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 OVERZEE\Documents\2019-2020\St Priest 2019-2020\PIAL\"/>
    </mc:Choice>
  </mc:AlternateContent>
  <bookViews>
    <workbookView xWindow="0" yWindow="0" windowWidth="20490" windowHeight="7605"/>
  </bookViews>
  <sheets>
    <sheet name="LUNDI" sheetId="1" r:id="rId1"/>
    <sheet name="MARDI" sheetId="6" r:id="rId2"/>
    <sheet name="JEUDI" sheetId="7" r:id="rId3"/>
    <sheet name="VENDREDI" sheetId="8" r:id="rId4"/>
    <sheet name="AESH" sheetId="2" r:id="rId5"/>
    <sheet name="Aide" sheetId="3" state="hidden" r:id="rId6"/>
    <sheet name="Elève" sheetId="5" state="hidden" r:id="rId7"/>
    <sheet name="Classe" sheetId="4" state="hidden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8" i="2"/>
  <c r="B7" i="2"/>
  <c r="B6" i="2"/>
  <c r="B5" i="2"/>
  <c r="B4" i="2"/>
  <c r="B3" i="2"/>
  <c r="B2" i="2"/>
  <c r="E7" i="8"/>
  <c r="D7" i="8"/>
  <c r="C7" i="8"/>
  <c r="E7" i="7"/>
  <c r="D7" i="7"/>
  <c r="C7" i="7"/>
  <c r="E7" i="6"/>
  <c r="D7" i="6"/>
  <c r="C7" i="6"/>
  <c r="E7" i="1"/>
  <c r="D7" i="1"/>
  <c r="C7" i="1"/>
  <c r="B7" i="1"/>
  <c r="B7" i="8" l="1"/>
  <c r="B7" i="7"/>
  <c r="B7" i="6"/>
</calcChain>
</file>

<file path=xl/sharedStrings.xml><?xml version="1.0" encoding="utf-8"?>
<sst xmlns="http://schemas.openxmlformats.org/spreadsheetml/2006/main" count="265" uniqueCount="71">
  <si>
    <t>Nom élève</t>
  </si>
  <si>
    <t>8h15</t>
  </si>
  <si>
    <t>13h30</t>
  </si>
  <si>
    <t>11h30</t>
  </si>
  <si>
    <t>AESH</t>
  </si>
  <si>
    <t>Classe</t>
  </si>
  <si>
    <t>Aminata</t>
  </si>
  <si>
    <t>Brigitte</t>
  </si>
  <si>
    <t>Christophe</t>
  </si>
  <si>
    <t>CP</t>
  </si>
  <si>
    <t>Ce2</t>
  </si>
  <si>
    <t>Ce1</t>
  </si>
  <si>
    <t>Cm1</t>
  </si>
  <si>
    <t>Cm2</t>
  </si>
  <si>
    <t>Dalila</t>
  </si>
  <si>
    <t>Apprentissage</t>
  </si>
  <si>
    <t>Vie quotidienne</t>
  </si>
  <si>
    <t>Aide</t>
  </si>
  <si>
    <t>Elève</t>
  </si>
  <si>
    <t>Adam</t>
  </si>
  <si>
    <t>Bilal</t>
  </si>
  <si>
    <t>Coline</t>
  </si>
  <si>
    <t>Ellen</t>
  </si>
  <si>
    <t>Dylan</t>
  </si>
  <si>
    <t>12h ind</t>
  </si>
  <si>
    <t>8h ind</t>
  </si>
  <si>
    <t>Cm1-Cm2 - Mme Keller</t>
  </si>
  <si>
    <t>CP - M. Richard</t>
  </si>
  <si>
    <t>8h30</t>
  </si>
  <si>
    <t>8h45</t>
  </si>
  <si>
    <t>9h00</t>
  </si>
  <si>
    <t>9h15</t>
  </si>
  <si>
    <t>9h30</t>
  </si>
  <si>
    <t>9h45</t>
  </si>
  <si>
    <t>10h00</t>
  </si>
  <si>
    <t>10h15</t>
  </si>
  <si>
    <t>10h30</t>
  </si>
  <si>
    <t>10h45</t>
  </si>
  <si>
    <t>11h00</t>
  </si>
  <si>
    <t>11h15</t>
  </si>
  <si>
    <t>11h45</t>
  </si>
  <si>
    <t>12h00</t>
  </si>
  <si>
    <t>12h15</t>
  </si>
  <si>
    <t>12h30</t>
  </si>
  <si>
    <t>12h45</t>
  </si>
  <si>
    <t>13h00</t>
  </si>
  <si>
    <t>13h15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</si>
  <si>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</si>
  <si>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</si>
  <si>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</si>
  <si>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</si>
  <si>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</si>
  <si>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</si>
  <si>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</si>
  <si>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</si>
  <si>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</si>
  <si>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</si>
  <si>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</si>
  <si>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LUNDI</t>
  </si>
  <si>
    <t>Vie sociale et relationnelle</t>
  </si>
  <si>
    <t>mut</t>
  </si>
  <si>
    <t>MARDI</t>
  </si>
  <si>
    <t>Françoise</t>
  </si>
  <si>
    <t>Colonne1</t>
  </si>
  <si>
    <t>JEUDI</t>
  </si>
  <si>
    <t>VENDREDI</t>
  </si>
  <si>
    <t>Gérard</t>
  </si>
  <si>
    <t>utile ?</t>
  </si>
  <si>
    <t>Hermione</t>
  </si>
  <si>
    <t>Durée sem.</t>
  </si>
  <si>
    <t>Prévu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</si>
</sst>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theme="4" tint="0.7999511703848384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1" fillId="0" borderId="0" xfId="0" applyFont="1" applyAlignment="1">
      <alignment horizontal="center"/>
    </xf>
    <xf numFmtId="0" fontId="0" fillId="0" borderId="2" xfId="0" applyFont="1" applyBorder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0" fillId="4" borderId="0" xfId="0" applyFill="1"/>
    <xf numFmtId="0" fontId="0" fillId="4" borderId="1" xfId="0" applyFont="1" applyFill="1" applyBorder="1"/>
    <xf numFmtId="0" fontId="0" fillId="5" borderId="0" xfId="0" applyFill="1"/>
    <xf numFmtId="0" fontId="0" fillId="10" borderId="0" xfId="0" applyFill="1"/>
    <xf numFmtId="0" fontId="0" fillId="10" borderId="1" xfId="0" applyFont="1" applyFill="1" applyBorder="1"/>
    <xf numFmtId="0" fontId="0" fillId="11" borderId="1" xfId="0" applyFont="1" applyFill="1" applyBorder="1"/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11" borderId="0" xfId="0" applyFill="1" applyAlignment="1">
      <alignment horizontal="center"/>
    </xf>
    <xf numFmtId="164" fontId="0" fillId="0" borderId="0" xfId="0" applyNumberFormat="1"/>
    <xf numFmtId="0" fontId="2" fillId="12" borderId="1" xfId="0" applyFont="1" applyFill="1" applyBorder="1"/>
    <xf numFmtId="0" fontId="0" fillId="13" borderId="1" xfId="0" applyFont="1" applyFill="1" applyBorder="1"/>
    <xf numFmtId="0" fontId="0" fillId="14" borderId="1" xfId="0" applyFont="1" applyFill="1" applyBorder="1"/>
    <xf numFmtId="0" fontId="0" fillId="13" borderId="0" xfId="0" applyFill="1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h:mm;@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4" name="tabAESH" displayName="tabAESH" ref="A1:B9" totalsRowShown="0" headerRowDxfId="8" tableBorderDxfId="7">
  <autoFilter ref="A1:B9"/>
  <tableColumns count="2">
    <tableColumn id="1" name="AESH"/>
    <tableColumn id="2" name="Colonne1" dataDxfId="6">
      <calculatedColumnFormula>(COUNTIF(LUNDI!B6:AZ38,tabAESH[[#This Row],[AESH]])+COUNTIF(MARDI!B6:AZ38,tabAESH[[#This Row],[AESH]])+COUNTIF(JEUDI!B6:AZ38,tabAESH[[#This Row],[AESH]])+COUNTIF(VENDREDI!B6:AZ38,tabAESH[[#This Row],[AESH]]))*15/1440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Aide" displayName="tabAide" ref="A1:A4" totalsRowShown="0" headerRowDxfId="5">
  <autoFilter ref="A1:A4"/>
  <tableColumns count="1">
    <tableColumn id="1" name="Ai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Elève" displayName="tabElève" ref="A1:A4" totalsRowShown="0" headerRowDxfId="4">
  <autoFilter ref="A1:A4"/>
  <tableColumns count="1">
    <tableColumn id="1" name="Elèv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Classe" displayName="tabClasse" ref="A1:A6" totalsRowShown="0" headerRowDxfId="3" dataDxfId="2" tableBorderDxfId="1">
  <autoFilter ref="A1:A6"/>
  <tableColumns count="1">
    <tableColumn id="1" name="Cla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zoomScale="85" zoomScaleNormal="85" workbookViewId="0">
      <selection activeCell="B22" sqref="B22"/>
    </sheetView>
  </sheetViews>
  <sheetFormatPr baseColWidth="10" defaultRowHeight="15" x14ac:dyDescent="0.25"/>
  <cols>
    <col min="1" max="1" width="11.42578125" style="3"/>
    <col min="2" max="2" width="27.85546875" style="6" customWidth="1"/>
    <col min="3" max="3" width="27.140625" style="6" customWidth="1"/>
    <col min="4" max="4" width="26.140625" style="6" customWidth="1"/>
    <col min="5" max="5" width="25.42578125" style="6" customWidth="1"/>
    <col min="6" max="6" width="16.85546875" customWidth="1"/>
  </cols>
  <sheetData>
    <row r="1" spans="1:11" x14ac:dyDescent="0.25">
      <c r="B1" s="12" t="s">
        <v>15</v>
      </c>
    </row>
    <row r="2" spans="1:11" x14ac:dyDescent="0.25">
      <c r="B2" s="15" t="s">
        <v>16</v>
      </c>
    </row>
    <row r="3" spans="1:11" x14ac:dyDescent="0.25">
      <c r="B3" s="16" t="s">
        <v>59</v>
      </c>
    </row>
    <row r="4" spans="1:11" x14ac:dyDescent="0.25">
      <c r="A4" s="3" t="s">
        <v>58</v>
      </c>
    </row>
    <row r="5" spans="1:11" x14ac:dyDescent="0.25">
      <c r="A5" s="3" t="s">
        <v>0</v>
      </c>
      <c r="B5" s="7" t="s">
        <v>19</v>
      </c>
      <c r="C5" s="8" t="s">
        <v>20</v>
      </c>
      <c r="D5" s="9" t="s">
        <v>21</v>
      </c>
      <c r="E5" s="10" t="s">
        <v>23</v>
      </c>
    </row>
    <row r="6" spans="1:11" x14ac:dyDescent="0.25">
      <c r="A6" s="3" t="s">
        <v>70</v>
      </c>
      <c r="B6" s="7" t="s">
        <v>24</v>
      </c>
      <c r="C6" s="8" t="s">
        <v>60</v>
      </c>
      <c r="D6" s="9" t="s">
        <v>25</v>
      </c>
      <c r="E6" s="10" t="s">
        <v>60</v>
      </c>
    </row>
    <row r="7" spans="1:11" x14ac:dyDescent="0.25">
      <c r="A7" s="3" t="s">
        <v>69</v>
      </c>
      <c r="B7" s="18">
        <f>COUNTA(LUNDI!B9:B41)*15/1440+COUNTA(MARDI!B9:B41)*15/1440+COUNTA(JEUDI!B9:B41)*15/1440+COUNTA(VENDREDI!B9:B41)*15/1440</f>
        <v>0.16666666666666666</v>
      </c>
      <c r="C7" s="18">
        <f>COUNTA(LUNDI!C9:C41)*15/1440+COUNTA(MARDI!C9:C41)*15/1440+COUNTA(JEUDI!C9:C41)*15/1440+COUNTA(VENDREDI!C9:C41)*15/1440</f>
        <v>4.1666666666666664E-2</v>
      </c>
      <c r="D7" s="18">
        <f>COUNTA(LUNDI!D9:D41)*15/1440+COUNTA(MARDI!D9:D41)*15/1440+COUNTA(JEUDI!D9:D41)*15/1440+COUNTA(VENDREDI!D9:D41)*15/1440</f>
        <v>4.1666666666666664E-2</v>
      </c>
      <c r="E7" s="18">
        <f>COUNTA(LUNDI!E9:E41)*15/1440+COUNTA(MARDI!E9:E41)*15/1440+COUNTA(JEUDI!E9:E41)*15/1440+COUNTA(VENDREDI!E9:E41)*15/1440</f>
        <v>4.1666666666666664E-2</v>
      </c>
      <c r="J7" s="21"/>
      <c r="K7" s="21"/>
    </row>
    <row r="8" spans="1:11" x14ac:dyDescent="0.25">
      <c r="A8" s="3" t="s">
        <v>5</v>
      </c>
      <c r="B8" s="7" t="s">
        <v>27</v>
      </c>
      <c r="C8" s="8" t="s">
        <v>27</v>
      </c>
      <c r="D8" s="9" t="s">
        <v>26</v>
      </c>
      <c r="E8" s="10" t="s">
        <v>26</v>
      </c>
    </row>
    <row r="9" spans="1:11" s="6" customFormat="1" x14ac:dyDescent="0.25">
      <c r="A9" s="3" t="s">
        <v>1</v>
      </c>
      <c r="B9" s="19" t="s">
        <v>6</v>
      </c>
    </row>
    <row r="10" spans="1:11" x14ac:dyDescent="0.25">
      <c r="A10" s="3" t="s">
        <v>28</v>
      </c>
      <c r="B10" s="17" t="s">
        <v>6</v>
      </c>
    </row>
    <row r="11" spans="1:11" x14ac:dyDescent="0.25">
      <c r="A11" s="3" t="s">
        <v>29</v>
      </c>
      <c r="B11" s="17" t="s">
        <v>6</v>
      </c>
      <c r="D11" s="26"/>
    </row>
    <row r="12" spans="1:11" x14ac:dyDescent="0.25">
      <c r="A12" s="3" t="s">
        <v>30</v>
      </c>
      <c r="B12" s="17" t="s">
        <v>6</v>
      </c>
      <c r="C12" s="17" t="s">
        <v>6</v>
      </c>
    </row>
    <row r="13" spans="1:11" x14ac:dyDescent="0.25">
      <c r="A13" s="3" t="s">
        <v>31</v>
      </c>
      <c r="C13" s="26"/>
    </row>
    <row r="14" spans="1:11" x14ac:dyDescent="0.25">
      <c r="A14" s="3" t="s">
        <v>32</v>
      </c>
      <c r="B14" s="26"/>
    </row>
    <row r="15" spans="1:11" x14ac:dyDescent="0.25">
      <c r="A15" s="3" t="s">
        <v>33</v>
      </c>
    </row>
    <row r="16" spans="1:11" x14ac:dyDescent="0.25">
      <c r="A16" s="3" t="s">
        <v>34</v>
      </c>
      <c r="B16" s="26"/>
    </row>
    <row r="17" spans="1:5" x14ac:dyDescent="0.25">
      <c r="A17" s="3" t="s">
        <v>35</v>
      </c>
      <c r="B17" s="26"/>
    </row>
    <row r="18" spans="1:5" x14ac:dyDescent="0.25">
      <c r="A18" s="3" t="s">
        <v>36</v>
      </c>
      <c r="B18" s="26"/>
      <c r="D18" s="20" t="s">
        <v>14</v>
      </c>
      <c r="E18" s="20" t="s">
        <v>14</v>
      </c>
    </row>
    <row r="19" spans="1:5" x14ac:dyDescent="0.25">
      <c r="A19" s="3" t="s">
        <v>37</v>
      </c>
      <c r="B19" s="26"/>
    </row>
    <row r="20" spans="1:5" x14ac:dyDescent="0.25">
      <c r="A20" s="3" t="s">
        <v>38</v>
      </c>
      <c r="E20" s="26"/>
    </row>
    <row r="21" spans="1:5" x14ac:dyDescent="0.25">
      <c r="A21" s="3" t="s">
        <v>39</v>
      </c>
    </row>
    <row r="22" spans="1:5" x14ac:dyDescent="0.25">
      <c r="A22" s="3" t="s">
        <v>3</v>
      </c>
    </row>
    <row r="23" spans="1:5" x14ac:dyDescent="0.25">
      <c r="A23" s="3" t="s">
        <v>40</v>
      </c>
    </row>
    <row r="24" spans="1:5" x14ac:dyDescent="0.25">
      <c r="A24" s="3" t="s">
        <v>41</v>
      </c>
    </row>
    <row r="25" spans="1:5" x14ac:dyDescent="0.25">
      <c r="A25" s="3" t="s">
        <v>42</v>
      </c>
    </row>
    <row r="26" spans="1:5" x14ac:dyDescent="0.25">
      <c r="A26" s="3" t="s">
        <v>43</v>
      </c>
    </row>
    <row r="27" spans="1:5" x14ac:dyDescent="0.25">
      <c r="A27" s="3" t="s">
        <v>44</v>
      </c>
    </row>
    <row r="28" spans="1:5" x14ac:dyDescent="0.25">
      <c r="A28" s="3" t="s">
        <v>45</v>
      </c>
    </row>
    <row r="29" spans="1:5" x14ac:dyDescent="0.25">
      <c r="A29" s="3" t="s">
        <v>46</v>
      </c>
    </row>
    <row r="30" spans="1:5" x14ac:dyDescent="0.25">
      <c r="A30" s="3" t="s">
        <v>2</v>
      </c>
    </row>
    <row r="31" spans="1:5" x14ac:dyDescent="0.25">
      <c r="A31" s="3" t="s">
        <v>47</v>
      </c>
    </row>
    <row r="32" spans="1:5" x14ac:dyDescent="0.25">
      <c r="A32" s="3" t="s">
        <v>48</v>
      </c>
    </row>
    <row r="33" spans="1:1" x14ac:dyDescent="0.25">
      <c r="A33" s="3" t="s">
        <v>49</v>
      </c>
    </row>
    <row r="34" spans="1:1" x14ac:dyDescent="0.25">
      <c r="A34" s="3" t="s">
        <v>50</v>
      </c>
    </row>
    <row r="35" spans="1:1" x14ac:dyDescent="0.25">
      <c r="A35" s="3" t="s">
        <v>51</v>
      </c>
    </row>
    <row r="36" spans="1:1" x14ac:dyDescent="0.25">
      <c r="A36" s="3" t="s">
        <v>52</v>
      </c>
    </row>
    <row r="37" spans="1:1" x14ac:dyDescent="0.25">
      <c r="A37" s="3" t="s">
        <v>53</v>
      </c>
    </row>
    <row r="38" spans="1:1" x14ac:dyDescent="0.25">
      <c r="A38" s="3" t="s">
        <v>54</v>
      </c>
    </row>
    <row r="39" spans="1:1" x14ac:dyDescent="0.25">
      <c r="A39" s="3" t="s">
        <v>55</v>
      </c>
    </row>
    <row r="40" spans="1:1" x14ac:dyDescent="0.25">
      <c r="A40" s="3" t="s">
        <v>56</v>
      </c>
    </row>
    <row r="41" spans="1:1" x14ac:dyDescent="0.25">
      <c r="A41" s="3" t="s">
        <v>57</v>
      </c>
    </row>
  </sheetData>
  <dataValidations count="1">
    <dataValidation type="list" allowBlank="1" showInputMessage="1" showErrorMessage="1" sqref="C16:C41 B9:D11 B12:B41 D12:D41 C12:C14 F9:AZ41 E9:E18 E20:E41">
      <formula1>INDIRECT("tabAESH[AESH]")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9" zoomScale="85" zoomScaleNormal="85" workbookViewId="0">
      <selection activeCell="B11" sqref="B11"/>
    </sheetView>
  </sheetViews>
  <sheetFormatPr baseColWidth="10" defaultRowHeight="15" x14ac:dyDescent="0.25"/>
  <cols>
    <col min="1" max="1" width="11.42578125" style="3"/>
    <col min="2" max="2" width="27.85546875" style="6" customWidth="1"/>
    <col min="3" max="3" width="27.140625" style="6" customWidth="1"/>
    <col min="4" max="4" width="26.140625" customWidth="1"/>
    <col min="5" max="5" width="25.42578125" style="6" customWidth="1"/>
    <col min="6" max="6" width="54.28515625" customWidth="1"/>
  </cols>
  <sheetData>
    <row r="1" spans="1:6" x14ac:dyDescent="0.25">
      <c r="B1" s="12" t="s">
        <v>15</v>
      </c>
    </row>
    <row r="2" spans="1:6" x14ac:dyDescent="0.25">
      <c r="B2" s="15" t="s">
        <v>16</v>
      </c>
    </row>
    <row r="3" spans="1:6" x14ac:dyDescent="0.25">
      <c r="B3" s="16" t="s">
        <v>59</v>
      </c>
    </row>
    <row r="4" spans="1:6" x14ac:dyDescent="0.25">
      <c r="A4" s="3" t="s">
        <v>61</v>
      </c>
    </row>
    <row r="5" spans="1:6" x14ac:dyDescent="0.25">
      <c r="A5" s="3" t="s">
        <v>0</v>
      </c>
      <c r="B5" s="7" t="s">
        <v>19</v>
      </c>
      <c r="C5" s="8" t="s">
        <v>20</v>
      </c>
      <c r="D5" s="9" t="s">
        <v>21</v>
      </c>
      <c r="E5" s="10" t="s">
        <v>23</v>
      </c>
    </row>
    <row r="6" spans="1:6" x14ac:dyDescent="0.25">
      <c r="A6" s="3" t="s">
        <v>70</v>
      </c>
      <c r="B6" s="7" t="s">
        <v>24</v>
      </c>
      <c r="C6" s="8" t="s">
        <v>60</v>
      </c>
      <c r="D6" s="9" t="s">
        <v>25</v>
      </c>
      <c r="E6" s="10" t="s">
        <v>60</v>
      </c>
    </row>
    <row r="7" spans="1:6" x14ac:dyDescent="0.25">
      <c r="A7" s="3" t="s">
        <v>69</v>
      </c>
      <c r="B7" s="18">
        <f>COUNTA(LUNDI!B9:B41)*15/1440+COUNTA(MARDI!B9:B41)*15/1440+COUNTA(JEUDI!B9:B41)*15/1440+COUNTA(VENDREDI!B9:B41)*15/1440</f>
        <v>0.16666666666666666</v>
      </c>
      <c r="C7" s="18">
        <f>COUNTA(LUNDI!C9:C41)*15/1440+COUNTA(MARDI!C9:C41)*15/1440+COUNTA(JEUDI!C9:C41)*15/1440+COUNTA(VENDREDI!C9:C41)*15/1440</f>
        <v>4.1666666666666664E-2</v>
      </c>
      <c r="D7" s="18">
        <f>COUNTA(LUNDI!D9:D41)*15/1440+COUNTA(MARDI!D9:D41)*15/1440+COUNTA(JEUDI!D9:D41)*15/1440+COUNTA(VENDREDI!D9:D41)*15/1440</f>
        <v>4.1666666666666664E-2</v>
      </c>
      <c r="E7" s="18">
        <f>COUNTA(LUNDI!E9:E41)*15/1440+COUNTA(MARDI!E9:E41)*15/1440+COUNTA(JEUDI!E9:E41)*15/1440+COUNTA(VENDREDI!E9:E41)*15/1440</f>
        <v>4.1666666666666664E-2</v>
      </c>
      <c r="F7" s="21"/>
    </row>
    <row r="8" spans="1:6" x14ac:dyDescent="0.25">
      <c r="A8" s="3" t="s">
        <v>5</v>
      </c>
      <c r="B8" s="7" t="s">
        <v>27</v>
      </c>
      <c r="C8" s="8" t="s">
        <v>27</v>
      </c>
      <c r="D8" s="9" t="s">
        <v>26</v>
      </c>
      <c r="E8" s="10" t="s">
        <v>26</v>
      </c>
    </row>
    <row r="9" spans="1:6" s="6" customFormat="1" x14ac:dyDescent="0.25">
      <c r="A9" s="3" t="s">
        <v>1</v>
      </c>
      <c r="B9" s="19" t="s">
        <v>6</v>
      </c>
    </row>
    <row r="10" spans="1:6" x14ac:dyDescent="0.25">
      <c r="A10" s="3" t="s">
        <v>28</v>
      </c>
      <c r="B10" s="17" t="s">
        <v>6</v>
      </c>
      <c r="D10" s="6"/>
    </row>
    <row r="11" spans="1:6" x14ac:dyDescent="0.25">
      <c r="A11" s="3" t="s">
        <v>29</v>
      </c>
      <c r="B11" s="17" t="s">
        <v>6</v>
      </c>
      <c r="D11" s="26"/>
    </row>
    <row r="12" spans="1:6" x14ac:dyDescent="0.25">
      <c r="A12" s="3" t="s">
        <v>30</v>
      </c>
      <c r="B12" s="17" t="s">
        <v>6</v>
      </c>
      <c r="C12" s="17" t="s">
        <v>6</v>
      </c>
      <c r="D12" s="6"/>
    </row>
    <row r="13" spans="1:6" x14ac:dyDescent="0.25">
      <c r="A13" s="3" t="s">
        <v>31</v>
      </c>
      <c r="C13" s="26"/>
      <c r="D13" s="6"/>
    </row>
    <row r="14" spans="1:6" x14ac:dyDescent="0.25">
      <c r="A14" s="3" t="s">
        <v>32</v>
      </c>
      <c r="B14" s="26"/>
      <c r="D14" s="6"/>
    </row>
    <row r="15" spans="1:6" x14ac:dyDescent="0.25">
      <c r="A15" s="3" t="s">
        <v>33</v>
      </c>
      <c r="D15" s="6"/>
    </row>
    <row r="16" spans="1:6" x14ac:dyDescent="0.25">
      <c r="A16" s="3" t="s">
        <v>34</v>
      </c>
      <c r="B16" s="26"/>
      <c r="D16" s="6"/>
    </row>
    <row r="17" spans="1:5" x14ac:dyDescent="0.25">
      <c r="A17" s="3" t="s">
        <v>35</v>
      </c>
      <c r="B17" s="26"/>
      <c r="D17" s="6"/>
    </row>
    <row r="18" spans="1:5" x14ac:dyDescent="0.25">
      <c r="A18" s="3" t="s">
        <v>36</v>
      </c>
      <c r="B18" s="26"/>
      <c r="D18" s="20" t="s">
        <v>14</v>
      </c>
      <c r="E18" s="20" t="s">
        <v>14</v>
      </c>
    </row>
    <row r="19" spans="1:5" x14ac:dyDescent="0.25">
      <c r="A19" s="3" t="s">
        <v>37</v>
      </c>
      <c r="E19" s="26"/>
    </row>
    <row r="20" spans="1:5" x14ac:dyDescent="0.25">
      <c r="A20" s="3" t="s">
        <v>38</v>
      </c>
      <c r="E20" s="26"/>
    </row>
    <row r="21" spans="1:5" x14ac:dyDescent="0.25">
      <c r="A21" s="3" t="s">
        <v>39</v>
      </c>
    </row>
    <row r="22" spans="1:5" x14ac:dyDescent="0.25">
      <c r="A22" s="3" t="s">
        <v>3</v>
      </c>
    </row>
    <row r="23" spans="1:5" x14ac:dyDescent="0.25">
      <c r="A23" s="3" t="s">
        <v>40</v>
      </c>
    </row>
    <row r="24" spans="1:5" x14ac:dyDescent="0.25">
      <c r="A24" s="3" t="s">
        <v>41</v>
      </c>
    </row>
    <row r="25" spans="1:5" x14ac:dyDescent="0.25">
      <c r="A25" s="3" t="s">
        <v>42</v>
      </c>
    </row>
    <row r="26" spans="1:5" x14ac:dyDescent="0.25">
      <c r="A26" s="3" t="s">
        <v>43</v>
      </c>
    </row>
    <row r="27" spans="1:5" x14ac:dyDescent="0.25">
      <c r="A27" s="3" t="s">
        <v>44</v>
      </c>
    </row>
    <row r="28" spans="1:5" x14ac:dyDescent="0.25">
      <c r="A28" s="3" t="s">
        <v>45</v>
      </c>
    </row>
    <row r="29" spans="1:5" x14ac:dyDescent="0.25">
      <c r="A29" s="3" t="s">
        <v>46</v>
      </c>
    </row>
    <row r="30" spans="1:5" x14ac:dyDescent="0.25">
      <c r="A30" s="3" t="s">
        <v>2</v>
      </c>
    </row>
    <row r="31" spans="1:5" x14ac:dyDescent="0.25">
      <c r="A31" s="3" t="s">
        <v>47</v>
      </c>
    </row>
    <row r="32" spans="1:5" x14ac:dyDescent="0.25">
      <c r="A32" s="3" t="s">
        <v>48</v>
      </c>
    </row>
    <row r="33" spans="1:1" x14ac:dyDescent="0.25">
      <c r="A33" s="3" t="s">
        <v>49</v>
      </c>
    </row>
    <row r="34" spans="1:1" x14ac:dyDescent="0.25">
      <c r="A34" s="3" t="s">
        <v>50</v>
      </c>
    </row>
    <row r="35" spans="1:1" x14ac:dyDescent="0.25">
      <c r="A35" s="3" t="s">
        <v>51</v>
      </c>
    </row>
    <row r="36" spans="1:1" x14ac:dyDescent="0.25">
      <c r="A36" s="3" t="s">
        <v>52</v>
      </c>
    </row>
    <row r="37" spans="1:1" x14ac:dyDescent="0.25">
      <c r="A37" s="3" t="s">
        <v>53</v>
      </c>
    </row>
    <row r="38" spans="1:1" x14ac:dyDescent="0.25">
      <c r="A38" s="3" t="s">
        <v>54</v>
      </c>
    </row>
    <row r="39" spans="1:1" x14ac:dyDescent="0.25">
      <c r="A39" s="3" t="s">
        <v>55</v>
      </c>
    </row>
    <row r="40" spans="1:1" x14ac:dyDescent="0.25">
      <c r="A40" s="3" t="s">
        <v>56</v>
      </c>
    </row>
    <row r="41" spans="1:1" x14ac:dyDescent="0.25">
      <c r="A41" s="3" t="s">
        <v>57</v>
      </c>
    </row>
  </sheetData>
  <dataValidations count="1">
    <dataValidation type="list" allowBlank="1" showInputMessage="1" showErrorMessage="1" sqref="B19:E41 C16:C18 B9:D11 B12:B18 D12:D18 C12:C14 E9:E18">
      <formula1>INDIRECT("tabAESH[AESH]")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6" zoomScale="85" zoomScaleNormal="85" workbookViewId="0">
      <selection activeCell="B11" sqref="B11"/>
    </sheetView>
  </sheetViews>
  <sheetFormatPr baseColWidth="10" defaultRowHeight="15" x14ac:dyDescent="0.25"/>
  <cols>
    <col min="1" max="1" width="11.42578125" style="3"/>
    <col min="2" max="2" width="27.85546875" style="6" customWidth="1"/>
    <col min="3" max="3" width="27.140625" style="6" customWidth="1"/>
    <col min="4" max="4" width="26.140625" customWidth="1"/>
    <col min="5" max="5" width="25.42578125" style="6" customWidth="1"/>
    <col min="6" max="6" width="54.28515625" customWidth="1"/>
  </cols>
  <sheetData>
    <row r="1" spans="1:6" x14ac:dyDescent="0.25">
      <c r="B1" s="12" t="s">
        <v>15</v>
      </c>
      <c r="C1" s="6" t="s">
        <v>67</v>
      </c>
    </row>
    <row r="2" spans="1:6" x14ac:dyDescent="0.25">
      <c r="B2" s="15" t="s">
        <v>16</v>
      </c>
    </row>
    <row r="3" spans="1:6" x14ac:dyDescent="0.25">
      <c r="B3" s="16" t="s">
        <v>59</v>
      </c>
    </row>
    <row r="4" spans="1:6" x14ac:dyDescent="0.25">
      <c r="A4" s="3" t="s">
        <v>64</v>
      </c>
    </row>
    <row r="5" spans="1:6" x14ac:dyDescent="0.25">
      <c r="A5" s="3" t="s">
        <v>0</v>
      </c>
      <c r="B5" s="7" t="s">
        <v>19</v>
      </c>
      <c r="C5" s="8" t="s">
        <v>20</v>
      </c>
      <c r="D5" s="9" t="s">
        <v>21</v>
      </c>
      <c r="E5" s="10" t="s">
        <v>23</v>
      </c>
    </row>
    <row r="6" spans="1:6" x14ac:dyDescent="0.25">
      <c r="A6" s="3" t="s">
        <v>70</v>
      </c>
      <c r="B6" s="7" t="s">
        <v>24</v>
      </c>
      <c r="C6" s="8" t="s">
        <v>60</v>
      </c>
      <c r="D6" s="9" t="s">
        <v>25</v>
      </c>
      <c r="E6" s="10" t="s">
        <v>60</v>
      </c>
    </row>
    <row r="7" spans="1:6" x14ac:dyDescent="0.25">
      <c r="A7" s="3" t="s">
        <v>69</v>
      </c>
      <c r="B7" s="18">
        <f>COUNTA(LUNDI!B9:B41)*15/1440+COUNTA(MARDI!B9:B41)*15/1440+COUNTA(JEUDI!B9:B41)*15/1440+COUNTA(VENDREDI!B9:B41)*15/1440</f>
        <v>0.16666666666666666</v>
      </c>
      <c r="C7" s="18">
        <f>COUNTA(LUNDI!C9:C41)*15/1440+COUNTA(MARDI!C9:C41)*15/1440+COUNTA(JEUDI!C9:C41)*15/1440+COUNTA(VENDREDI!C9:C41)*15/1440</f>
        <v>4.1666666666666664E-2</v>
      </c>
      <c r="D7" s="18">
        <f>COUNTA(LUNDI!D9:D41)*15/1440+COUNTA(MARDI!D9:D41)*15/1440+COUNTA(JEUDI!D9:D41)*15/1440+COUNTA(VENDREDI!D9:D41)*15/1440</f>
        <v>4.1666666666666664E-2</v>
      </c>
      <c r="E7" s="18">
        <f>COUNTA(LUNDI!E9:E41)*15/1440+COUNTA(MARDI!E9:E41)*15/1440+COUNTA(JEUDI!E9:E41)*15/1440+COUNTA(VENDREDI!E9:E41)*15/1440</f>
        <v>4.1666666666666664E-2</v>
      </c>
      <c r="F7" s="21"/>
    </row>
    <row r="8" spans="1:6" x14ac:dyDescent="0.25">
      <c r="A8" s="3" t="s">
        <v>5</v>
      </c>
      <c r="B8" s="7" t="s">
        <v>27</v>
      </c>
      <c r="C8" s="8" t="s">
        <v>27</v>
      </c>
      <c r="D8" s="9" t="s">
        <v>26</v>
      </c>
      <c r="E8" s="10" t="s">
        <v>26</v>
      </c>
    </row>
    <row r="9" spans="1:6" s="6" customFormat="1" x14ac:dyDescent="0.25">
      <c r="A9" s="3" t="s">
        <v>1</v>
      </c>
      <c r="B9" s="19" t="s">
        <v>6</v>
      </c>
    </row>
    <row r="10" spans="1:6" x14ac:dyDescent="0.25">
      <c r="A10" s="3" t="s">
        <v>28</v>
      </c>
      <c r="B10" s="17" t="s">
        <v>6</v>
      </c>
      <c r="D10" s="6"/>
    </row>
    <row r="11" spans="1:6" x14ac:dyDescent="0.25">
      <c r="A11" s="3" t="s">
        <v>29</v>
      </c>
      <c r="B11" s="17" t="s">
        <v>6</v>
      </c>
      <c r="D11" s="26"/>
    </row>
    <row r="12" spans="1:6" x14ac:dyDescent="0.25">
      <c r="A12" s="3" t="s">
        <v>30</v>
      </c>
      <c r="B12" s="17" t="s">
        <v>6</v>
      </c>
      <c r="C12" s="17" t="s">
        <v>6</v>
      </c>
      <c r="D12" s="6"/>
    </row>
    <row r="13" spans="1:6" x14ac:dyDescent="0.25">
      <c r="A13" s="3" t="s">
        <v>31</v>
      </c>
      <c r="C13" s="26"/>
      <c r="D13" s="6"/>
    </row>
    <row r="14" spans="1:6" x14ac:dyDescent="0.25">
      <c r="A14" s="3" t="s">
        <v>32</v>
      </c>
      <c r="B14" s="26"/>
      <c r="D14" s="6"/>
    </row>
    <row r="15" spans="1:6" x14ac:dyDescent="0.25">
      <c r="A15" s="3" t="s">
        <v>33</v>
      </c>
      <c r="D15" s="6"/>
    </row>
    <row r="16" spans="1:6" x14ac:dyDescent="0.25">
      <c r="A16" s="3" t="s">
        <v>34</v>
      </c>
      <c r="B16" s="26"/>
      <c r="D16" s="6"/>
    </row>
    <row r="17" spans="1:5" x14ac:dyDescent="0.25">
      <c r="A17" s="3" t="s">
        <v>35</v>
      </c>
      <c r="B17" s="26"/>
      <c r="D17" s="6"/>
    </row>
    <row r="18" spans="1:5" x14ac:dyDescent="0.25">
      <c r="A18" s="3" t="s">
        <v>36</v>
      </c>
      <c r="B18" s="26"/>
      <c r="D18" s="20" t="s">
        <v>14</v>
      </c>
      <c r="E18" s="20" t="s">
        <v>14</v>
      </c>
    </row>
    <row r="19" spans="1:5" x14ac:dyDescent="0.25">
      <c r="A19" s="3" t="s">
        <v>37</v>
      </c>
      <c r="E19" s="26"/>
    </row>
    <row r="20" spans="1:5" x14ac:dyDescent="0.25">
      <c r="A20" s="3" t="s">
        <v>38</v>
      </c>
      <c r="E20" s="26"/>
    </row>
    <row r="21" spans="1:5" x14ac:dyDescent="0.25">
      <c r="A21" s="3" t="s">
        <v>39</v>
      </c>
      <c r="E21" s="26"/>
    </row>
    <row r="22" spans="1:5" x14ac:dyDescent="0.25">
      <c r="A22" s="3" t="s">
        <v>3</v>
      </c>
    </row>
    <row r="23" spans="1:5" x14ac:dyDescent="0.25">
      <c r="A23" s="3" t="s">
        <v>40</v>
      </c>
    </row>
    <row r="24" spans="1:5" x14ac:dyDescent="0.25">
      <c r="A24" s="3" t="s">
        <v>41</v>
      </c>
      <c r="B24" s="26"/>
    </row>
    <row r="25" spans="1:5" x14ac:dyDescent="0.25">
      <c r="A25" s="3" t="s">
        <v>42</v>
      </c>
    </row>
    <row r="26" spans="1:5" x14ac:dyDescent="0.25">
      <c r="A26" s="3" t="s">
        <v>43</v>
      </c>
    </row>
    <row r="27" spans="1:5" x14ac:dyDescent="0.25">
      <c r="A27" s="3" t="s">
        <v>44</v>
      </c>
    </row>
    <row r="28" spans="1:5" x14ac:dyDescent="0.25">
      <c r="A28" s="3" t="s">
        <v>45</v>
      </c>
    </row>
    <row r="29" spans="1:5" x14ac:dyDescent="0.25">
      <c r="A29" s="3" t="s">
        <v>46</v>
      </c>
    </row>
    <row r="30" spans="1:5" x14ac:dyDescent="0.25">
      <c r="A30" s="3" t="s">
        <v>2</v>
      </c>
    </row>
    <row r="31" spans="1:5" x14ac:dyDescent="0.25">
      <c r="A31" s="3" t="s">
        <v>47</v>
      </c>
    </row>
    <row r="32" spans="1:5" x14ac:dyDescent="0.25">
      <c r="A32" s="3" t="s">
        <v>48</v>
      </c>
    </row>
    <row r="33" spans="1:1" x14ac:dyDescent="0.25">
      <c r="A33" s="3" t="s">
        <v>49</v>
      </c>
    </row>
    <row r="34" spans="1:1" x14ac:dyDescent="0.25">
      <c r="A34" s="3" t="s">
        <v>50</v>
      </c>
    </row>
    <row r="35" spans="1:1" x14ac:dyDescent="0.25">
      <c r="A35" s="3" t="s">
        <v>51</v>
      </c>
    </row>
    <row r="36" spans="1:1" x14ac:dyDescent="0.25">
      <c r="A36" s="3" t="s">
        <v>52</v>
      </c>
    </row>
    <row r="37" spans="1:1" x14ac:dyDescent="0.25">
      <c r="A37" s="3" t="s">
        <v>53</v>
      </c>
    </row>
    <row r="38" spans="1:1" x14ac:dyDescent="0.25">
      <c r="A38" s="3" t="s">
        <v>54</v>
      </c>
    </row>
    <row r="39" spans="1:1" x14ac:dyDescent="0.25">
      <c r="A39" s="3" t="s">
        <v>55</v>
      </c>
    </row>
    <row r="40" spans="1:1" x14ac:dyDescent="0.25">
      <c r="A40" s="3" t="s">
        <v>56</v>
      </c>
    </row>
    <row r="41" spans="1:1" x14ac:dyDescent="0.25">
      <c r="A41" s="3" t="s">
        <v>57</v>
      </c>
    </row>
  </sheetData>
  <dataValidations count="1">
    <dataValidation type="list" allowBlank="1" showInputMessage="1" showErrorMessage="1" sqref="B19:E41 C16:C18 B9:D11 B12:B18 D12:D18 C12:C14 E9:E18">
      <formula1>INDIRECT("tabAESH[AESH]")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="85" zoomScaleNormal="85" workbookViewId="0">
      <selection activeCell="B14" sqref="B14"/>
    </sheetView>
  </sheetViews>
  <sheetFormatPr baseColWidth="10" defaultRowHeight="15" x14ac:dyDescent="0.25"/>
  <cols>
    <col min="1" max="1" width="11.42578125" style="3"/>
    <col min="2" max="2" width="27.85546875" style="6" customWidth="1"/>
    <col min="3" max="3" width="27.140625" style="6" customWidth="1"/>
    <col min="4" max="4" width="26.140625" customWidth="1"/>
    <col min="5" max="5" width="25.42578125" style="6" customWidth="1"/>
    <col min="6" max="6" width="54.28515625" customWidth="1"/>
  </cols>
  <sheetData>
    <row r="1" spans="1:6" x14ac:dyDescent="0.25">
      <c r="B1" s="12" t="s">
        <v>15</v>
      </c>
    </row>
    <row r="2" spans="1:6" x14ac:dyDescent="0.25">
      <c r="B2" s="15" t="s">
        <v>16</v>
      </c>
    </row>
    <row r="3" spans="1:6" x14ac:dyDescent="0.25">
      <c r="B3" s="16" t="s">
        <v>59</v>
      </c>
    </row>
    <row r="4" spans="1:6" x14ac:dyDescent="0.25">
      <c r="A4" s="3" t="s">
        <v>65</v>
      </c>
    </row>
    <row r="5" spans="1:6" x14ac:dyDescent="0.25">
      <c r="A5" s="3" t="s">
        <v>0</v>
      </c>
      <c r="B5" s="7" t="s">
        <v>19</v>
      </c>
      <c r="C5" s="8" t="s">
        <v>20</v>
      </c>
      <c r="D5" s="9" t="s">
        <v>21</v>
      </c>
      <c r="E5" s="10" t="s">
        <v>23</v>
      </c>
    </row>
    <row r="6" spans="1:6" x14ac:dyDescent="0.25">
      <c r="A6" s="3" t="s">
        <v>70</v>
      </c>
      <c r="B6" s="7" t="s">
        <v>24</v>
      </c>
      <c r="C6" s="8" t="s">
        <v>60</v>
      </c>
      <c r="D6" s="9" t="s">
        <v>25</v>
      </c>
      <c r="E6" s="10" t="s">
        <v>60</v>
      </c>
    </row>
    <row r="7" spans="1:6" x14ac:dyDescent="0.25">
      <c r="A7" s="3" t="s">
        <v>69</v>
      </c>
      <c r="B7" s="18">
        <f>COUNTA(LUNDI!B9:B41)*15/1440+COUNTA(MARDI!B9:B41)*15/1440+COUNTA(JEUDI!B9:B41)*15/1440+COUNTA(VENDREDI!B9:B41)*15/1440</f>
        <v>0.16666666666666666</v>
      </c>
      <c r="C7" s="18">
        <f>COUNTA(LUNDI!C9:C41)*15/1440+COUNTA(MARDI!C9:C41)*15/1440+COUNTA(JEUDI!C9:C41)*15/1440+COUNTA(VENDREDI!C9:C41)*15/1440</f>
        <v>4.1666666666666664E-2</v>
      </c>
      <c r="D7" s="18">
        <f>COUNTA(LUNDI!D9:D41)*15/1440+COUNTA(MARDI!D9:D41)*15/1440+COUNTA(JEUDI!D9:D41)*15/1440+COUNTA(VENDREDI!D9:D41)*15/1440</f>
        <v>4.1666666666666664E-2</v>
      </c>
      <c r="E7" s="18">
        <f>COUNTA(LUNDI!E9:E41)*15/1440+COUNTA(MARDI!E9:E41)*15/1440+COUNTA(JEUDI!E9:E41)*15/1440+COUNTA(VENDREDI!E9:E41)*15/1440</f>
        <v>4.1666666666666664E-2</v>
      </c>
      <c r="F7" s="21"/>
    </row>
    <row r="8" spans="1:6" x14ac:dyDescent="0.25">
      <c r="A8" s="3" t="s">
        <v>5</v>
      </c>
      <c r="B8" s="7" t="s">
        <v>27</v>
      </c>
      <c r="C8" s="8" t="s">
        <v>27</v>
      </c>
      <c r="D8" s="9" t="s">
        <v>26</v>
      </c>
      <c r="E8" s="10" t="s">
        <v>26</v>
      </c>
    </row>
    <row r="9" spans="1:6" s="6" customFormat="1" x14ac:dyDescent="0.25">
      <c r="A9" s="3" t="s">
        <v>1</v>
      </c>
      <c r="B9" s="19" t="s">
        <v>6</v>
      </c>
    </row>
    <row r="10" spans="1:6" x14ac:dyDescent="0.25">
      <c r="A10" s="3" t="s">
        <v>28</v>
      </c>
      <c r="B10" s="17" t="s">
        <v>6</v>
      </c>
      <c r="D10" s="6"/>
    </row>
    <row r="11" spans="1:6" x14ac:dyDescent="0.25">
      <c r="A11" s="3" t="s">
        <v>29</v>
      </c>
      <c r="B11" s="17" t="s">
        <v>6</v>
      </c>
      <c r="D11" s="26"/>
    </row>
    <row r="12" spans="1:6" x14ac:dyDescent="0.25">
      <c r="A12" s="3" t="s">
        <v>30</v>
      </c>
      <c r="B12" s="17" t="s">
        <v>6</v>
      </c>
      <c r="C12" s="17" t="s">
        <v>6</v>
      </c>
      <c r="D12" s="6"/>
    </row>
    <row r="13" spans="1:6" x14ac:dyDescent="0.25">
      <c r="A13" s="3" t="s">
        <v>31</v>
      </c>
      <c r="C13" s="26"/>
      <c r="D13" s="6"/>
    </row>
    <row r="14" spans="1:6" x14ac:dyDescent="0.25">
      <c r="A14" s="3" t="s">
        <v>32</v>
      </c>
      <c r="B14" s="26"/>
      <c r="D14" s="6"/>
    </row>
    <row r="15" spans="1:6" x14ac:dyDescent="0.25">
      <c r="A15" s="3" t="s">
        <v>33</v>
      </c>
      <c r="D15" s="6"/>
    </row>
    <row r="16" spans="1:6" x14ac:dyDescent="0.25">
      <c r="A16" s="3" t="s">
        <v>34</v>
      </c>
      <c r="B16" s="26"/>
      <c r="D16" s="6"/>
    </row>
    <row r="17" spans="1:5" x14ac:dyDescent="0.25">
      <c r="A17" s="3" t="s">
        <v>35</v>
      </c>
      <c r="B17" s="26"/>
      <c r="D17" s="6"/>
    </row>
    <row r="18" spans="1:5" x14ac:dyDescent="0.25">
      <c r="A18" s="3" t="s">
        <v>36</v>
      </c>
      <c r="B18" s="26"/>
      <c r="D18" s="20" t="s">
        <v>14</v>
      </c>
      <c r="E18" s="20" t="s">
        <v>14</v>
      </c>
    </row>
    <row r="19" spans="1:5" x14ac:dyDescent="0.25">
      <c r="A19" s="3" t="s">
        <v>37</v>
      </c>
      <c r="B19" s="26"/>
      <c r="C19" s="26"/>
      <c r="D19" s="27"/>
      <c r="E19" s="26"/>
    </row>
    <row r="20" spans="1:5" x14ac:dyDescent="0.25">
      <c r="A20" s="3" t="s">
        <v>38</v>
      </c>
      <c r="B20" s="26"/>
      <c r="C20" s="26"/>
      <c r="D20" s="27"/>
      <c r="E20" s="26"/>
    </row>
    <row r="21" spans="1:5" x14ac:dyDescent="0.25">
      <c r="A21" s="3" t="s">
        <v>39</v>
      </c>
      <c r="B21" s="26"/>
      <c r="C21" s="26"/>
      <c r="D21" s="27"/>
      <c r="E21" s="26"/>
    </row>
    <row r="22" spans="1:5" x14ac:dyDescent="0.25">
      <c r="A22" s="3" t="s">
        <v>3</v>
      </c>
    </row>
    <row r="23" spans="1:5" x14ac:dyDescent="0.25">
      <c r="A23" s="3" t="s">
        <v>40</v>
      </c>
    </row>
    <row r="24" spans="1:5" x14ac:dyDescent="0.25">
      <c r="A24" s="3" t="s">
        <v>41</v>
      </c>
    </row>
    <row r="25" spans="1:5" x14ac:dyDescent="0.25">
      <c r="A25" s="3" t="s">
        <v>42</v>
      </c>
    </row>
    <row r="26" spans="1:5" x14ac:dyDescent="0.25">
      <c r="A26" s="3" t="s">
        <v>43</v>
      </c>
    </row>
    <row r="27" spans="1:5" x14ac:dyDescent="0.25">
      <c r="A27" s="3" t="s">
        <v>44</v>
      </c>
    </row>
    <row r="28" spans="1:5" x14ac:dyDescent="0.25">
      <c r="A28" s="3" t="s">
        <v>45</v>
      </c>
    </row>
    <row r="29" spans="1:5" x14ac:dyDescent="0.25">
      <c r="A29" s="3" t="s">
        <v>46</v>
      </c>
    </row>
    <row r="30" spans="1:5" x14ac:dyDescent="0.25">
      <c r="A30" s="3" t="s">
        <v>2</v>
      </c>
    </row>
    <row r="31" spans="1:5" x14ac:dyDescent="0.25">
      <c r="A31" s="3" t="s">
        <v>47</v>
      </c>
    </row>
    <row r="32" spans="1:5" x14ac:dyDescent="0.25">
      <c r="A32" s="3" t="s">
        <v>48</v>
      </c>
    </row>
    <row r="33" spans="1:1" x14ac:dyDescent="0.25">
      <c r="A33" s="3" t="s">
        <v>49</v>
      </c>
    </row>
    <row r="34" spans="1:1" x14ac:dyDescent="0.25">
      <c r="A34" s="3" t="s">
        <v>50</v>
      </c>
    </row>
    <row r="35" spans="1:1" x14ac:dyDescent="0.25">
      <c r="A35" s="3" t="s">
        <v>51</v>
      </c>
    </row>
    <row r="36" spans="1:1" x14ac:dyDescent="0.25">
      <c r="A36" s="3" t="s">
        <v>52</v>
      </c>
    </row>
    <row r="37" spans="1:1" x14ac:dyDescent="0.25">
      <c r="A37" s="3" t="s">
        <v>53</v>
      </c>
    </row>
    <row r="38" spans="1:1" x14ac:dyDescent="0.25">
      <c r="A38" s="3" t="s">
        <v>54</v>
      </c>
    </row>
    <row r="39" spans="1:1" x14ac:dyDescent="0.25">
      <c r="A39" s="3" t="s">
        <v>55</v>
      </c>
    </row>
    <row r="40" spans="1:1" x14ac:dyDescent="0.25">
      <c r="A40" s="3" t="s">
        <v>56</v>
      </c>
    </row>
    <row r="41" spans="1:1" x14ac:dyDescent="0.25">
      <c r="A41" s="3" t="s">
        <v>57</v>
      </c>
    </row>
  </sheetData>
  <dataValidations count="1">
    <dataValidation type="list" allowBlank="1" showInputMessage="1" showErrorMessage="1" sqref="F6:AZ41 B19:E41 C16:C18 B9:D11 B12:B18 D12:D18 C12:C14 E9:E18">
      <formula1>INDIRECT("tabAESH[AESH]")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B11" sqref="B11"/>
    </sheetView>
  </sheetViews>
  <sheetFormatPr baseColWidth="10" defaultRowHeight="15" x14ac:dyDescent="0.25"/>
  <cols>
    <col min="1" max="1" width="11.5703125" customWidth="1"/>
    <col min="2" max="2" width="28.140625" customWidth="1"/>
    <col min="3" max="3" width="11.5703125" customWidth="1"/>
  </cols>
  <sheetData>
    <row r="1" spans="1:2" x14ac:dyDescent="0.25">
      <c r="A1" s="3" t="s">
        <v>4</v>
      </c>
      <c r="B1" s="3" t="s">
        <v>63</v>
      </c>
    </row>
    <row r="2" spans="1:2" x14ac:dyDescent="0.25">
      <c r="A2" s="22" t="s">
        <v>6</v>
      </c>
      <c r="B2" s="21">
        <f>(COUNTIF(LUNDI!$B$9:$AZ$41,tabAESH[[#This Row],[AESH]])+COUNTIF(MARDI!$B$9:$AZ$41,tabAESH[[#This Row],[AESH]])+COUNTIF(JEUDI!$B$9:$AZ$41,tabAESH[[#This Row],[AESH]])+COUNTIF(VENDREDI!$B$9:$AZ$41,tabAESH[[#This Row],[AESH]]))*15/1440</f>
        <v>0.20833333333333334</v>
      </c>
    </row>
    <row r="3" spans="1:2" x14ac:dyDescent="0.25">
      <c r="A3" s="23" t="s">
        <v>7</v>
      </c>
      <c r="B3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  <row r="4" spans="1:2" x14ac:dyDescent="0.25">
      <c r="A4" s="24" t="s">
        <v>8</v>
      </c>
      <c r="B4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  <row r="5" spans="1:2" x14ac:dyDescent="0.25">
      <c r="A5" s="4" t="s">
        <v>14</v>
      </c>
      <c r="B5" s="21">
        <f>(COUNTIF(LUNDI!$B$9:$AZ$41,tabAESH[[#This Row],[AESH]])+COUNTIF(MARDI!$B$9:$AZ$41,tabAESH[[#This Row],[AESH]])+COUNTIF(JEUDI!$B$9:$AZ$41,tabAESH[[#This Row],[AESH]])+COUNTIF(VENDREDI!$B$9:$AZ$41,tabAESH[[#This Row],[AESH]]))*15/1440</f>
        <v>8.3333333333333329E-2</v>
      </c>
    </row>
    <row r="6" spans="1:2" x14ac:dyDescent="0.25">
      <c r="A6" s="25" t="s">
        <v>22</v>
      </c>
      <c r="B6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  <row r="7" spans="1:2" x14ac:dyDescent="0.25">
      <c r="A7" t="s">
        <v>62</v>
      </c>
      <c r="B7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  <row r="8" spans="1:2" x14ac:dyDescent="0.25">
      <c r="A8" t="s">
        <v>66</v>
      </c>
      <c r="B8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  <row r="9" spans="1:2" x14ac:dyDescent="0.25">
      <c r="A9" t="s">
        <v>68</v>
      </c>
      <c r="B9" s="21">
        <f>(COUNTIF(LUNDI!$B$9:$AZ$41,tabAESH[[#This Row],[AESH]])+COUNTIF(MARDI!$B$9:$AZ$41,tabAESH[[#This Row],[AESH]])+COUNTIF(JEUDI!$B$9:$AZ$41,tabAESH[[#This Row],[AESH]])+COUNTIF(VENDREDI!$B$9:$AZ$41,tabAESH[[#This Row],[AESH]]))*15/1440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:A4"/>
    </sheetView>
  </sheetViews>
  <sheetFormatPr baseColWidth="10" defaultRowHeight="15" x14ac:dyDescent="0.25"/>
  <cols>
    <col min="1" max="1" width="27.7109375" customWidth="1"/>
  </cols>
  <sheetData>
    <row r="1" spans="1:1" x14ac:dyDescent="0.25">
      <c r="A1" s="3" t="s">
        <v>17</v>
      </c>
    </row>
    <row r="2" spans="1:1" x14ac:dyDescent="0.25">
      <c r="A2" s="11" t="s">
        <v>15</v>
      </c>
    </row>
    <row r="3" spans="1:1" x14ac:dyDescent="0.25">
      <c r="A3" s="14" t="s">
        <v>16</v>
      </c>
    </row>
    <row r="4" spans="1:1" x14ac:dyDescent="0.25">
      <c r="A4" s="13" t="s">
        <v>59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16" sqref="G16"/>
    </sheetView>
  </sheetViews>
  <sheetFormatPr baseColWidth="10" defaultRowHeight="15" x14ac:dyDescent="0.25"/>
  <sheetData>
    <row r="1" spans="1:1" x14ac:dyDescent="0.25">
      <c r="A1" s="3" t="s">
        <v>18</v>
      </c>
    </row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RowHeight="15" x14ac:dyDescent="0.25"/>
  <sheetData>
    <row r="1" spans="1:1" x14ac:dyDescent="0.25">
      <c r="A1" s="3" t="s">
        <v>5</v>
      </c>
    </row>
    <row r="2" spans="1:1" x14ac:dyDescent="0.25">
      <c r="A2" s="1" t="s">
        <v>9</v>
      </c>
    </row>
    <row r="3" spans="1:1" x14ac:dyDescent="0.25">
      <c r="A3" s="2" t="s">
        <v>11</v>
      </c>
    </row>
    <row r="4" spans="1:1" x14ac:dyDescent="0.25">
      <c r="A4" s="1" t="s">
        <v>10</v>
      </c>
    </row>
    <row r="5" spans="1:1" x14ac:dyDescent="0.25">
      <c r="A5" s="2" t="s">
        <v>12</v>
      </c>
    </row>
    <row r="6" spans="1:1" x14ac:dyDescent="0.25">
      <c r="A6" s="5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JEUDI</vt:lpstr>
      <vt:lpstr>VENDREDI</vt:lpstr>
      <vt:lpstr>AESH</vt:lpstr>
      <vt:lpstr>Aide</vt:lpstr>
      <vt:lpstr>Elève</vt:lpstr>
      <vt:lpstr>Classe</vt:lpstr>
    </vt:vector>
  </TitlesOfParts>
  <Company>ACADEMIE DE LYON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OLIVIER_RDRI</dc:creator>
  <cp:lastModifiedBy>Marco OVERZEE</cp:lastModifiedBy>
  <cp:lastPrinted>2020-02-13T13:59:42Z</cp:lastPrinted>
  <dcterms:created xsi:type="dcterms:W3CDTF">2020-01-24T10:30:59Z</dcterms:created>
  <dcterms:modified xsi:type="dcterms:W3CDTF">2020-02-13T14:23:25Z</dcterms:modified>
</cp:coreProperties>
</file>