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 DTPRO G2\Documents\"/>
    </mc:Choice>
  </mc:AlternateContent>
  <xr:revisionPtr revIDLastSave="0" documentId="13_ncr:1_{1D8D17CF-D1D7-4AC5-912B-631C25DFC290}" xr6:coauthVersionLast="45" xr6:coauthVersionMax="45" xr10:uidLastSave="{00000000-0000-0000-0000-000000000000}"/>
  <bookViews>
    <workbookView xWindow="-120" yWindow="-120" windowWidth="29040" windowHeight="15840" activeTab="1" xr2:uid="{098A1205-D74C-4326-83D1-BD7AEC85A5A5}"/>
  </bookViews>
  <sheets>
    <sheet name="Feuil1" sheetId="1" r:id="rId1"/>
    <sheet name="Feuil2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23" i="2" l="1" a="1"/>
  <c r="S23" i="2" s="1"/>
  <c r="P23" i="2" a="1"/>
  <c r="P23" i="2" s="1"/>
  <c r="M23" i="2" a="1"/>
  <c r="M23" i="2" s="1"/>
  <c r="J23" i="2" a="1"/>
  <c r="J23" i="2" s="1"/>
  <c r="I23" i="2"/>
  <c r="F23" i="2"/>
  <c r="F23" i="2" a="1"/>
  <c r="S22" i="2"/>
  <c r="S22" i="2" a="1"/>
  <c r="P22" i="2" a="1"/>
  <c r="P22" i="2" s="1"/>
  <c r="M22" i="2" a="1"/>
  <c r="M22" i="2" s="1"/>
  <c r="N22" i="2" s="1"/>
  <c r="J22" i="2" a="1"/>
  <c r="J22" i="2" s="1"/>
  <c r="I22" i="2"/>
  <c r="F22" i="2" a="1"/>
  <c r="F22" i="2" s="1"/>
  <c r="S21" i="2"/>
  <c r="S21" i="2" a="1"/>
  <c r="P21" i="2" a="1"/>
  <c r="P21" i="2" s="1"/>
  <c r="M21" i="2" a="1"/>
  <c r="M21" i="2" s="1"/>
  <c r="N21" i="2" s="1"/>
  <c r="J21" i="2" a="1"/>
  <c r="J21" i="2" s="1"/>
  <c r="I21" i="2"/>
  <c r="F21" i="2" a="1"/>
  <c r="F21" i="2" s="1"/>
  <c r="S20" i="2" a="1"/>
  <c r="S20" i="2" s="1"/>
  <c r="T20" i="2" s="1"/>
  <c r="U20" i="2" s="1"/>
  <c r="P20" i="2" a="1"/>
  <c r="P20" i="2" s="1"/>
  <c r="Q20" i="2" s="1"/>
  <c r="R20" i="2" s="1"/>
  <c r="M20" i="2" a="1"/>
  <c r="M20" i="2" s="1"/>
  <c r="N20" i="2" s="1"/>
  <c r="O20" i="2" s="1"/>
  <c r="J20" i="2" a="1"/>
  <c r="J20" i="2" s="1"/>
  <c r="K20" i="2" s="1"/>
  <c r="L20" i="2" s="1"/>
  <c r="I20" i="2"/>
  <c r="F20" i="2"/>
  <c r="G20" i="2" s="1"/>
  <c r="H20" i="2" s="1"/>
  <c r="F20" i="2" a="1"/>
  <c r="S19" i="2"/>
  <c r="T19" i="2" s="1"/>
  <c r="U19" i="2" s="1"/>
  <c r="S19" i="2" a="1"/>
  <c r="P19" i="2"/>
  <c r="Q19" i="2" s="1"/>
  <c r="R19" i="2" s="1"/>
  <c r="P19" i="2" a="1"/>
  <c r="M19" i="2"/>
  <c r="N19" i="2" s="1"/>
  <c r="O19" i="2" s="1"/>
  <c r="M19" i="2" a="1"/>
  <c r="J19" i="2" a="1"/>
  <c r="J19" i="2" s="1"/>
  <c r="K19" i="2" s="1"/>
  <c r="L19" i="2" s="1"/>
  <c r="I19" i="2"/>
  <c r="F19" i="2"/>
  <c r="G19" i="2" s="1"/>
  <c r="H19" i="2" s="1"/>
  <c r="F19" i="2" a="1"/>
  <c r="S18" i="2"/>
  <c r="T18" i="2" s="1"/>
  <c r="U18" i="2" s="1"/>
  <c r="S18" i="2" a="1"/>
  <c r="P18" i="2"/>
  <c r="Q18" i="2" s="1"/>
  <c r="R18" i="2" s="1"/>
  <c r="P18" i="2" a="1"/>
  <c r="M18" i="2"/>
  <c r="N18" i="2" s="1"/>
  <c r="O18" i="2" s="1"/>
  <c r="M18" i="2" a="1"/>
  <c r="J18" i="2"/>
  <c r="K18" i="2" s="1"/>
  <c r="L18" i="2" s="1"/>
  <c r="J18" i="2" a="1"/>
  <c r="I18" i="2"/>
  <c r="G18" i="2"/>
  <c r="H18" i="2" s="1"/>
  <c r="F18" i="2"/>
  <c r="F18" i="2" a="1"/>
  <c r="T17" i="2"/>
  <c r="U17" i="2" s="1"/>
  <c r="S17" i="2"/>
  <c r="S17" i="2" a="1"/>
  <c r="P17" i="2" a="1"/>
  <c r="P17" i="2" s="1"/>
  <c r="Q17" i="2" s="1"/>
  <c r="R17" i="2" s="1"/>
  <c r="M17" i="2" a="1"/>
  <c r="M17" i="2" s="1"/>
  <c r="N17" i="2" s="1"/>
  <c r="O17" i="2" s="1"/>
  <c r="J17" i="2" a="1"/>
  <c r="J17" i="2" s="1"/>
  <c r="K17" i="2" s="1"/>
  <c r="L17" i="2" s="1"/>
  <c r="I17" i="2"/>
  <c r="F17" i="2" a="1"/>
  <c r="F17" i="2" s="1"/>
  <c r="G17" i="2" s="1"/>
  <c r="H17" i="2" s="1"/>
  <c r="S16" i="2" a="1"/>
  <c r="S16" i="2" s="1"/>
  <c r="T16" i="2" s="1"/>
  <c r="U16" i="2" s="1"/>
  <c r="P16" i="2" a="1"/>
  <c r="P16" i="2" s="1"/>
  <c r="Q16" i="2" s="1"/>
  <c r="R16" i="2" s="1"/>
  <c r="M16" i="2" a="1"/>
  <c r="M16" i="2" s="1"/>
  <c r="N16" i="2" s="1"/>
  <c r="O16" i="2" s="1"/>
  <c r="J16" i="2" a="1"/>
  <c r="J16" i="2" s="1"/>
  <c r="K16" i="2" s="1"/>
  <c r="L16" i="2" s="1"/>
  <c r="I16" i="2"/>
  <c r="F16" i="2"/>
  <c r="G16" i="2" s="1"/>
  <c r="H16" i="2" s="1"/>
  <c r="F16" i="2" a="1"/>
  <c r="S15" i="2" a="1"/>
  <c r="S15" i="2" s="1"/>
  <c r="T15" i="2" s="1"/>
  <c r="U15" i="2" s="1"/>
  <c r="P15" i="2" a="1"/>
  <c r="P15" i="2" s="1"/>
  <c r="Q15" i="2" s="1"/>
  <c r="R15" i="2" s="1"/>
  <c r="M15" i="2" a="1"/>
  <c r="M15" i="2" s="1"/>
  <c r="N15" i="2" s="1"/>
  <c r="O15" i="2" s="1"/>
  <c r="J15" i="2" a="1"/>
  <c r="J15" i="2" s="1"/>
  <c r="K15" i="2" s="1"/>
  <c r="L15" i="2" s="1"/>
  <c r="I15" i="2"/>
  <c r="F15" i="2"/>
  <c r="G15" i="2" s="1"/>
  <c r="H15" i="2" s="1"/>
  <c r="F15" i="2" a="1"/>
  <c r="S14" i="2"/>
  <c r="T14" i="2" s="1"/>
  <c r="U14" i="2" s="1"/>
  <c r="S14" i="2" a="1"/>
  <c r="P14" i="2"/>
  <c r="Q14" i="2" s="1"/>
  <c r="R14" i="2" s="1"/>
  <c r="P14" i="2" a="1"/>
  <c r="M14" i="2"/>
  <c r="N14" i="2" s="1"/>
  <c r="O14" i="2" s="1"/>
  <c r="M14" i="2" a="1"/>
  <c r="J14" i="2" a="1"/>
  <c r="J14" i="2" s="1"/>
  <c r="K14" i="2" s="1"/>
  <c r="I14" i="2"/>
  <c r="F14" i="2"/>
  <c r="G14" i="2" s="1"/>
  <c r="H14" i="2" s="1"/>
  <c r="F14" i="2" a="1"/>
  <c r="S13" i="2"/>
  <c r="T13" i="2" s="1"/>
  <c r="U13" i="2" s="1"/>
  <c r="S13" i="2" a="1"/>
  <c r="P13" i="2" a="1"/>
  <c r="P13" i="2" s="1"/>
  <c r="Q13" i="2" s="1"/>
  <c r="R13" i="2" s="1"/>
  <c r="M13" i="2" a="1"/>
  <c r="M13" i="2" s="1"/>
  <c r="N13" i="2" s="1"/>
  <c r="O13" i="2" s="1"/>
  <c r="J13" i="2" a="1"/>
  <c r="J13" i="2" s="1"/>
  <c r="K13" i="2" s="1"/>
  <c r="I13" i="2"/>
  <c r="F13" i="2" a="1"/>
  <c r="F13" i="2" s="1"/>
  <c r="G13" i="2" s="1"/>
  <c r="H13" i="2" s="1"/>
  <c r="S12" i="2"/>
  <c r="T12" i="2" s="1"/>
  <c r="U12" i="2" s="1"/>
  <c r="S12" i="2" a="1"/>
  <c r="P12" i="2" a="1"/>
  <c r="P12" i="2" s="1"/>
  <c r="Q12" i="2" s="1"/>
  <c r="R12" i="2" s="1"/>
  <c r="M12" i="2" a="1"/>
  <c r="M12" i="2" s="1"/>
  <c r="N12" i="2" s="1"/>
  <c r="O12" i="2" s="1"/>
  <c r="K12" i="2"/>
  <c r="L12" i="2" s="1"/>
  <c r="J12" i="2" a="1"/>
  <c r="J12" i="2" s="1"/>
  <c r="I12" i="2"/>
  <c r="H12" i="2"/>
  <c r="F12" i="2" a="1"/>
  <c r="F12" i="2" s="1"/>
  <c r="G12" i="2" s="1"/>
  <c r="S11" i="2" a="1"/>
  <c r="S11" i="2" s="1"/>
  <c r="T11" i="2" s="1"/>
  <c r="U11" i="2" s="1"/>
  <c r="P11" i="2" a="1"/>
  <c r="P11" i="2" s="1"/>
  <c r="Q11" i="2" s="1"/>
  <c r="R11" i="2" s="1"/>
  <c r="M11" i="2" a="1"/>
  <c r="M11" i="2" s="1"/>
  <c r="N11" i="2" s="1"/>
  <c r="O11" i="2" s="1"/>
  <c r="J11" i="2" a="1"/>
  <c r="J11" i="2" s="1"/>
  <c r="K11" i="2" s="1"/>
  <c r="L11" i="2" s="1"/>
  <c r="I11" i="2"/>
  <c r="F11" i="2"/>
  <c r="G11" i="2" s="1"/>
  <c r="H11" i="2" s="1"/>
  <c r="F11" i="2" a="1"/>
  <c r="S10" i="2"/>
  <c r="T10" i="2" s="1"/>
  <c r="U10" i="2" s="1"/>
  <c r="S10" i="2" a="1"/>
  <c r="P10" i="2"/>
  <c r="Q10" i="2" s="1"/>
  <c r="R10" i="2" s="1"/>
  <c r="P10" i="2" a="1"/>
  <c r="M10" i="2"/>
  <c r="N10" i="2" s="1"/>
  <c r="O10" i="2" s="1"/>
  <c r="M10" i="2" a="1"/>
  <c r="J10" i="2" a="1"/>
  <c r="J10" i="2" s="1"/>
  <c r="K10" i="2" s="1"/>
  <c r="I10" i="2"/>
  <c r="F10" i="2" a="1"/>
  <c r="F10" i="2" s="1"/>
  <c r="G10" i="2" s="1"/>
  <c r="H10" i="2" s="1"/>
  <c r="S9" i="2" a="1"/>
  <c r="S9" i="2" s="1"/>
  <c r="T9" i="2" s="1"/>
  <c r="U9" i="2" s="1"/>
  <c r="P9" i="2" a="1"/>
  <c r="P9" i="2" s="1"/>
  <c r="Q9" i="2" s="1"/>
  <c r="R9" i="2" s="1"/>
  <c r="M9" i="2" a="1"/>
  <c r="M9" i="2" s="1"/>
  <c r="N9" i="2" s="1"/>
  <c r="O9" i="2" s="1"/>
  <c r="J9" i="2" a="1"/>
  <c r="J9" i="2" s="1"/>
  <c r="K9" i="2" s="1"/>
  <c r="L9" i="2" s="1"/>
  <c r="I9" i="2"/>
  <c r="F9" i="2"/>
  <c r="G9" i="2" s="1"/>
  <c r="H9" i="2" s="1"/>
  <c r="F9" i="2" a="1"/>
  <c r="E9" i="2"/>
</calcChain>
</file>

<file path=xl/sharedStrings.xml><?xml version="1.0" encoding="utf-8"?>
<sst xmlns="http://schemas.openxmlformats.org/spreadsheetml/2006/main" count="130" uniqueCount="45">
  <si>
    <t xml:space="preserve">Assurance </t>
  </si>
  <si>
    <t>Vidange</t>
  </si>
  <si>
    <t xml:space="preserve">Patente </t>
  </si>
  <si>
    <t>Stationnement</t>
  </si>
  <si>
    <t xml:space="preserve">Contrôle Technique </t>
  </si>
  <si>
    <t xml:space="preserve">Entretien et Réparation </t>
  </si>
  <si>
    <t xml:space="preserve">Code </t>
  </si>
  <si>
    <t>Immatriculation</t>
  </si>
  <si>
    <t>Date</t>
  </si>
  <si>
    <t>Montant</t>
  </si>
  <si>
    <t>Technicien</t>
  </si>
  <si>
    <t>Durée</t>
  </si>
  <si>
    <t>Nature de l'opération</t>
  </si>
  <si>
    <t>C-001</t>
  </si>
  <si>
    <t>1214HZ01</t>
  </si>
  <si>
    <t>test1</t>
  </si>
  <si>
    <t>C-002</t>
  </si>
  <si>
    <t>9473FX01</t>
  </si>
  <si>
    <t>C-004</t>
  </si>
  <si>
    <t>C-005</t>
  </si>
  <si>
    <t>23 févr. -20</t>
  </si>
  <si>
    <t>C-003</t>
  </si>
  <si>
    <t>C-006</t>
  </si>
  <si>
    <t>Entretien</t>
  </si>
  <si>
    <t>C-008</t>
  </si>
  <si>
    <t>3417GE 01</t>
  </si>
  <si>
    <t>C-007</t>
  </si>
  <si>
    <t>Réparation</t>
  </si>
  <si>
    <t>C-017</t>
  </si>
  <si>
    <t>9469FX01</t>
  </si>
  <si>
    <t>C-009</t>
  </si>
  <si>
    <t>IMMATRICULATION</t>
  </si>
  <si>
    <t xml:space="preserve">CONTRÔLE TECHNIQUE </t>
  </si>
  <si>
    <t xml:space="preserve">VIDANGE </t>
  </si>
  <si>
    <t xml:space="preserve">PATENTE </t>
  </si>
  <si>
    <t xml:space="preserve">STATIONNEMENT </t>
  </si>
  <si>
    <t xml:space="preserve">ASSURANCE </t>
  </si>
  <si>
    <t xml:space="preserve">DATE PRECEDENTE </t>
  </si>
  <si>
    <t xml:space="preserve">DATE SUIVANTE </t>
  </si>
  <si>
    <t>SITUATION</t>
  </si>
  <si>
    <t xml:space="preserve">TYPE DE VIDANGE </t>
  </si>
  <si>
    <t>konanmanuella2@gmail.com</t>
  </si>
  <si>
    <t>Message Envoyé</t>
  </si>
  <si>
    <t>277JA01</t>
  </si>
  <si>
    <t>7156GA01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</si>
</sst>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_-;\-* #,##0_-;_-* &quot;-&quot;_-;_-@_-"/>
    <numFmt numFmtId="43" formatCode="_-* #,##0.00_-;\-* #,##0.00_-;_-* &quot;-&quot;??_-;_-@_-"/>
    <numFmt numFmtId="164" formatCode="ddd\.\ dd\ mmm\.\ \-yy"/>
    <numFmt numFmtId="165" formatCode="#,##0.00_ ;\-#,##0.00\ "/>
    <numFmt numFmtId="166" formatCode="#,##0_ ;\-#,##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sz val="12"/>
      <name val="Century Gothic"/>
      <family val="2"/>
    </font>
    <font>
      <sz val="12"/>
      <name val="Century Gothic"/>
      <family val="2"/>
    </font>
    <font>
      <sz val="12"/>
      <color rgb="FFFF0000"/>
      <name val="Century Gothic"/>
      <family val="2"/>
    </font>
    <font>
      <sz val="11"/>
      <color theme="1"/>
      <name val="Bahnschrift SemiLight SemiConde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7">
    <xf numFmtId="0" fontId="0" fillId="0" borderId="0" xfId="0"/>
    <xf numFmtId="0" fontId="3" fillId="2" borderId="0" xfId="0" applyFont="1" applyFill="1"/>
    <xf numFmtId="0" fontId="3" fillId="2" borderId="2" xfId="0" applyFont="1" applyFill="1" applyBorder="1" applyAlignment="1">
      <alignment horizontal="center"/>
    </xf>
    <xf numFmtId="0" fontId="4" fillId="3" borderId="0" xfId="0" applyFont="1" applyFill="1"/>
    <xf numFmtId="0" fontId="4" fillId="0" borderId="0" xfId="0" applyFont="1"/>
    <xf numFmtId="0" fontId="5" fillId="4" borderId="0" xfId="0" applyFont="1" applyFill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/>
    </xf>
    <xf numFmtId="1" fontId="4" fillId="4" borderId="4" xfId="0" applyNumberFormat="1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3" xfId="0" applyFont="1" applyBorder="1" applyAlignment="1">
      <alignment horizontal="center" vertical="center"/>
    </xf>
    <xf numFmtId="164" fontId="4" fillId="0" borderId="2" xfId="0" applyNumberFormat="1" applyFont="1" applyBorder="1"/>
    <xf numFmtId="1" fontId="4" fillId="0" borderId="4" xfId="0" applyNumberFormat="1" applyFont="1" applyBorder="1"/>
    <xf numFmtId="0" fontId="4" fillId="0" borderId="2" xfId="0" applyFont="1" applyBorder="1"/>
    <xf numFmtId="0" fontId="4" fillId="0" borderId="4" xfId="0" applyFont="1" applyBorder="1"/>
    <xf numFmtId="0" fontId="5" fillId="5" borderId="0" xfId="0" applyFont="1" applyFill="1" applyAlignment="1">
      <alignment horizontal="center"/>
    </xf>
    <xf numFmtId="164" fontId="4" fillId="0" borderId="3" xfId="0" applyNumberFormat="1" applyFont="1" applyBorder="1"/>
    <xf numFmtId="0" fontId="4" fillId="5" borderId="0" xfId="0" applyFont="1" applyFill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164" fontId="4" fillId="0" borderId="3" xfId="0" applyNumberFormat="1" applyFont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4" fillId="0" borderId="5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/>
    </xf>
    <xf numFmtId="165" fontId="3" fillId="6" borderId="5" xfId="1" applyNumberFormat="1" applyFont="1" applyFill="1" applyBorder="1" applyAlignment="1">
      <alignment horizontal="center" vertical="center"/>
    </xf>
    <xf numFmtId="164" fontId="8" fillId="10" borderId="5" xfId="1" applyNumberFormat="1" applyFont="1" applyFill="1" applyBorder="1" applyAlignment="1">
      <alignment horizontal="center" vertical="center"/>
    </xf>
    <xf numFmtId="11" fontId="7" fillId="10" borderId="5" xfId="1" applyNumberFormat="1" applyFont="1" applyFill="1" applyBorder="1" applyAlignment="1">
      <alignment horizontal="center" vertical="center"/>
    </xf>
    <xf numFmtId="41" fontId="8" fillId="11" borderId="5" xfId="2" applyFont="1" applyFill="1" applyBorder="1" applyAlignment="1">
      <alignment horizontal="center" vertical="center"/>
    </xf>
    <xf numFmtId="14" fontId="8" fillId="11" borderId="5" xfId="1" applyNumberFormat="1" applyFont="1" applyFill="1" applyBorder="1" applyAlignment="1">
      <alignment horizontal="center" vertical="center"/>
    </xf>
    <xf numFmtId="164" fontId="7" fillId="11" borderId="5" xfId="1" applyNumberFormat="1" applyFont="1" applyFill="1" applyBorder="1" applyAlignment="1">
      <alignment horizontal="center" vertical="center"/>
    </xf>
    <xf numFmtId="164" fontId="8" fillId="12" borderId="5" xfId="1" applyNumberFormat="1" applyFont="1" applyFill="1" applyBorder="1" applyAlignment="1">
      <alignment horizontal="center" vertical="center"/>
    </xf>
    <xf numFmtId="43" fontId="8" fillId="12" borderId="5" xfId="1" applyFont="1" applyFill="1" applyBorder="1" applyAlignment="1">
      <alignment horizontal="center" vertical="center"/>
    </xf>
    <xf numFmtId="164" fontId="7" fillId="12" borderId="5" xfId="1" applyNumberFormat="1" applyFont="1" applyFill="1" applyBorder="1" applyAlignment="1">
      <alignment horizontal="center" vertical="center"/>
    </xf>
    <xf numFmtId="43" fontId="8" fillId="4" borderId="5" xfId="1" applyFont="1" applyFill="1" applyBorder="1" applyAlignment="1">
      <alignment horizontal="center" vertical="center"/>
    </xf>
    <xf numFmtId="164" fontId="7" fillId="4" borderId="5" xfId="1" applyNumberFormat="1" applyFont="1" applyFill="1" applyBorder="1" applyAlignment="1">
      <alignment horizontal="center" vertical="center"/>
    </xf>
    <xf numFmtId="43" fontId="3" fillId="13" borderId="5" xfId="1" applyFont="1" applyFill="1" applyBorder="1" applyAlignment="1">
      <alignment horizontal="center" vertical="center"/>
    </xf>
    <xf numFmtId="164" fontId="7" fillId="13" borderId="5" xfId="1" applyNumberFormat="1" applyFont="1" applyFill="1" applyBorder="1" applyAlignment="1">
      <alignment horizontal="center" vertical="center"/>
    </xf>
    <xf numFmtId="164" fontId="3" fillId="14" borderId="5" xfId="1" applyNumberFormat="1" applyFont="1" applyFill="1" applyBorder="1" applyAlignment="1">
      <alignment horizontal="center"/>
    </xf>
    <xf numFmtId="164" fontId="9" fillId="14" borderId="5" xfId="1" applyNumberFormat="1" applyFont="1" applyFill="1" applyBorder="1" applyAlignment="1">
      <alignment horizontal="center"/>
    </xf>
    <xf numFmtId="41" fontId="3" fillId="14" borderId="5" xfId="2" applyFont="1" applyFill="1" applyBorder="1" applyAlignment="1">
      <alignment horizontal="center"/>
    </xf>
    <xf numFmtId="14" fontId="6" fillId="0" borderId="0" xfId="3" applyNumberFormat="1" applyBorder="1" applyAlignment="1">
      <alignment horizontal="center"/>
    </xf>
    <xf numFmtId="0" fontId="10" fillId="0" borderId="5" xfId="0" applyFont="1" applyBorder="1" applyAlignment="1">
      <alignment horizontal="center" vertical="center"/>
    </xf>
    <xf numFmtId="166" fontId="3" fillId="0" borderId="5" xfId="1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165" fontId="3" fillId="6" borderId="5" xfId="1" applyNumberFormat="1" applyFont="1" applyFill="1" applyBorder="1" applyAlignment="1">
      <alignment horizontal="center" vertical="center"/>
    </xf>
    <xf numFmtId="164" fontId="7" fillId="2" borderId="5" xfId="1" applyNumberFormat="1" applyFont="1" applyFill="1" applyBorder="1" applyAlignment="1">
      <alignment horizontal="center" vertical="center"/>
    </xf>
    <xf numFmtId="43" fontId="7" fillId="7" borderId="5" xfId="1" applyFont="1" applyFill="1" applyBorder="1" applyAlignment="1">
      <alignment horizontal="center" vertical="center"/>
    </xf>
    <xf numFmtId="164" fontId="7" fillId="8" borderId="5" xfId="1" applyNumberFormat="1" applyFont="1" applyFill="1" applyBorder="1" applyAlignment="1">
      <alignment horizontal="center" vertical="center"/>
    </xf>
    <xf numFmtId="43" fontId="7" fillId="9" borderId="5" xfId="1" applyFont="1" applyFill="1" applyBorder="1" applyAlignment="1">
      <alignment horizontal="center" vertical="center"/>
    </xf>
    <xf numFmtId="43" fontId="2" fillId="6" borderId="5" xfId="1" applyFont="1" applyFill="1" applyBorder="1" applyAlignment="1">
      <alignment horizontal="center" vertical="center"/>
    </xf>
  </cellXfs>
  <cellStyles count="4">
    <cellStyle name="Lien hypertexte" xfId="3" builtinId="8"/>
    <cellStyle name="Milliers" xfId="1" builtinId="3"/>
    <cellStyle name="Milliers [0]" xfId="2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ODA/Logistique%20Aval/DDP/fiches/PARC%20AUTO/Fichier%20Parc%20Au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VEHICULES"/>
      <sheetName val="FICHE TYPE"/>
      <sheetName val="Renouvellement"/>
      <sheetName val="Opérations"/>
      <sheetName val="Fiche de controle"/>
      <sheetName val="ALERTE"/>
      <sheetName val="Techniciens"/>
      <sheetName val="Dépenses Opérations"/>
    </sheetNames>
    <sheetDataSet>
      <sheetData sheetId="0"/>
      <sheetData sheetId="1">
        <row r="1">
          <cell r="A1" t="str">
            <v>IMMATRICULATION</v>
          </cell>
          <cell r="B1" t="str">
            <v>Marque</v>
          </cell>
          <cell r="C1" t="str">
            <v>Kilometrage</v>
          </cell>
          <cell r="D1" t="str">
            <v>valeur d'entrée</v>
          </cell>
          <cell r="E1" t="str">
            <v xml:space="preserve">Modèle </v>
          </cell>
          <cell r="F1" t="str">
            <v>Date de circulation</v>
          </cell>
          <cell r="G1" t="str">
            <v xml:space="preserve">Assureur </v>
          </cell>
          <cell r="H1" t="str">
            <v xml:space="preserve">Type d'assurance  </v>
          </cell>
          <cell r="I1" t="str">
            <v xml:space="preserve">Date de validité  </v>
          </cell>
          <cell r="J1" t="str">
            <v xml:space="preserve">Type de vidange </v>
          </cell>
          <cell r="K1" t="str">
            <v xml:space="preserve">Dernière Vidange  </v>
          </cell>
          <cell r="L1" t="str">
            <v xml:space="preserve">Dernier contrôle  </v>
          </cell>
          <cell r="M1" t="str">
            <v xml:space="preserve">Conducteur </v>
          </cell>
          <cell r="N1" t="str">
            <v xml:space="preserve">Poste </v>
          </cell>
          <cell r="O1" t="str">
            <v>Contacts</v>
          </cell>
        </row>
        <row r="2">
          <cell r="A2" t="str">
            <v>1214HZ01</v>
          </cell>
          <cell r="B2" t="str">
            <v>KIA RIO</v>
          </cell>
          <cell r="F2" t="str">
            <v>15 févr. -19</v>
          </cell>
          <cell r="H2" t="str">
            <v xml:space="preserve">assurance </v>
          </cell>
          <cell r="J2">
            <v>0</v>
          </cell>
          <cell r="M2" t="str">
            <v>MISS BECHER</v>
          </cell>
          <cell r="N2" t="str">
            <v xml:space="preserve">marketing </v>
          </cell>
          <cell r="O2" t="str">
            <v>konanmanuella2@gmail.com</v>
          </cell>
        </row>
        <row r="3">
          <cell r="A3" t="str">
            <v>9473FX01</v>
          </cell>
          <cell r="B3" t="str">
            <v>KIA PICANTO</v>
          </cell>
          <cell r="F3">
            <v>42387</v>
          </cell>
          <cell r="G3" t="str">
            <v>AXA</v>
          </cell>
          <cell r="H3" t="str">
            <v>assurance auto</v>
          </cell>
          <cell r="J3">
            <v>0</v>
          </cell>
          <cell r="M3" t="str">
            <v>SANDRINE</v>
          </cell>
        </row>
        <row r="4">
          <cell r="A4" t="str">
            <v>9471FX01</v>
          </cell>
          <cell r="B4" t="str">
            <v>KIA PICANTO</v>
          </cell>
          <cell r="F4">
            <v>41506</v>
          </cell>
          <cell r="G4" t="str">
            <v>AXA</v>
          </cell>
          <cell r="H4" t="str">
            <v>assurance auto</v>
          </cell>
          <cell r="J4">
            <v>0</v>
          </cell>
          <cell r="M4" t="str">
            <v>AMANI</v>
          </cell>
        </row>
        <row r="5">
          <cell r="A5" t="str">
            <v>9469FX01</v>
          </cell>
          <cell r="B5" t="str">
            <v>KIAMOTORS</v>
          </cell>
          <cell r="E5" t="str">
            <v xml:space="preserve">voiture particulière </v>
          </cell>
          <cell r="F5">
            <v>41242</v>
          </cell>
          <cell r="G5" t="str">
            <v>AXA</v>
          </cell>
          <cell r="H5" t="str">
            <v>assurance auto</v>
          </cell>
          <cell r="I5">
            <v>43787</v>
          </cell>
          <cell r="J5">
            <v>0</v>
          </cell>
          <cell r="L5">
            <v>43792</v>
          </cell>
          <cell r="M5" t="str">
            <v>MME FIOSSI</v>
          </cell>
        </row>
        <row r="6">
          <cell r="A6" t="str">
            <v>4583GJ01</v>
          </cell>
          <cell r="B6" t="str">
            <v>KIAMOTORS</v>
          </cell>
          <cell r="E6" t="str">
            <v xml:space="preserve">voiture particulière </v>
          </cell>
          <cell r="F6">
            <v>43118</v>
          </cell>
          <cell r="G6" t="str">
            <v>AXA</v>
          </cell>
          <cell r="H6" t="str">
            <v>assurance auto</v>
          </cell>
          <cell r="I6">
            <v>43808</v>
          </cell>
          <cell r="J6">
            <v>0</v>
          </cell>
          <cell r="L6">
            <v>43812</v>
          </cell>
          <cell r="N6" t="str">
            <v xml:space="preserve">marketing </v>
          </cell>
        </row>
        <row r="7">
          <cell r="A7" t="str">
            <v>277JA01</v>
          </cell>
          <cell r="B7" t="str">
            <v>PEUGEOT</v>
          </cell>
          <cell r="E7" t="str">
            <v xml:space="preserve">voiture particulière </v>
          </cell>
          <cell r="F7">
            <v>43153</v>
          </cell>
          <cell r="G7" t="str">
            <v>AXA</v>
          </cell>
          <cell r="H7" t="str">
            <v>assurance auto</v>
          </cell>
          <cell r="I7">
            <v>43505</v>
          </cell>
          <cell r="J7">
            <v>0</v>
          </cell>
          <cell r="L7">
            <v>43505</v>
          </cell>
          <cell r="M7" t="str">
            <v>MME DIABATE</v>
          </cell>
        </row>
        <row r="8">
          <cell r="A8" t="str">
            <v>7156GA01</v>
          </cell>
          <cell r="B8" t="str">
            <v>KIAMOTORS</v>
          </cell>
          <cell r="F8">
            <v>41543</v>
          </cell>
          <cell r="G8" t="str">
            <v>AXA</v>
          </cell>
          <cell r="H8" t="str">
            <v>assurance auto</v>
          </cell>
          <cell r="J8">
            <v>0</v>
          </cell>
          <cell r="M8" t="str">
            <v>ABOU</v>
          </cell>
        </row>
        <row r="9">
          <cell r="A9" t="str">
            <v>3417GE 01</v>
          </cell>
          <cell r="J9">
            <v>0</v>
          </cell>
        </row>
        <row r="10">
          <cell r="J10">
            <v>0</v>
          </cell>
        </row>
      </sheetData>
      <sheetData sheetId="2"/>
      <sheetData sheetId="3"/>
      <sheetData sheetId="4"/>
      <sheetData sheetId="5">
        <row r="2">
          <cell r="B2" t="str">
            <v>Immatriculation</v>
          </cell>
          <cell r="C2" t="str">
            <v>Date</v>
          </cell>
          <cell r="G2" t="str">
            <v>Immatriculation</v>
          </cell>
          <cell r="H2" t="str">
            <v>Date</v>
          </cell>
          <cell r="N2" t="str">
            <v>Immatriculation</v>
          </cell>
          <cell r="O2" t="str">
            <v>Date</v>
          </cell>
          <cell r="S2" t="str">
            <v>Immatriculation</v>
          </cell>
          <cell r="T2" t="str">
            <v>Date</v>
          </cell>
          <cell r="X2" t="str">
            <v>Immatriculation</v>
          </cell>
          <cell r="Y2" t="str">
            <v>Date</v>
          </cell>
        </row>
        <row r="3">
          <cell r="B3" t="str">
            <v>1214HZ01</v>
          </cell>
          <cell r="C3">
            <v>44277</v>
          </cell>
          <cell r="G3" t="str">
            <v>9473FX01</v>
          </cell>
          <cell r="H3">
            <v>43872</v>
          </cell>
          <cell r="N3" t="str">
            <v>1214HZ01</v>
          </cell>
          <cell r="O3">
            <v>43789</v>
          </cell>
          <cell r="S3" t="str">
            <v>1214HZ01</v>
          </cell>
          <cell r="T3" t="str">
            <v>23 févr. -20</v>
          </cell>
          <cell r="X3" t="str">
            <v>1214HZ01</v>
          </cell>
          <cell r="Y3">
            <v>43485</v>
          </cell>
        </row>
        <row r="4">
          <cell r="B4" t="str">
            <v>1214HZ01</v>
          </cell>
          <cell r="C4">
            <v>44673</v>
          </cell>
          <cell r="G4" t="str">
            <v>3417GE 01</v>
          </cell>
          <cell r="H4">
            <v>43872</v>
          </cell>
          <cell r="N4" t="str">
            <v>3417GE 01</v>
          </cell>
          <cell r="O4">
            <v>43519</v>
          </cell>
          <cell r="S4" t="str">
            <v>9473FX01</v>
          </cell>
          <cell r="T4">
            <v>43519</v>
          </cell>
          <cell r="X4" t="str">
            <v>9473FX01</v>
          </cell>
          <cell r="Y4">
            <v>43485</v>
          </cell>
        </row>
        <row r="5">
          <cell r="B5" t="str">
            <v>3417GE 01</v>
          </cell>
          <cell r="C5">
            <v>43519</v>
          </cell>
          <cell r="G5" t="str">
            <v>9469FX01</v>
          </cell>
          <cell r="H5">
            <v>43872</v>
          </cell>
        </row>
        <row r="6">
          <cell r="B6" t="str">
            <v>9473FX01</v>
          </cell>
          <cell r="C6">
            <v>43519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konanmanuella2@gmail.com" TargetMode="External"/><Relationship Id="rId13" Type="http://schemas.openxmlformats.org/officeDocument/2006/relationships/hyperlink" Target="mailto:konanmanuella2@gmail.com" TargetMode="External"/><Relationship Id="rId3" Type="http://schemas.openxmlformats.org/officeDocument/2006/relationships/hyperlink" Target="mailto:konanmanuella2@gmail.com" TargetMode="External"/><Relationship Id="rId7" Type="http://schemas.openxmlformats.org/officeDocument/2006/relationships/hyperlink" Target="mailto:konanmanuella2@gmail.com" TargetMode="External"/><Relationship Id="rId12" Type="http://schemas.openxmlformats.org/officeDocument/2006/relationships/hyperlink" Target="mailto:konanmanuella2@gmail.com" TargetMode="External"/><Relationship Id="rId2" Type="http://schemas.openxmlformats.org/officeDocument/2006/relationships/hyperlink" Target="mailto:konanmanuella2@gmail.com" TargetMode="External"/><Relationship Id="rId1" Type="http://schemas.openxmlformats.org/officeDocument/2006/relationships/hyperlink" Target="mailto:konanmanuella2@gmail.com" TargetMode="External"/><Relationship Id="rId6" Type="http://schemas.openxmlformats.org/officeDocument/2006/relationships/hyperlink" Target="mailto:konanmanuella2@gmail.com" TargetMode="External"/><Relationship Id="rId11" Type="http://schemas.openxmlformats.org/officeDocument/2006/relationships/hyperlink" Target="mailto:konanmanuella2@gmail.com" TargetMode="External"/><Relationship Id="rId5" Type="http://schemas.openxmlformats.org/officeDocument/2006/relationships/hyperlink" Target="mailto:konanmanuella2@gmail.com" TargetMode="External"/><Relationship Id="rId10" Type="http://schemas.openxmlformats.org/officeDocument/2006/relationships/hyperlink" Target="mailto:konanmanuella2@gmail.com" TargetMode="External"/><Relationship Id="rId4" Type="http://schemas.openxmlformats.org/officeDocument/2006/relationships/hyperlink" Target="mailto:konanmanuella2@gmail.com" TargetMode="External"/><Relationship Id="rId9" Type="http://schemas.openxmlformats.org/officeDocument/2006/relationships/hyperlink" Target="mailto:konanmanuella2@gmail.com" TargetMode="External"/><Relationship Id="rId14" Type="http://schemas.openxmlformats.org/officeDocument/2006/relationships/hyperlink" Target="mailto:konanmanuella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6943C5-C00D-4152-A62D-D04C1A6228CB}">
  <sheetPr codeName="Feuil1"/>
  <dimension ref="A1:AK200"/>
  <sheetViews>
    <sheetView workbookViewId="0">
      <selection activeCell="G27" sqref="G27"/>
    </sheetView>
  </sheetViews>
  <sheetFormatPr baseColWidth="10" defaultRowHeight="13.5" x14ac:dyDescent="0.25"/>
  <cols>
    <col min="1" max="1" width="11.42578125" style="12"/>
    <col min="2" max="2" width="16.42578125" style="23" bestFit="1" customWidth="1"/>
    <col min="3" max="3" width="15.5703125" style="14" bestFit="1" customWidth="1"/>
    <col min="4" max="4" width="16.140625" style="15" bestFit="1" customWidth="1"/>
    <col min="5" max="5" width="2.85546875" style="3" customWidth="1"/>
    <col min="6" max="6" width="11.5703125" style="12" customWidth="1"/>
    <col min="7" max="7" width="15.7109375" style="21" bestFit="1" customWidth="1"/>
    <col min="8" max="8" width="16.140625" style="14" bestFit="1" customWidth="1"/>
    <col min="9" max="9" width="17.85546875" style="16" customWidth="1"/>
    <col min="10" max="10" width="11.7109375" style="16" customWidth="1"/>
    <col min="11" max="11" width="17.85546875" style="17" customWidth="1"/>
    <col min="12" max="12" width="2.5703125" style="3" customWidth="1"/>
    <col min="13" max="13" width="11.5703125" style="12" customWidth="1"/>
    <col min="14" max="14" width="16.5703125" style="21" bestFit="1" customWidth="1"/>
    <col min="15" max="15" width="16.140625" style="14" bestFit="1" customWidth="1"/>
    <col min="16" max="16" width="17.85546875" style="17" customWidth="1"/>
    <col min="17" max="17" width="2.5703125" style="3" customWidth="1"/>
    <col min="18" max="18" width="11.5703125" style="12" customWidth="1"/>
    <col min="19" max="19" width="16.5703125" style="21" bestFit="1" customWidth="1"/>
    <col min="20" max="20" width="16.140625" style="14" bestFit="1" customWidth="1"/>
    <col min="21" max="21" width="17.85546875" style="17" customWidth="1"/>
    <col min="22" max="22" width="2.5703125" style="3" customWidth="1"/>
    <col min="23" max="23" width="11.5703125" style="12" customWidth="1"/>
    <col min="24" max="24" width="16.5703125" style="21" bestFit="1" customWidth="1"/>
    <col min="25" max="25" width="16.42578125" style="14" bestFit="1" customWidth="1"/>
    <col min="26" max="26" width="16.85546875" style="16" customWidth="1"/>
    <col min="27" max="27" width="14.42578125" style="16" customWidth="1"/>
    <col min="28" max="28" width="17.7109375" style="17" customWidth="1"/>
    <col min="29" max="29" width="2.5703125" style="3" customWidth="1"/>
    <col min="30" max="30" width="11.5703125" style="12" customWidth="1"/>
    <col min="31" max="31" width="17.28515625" style="21" bestFit="1" customWidth="1"/>
    <col min="32" max="32" width="21" style="29" bestFit="1" customWidth="1"/>
    <col min="33" max="33" width="25.7109375" style="22" bestFit="1" customWidth="1"/>
    <col min="34" max="34" width="19.5703125" style="22" customWidth="1"/>
    <col min="35" max="35" width="14.7109375" style="22" customWidth="1"/>
    <col min="36" max="36" width="15.28515625" style="22" customWidth="1"/>
    <col min="37" max="37" width="2.5703125" style="3" customWidth="1"/>
    <col min="38" max="38" width="19.42578125" style="4" bestFit="1" customWidth="1"/>
    <col min="39" max="16384" width="11.42578125" style="4"/>
  </cols>
  <sheetData>
    <row r="1" spans="1:37" ht="17.25" x14ac:dyDescent="0.3">
      <c r="A1" s="49" t="s">
        <v>0</v>
      </c>
      <c r="B1" s="49"/>
      <c r="C1" s="49"/>
      <c r="D1" s="49"/>
      <c r="E1" s="1"/>
      <c r="F1" s="49" t="s">
        <v>1</v>
      </c>
      <c r="G1" s="49"/>
      <c r="H1" s="49"/>
      <c r="I1" s="49"/>
      <c r="J1" s="49"/>
      <c r="K1" s="49"/>
      <c r="L1" s="1"/>
      <c r="M1" s="49" t="s">
        <v>2</v>
      </c>
      <c r="N1" s="49"/>
      <c r="O1" s="49"/>
      <c r="P1" s="49"/>
      <c r="Q1" s="1"/>
      <c r="R1" s="49" t="s">
        <v>3</v>
      </c>
      <c r="S1" s="49"/>
      <c r="T1" s="49"/>
      <c r="U1" s="49"/>
      <c r="V1" s="1"/>
      <c r="W1" s="49" t="s">
        <v>4</v>
      </c>
      <c r="X1" s="49"/>
      <c r="Y1" s="49"/>
      <c r="Z1" s="49"/>
      <c r="AA1" s="49"/>
      <c r="AB1" s="49"/>
      <c r="AC1" s="1"/>
      <c r="AD1" s="49" t="s">
        <v>5</v>
      </c>
      <c r="AE1" s="49"/>
      <c r="AF1" s="49"/>
      <c r="AG1" s="49"/>
      <c r="AH1" s="49"/>
      <c r="AI1" s="50"/>
      <c r="AJ1" s="2"/>
    </row>
    <row r="2" spans="1:37" s="11" customFormat="1" x14ac:dyDescent="0.25">
      <c r="A2" s="5" t="s">
        <v>6</v>
      </c>
      <c r="B2" s="6" t="s">
        <v>7</v>
      </c>
      <c r="C2" s="7" t="s">
        <v>8</v>
      </c>
      <c r="D2" s="8" t="s">
        <v>9</v>
      </c>
      <c r="E2" s="9"/>
      <c r="F2" s="5" t="s">
        <v>6</v>
      </c>
      <c r="G2" s="6" t="s">
        <v>7</v>
      </c>
      <c r="H2" s="7" t="s">
        <v>8</v>
      </c>
      <c r="I2" s="10" t="s">
        <v>10</v>
      </c>
      <c r="J2" s="10" t="s">
        <v>11</v>
      </c>
      <c r="K2" s="8" t="s">
        <v>9</v>
      </c>
      <c r="L2" s="9"/>
      <c r="M2" s="5" t="s">
        <v>6</v>
      </c>
      <c r="N2" s="6" t="s">
        <v>7</v>
      </c>
      <c r="O2" s="7" t="s">
        <v>8</v>
      </c>
      <c r="P2" s="8" t="s">
        <v>9</v>
      </c>
      <c r="Q2" s="9"/>
      <c r="R2" s="5" t="s">
        <v>6</v>
      </c>
      <c r="S2" s="6" t="s">
        <v>7</v>
      </c>
      <c r="T2" s="7" t="s">
        <v>8</v>
      </c>
      <c r="U2" s="8" t="s">
        <v>9</v>
      </c>
      <c r="V2" s="9"/>
      <c r="W2" s="5" t="s">
        <v>6</v>
      </c>
      <c r="X2" s="6" t="s">
        <v>7</v>
      </c>
      <c r="Y2" s="7" t="s">
        <v>8</v>
      </c>
      <c r="Z2" s="10" t="s">
        <v>10</v>
      </c>
      <c r="AA2" s="10" t="s">
        <v>11</v>
      </c>
      <c r="AB2" s="8" t="s">
        <v>9</v>
      </c>
      <c r="AC2" s="9"/>
      <c r="AD2" s="5" t="s">
        <v>6</v>
      </c>
      <c r="AE2" s="6" t="s">
        <v>7</v>
      </c>
      <c r="AF2" s="7" t="s">
        <v>8</v>
      </c>
      <c r="AG2" s="10" t="s">
        <v>12</v>
      </c>
      <c r="AH2" s="10" t="s">
        <v>10</v>
      </c>
      <c r="AI2" s="10" t="s">
        <v>11</v>
      </c>
      <c r="AJ2" s="8" t="s">
        <v>9</v>
      </c>
      <c r="AK2" s="9"/>
    </row>
    <row r="3" spans="1:37" x14ac:dyDescent="0.25">
      <c r="A3" s="12" t="s">
        <v>13</v>
      </c>
      <c r="B3" s="13" t="s">
        <v>14</v>
      </c>
      <c r="C3" s="14">
        <v>44277</v>
      </c>
      <c r="D3" s="15" t="s">
        <v>15</v>
      </c>
      <c r="F3" s="12" t="s">
        <v>16</v>
      </c>
      <c r="G3" s="13" t="s">
        <v>17</v>
      </c>
      <c r="H3" s="14">
        <v>43872</v>
      </c>
      <c r="I3" s="16" t="s">
        <v>15</v>
      </c>
      <c r="J3" s="16">
        <v>3</v>
      </c>
      <c r="K3" s="17">
        <v>2000</v>
      </c>
      <c r="M3" s="12" t="s">
        <v>18</v>
      </c>
      <c r="N3" s="13" t="s">
        <v>14</v>
      </c>
      <c r="O3" s="14">
        <v>43789</v>
      </c>
      <c r="P3" s="17" t="s">
        <v>15</v>
      </c>
      <c r="R3" s="18" t="s">
        <v>19</v>
      </c>
      <c r="S3" s="13" t="s">
        <v>14</v>
      </c>
      <c r="T3" s="14" t="s">
        <v>20</v>
      </c>
      <c r="U3" s="17" t="s">
        <v>15</v>
      </c>
      <c r="W3" s="12" t="s">
        <v>21</v>
      </c>
      <c r="X3" s="19" t="s">
        <v>14</v>
      </c>
      <c r="Y3" s="14">
        <v>43485</v>
      </c>
      <c r="AA3" s="17"/>
      <c r="AB3" s="20"/>
      <c r="AD3" s="12" t="s">
        <v>22</v>
      </c>
      <c r="AE3" s="21" t="s">
        <v>14</v>
      </c>
      <c r="AF3" s="14" t="s">
        <v>20</v>
      </c>
      <c r="AG3" s="22" t="s">
        <v>23</v>
      </c>
      <c r="AH3" s="22" t="s">
        <v>15</v>
      </c>
      <c r="AI3" s="22" t="s">
        <v>15</v>
      </c>
      <c r="AJ3" s="22" t="s">
        <v>15</v>
      </c>
    </row>
    <row r="4" spans="1:37" x14ac:dyDescent="0.25">
      <c r="A4" s="12" t="s">
        <v>24</v>
      </c>
      <c r="B4" s="23" t="s">
        <v>14</v>
      </c>
      <c r="C4" s="14">
        <v>44673</v>
      </c>
      <c r="D4" s="15" t="s">
        <v>15</v>
      </c>
      <c r="F4" s="24"/>
      <c r="G4" s="23" t="s">
        <v>25</v>
      </c>
      <c r="H4" s="14">
        <v>43872</v>
      </c>
      <c r="M4" s="24"/>
      <c r="N4" s="23" t="s">
        <v>25</v>
      </c>
      <c r="O4" s="14">
        <v>43519</v>
      </c>
      <c r="P4" s="20"/>
      <c r="R4" s="25"/>
      <c r="S4" s="13" t="s">
        <v>17</v>
      </c>
      <c r="T4" s="14">
        <v>43519</v>
      </c>
      <c r="U4" s="20" t="s">
        <v>15</v>
      </c>
      <c r="W4" s="24"/>
      <c r="X4" s="13" t="s">
        <v>17</v>
      </c>
      <c r="Y4" s="14">
        <v>43485</v>
      </c>
      <c r="AD4" s="12" t="s">
        <v>26</v>
      </c>
      <c r="AE4" s="26" t="s">
        <v>14</v>
      </c>
      <c r="AF4" s="14" t="s">
        <v>20</v>
      </c>
      <c r="AG4" s="22" t="s">
        <v>27</v>
      </c>
      <c r="AH4" s="22" t="s">
        <v>15</v>
      </c>
      <c r="AI4" s="22" t="s">
        <v>15</v>
      </c>
      <c r="AJ4" s="27" t="s">
        <v>15</v>
      </c>
    </row>
    <row r="5" spans="1:37" x14ac:dyDescent="0.25">
      <c r="A5" s="12" t="s">
        <v>28</v>
      </c>
      <c r="B5" s="23" t="s">
        <v>25</v>
      </c>
      <c r="C5" s="14">
        <v>43519</v>
      </c>
      <c r="G5" s="23" t="s">
        <v>29</v>
      </c>
      <c r="H5" s="14">
        <v>43872</v>
      </c>
      <c r="N5" s="13"/>
      <c r="R5" s="18"/>
      <c r="S5" s="13"/>
      <c r="X5" s="13"/>
      <c r="AD5" s="12" t="s">
        <v>30</v>
      </c>
      <c r="AE5" s="21" t="s">
        <v>14</v>
      </c>
      <c r="AF5" s="14" t="s">
        <v>20</v>
      </c>
      <c r="AG5" s="22" t="s">
        <v>27</v>
      </c>
      <c r="AH5" s="22" t="s">
        <v>15</v>
      </c>
      <c r="AI5" s="22" t="s">
        <v>15</v>
      </c>
      <c r="AJ5" s="22" t="s">
        <v>15</v>
      </c>
    </row>
    <row r="6" spans="1:37" x14ac:dyDescent="0.25">
      <c r="B6" s="28" t="s">
        <v>17</v>
      </c>
      <c r="C6" s="14">
        <v>43519</v>
      </c>
      <c r="N6" s="13"/>
      <c r="R6" s="18"/>
      <c r="S6" s="13"/>
      <c r="AF6" s="14"/>
    </row>
    <row r="7" spans="1:37" x14ac:dyDescent="0.25">
      <c r="R7" s="18"/>
      <c r="AF7" s="14"/>
    </row>
    <row r="8" spans="1:37" x14ac:dyDescent="0.25">
      <c r="R8" s="18"/>
      <c r="AF8" s="14"/>
    </row>
    <row r="9" spans="1:37" x14ac:dyDescent="0.25">
      <c r="R9" s="18"/>
      <c r="AF9" s="14"/>
    </row>
    <row r="10" spans="1:37" x14ac:dyDescent="0.25">
      <c r="R10" s="18"/>
      <c r="AF10" s="14"/>
    </row>
    <row r="11" spans="1:37" x14ac:dyDescent="0.25">
      <c r="R11" s="18"/>
      <c r="AF11" s="14"/>
    </row>
    <row r="12" spans="1:37" x14ac:dyDescent="0.25">
      <c r="R12" s="18"/>
      <c r="AF12" s="14"/>
    </row>
    <row r="13" spans="1:37" x14ac:dyDescent="0.25">
      <c r="R13" s="18"/>
      <c r="AF13" s="14"/>
    </row>
    <row r="14" spans="1:37" x14ac:dyDescent="0.25">
      <c r="R14" s="18"/>
      <c r="AF14" s="14"/>
    </row>
    <row r="15" spans="1:37" x14ac:dyDescent="0.25">
      <c r="R15" s="18"/>
      <c r="AF15" s="14"/>
    </row>
    <row r="16" spans="1:37" x14ac:dyDescent="0.25">
      <c r="AF16" s="14"/>
    </row>
    <row r="17" spans="32:32" x14ac:dyDescent="0.25">
      <c r="AF17" s="14"/>
    </row>
    <row r="18" spans="32:32" x14ac:dyDescent="0.25">
      <c r="AF18" s="14"/>
    </row>
    <row r="19" spans="32:32" x14ac:dyDescent="0.25">
      <c r="AF19" s="14"/>
    </row>
    <row r="20" spans="32:32" x14ac:dyDescent="0.25">
      <c r="AF20" s="14"/>
    </row>
    <row r="21" spans="32:32" x14ac:dyDescent="0.25">
      <c r="AF21" s="14"/>
    </row>
    <row r="22" spans="32:32" x14ac:dyDescent="0.25">
      <c r="AF22" s="14"/>
    </row>
    <row r="23" spans="32:32" x14ac:dyDescent="0.25">
      <c r="AF23" s="14"/>
    </row>
    <row r="24" spans="32:32" x14ac:dyDescent="0.25">
      <c r="AF24" s="14"/>
    </row>
    <row r="25" spans="32:32" x14ac:dyDescent="0.25">
      <c r="AF25" s="14"/>
    </row>
    <row r="26" spans="32:32" x14ac:dyDescent="0.25">
      <c r="AF26" s="14"/>
    </row>
    <row r="27" spans="32:32" x14ac:dyDescent="0.25">
      <c r="AF27" s="14"/>
    </row>
    <row r="28" spans="32:32" x14ac:dyDescent="0.25">
      <c r="AF28" s="14"/>
    </row>
    <row r="29" spans="32:32" x14ac:dyDescent="0.25">
      <c r="AF29" s="14"/>
    </row>
    <row r="30" spans="32:32" x14ac:dyDescent="0.25">
      <c r="AF30" s="14"/>
    </row>
    <row r="31" spans="32:32" x14ac:dyDescent="0.25">
      <c r="AF31" s="14"/>
    </row>
    <row r="32" spans="32:32" x14ac:dyDescent="0.25">
      <c r="AF32" s="14"/>
    </row>
    <row r="33" spans="32:32" x14ac:dyDescent="0.25">
      <c r="AF33" s="14"/>
    </row>
    <row r="34" spans="32:32" x14ac:dyDescent="0.25">
      <c r="AF34" s="14"/>
    </row>
    <row r="35" spans="32:32" x14ac:dyDescent="0.25">
      <c r="AF35" s="14"/>
    </row>
    <row r="36" spans="32:32" x14ac:dyDescent="0.25">
      <c r="AF36" s="14"/>
    </row>
    <row r="37" spans="32:32" x14ac:dyDescent="0.25">
      <c r="AF37" s="14"/>
    </row>
    <row r="38" spans="32:32" x14ac:dyDescent="0.25">
      <c r="AF38" s="14"/>
    </row>
    <row r="39" spans="32:32" x14ac:dyDescent="0.25">
      <c r="AF39" s="14"/>
    </row>
    <row r="40" spans="32:32" x14ac:dyDescent="0.25">
      <c r="AF40" s="14"/>
    </row>
    <row r="41" spans="32:32" x14ac:dyDescent="0.25">
      <c r="AF41" s="14"/>
    </row>
    <row r="42" spans="32:32" x14ac:dyDescent="0.25">
      <c r="AF42" s="14"/>
    </row>
    <row r="43" spans="32:32" x14ac:dyDescent="0.25">
      <c r="AF43" s="14"/>
    </row>
    <row r="44" spans="32:32" x14ac:dyDescent="0.25">
      <c r="AF44" s="14"/>
    </row>
    <row r="45" spans="32:32" x14ac:dyDescent="0.25">
      <c r="AF45" s="14"/>
    </row>
    <row r="46" spans="32:32" x14ac:dyDescent="0.25">
      <c r="AF46" s="14"/>
    </row>
    <row r="47" spans="32:32" x14ac:dyDescent="0.25">
      <c r="AF47" s="14"/>
    </row>
    <row r="48" spans="32:32" x14ac:dyDescent="0.25">
      <c r="AF48" s="14"/>
    </row>
    <row r="49" spans="32:32" x14ac:dyDescent="0.25">
      <c r="AF49" s="14"/>
    </row>
    <row r="50" spans="32:32" x14ac:dyDescent="0.25">
      <c r="AF50" s="14"/>
    </row>
    <row r="51" spans="32:32" x14ac:dyDescent="0.25">
      <c r="AF51" s="14"/>
    </row>
    <row r="52" spans="32:32" x14ac:dyDescent="0.25">
      <c r="AF52" s="14"/>
    </row>
    <row r="53" spans="32:32" x14ac:dyDescent="0.25">
      <c r="AF53" s="14"/>
    </row>
    <row r="54" spans="32:32" x14ac:dyDescent="0.25">
      <c r="AF54" s="14"/>
    </row>
    <row r="55" spans="32:32" x14ac:dyDescent="0.25">
      <c r="AF55" s="14"/>
    </row>
    <row r="56" spans="32:32" x14ac:dyDescent="0.25">
      <c r="AF56" s="14"/>
    </row>
    <row r="57" spans="32:32" x14ac:dyDescent="0.25">
      <c r="AF57" s="14"/>
    </row>
    <row r="58" spans="32:32" x14ac:dyDescent="0.25">
      <c r="AF58" s="14"/>
    </row>
    <row r="59" spans="32:32" x14ac:dyDescent="0.25">
      <c r="AF59" s="14"/>
    </row>
    <row r="60" spans="32:32" x14ac:dyDescent="0.25">
      <c r="AF60" s="14"/>
    </row>
    <row r="61" spans="32:32" x14ac:dyDescent="0.25">
      <c r="AF61" s="14"/>
    </row>
    <row r="62" spans="32:32" x14ac:dyDescent="0.25">
      <c r="AF62" s="14"/>
    </row>
    <row r="63" spans="32:32" x14ac:dyDescent="0.25">
      <c r="AF63" s="14"/>
    </row>
    <row r="64" spans="32:32" x14ac:dyDescent="0.25">
      <c r="AF64" s="14"/>
    </row>
    <row r="65" spans="32:32" x14ac:dyDescent="0.25">
      <c r="AF65" s="14"/>
    </row>
    <row r="66" spans="32:32" x14ac:dyDescent="0.25">
      <c r="AF66" s="14"/>
    </row>
    <row r="67" spans="32:32" x14ac:dyDescent="0.25">
      <c r="AF67" s="14"/>
    </row>
    <row r="68" spans="32:32" x14ac:dyDescent="0.25">
      <c r="AF68" s="14"/>
    </row>
    <row r="69" spans="32:32" x14ac:dyDescent="0.25">
      <c r="AF69" s="14"/>
    </row>
    <row r="70" spans="32:32" x14ac:dyDescent="0.25">
      <c r="AF70" s="14"/>
    </row>
    <row r="71" spans="32:32" x14ac:dyDescent="0.25">
      <c r="AF71" s="14"/>
    </row>
    <row r="72" spans="32:32" x14ac:dyDescent="0.25">
      <c r="AF72" s="14"/>
    </row>
    <row r="73" spans="32:32" x14ac:dyDescent="0.25">
      <c r="AF73" s="14"/>
    </row>
    <row r="74" spans="32:32" x14ac:dyDescent="0.25">
      <c r="AF74" s="14"/>
    </row>
    <row r="75" spans="32:32" x14ac:dyDescent="0.25">
      <c r="AF75" s="14"/>
    </row>
    <row r="76" spans="32:32" x14ac:dyDescent="0.25">
      <c r="AF76" s="14"/>
    </row>
    <row r="77" spans="32:32" x14ac:dyDescent="0.25">
      <c r="AF77" s="14"/>
    </row>
    <row r="78" spans="32:32" x14ac:dyDescent="0.25">
      <c r="AF78" s="14"/>
    </row>
    <row r="79" spans="32:32" x14ac:dyDescent="0.25">
      <c r="AF79" s="14"/>
    </row>
    <row r="80" spans="32:32" x14ac:dyDescent="0.25">
      <c r="AF80" s="14"/>
    </row>
    <row r="81" spans="32:32" x14ac:dyDescent="0.25">
      <c r="AF81" s="14"/>
    </row>
    <row r="82" spans="32:32" x14ac:dyDescent="0.25">
      <c r="AF82" s="14"/>
    </row>
    <row r="83" spans="32:32" x14ac:dyDescent="0.25">
      <c r="AF83" s="14"/>
    </row>
    <row r="84" spans="32:32" x14ac:dyDescent="0.25">
      <c r="AF84" s="14"/>
    </row>
    <row r="85" spans="32:32" x14ac:dyDescent="0.25">
      <c r="AF85" s="14"/>
    </row>
    <row r="86" spans="32:32" x14ac:dyDescent="0.25">
      <c r="AF86" s="14"/>
    </row>
    <row r="87" spans="32:32" x14ac:dyDescent="0.25">
      <c r="AF87" s="14"/>
    </row>
    <row r="88" spans="32:32" x14ac:dyDescent="0.25">
      <c r="AF88" s="14"/>
    </row>
    <row r="89" spans="32:32" x14ac:dyDescent="0.25">
      <c r="AF89" s="14"/>
    </row>
    <row r="90" spans="32:32" x14ac:dyDescent="0.25">
      <c r="AF90" s="14"/>
    </row>
    <row r="91" spans="32:32" x14ac:dyDescent="0.25">
      <c r="AF91" s="14"/>
    </row>
    <row r="92" spans="32:32" x14ac:dyDescent="0.25">
      <c r="AF92" s="14"/>
    </row>
    <row r="93" spans="32:32" x14ac:dyDescent="0.25">
      <c r="AF93" s="14"/>
    </row>
    <row r="94" spans="32:32" x14ac:dyDescent="0.25">
      <c r="AF94" s="14"/>
    </row>
    <row r="95" spans="32:32" x14ac:dyDescent="0.25">
      <c r="AF95" s="14"/>
    </row>
    <row r="96" spans="32:32" x14ac:dyDescent="0.25">
      <c r="AF96" s="14"/>
    </row>
    <row r="97" spans="32:32" x14ac:dyDescent="0.25">
      <c r="AF97" s="14"/>
    </row>
    <row r="98" spans="32:32" x14ac:dyDescent="0.25">
      <c r="AF98" s="14"/>
    </row>
    <row r="99" spans="32:32" x14ac:dyDescent="0.25">
      <c r="AF99" s="14"/>
    </row>
    <row r="100" spans="32:32" x14ac:dyDescent="0.25">
      <c r="AF100" s="14"/>
    </row>
    <row r="101" spans="32:32" x14ac:dyDescent="0.25">
      <c r="AF101" s="14"/>
    </row>
    <row r="102" spans="32:32" x14ac:dyDescent="0.25">
      <c r="AF102" s="14"/>
    </row>
    <row r="103" spans="32:32" x14ac:dyDescent="0.25">
      <c r="AF103" s="14"/>
    </row>
    <row r="104" spans="32:32" x14ac:dyDescent="0.25">
      <c r="AF104" s="14"/>
    </row>
    <row r="105" spans="32:32" x14ac:dyDescent="0.25">
      <c r="AF105" s="14"/>
    </row>
    <row r="106" spans="32:32" x14ac:dyDescent="0.25">
      <c r="AF106" s="14"/>
    </row>
    <row r="107" spans="32:32" x14ac:dyDescent="0.25">
      <c r="AF107" s="14"/>
    </row>
    <row r="108" spans="32:32" x14ac:dyDescent="0.25">
      <c r="AF108" s="14"/>
    </row>
    <row r="109" spans="32:32" x14ac:dyDescent="0.25">
      <c r="AF109" s="14"/>
    </row>
    <row r="110" spans="32:32" x14ac:dyDescent="0.25">
      <c r="AF110" s="14"/>
    </row>
    <row r="111" spans="32:32" x14ac:dyDescent="0.25">
      <c r="AF111" s="14"/>
    </row>
    <row r="112" spans="32:32" x14ac:dyDescent="0.25">
      <c r="AF112" s="14"/>
    </row>
    <row r="113" spans="32:32" x14ac:dyDescent="0.25">
      <c r="AF113" s="14"/>
    </row>
    <row r="114" spans="32:32" x14ac:dyDescent="0.25">
      <c r="AF114" s="14"/>
    </row>
    <row r="115" spans="32:32" x14ac:dyDescent="0.25">
      <c r="AF115" s="14"/>
    </row>
    <row r="116" spans="32:32" x14ac:dyDescent="0.25">
      <c r="AF116" s="14"/>
    </row>
    <row r="117" spans="32:32" x14ac:dyDescent="0.25">
      <c r="AF117" s="14"/>
    </row>
    <row r="118" spans="32:32" x14ac:dyDescent="0.25">
      <c r="AF118" s="14"/>
    </row>
    <row r="119" spans="32:32" x14ac:dyDescent="0.25">
      <c r="AF119" s="14"/>
    </row>
    <row r="120" spans="32:32" x14ac:dyDescent="0.25">
      <c r="AF120" s="14"/>
    </row>
    <row r="121" spans="32:32" x14ac:dyDescent="0.25">
      <c r="AF121" s="14"/>
    </row>
    <row r="122" spans="32:32" x14ac:dyDescent="0.25">
      <c r="AF122" s="14"/>
    </row>
    <row r="123" spans="32:32" x14ac:dyDescent="0.25">
      <c r="AF123" s="14"/>
    </row>
    <row r="124" spans="32:32" x14ac:dyDescent="0.25">
      <c r="AF124" s="14"/>
    </row>
    <row r="125" spans="32:32" x14ac:dyDescent="0.25">
      <c r="AF125" s="14"/>
    </row>
    <row r="126" spans="32:32" x14ac:dyDescent="0.25">
      <c r="AF126" s="14"/>
    </row>
    <row r="127" spans="32:32" x14ac:dyDescent="0.25">
      <c r="AF127" s="14"/>
    </row>
    <row r="128" spans="32:32" x14ac:dyDescent="0.25">
      <c r="AF128" s="14"/>
    </row>
    <row r="129" spans="32:32" x14ac:dyDescent="0.25">
      <c r="AF129" s="14"/>
    </row>
    <row r="130" spans="32:32" x14ac:dyDescent="0.25">
      <c r="AF130" s="14"/>
    </row>
    <row r="131" spans="32:32" x14ac:dyDescent="0.25">
      <c r="AF131" s="14"/>
    </row>
    <row r="132" spans="32:32" x14ac:dyDescent="0.25">
      <c r="AF132" s="14"/>
    </row>
    <row r="133" spans="32:32" x14ac:dyDescent="0.25">
      <c r="AF133" s="14"/>
    </row>
    <row r="134" spans="32:32" x14ac:dyDescent="0.25">
      <c r="AF134" s="14"/>
    </row>
    <row r="135" spans="32:32" x14ac:dyDescent="0.25">
      <c r="AF135" s="14"/>
    </row>
    <row r="136" spans="32:32" x14ac:dyDescent="0.25">
      <c r="AF136" s="14"/>
    </row>
    <row r="137" spans="32:32" x14ac:dyDescent="0.25">
      <c r="AF137" s="14"/>
    </row>
    <row r="138" spans="32:32" x14ac:dyDescent="0.25">
      <c r="AF138" s="14"/>
    </row>
    <row r="139" spans="32:32" x14ac:dyDescent="0.25">
      <c r="AF139" s="14"/>
    </row>
    <row r="140" spans="32:32" x14ac:dyDescent="0.25">
      <c r="AF140" s="14"/>
    </row>
    <row r="141" spans="32:32" x14ac:dyDescent="0.25">
      <c r="AF141" s="14"/>
    </row>
    <row r="142" spans="32:32" x14ac:dyDescent="0.25">
      <c r="AF142" s="14"/>
    </row>
    <row r="143" spans="32:32" x14ac:dyDescent="0.25">
      <c r="AF143" s="14"/>
    </row>
    <row r="144" spans="32:32" x14ac:dyDescent="0.25">
      <c r="AF144" s="14"/>
    </row>
    <row r="145" spans="32:32" x14ac:dyDescent="0.25">
      <c r="AF145" s="14"/>
    </row>
    <row r="146" spans="32:32" x14ac:dyDescent="0.25">
      <c r="AF146" s="14"/>
    </row>
    <row r="147" spans="32:32" x14ac:dyDescent="0.25">
      <c r="AF147" s="14"/>
    </row>
    <row r="148" spans="32:32" x14ac:dyDescent="0.25">
      <c r="AF148" s="14"/>
    </row>
    <row r="149" spans="32:32" x14ac:dyDescent="0.25">
      <c r="AF149" s="14"/>
    </row>
    <row r="150" spans="32:32" x14ac:dyDescent="0.25">
      <c r="AF150" s="14"/>
    </row>
    <row r="151" spans="32:32" x14ac:dyDescent="0.25">
      <c r="AF151" s="14"/>
    </row>
    <row r="152" spans="32:32" x14ac:dyDescent="0.25">
      <c r="AF152" s="14"/>
    </row>
    <row r="153" spans="32:32" x14ac:dyDescent="0.25">
      <c r="AF153" s="14"/>
    </row>
    <row r="154" spans="32:32" x14ac:dyDescent="0.25">
      <c r="AF154" s="14"/>
    </row>
    <row r="155" spans="32:32" x14ac:dyDescent="0.25">
      <c r="AF155" s="14"/>
    </row>
    <row r="156" spans="32:32" x14ac:dyDescent="0.25">
      <c r="AF156" s="14"/>
    </row>
    <row r="157" spans="32:32" x14ac:dyDescent="0.25">
      <c r="AF157" s="14"/>
    </row>
    <row r="158" spans="32:32" x14ac:dyDescent="0.25">
      <c r="AF158" s="14"/>
    </row>
    <row r="159" spans="32:32" x14ac:dyDescent="0.25">
      <c r="AF159" s="14"/>
    </row>
    <row r="160" spans="32:32" x14ac:dyDescent="0.25">
      <c r="AF160" s="14"/>
    </row>
    <row r="161" spans="32:32" x14ac:dyDescent="0.25">
      <c r="AF161" s="14"/>
    </row>
    <row r="162" spans="32:32" x14ac:dyDescent="0.25">
      <c r="AF162" s="14"/>
    </row>
    <row r="163" spans="32:32" x14ac:dyDescent="0.25">
      <c r="AF163" s="14"/>
    </row>
    <row r="164" spans="32:32" x14ac:dyDescent="0.25">
      <c r="AF164" s="14"/>
    </row>
    <row r="165" spans="32:32" x14ac:dyDescent="0.25">
      <c r="AF165" s="14"/>
    </row>
    <row r="166" spans="32:32" x14ac:dyDescent="0.25">
      <c r="AF166" s="14"/>
    </row>
    <row r="167" spans="32:32" x14ac:dyDescent="0.25">
      <c r="AF167" s="14"/>
    </row>
    <row r="168" spans="32:32" x14ac:dyDescent="0.25">
      <c r="AF168" s="14"/>
    </row>
    <row r="169" spans="32:32" x14ac:dyDescent="0.25">
      <c r="AF169" s="14"/>
    </row>
    <row r="170" spans="32:32" x14ac:dyDescent="0.25">
      <c r="AF170" s="14"/>
    </row>
    <row r="171" spans="32:32" x14ac:dyDescent="0.25">
      <c r="AF171" s="14"/>
    </row>
    <row r="172" spans="32:32" x14ac:dyDescent="0.25">
      <c r="AF172" s="14"/>
    </row>
    <row r="173" spans="32:32" x14ac:dyDescent="0.25">
      <c r="AF173" s="14"/>
    </row>
    <row r="174" spans="32:32" x14ac:dyDescent="0.25">
      <c r="AF174" s="14"/>
    </row>
    <row r="175" spans="32:32" x14ac:dyDescent="0.25">
      <c r="AF175" s="14"/>
    </row>
    <row r="176" spans="32:32" x14ac:dyDescent="0.25">
      <c r="AF176" s="14"/>
    </row>
    <row r="177" spans="32:32" x14ac:dyDescent="0.25">
      <c r="AF177" s="14"/>
    </row>
    <row r="178" spans="32:32" x14ac:dyDescent="0.25">
      <c r="AF178" s="14"/>
    </row>
    <row r="179" spans="32:32" x14ac:dyDescent="0.25">
      <c r="AF179" s="14"/>
    </row>
    <row r="180" spans="32:32" x14ac:dyDescent="0.25">
      <c r="AF180" s="14"/>
    </row>
    <row r="181" spans="32:32" x14ac:dyDescent="0.25">
      <c r="AF181" s="14"/>
    </row>
    <row r="182" spans="32:32" x14ac:dyDescent="0.25">
      <c r="AF182" s="14"/>
    </row>
    <row r="183" spans="32:32" x14ac:dyDescent="0.25">
      <c r="AF183" s="14"/>
    </row>
    <row r="184" spans="32:32" x14ac:dyDescent="0.25">
      <c r="AF184" s="14"/>
    </row>
    <row r="185" spans="32:32" x14ac:dyDescent="0.25">
      <c r="AF185" s="14"/>
    </row>
    <row r="186" spans="32:32" x14ac:dyDescent="0.25">
      <c r="AF186" s="14"/>
    </row>
    <row r="187" spans="32:32" x14ac:dyDescent="0.25">
      <c r="AF187" s="14"/>
    </row>
    <row r="188" spans="32:32" x14ac:dyDescent="0.25">
      <c r="AF188" s="14"/>
    </row>
    <row r="189" spans="32:32" x14ac:dyDescent="0.25">
      <c r="AF189" s="14"/>
    </row>
    <row r="190" spans="32:32" x14ac:dyDescent="0.25">
      <c r="AF190" s="14"/>
    </row>
    <row r="191" spans="32:32" x14ac:dyDescent="0.25">
      <c r="AF191" s="14"/>
    </row>
    <row r="192" spans="32:32" x14ac:dyDescent="0.25">
      <c r="AF192" s="14"/>
    </row>
    <row r="193" spans="32:32" x14ac:dyDescent="0.25">
      <c r="AF193" s="14"/>
    </row>
    <row r="194" spans="32:32" x14ac:dyDescent="0.25">
      <c r="AF194" s="14"/>
    </row>
    <row r="195" spans="32:32" x14ac:dyDescent="0.25">
      <c r="AF195" s="14"/>
    </row>
    <row r="196" spans="32:32" x14ac:dyDescent="0.25">
      <c r="AF196" s="14"/>
    </row>
    <row r="197" spans="32:32" x14ac:dyDescent="0.25">
      <c r="AF197" s="14"/>
    </row>
    <row r="198" spans="32:32" x14ac:dyDescent="0.25">
      <c r="AF198" s="14"/>
    </row>
    <row r="199" spans="32:32" x14ac:dyDescent="0.25">
      <c r="AF199" s="14"/>
    </row>
    <row r="200" spans="32:32" x14ac:dyDescent="0.25">
      <c r="AF200" s="14"/>
    </row>
  </sheetData>
  <mergeCells count="6">
    <mergeCell ref="AD1:AI1"/>
    <mergeCell ref="A1:D1"/>
    <mergeCell ref="F1:K1"/>
    <mergeCell ref="M1:P1"/>
    <mergeCell ref="R1:U1"/>
    <mergeCell ref="W1:A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04F32-5777-4F5F-A778-2974ECF09BF9}">
  <sheetPr codeName="Feuil2"/>
  <dimension ref="D7:U23"/>
  <sheetViews>
    <sheetView tabSelected="1" workbookViewId="0">
      <selection activeCell="I32" sqref="I32"/>
    </sheetView>
  </sheetViews>
  <sheetFormatPr baseColWidth="10" defaultRowHeight="15" x14ac:dyDescent="0.25"/>
  <cols>
    <col min="5" max="5" width="28.7109375" bestFit="1" customWidth="1"/>
    <col min="6" max="6" width="23" bestFit="1" customWidth="1"/>
    <col min="7" max="7" width="19.5703125" bestFit="1" customWidth="1"/>
    <col min="9" max="9" width="23.85546875" bestFit="1" customWidth="1"/>
    <col min="10" max="10" width="23" bestFit="1" customWidth="1"/>
    <col min="11" max="11" width="19.5703125" bestFit="1" customWidth="1"/>
    <col min="13" max="13" width="23" bestFit="1" customWidth="1"/>
    <col min="14" max="14" width="21" bestFit="1" customWidth="1"/>
    <col min="16" max="16" width="24.42578125" bestFit="1" customWidth="1"/>
    <col min="17" max="17" width="21" bestFit="1" customWidth="1"/>
    <col min="19" max="19" width="24.42578125" bestFit="1" customWidth="1"/>
    <col min="20" max="20" width="21" bestFit="1" customWidth="1"/>
  </cols>
  <sheetData>
    <row r="7" spans="4:21" ht="17.25" x14ac:dyDescent="0.25">
      <c r="D7" s="51" t="s">
        <v>31</v>
      </c>
      <c r="E7" s="30"/>
      <c r="F7" s="52" t="s">
        <v>32</v>
      </c>
      <c r="G7" s="52"/>
      <c r="H7" s="52"/>
      <c r="I7" s="53" t="s">
        <v>33</v>
      </c>
      <c r="J7" s="53"/>
      <c r="K7" s="53"/>
      <c r="L7" s="53"/>
      <c r="M7" s="54" t="s">
        <v>34</v>
      </c>
      <c r="N7" s="54"/>
      <c r="O7" s="54"/>
      <c r="P7" s="55" t="s">
        <v>35</v>
      </c>
      <c r="Q7" s="55"/>
      <c r="R7" s="55"/>
      <c r="S7" s="56" t="s">
        <v>36</v>
      </c>
      <c r="T7" s="56"/>
      <c r="U7" s="56"/>
    </row>
    <row r="8" spans="4:21" ht="17.25" x14ac:dyDescent="0.25">
      <c r="D8" s="51"/>
      <c r="E8" s="30"/>
      <c r="F8" s="31" t="s">
        <v>37</v>
      </c>
      <c r="G8" s="31" t="s">
        <v>38</v>
      </c>
      <c r="H8" s="32" t="s">
        <v>39</v>
      </c>
      <c r="I8" s="33" t="s">
        <v>40</v>
      </c>
      <c r="J8" s="34" t="s">
        <v>37</v>
      </c>
      <c r="K8" s="34" t="s">
        <v>38</v>
      </c>
      <c r="L8" s="35" t="s">
        <v>39</v>
      </c>
      <c r="M8" s="36" t="s">
        <v>37</v>
      </c>
      <c r="N8" s="37" t="s">
        <v>38</v>
      </c>
      <c r="O8" s="38" t="s">
        <v>39</v>
      </c>
      <c r="P8" s="39" t="s">
        <v>37</v>
      </c>
      <c r="Q8" s="39" t="s">
        <v>38</v>
      </c>
      <c r="R8" s="40" t="s">
        <v>39</v>
      </c>
      <c r="S8" s="41" t="s">
        <v>37</v>
      </c>
      <c r="T8" s="41" t="s">
        <v>38</v>
      </c>
      <c r="U8" s="42" t="s">
        <v>39</v>
      </c>
    </row>
    <row r="9" spans="4:21" ht="17.25" x14ac:dyDescent="0.3">
      <c r="D9" s="28" t="s">
        <v>14</v>
      </c>
      <c r="E9" s="28" t="str">
        <f>VLOOKUP(D9,[1]VEHICULES!A:O,15,0)</f>
        <v>konanmanuella2@gmail.com</v>
      </c>
      <c r="F9" s="43">
        <f t="array" ref="F9">IF(MAX(IF('[1]Fiche de controle'!X:X=$D9,'[1]Fiche de controle'!Y:Y))=0,"",MAX(IF('[1]Fiche de controle'!X:X=$D9,'[1]Fiche de controle'!Y:Y)))</f>
        <v>43485</v>
      </c>
      <c r="G9" s="44">
        <f>IF(F9="","",F9+365)</f>
        <v>43850</v>
      </c>
      <c r="H9" s="43" t="str">
        <f ca="1">IFERROR(IF(G9-30&lt;TODAY(),"URGENT","OK"),"")</f>
        <v>URGENT</v>
      </c>
      <c r="I9" s="45">
        <f>_xlfn.IFNA(VLOOKUP(D9,[1]VEHICULES!A:J,10,0),"")</f>
        <v>0</v>
      </c>
      <c r="J9" s="43" t="str">
        <f t="array" ref="J9">IF(MAX(IF('[1]Fiche de controle'!G:G=$D9,'[1]Fiche de controle'!H:H))=0,"",MAX(IF('[1]Fiche de controle'!G:G=$D9,'[1]Fiche de controle'!H:H)))</f>
        <v/>
      </c>
      <c r="K9" s="43" t="str">
        <f>IF(J9="","",J9+I9)</f>
        <v/>
      </c>
      <c r="L9" s="43" t="str">
        <f ca="1">IFERROR(IF(K9-30&lt;TODAY(),"URGENT","OK"),"")</f>
        <v/>
      </c>
      <c r="M9" s="43">
        <f t="array" ref="M9">IF(MAX(IF('[1]Fiche de controle'!N:N=$D9,'[1]Fiche de controle'!O:O))=0,"",MAX(IF('[1]Fiche de controle'!N:N=$D9,'[1]Fiche de controle'!O:O)))</f>
        <v>43789</v>
      </c>
      <c r="N9" s="43">
        <f>IF(M9="","",M9+36)</f>
        <v>43825</v>
      </c>
      <c r="O9" s="43" t="str">
        <f ca="1">IFERROR(IF(N9-30&lt;TODAY(),"URGENT","OK"),"")</f>
        <v>URGENT</v>
      </c>
      <c r="P9" s="43" t="str">
        <f t="array" ref="P9">IF(MAX(IF('[1]Fiche de controle'!S:S=$D9,'[1]Fiche de controle'!T:T))=0,"",MAX(IF('[1]Fiche de controle'!S:S=$D9,'[1]Fiche de controle'!T:T)))</f>
        <v/>
      </c>
      <c r="Q9" s="43" t="str">
        <f>IF(P9="","",P9+365)</f>
        <v/>
      </c>
      <c r="R9" s="43" t="str">
        <f ca="1">IFERROR(IF(Q9-30&lt;TODAY(),"URGENT","OK"),"")</f>
        <v/>
      </c>
      <c r="S9" s="43">
        <f t="array" ref="S9">IF(MAX(IF('[1]Fiche de controle'!B:B=$D9,'[1]Fiche de controle'!C:C))=0,"",MAX(IF('[1]Fiche de controle'!B:B=$D9,'[1]Fiche de controle'!C:C)))</f>
        <v>44673</v>
      </c>
      <c r="T9" s="43">
        <f>IFERROR(S9+365,"")</f>
        <v>45038</v>
      </c>
      <c r="U9" s="43" t="str">
        <f ca="1">IFERROR(IF(T9-30&lt;TODAY(),"URGENT","OK"),"")</f>
        <v>OK</v>
      </c>
    </row>
    <row r="10" spans="4:21" ht="17.25" x14ac:dyDescent="0.3">
      <c r="D10" s="28" t="s">
        <v>17</v>
      </c>
      <c r="E10" s="46" t="s">
        <v>41</v>
      </c>
      <c r="F10" s="43">
        <f t="array" ref="F10">IF(MAX(IF('[1]Fiche de controle'!X:X=$D10,'[1]Fiche de controle'!Y:Y))=0,"",MAX(IF('[1]Fiche de controle'!X:X=$D10,'[1]Fiche de controle'!Y:Y)))</f>
        <v>43485</v>
      </c>
      <c r="G10" s="43">
        <f t="shared" ref="G10:G20" si="0">IF(F10="","",F10+365)</f>
        <v>43850</v>
      </c>
      <c r="H10" s="43" t="str">
        <f t="shared" ref="H10:H20" ca="1" si="1">IFERROR(IF(G10-30&lt;TODAY(),"URGENT","OK"),"")</f>
        <v>URGENT</v>
      </c>
      <c r="I10" s="45">
        <f>_xlfn.IFNA(VLOOKUP(D10,[1]VEHICULES!A:J,10,0),"")</f>
        <v>0</v>
      </c>
      <c r="J10" s="43">
        <f t="array" ref="J10">IF(MAX(IF('[1]Fiche de controle'!G:G=$D10,'[1]Fiche de controle'!H:H))=0,"",MAX(IF('[1]Fiche de controle'!G:G=$D10,'[1]Fiche de controle'!H:H)))</f>
        <v>43872</v>
      </c>
      <c r="K10" s="43">
        <f>IF(J10="","",J10+I10)</f>
        <v>43872</v>
      </c>
      <c r="L10" s="43" t="s">
        <v>42</v>
      </c>
      <c r="M10" s="43" t="str">
        <f t="array" ref="M10">IF(MAX(IF('[1]Fiche de controle'!N:N=$D10,'[1]Fiche de controle'!O:O))=0,"",MAX(IF('[1]Fiche de controle'!N:N=$D10,'[1]Fiche de controle'!O:O)))</f>
        <v/>
      </c>
      <c r="N10" s="43" t="str">
        <f>IF(M10="","",M10+36)</f>
        <v/>
      </c>
      <c r="O10" s="43" t="str">
        <f t="shared" ref="O10:O20" ca="1" si="2">IFERROR(IF(N10-30&lt;TODAY(),"URGENT","OK"),"")</f>
        <v/>
      </c>
      <c r="P10" s="43">
        <f t="array" ref="P10">IF(MAX(IF('[1]Fiche de controle'!S:S=$D10,'[1]Fiche de controle'!T:T))=0,"",MAX(IF('[1]Fiche de controle'!S:S=$D10,'[1]Fiche de controle'!T:T)))</f>
        <v>43519</v>
      </c>
      <c r="Q10" s="44">
        <f t="shared" ref="Q10:Q20" si="3">IF(P10="","",P10+365)</f>
        <v>43884</v>
      </c>
      <c r="R10" s="43" t="str">
        <f t="shared" ref="R10:R20" ca="1" si="4">IFERROR(IF(Q10-30&lt;TODAY(),"URGENT","OK"),"")</f>
        <v>URGENT</v>
      </c>
      <c r="S10" s="43">
        <f t="array" ref="S10">IF(MAX(IF('[1]Fiche de controle'!B:B=$D10,'[1]Fiche de controle'!C:C))=0,"",MAX(IF('[1]Fiche de controle'!B:B=$D10,'[1]Fiche de controle'!C:C)))</f>
        <v>43519</v>
      </c>
      <c r="T10" s="43">
        <f t="shared" ref="T10:T20" si="5">IFERROR(S10+365,"")</f>
        <v>43884</v>
      </c>
      <c r="U10" s="43" t="str">
        <f t="shared" ref="U10:U20" ca="1" si="6">IFERROR(IF(T10-30&lt;TODAY(),"URGENT","OK"),"")</f>
        <v>URGENT</v>
      </c>
    </row>
    <row r="11" spans="4:21" ht="17.25" x14ac:dyDescent="0.3">
      <c r="D11" s="23" t="s">
        <v>43</v>
      </c>
      <c r="E11" s="46" t="s">
        <v>41</v>
      </c>
      <c r="F11" s="43" t="str">
        <f t="array" ref="F11">IF(MAX(IF('[1]Fiche de controle'!X:X=$D11,'[1]Fiche de controle'!Y:Y))=0,"",MAX(IF('[1]Fiche de controle'!X:X=$D11,'[1]Fiche de controle'!Y:Y)))</f>
        <v/>
      </c>
      <c r="G11" s="43" t="str">
        <f t="shared" si="0"/>
        <v/>
      </c>
      <c r="H11" s="43" t="str">
        <f t="shared" ca="1" si="1"/>
        <v/>
      </c>
      <c r="I11" s="45">
        <f>_xlfn.IFNA(VLOOKUP(D11,[1]VEHICULES!A:J,10,0),"")</f>
        <v>0</v>
      </c>
      <c r="J11" s="43" t="str">
        <f t="array" ref="J11">IF(MAX(IF('[1]Fiche de controle'!G:G=$D11,'[1]Fiche de controle'!H:H))=0,"",MAX(IF('[1]Fiche de controle'!G:G=$D11,'[1]Fiche de controle'!H:H)))</f>
        <v/>
      </c>
      <c r="K11" s="43" t="str">
        <f t="shared" ref="K11:K13" si="7">IF(J11="","",J11+I11)</f>
        <v/>
      </c>
      <c r="L11" s="43" t="str">
        <f t="shared" ref="L11:L12" ca="1" si="8">IFERROR(IF(K11-30&lt;TODAY(),"URGENT","OK"),"")</f>
        <v/>
      </c>
      <c r="M11" s="43" t="str">
        <f t="array" ref="M11">IF(MAX(IF('[1]Fiche de controle'!N:N=$D11,'[1]Fiche de controle'!O:O))=0,"",MAX(IF('[1]Fiche de controle'!N:N=$D11,'[1]Fiche de controle'!O:O)))</f>
        <v/>
      </c>
      <c r="N11" s="43" t="str">
        <f t="shared" ref="N11:N22" si="9">IF(M11="","",M11+36)</f>
        <v/>
      </c>
      <c r="O11" s="43" t="str">
        <f t="shared" ca="1" si="2"/>
        <v/>
      </c>
      <c r="P11" s="43" t="str">
        <f t="array" ref="P11">IF(MAX(IF('[1]Fiche de controle'!S:S=$D11,'[1]Fiche de controle'!T:T))=0,"",MAX(IF('[1]Fiche de controle'!S:S=$D11,'[1]Fiche de controle'!T:T)))</f>
        <v/>
      </c>
      <c r="Q11" s="43" t="str">
        <f t="shared" si="3"/>
        <v/>
      </c>
      <c r="R11" s="43" t="str">
        <f t="shared" ca="1" si="4"/>
        <v/>
      </c>
      <c r="S11" s="43" t="str">
        <f t="array" ref="S11">IF(MAX(IF('[1]Fiche de controle'!B:B=$D11,'[1]Fiche de controle'!C:C))=0,"",MAX(IF('[1]Fiche de controle'!B:B=$D11,'[1]Fiche de controle'!C:C)))</f>
        <v/>
      </c>
      <c r="T11" s="43" t="str">
        <f t="shared" si="5"/>
        <v/>
      </c>
      <c r="U11" s="43" t="str">
        <f t="shared" ca="1" si="6"/>
        <v/>
      </c>
    </row>
    <row r="12" spans="4:21" ht="17.25" x14ac:dyDescent="0.3">
      <c r="D12" s="47" t="s">
        <v>44</v>
      </c>
      <c r="E12" s="46" t="s">
        <v>41</v>
      </c>
      <c r="F12" s="43" t="str">
        <f t="array" ref="F12">IF(MAX(IF('[1]Fiche de controle'!X:X=$D12,'[1]Fiche de controle'!Y:Y))=0,"",MAX(IF('[1]Fiche de controle'!X:X=$D12,'[1]Fiche de controle'!Y:Y)))</f>
        <v/>
      </c>
      <c r="G12" s="43" t="str">
        <f t="shared" si="0"/>
        <v/>
      </c>
      <c r="H12" s="43" t="str">
        <f t="shared" ca="1" si="1"/>
        <v/>
      </c>
      <c r="I12" s="45">
        <f>_xlfn.IFNA(VLOOKUP(D12,[1]VEHICULES!A:J,10,0),"")</f>
        <v>0</v>
      </c>
      <c r="J12" s="43" t="str">
        <f t="array" ref="J12">IF(MAX(IF('[1]Fiche de controle'!G:G=$D12,'[1]Fiche de controle'!H:H))=0,"",MAX(IF('[1]Fiche de controle'!G:G=$D12,'[1]Fiche de controle'!H:H)))</f>
        <v/>
      </c>
      <c r="K12" s="43" t="str">
        <f t="shared" si="7"/>
        <v/>
      </c>
      <c r="L12" s="43" t="str">
        <f t="shared" ca="1" si="8"/>
        <v/>
      </c>
      <c r="M12" s="43" t="str">
        <f t="array" ref="M12">IF(MAX(IF('[1]Fiche de controle'!N:N=$D12,'[1]Fiche de controle'!O:O))=0,"",MAX(IF('[1]Fiche de controle'!N:N=$D12,'[1]Fiche de controle'!O:O)))</f>
        <v/>
      </c>
      <c r="N12" s="43" t="str">
        <f t="shared" si="9"/>
        <v/>
      </c>
      <c r="O12" s="43" t="str">
        <f t="shared" ca="1" si="2"/>
        <v/>
      </c>
      <c r="P12" s="43" t="str">
        <f t="array" ref="P12">IF(MAX(IF('[1]Fiche de controle'!S:S=$D12,'[1]Fiche de controle'!T:T))=0,"",MAX(IF('[1]Fiche de controle'!S:S=$D12,'[1]Fiche de controle'!T:T)))</f>
        <v/>
      </c>
      <c r="Q12" s="43" t="str">
        <f t="shared" si="3"/>
        <v/>
      </c>
      <c r="R12" s="43" t="str">
        <f t="shared" ca="1" si="4"/>
        <v/>
      </c>
      <c r="S12" s="43" t="str">
        <f t="array" ref="S12">IF(MAX(IF('[1]Fiche de controle'!B:B=$D12,'[1]Fiche de controle'!C:C))=0,"",MAX(IF('[1]Fiche de controle'!B:B=$D12,'[1]Fiche de controle'!C:C)))</f>
        <v/>
      </c>
      <c r="T12" s="43" t="str">
        <f t="shared" si="5"/>
        <v/>
      </c>
      <c r="U12" s="43" t="str">
        <f t="shared" ca="1" si="6"/>
        <v/>
      </c>
    </row>
    <row r="13" spans="4:21" ht="17.25" x14ac:dyDescent="0.3">
      <c r="D13" s="23" t="s">
        <v>29</v>
      </c>
      <c r="E13" s="46" t="s">
        <v>41</v>
      </c>
      <c r="F13" s="43" t="str">
        <f t="array" ref="F13">IF(MAX(IF('[1]Fiche de controle'!X:X=$D13,'[1]Fiche de controle'!Y:Y))=0,"",MAX(IF('[1]Fiche de controle'!X:X=$D13,'[1]Fiche de controle'!Y:Y)))</f>
        <v/>
      </c>
      <c r="G13" s="43" t="str">
        <f t="shared" si="0"/>
        <v/>
      </c>
      <c r="H13" s="43" t="str">
        <f t="shared" ca="1" si="1"/>
        <v/>
      </c>
      <c r="I13" s="45">
        <f>_xlfn.IFNA(VLOOKUP(D13,[1]VEHICULES!A:J,10,0),"")</f>
        <v>0</v>
      </c>
      <c r="J13" s="43">
        <f t="array" ref="J13">IF(MAX(IF('[1]Fiche de controle'!G:G=$D13,'[1]Fiche de controle'!H:H))=0,"",MAX(IF('[1]Fiche de controle'!G:G=$D13,'[1]Fiche de controle'!H:H)))</f>
        <v>43872</v>
      </c>
      <c r="K13" s="43">
        <f t="shared" si="7"/>
        <v>43872</v>
      </c>
      <c r="L13" s="43" t="s">
        <v>42</v>
      </c>
      <c r="M13" s="43" t="str">
        <f t="array" ref="M13">IF(MAX(IF('[1]Fiche de controle'!N:N=$D13,'[1]Fiche de controle'!O:O))=0,"",MAX(IF('[1]Fiche de controle'!N:N=$D13,'[1]Fiche de controle'!O:O)))</f>
        <v/>
      </c>
      <c r="N13" s="43" t="str">
        <f t="shared" si="9"/>
        <v/>
      </c>
      <c r="O13" s="43" t="str">
        <f t="shared" ca="1" si="2"/>
        <v/>
      </c>
      <c r="P13" s="43" t="str">
        <f t="array" ref="P13">IF(MAX(IF('[1]Fiche de controle'!S:S=$D13,'[1]Fiche de controle'!T:T))=0,"",MAX(IF('[1]Fiche de controle'!S:S=$D13,'[1]Fiche de controle'!T:T)))</f>
        <v/>
      </c>
      <c r="Q13" s="43" t="str">
        <f t="shared" si="3"/>
        <v/>
      </c>
      <c r="R13" s="43" t="str">
        <f t="shared" ca="1" si="4"/>
        <v/>
      </c>
      <c r="S13" s="43" t="str">
        <f t="array" ref="S13">IF(MAX(IF('[1]Fiche de controle'!B:B=$D13,'[1]Fiche de controle'!C:C))=0,"",MAX(IF('[1]Fiche de controle'!B:B=$D13,'[1]Fiche de controle'!C:C)))</f>
        <v/>
      </c>
      <c r="T13" s="43" t="str">
        <f t="shared" si="5"/>
        <v/>
      </c>
      <c r="U13" s="43" t="str">
        <f t="shared" ca="1" si="6"/>
        <v/>
      </c>
    </row>
    <row r="14" spans="4:21" ht="17.25" x14ac:dyDescent="0.3">
      <c r="D14" s="23" t="s">
        <v>25</v>
      </c>
      <c r="E14" s="46" t="s">
        <v>41</v>
      </c>
      <c r="F14" s="43" t="str">
        <f t="array" ref="F14">IF(MAX(IF('[1]Fiche de controle'!X:X=$D14,'[1]Fiche de controle'!Y:Y))=0,"",MAX(IF('[1]Fiche de controle'!X:X=$D14,'[1]Fiche de controle'!Y:Y)))</f>
        <v/>
      </c>
      <c r="G14" s="43" t="str">
        <f t="shared" si="0"/>
        <v/>
      </c>
      <c r="H14" s="43" t="str">
        <f t="shared" ca="1" si="1"/>
        <v/>
      </c>
      <c r="I14" s="45">
        <f>_xlfn.IFNA(VLOOKUP(D14,[1]VEHICULES!A:J,10,0),"")</f>
        <v>0</v>
      </c>
      <c r="J14" s="43">
        <f t="array" ref="J14">IF(MAX(IF('[1]Fiche de controle'!G:G=$D14,'[1]Fiche de controle'!H:H))=0,"",MAX(IF('[1]Fiche de controle'!G:G=$D14,'[1]Fiche de controle'!H:H)))</f>
        <v>43872</v>
      </c>
      <c r="K14" s="43">
        <f>IF(J14="","",J14+I14)</f>
        <v>43872</v>
      </c>
      <c r="L14" s="43" t="s">
        <v>42</v>
      </c>
      <c r="M14" s="43">
        <f t="array" ref="M14">IF(MAX(IF('[1]Fiche de controle'!N:N=$D14,'[1]Fiche de controle'!O:O))=0,"",MAX(IF('[1]Fiche de controle'!N:N=$D14,'[1]Fiche de controle'!O:O)))</f>
        <v>43519</v>
      </c>
      <c r="N14" s="43">
        <f t="shared" si="9"/>
        <v>43555</v>
      </c>
      <c r="O14" s="43" t="str">
        <f t="shared" ca="1" si="2"/>
        <v>URGENT</v>
      </c>
      <c r="P14" s="43" t="str">
        <f t="array" ref="P14">IF(MAX(IF('[1]Fiche de controle'!S:S=$D14,'[1]Fiche de controle'!T:T))=0,"",MAX(IF('[1]Fiche de controle'!S:S=$D14,'[1]Fiche de controle'!T:T)))</f>
        <v/>
      </c>
      <c r="Q14" s="43" t="str">
        <f t="shared" si="3"/>
        <v/>
      </c>
      <c r="R14" s="43" t="str">
        <f t="shared" ca="1" si="4"/>
        <v/>
      </c>
      <c r="S14" s="43">
        <f t="array" ref="S14">IF(MAX(IF('[1]Fiche de controle'!B:B=$D14,'[1]Fiche de controle'!C:C))=0,"",MAX(IF('[1]Fiche de controle'!B:B=$D14,'[1]Fiche de controle'!C:C)))</f>
        <v>43519</v>
      </c>
      <c r="T14" s="43">
        <f t="shared" si="5"/>
        <v>43884</v>
      </c>
      <c r="U14" s="43" t="str">
        <f t="shared" ca="1" si="6"/>
        <v>URGENT</v>
      </c>
    </row>
    <row r="15" spans="4:21" ht="17.25" x14ac:dyDescent="0.3">
      <c r="D15" s="48"/>
      <c r="E15" s="46" t="s">
        <v>41</v>
      </c>
      <c r="F15" s="43" t="str">
        <f t="array" ref="F15">IF(MAX(IF('[1]Fiche de controle'!X:X=$D15,'[1]Fiche de controle'!Y:Y))=0,"",MAX(IF('[1]Fiche de controle'!X:X=$D15,'[1]Fiche de controle'!Y:Y)))</f>
        <v/>
      </c>
      <c r="G15" s="43" t="str">
        <f t="shared" si="0"/>
        <v/>
      </c>
      <c r="H15" s="43" t="str">
        <f t="shared" ca="1" si="1"/>
        <v/>
      </c>
      <c r="I15" s="45" t="str">
        <f>_xlfn.IFNA(VLOOKUP(D15,[1]VEHICULES!A:J,10,0),"")</f>
        <v/>
      </c>
      <c r="J15" s="43" t="str">
        <f t="array" ref="J15">IF(MAX(IF('[1]Fiche de controle'!G:G=$D15,'[1]Fiche de controle'!H:H))=0,"",MAX(IF('[1]Fiche de controle'!G:G=$D15,'[1]Fiche de controle'!H:H)))</f>
        <v/>
      </c>
      <c r="K15" s="43" t="str">
        <f t="shared" ref="K15:K20" si="10">IF(J15="","",J15+I15)</f>
        <v/>
      </c>
      <c r="L15" s="43" t="str">
        <f t="shared" ref="L15:L20" ca="1" si="11">IFERROR(IF(K15-30&lt;TODAY(),"URGENT","OK"),"")</f>
        <v/>
      </c>
      <c r="M15" s="43" t="str">
        <f t="array" ref="M15">IF(MAX(IF('[1]Fiche de controle'!N:N=$D15,'[1]Fiche de controle'!O:O))=0,"",MAX(IF('[1]Fiche de controle'!N:N=$D15,'[1]Fiche de controle'!O:O)))</f>
        <v/>
      </c>
      <c r="N15" s="43" t="str">
        <f t="shared" si="9"/>
        <v/>
      </c>
      <c r="O15" s="43" t="str">
        <f t="shared" ca="1" si="2"/>
        <v/>
      </c>
      <c r="P15" s="43" t="str">
        <f t="array" ref="P15">IF(MAX(IF('[1]Fiche de controle'!S:S=$D15,'[1]Fiche de controle'!T:T))=0,"",MAX(IF('[1]Fiche de controle'!S:S=$D15,'[1]Fiche de controle'!T:T)))</f>
        <v/>
      </c>
      <c r="Q15" s="43" t="str">
        <f t="shared" si="3"/>
        <v/>
      </c>
      <c r="R15" s="43" t="str">
        <f t="shared" ca="1" si="4"/>
        <v/>
      </c>
      <c r="S15" s="43" t="str">
        <f t="array" ref="S15">IF(MAX(IF('[1]Fiche de controle'!B:B=$D15,'[1]Fiche de controle'!C:C))=0,"",MAX(IF('[1]Fiche de controle'!B:B=$D15,'[1]Fiche de controle'!C:C)))</f>
        <v/>
      </c>
      <c r="T15" s="43" t="str">
        <f t="shared" si="5"/>
        <v/>
      </c>
      <c r="U15" s="43" t="str">
        <f t="shared" ca="1" si="6"/>
        <v/>
      </c>
    </row>
    <row r="16" spans="4:21" ht="17.25" x14ac:dyDescent="0.3">
      <c r="D16" s="48"/>
      <c r="E16" s="46" t="s">
        <v>41</v>
      </c>
      <c r="F16" s="43" t="str">
        <f t="array" ref="F16">IF(MAX(IF('[1]Fiche de controle'!X:X=$D16,'[1]Fiche de controle'!Y:Y))=0,"",MAX(IF('[1]Fiche de controle'!X:X=$D16,'[1]Fiche de controle'!Y:Y)))</f>
        <v/>
      </c>
      <c r="G16" s="43" t="str">
        <f t="shared" si="0"/>
        <v/>
      </c>
      <c r="H16" s="43" t="str">
        <f t="shared" ca="1" si="1"/>
        <v/>
      </c>
      <c r="I16" s="45" t="str">
        <f>_xlfn.IFNA(VLOOKUP(D16,[1]VEHICULES!A:J,10,0),"")</f>
        <v/>
      </c>
      <c r="J16" s="43" t="str">
        <f t="array" ref="J16">IF(MAX(IF('[1]Fiche de controle'!G:G=$D16,'[1]Fiche de controle'!H:H))=0,"",MAX(IF('[1]Fiche de controle'!G:G=$D16,'[1]Fiche de controle'!H:H)))</f>
        <v/>
      </c>
      <c r="K16" s="43" t="str">
        <f t="shared" si="10"/>
        <v/>
      </c>
      <c r="L16" s="43" t="str">
        <f t="shared" ca="1" si="11"/>
        <v/>
      </c>
      <c r="M16" s="43" t="str">
        <f t="array" ref="M16">IF(MAX(IF('[1]Fiche de controle'!N:N=$D16,'[1]Fiche de controle'!O:O))=0,"",MAX(IF('[1]Fiche de controle'!N:N=$D16,'[1]Fiche de controle'!O:O)))</f>
        <v/>
      </c>
      <c r="N16" s="43" t="str">
        <f t="shared" si="9"/>
        <v/>
      </c>
      <c r="O16" s="43" t="str">
        <f t="shared" ca="1" si="2"/>
        <v/>
      </c>
      <c r="P16" s="43" t="str">
        <f t="array" ref="P16">IF(MAX(IF('[1]Fiche de controle'!S:S=$D16,'[1]Fiche de controle'!T:T))=0,"",MAX(IF('[1]Fiche de controle'!S:S=$D16,'[1]Fiche de controle'!T:T)))</f>
        <v/>
      </c>
      <c r="Q16" s="43" t="str">
        <f t="shared" si="3"/>
        <v/>
      </c>
      <c r="R16" s="43" t="str">
        <f t="shared" ca="1" si="4"/>
        <v/>
      </c>
      <c r="S16" s="43" t="str">
        <f t="array" ref="S16">IF(MAX(IF('[1]Fiche de controle'!B:B=$D16,'[1]Fiche de controle'!C:C))=0,"",MAX(IF('[1]Fiche de controle'!B:B=$D16,'[1]Fiche de controle'!C:C)))</f>
        <v/>
      </c>
      <c r="T16" s="43" t="str">
        <f t="shared" si="5"/>
        <v/>
      </c>
      <c r="U16" s="43" t="str">
        <f t="shared" ca="1" si="6"/>
        <v/>
      </c>
    </row>
    <row r="17" spans="4:21" ht="17.25" x14ac:dyDescent="0.3">
      <c r="D17" s="48"/>
      <c r="E17" s="46" t="s">
        <v>41</v>
      </c>
      <c r="F17" s="43" t="str">
        <f t="array" ref="F17">IF(MAX(IF('[1]Fiche de controle'!X:X=$D17,'[1]Fiche de controle'!Y:Y))=0,"",MAX(IF('[1]Fiche de controle'!X:X=$D17,'[1]Fiche de controle'!Y:Y)))</f>
        <v/>
      </c>
      <c r="G17" s="43" t="str">
        <f t="shared" si="0"/>
        <v/>
      </c>
      <c r="H17" s="43" t="str">
        <f t="shared" ca="1" si="1"/>
        <v/>
      </c>
      <c r="I17" s="45" t="str">
        <f>_xlfn.IFNA(VLOOKUP(D17,[1]VEHICULES!A:J,10,0),"")</f>
        <v/>
      </c>
      <c r="J17" s="43" t="str">
        <f t="array" ref="J17">IF(MAX(IF('[1]Fiche de controle'!G:G=$D17,'[1]Fiche de controle'!H:H))=0,"",MAX(IF('[1]Fiche de controle'!G:G=$D17,'[1]Fiche de controle'!H:H)))</f>
        <v/>
      </c>
      <c r="K17" s="43" t="str">
        <f t="shared" si="10"/>
        <v/>
      </c>
      <c r="L17" s="43" t="str">
        <f t="shared" ca="1" si="11"/>
        <v/>
      </c>
      <c r="M17" s="43" t="str">
        <f t="array" ref="M17">IF(MAX(IF('[1]Fiche de controle'!N:N=$D17,'[1]Fiche de controle'!O:O))=0,"",MAX(IF('[1]Fiche de controle'!N:N=$D17,'[1]Fiche de controle'!O:O)))</f>
        <v/>
      </c>
      <c r="N17" s="43" t="str">
        <f t="shared" si="9"/>
        <v/>
      </c>
      <c r="O17" s="43" t="str">
        <f t="shared" ca="1" si="2"/>
        <v/>
      </c>
      <c r="P17" s="43" t="str">
        <f t="array" ref="P17">IF(MAX(IF('[1]Fiche de controle'!S:S=$D17,'[1]Fiche de controle'!T:T))=0,"",MAX(IF('[1]Fiche de controle'!S:S=$D17,'[1]Fiche de controle'!T:T)))</f>
        <v/>
      </c>
      <c r="Q17" s="43" t="str">
        <f t="shared" si="3"/>
        <v/>
      </c>
      <c r="R17" s="43" t="str">
        <f t="shared" ca="1" si="4"/>
        <v/>
      </c>
      <c r="S17" s="43" t="str">
        <f t="array" ref="S17">IF(MAX(IF('[1]Fiche de controle'!B:B=$D17,'[1]Fiche de controle'!C:C))=0,"",MAX(IF('[1]Fiche de controle'!B:B=$D17,'[1]Fiche de controle'!C:C)))</f>
        <v/>
      </c>
      <c r="T17" s="43" t="str">
        <f t="shared" si="5"/>
        <v/>
      </c>
      <c r="U17" s="43" t="str">
        <f t="shared" ca="1" si="6"/>
        <v/>
      </c>
    </row>
    <row r="18" spans="4:21" ht="17.25" x14ac:dyDescent="0.3">
      <c r="D18" s="48"/>
      <c r="E18" s="46" t="s">
        <v>41</v>
      </c>
      <c r="F18" s="43" t="str">
        <f t="array" ref="F18">IF(MAX(IF('[1]Fiche de controle'!X:X=$D18,'[1]Fiche de controle'!Y:Y))=0,"",MAX(IF('[1]Fiche de controle'!X:X=$D18,'[1]Fiche de controle'!Y:Y)))</f>
        <v/>
      </c>
      <c r="G18" s="43" t="str">
        <f t="shared" si="0"/>
        <v/>
      </c>
      <c r="H18" s="43" t="str">
        <f t="shared" ca="1" si="1"/>
        <v/>
      </c>
      <c r="I18" s="45" t="str">
        <f>_xlfn.IFNA(VLOOKUP(D18,[1]VEHICULES!A:J,10,0),"")</f>
        <v/>
      </c>
      <c r="J18" s="43" t="str">
        <f t="array" ref="J18">IF(MAX(IF('[1]Fiche de controle'!G:G=$D18,'[1]Fiche de controle'!H:H))=0,"",MAX(IF('[1]Fiche de controle'!G:G=$D18,'[1]Fiche de controle'!H:H)))</f>
        <v/>
      </c>
      <c r="K18" s="43" t="str">
        <f t="shared" si="10"/>
        <v/>
      </c>
      <c r="L18" s="43" t="str">
        <f t="shared" ca="1" si="11"/>
        <v/>
      </c>
      <c r="M18" s="43" t="str">
        <f t="array" ref="M18">IF(MAX(IF('[1]Fiche de controle'!N:N=$D18,'[1]Fiche de controle'!O:O))=0,"",MAX(IF('[1]Fiche de controle'!N:N=$D18,'[1]Fiche de controle'!O:O)))</f>
        <v/>
      </c>
      <c r="N18" s="43" t="str">
        <f t="shared" si="9"/>
        <v/>
      </c>
      <c r="O18" s="43" t="str">
        <f t="shared" ca="1" si="2"/>
        <v/>
      </c>
      <c r="P18" s="43" t="str">
        <f t="array" ref="P18">IF(MAX(IF('[1]Fiche de controle'!S:S=$D18,'[1]Fiche de controle'!T:T))=0,"",MAX(IF('[1]Fiche de controle'!S:S=$D18,'[1]Fiche de controle'!T:T)))</f>
        <v/>
      </c>
      <c r="Q18" s="43" t="str">
        <f t="shared" si="3"/>
        <v/>
      </c>
      <c r="R18" s="43" t="str">
        <f t="shared" ca="1" si="4"/>
        <v/>
      </c>
      <c r="S18" s="43" t="str">
        <f t="array" ref="S18">IF(MAX(IF('[1]Fiche de controle'!B:B=$D18,'[1]Fiche de controle'!C:C))=0,"",MAX(IF('[1]Fiche de controle'!B:B=$D18,'[1]Fiche de controle'!C:C)))</f>
        <v/>
      </c>
      <c r="T18" s="43" t="str">
        <f t="shared" si="5"/>
        <v/>
      </c>
      <c r="U18" s="43" t="str">
        <f t="shared" ca="1" si="6"/>
        <v/>
      </c>
    </row>
    <row r="19" spans="4:21" ht="17.25" x14ac:dyDescent="0.3">
      <c r="D19" s="48"/>
      <c r="E19" s="46" t="s">
        <v>41</v>
      </c>
      <c r="F19" s="43" t="str">
        <f t="array" ref="F19">IF(MAX(IF('[1]Fiche de controle'!X:X=$D19,'[1]Fiche de controle'!Y:Y))=0,"",MAX(IF('[1]Fiche de controle'!X:X=$D19,'[1]Fiche de controle'!Y:Y)))</f>
        <v/>
      </c>
      <c r="G19" s="43" t="str">
        <f t="shared" si="0"/>
        <v/>
      </c>
      <c r="H19" s="43" t="str">
        <f t="shared" ca="1" si="1"/>
        <v/>
      </c>
      <c r="I19" s="45" t="str">
        <f>_xlfn.IFNA(VLOOKUP(D19,[1]VEHICULES!A:J,10,0),"")</f>
        <v/>
      </c>
      <c r="J19" s="43" t="str">
        <f t="array" ref="J19">IF(MAX(IF('[1]Fiche de controle'!G:G=$D19,'[1]Fiche de controle'!H:H))=0,"",MAX(IF('[1]Fiche de controle'!G:G=$D19,'[1]Fiche de controle'!H:H)))</f>
        <v/>
      </c>
      <c r="K19" s="43" t="str">
        <f t="shared" si="10"/>
        <v/>
      </c>
      <c r="L19" s="43" t="str">
        <f t="shared" ca="1" si="11"/>
        <v/>
      </c>
      <c r="M19" s="43" t="str">
        <f t="array" ref="M19">IF(MAX(IF('[1]Fiche de controle'!N:N=$D19,'[1]Fiche de controle'!O:O))=0,"",MAX(IF('[1]Fiche de controle'!N:N=$D19,'[1]Fiche de controle'!O:O)))</f>
        <v/>
      </c>
      <c r="N19" s="43" t="str">
        <f t="shared" si="9"/>
        <v/>
      </c>
      <c r="O19" s="43" t="str">
        <f t="shared" ca="1" si="2"/>
        <v/>
      </c>
      <c r="P19" s="43" t="str">
        <f t="array" ref="P19">IF(MAX(IF('[1]Fiche de controle'!S:S=$D19,'[1]Fiche de controle'!T:T))=0,"",MAX(IF('[1]Fiche de controle'!S:S=$D19,'[1]Fiche de controle'!T:T)))</f>
        <v/>
      </c>
      <c r="Q19" s="43" t="str">
        <f t="shared" si="3"/>
        <v/>
      </c>
      <c r="R19" s="43" t="str">
        <f t="shared" ca="1" si="4"/>
        <v/>
      </c>
      <c r="S19" s="43" t="str">
        <f t="array" ref="S19">IF(MAX(IF('[1]Fiche de controle'!B:B=$D19,'[1]Fiche de controle'!C:C))=0,"",MAX(IF('[1]Fiche de controle'!B:B=$D19,'[1]Fiche de controle'!C:C)))</f>
        <v/>
      </c>
      <c r="T19" s="43" t="str">
        <f t="shared" si="5"/>
        <v/>
      </c>
      <c r="U19" s="43" t="str">
        <f t="shared" ca="1" si="6"/>
        <v/>
      </c>
    </row>
    <row r="20" spans="4:21" ht="17.25" x14ac:dyDescent="0.3">
      <c r="D20" s="48"/>
      <c r="E20" s="46" t="s">
        <v>41</v>
      </c>
      <c r="F20" s="43" t="str">
        <f t="array" ref="F20">IF(MAX(IF('[1]Fiche de controle'!X:X=$D20,'[1]Fiche de controle'!Y:Y))=0,"",MAX(IF('[1]Fiche de controle'!X:X=$D20,'[1]Fiche de controle'!Y:Y)))</f>
        <v/>
      </c>
      <c r="G20" s="43" t="str">
        <f t="shared" si="0"/>
        <v/>
      </c>
      <c r="H20" s="43" t="str">
        <f t="shared" ca="1" si="1"/>
        <v/>
      </c>
      <c r="I20" s="45" t="str">
        <f>_xlfn.IFNA(VLOOKUP(D20,[1]VEHICULES!A:J,10,0),"")</f>
        <v/>
      </c>
      <c r="J20" s="43" t="str">
        <f t="array" ref="J20">IF(MAX(IF('[1]Fiche de controle'!G:G=$D20,'[1]Fiche de controle'!H:H))=0,"",MAX(IF('[1]Fiche de controle'!G:G=$D20,'[1]Fiche de controle'!H:H)))</f>
        <v/>
      </c>
      <c r="K20" s="43" t="str">
        <f t="shared" si="10"/>
        <v/>
      </c>
      <c r="L20" s="43" t="str">
        <f t="shared" ca="1" si="11"/>
        <v/>
      </c>
      <c r="M20" s="43" t="str">
        <f t="array" ref="M20">IF(MAX(IF('[1]Fiche de controle'!N:N=$D20,'[1]Fiche de controle'!O:O))=0,"",MAX(IF('[1]Fiche de controle'!N:N=$D20,'[1]Fiche de controle'!O:O)))</f>
        <v/>
      </c>
      <c r="N20" s="43" t="str">
        <f t="shared" si="9"/>
        <v/>
      </c>
      <c r="O20" s="43" t="str">
        <f t="shared" ca="1" si="2"/>
        <v/>
      </c>
      <c r="P20" s="43" t="str">
        <f t="array" ref="P20">IF(MAX(IF('[1]Fiche de controle'!S:S=$D20,'[1]Fiche de controle'!T:T))=0,"",MAX(IF('[1]Fiche de controle'!S:S=$D20,'[1]Fiche de controle'!T:T)))</f>
        <v/>
      </c>
      <c r="Q20" s="43" t="str">
        <f t="shared" si="3"/>
        <v/>
      </c>
      <c r="R20" s="43" t="str">
        <f t="shared" ca="1" si="4"/>
        <v/>
      </c>
      <c r="S20" s="43" t="str">
        <f t="array" ref="S20">IF(MAX(IF('[1]Fiche de controle'!B:B=$D20,'[1]Fiche de controle'!C:C))=0,"",MAX(IF('[1]Fiche de controle'!B:B=$D20,'[1]Fiche de controle'!C:C)))</f>
        <v/>
      </c>
      <c r="T20" s="43" t="str">
        <f t="shared" si="5"/>
        <v/>
      </c>
      <c r="U20" s="43" t="str">
        <f t="shared" ca="1" si="6"/>
        <v/>
      </c>
    </row>
    <row r="21" spans="4:21" ht="17.25" x14ac:dyDescent="0.3">
      <c r="D21" s="48"/>
      <c r="E21" s="46" t="s">
        <v>41</v>
      </c>
      <c r="F21" s="43" t="str">
        <f t="array" ref="F21">IF(MAX(IF('[1]Fiche de controle'!X:X=$D21,'[1]Fiche de controle'!Y:Y))=0,"",MAX(IF('[1]Fiche de controle'!X:X=$D21,'[1]Fiche de controle'!Y:Y)))</f>
        <v/>
      </c>
      <c r="G21" s="43"/>
      <c r="H21" s="43"/>
      <c r="I21" s="45" t="str">
        <f>_xlfn.IFNA(VLOOKUP(D21,[1]VEHICULES!A:J,10,0),"")</f>
        <v/>
      </c>
      <c r="J21" s="43" t="str">
        <f t="array" ref="J21">IF(MAX(IF('[1]Fiche de controle'!G:G=$D21,'[1]Fiche de controle'!H:H))=0,"",MAX(IF('[1]Fiche de controle'!G:G=$D21,'[1]Fiche de controle'!H:H)))</f>
        <v/>
      </c>
      <c r="K21" s="43"/>
      <c r="L21" s="43"/>
      <c r="M21" s="43" t="str">
        <f t="array" ref="M21">IF(MAX(IF('[1]Fiche de controle'!N:N=$D21,'[1]Fiche de controle'!O:O))=0,"",MAX(IF('[1]Fiche de controle'!N:N=$D21,'[1]Fiche de controle'!O:O)))</f>
        <v/>
      </c>
      <c r="N21" s="43" t="str">
        <f t="shared" si="9"/>
        <v/>
      </c>
      <c r="O21" s="43"/>
      <c r="P21" s="43" t="str">
        <f t="array" ref="P21">IF(MAX(IF('[1]Fiche de controle'!S:S=$D21,'[1]Fiche de controle'!T:T))=0,"",MAX(IF('[1]Fiche de controle'!S:S=$D21,'[1]Fiche de controle'!T:T)))</f>
        <v/>
      </c>
      <c r="Q21" s="43"/>
      <c r="R21" s="43"/>
      <c r="S21" s="43" t="str">
        <f t="array" ref="S21">IF(MAX(IF('[1]Fiche de controle'!B:B=$D21,'[1]Fiche de controle'!C:C))=0,"",MAX(IF('[1]Fiche de controle'!B:B=$D21,'[1]Fiche de controle'!C:C)))</f>
        <v/>
      </c>
      <c r="T21" s="43"/>
      <c r="U21" s="43"/>
    </row>
    <row r="22" spans="4:21" ht="17.25" x14ac:dyDescent="0.3">
      <c r="D22" s="48"/>
      <c r="E22" s="46" t="s">
        <v>41</v>
      </c>
      <c r="F22" s="43" t="str">
        <f t="array" ref="F22">IF(MAX(IF('[1]Fiche de controle'!X:X=$D22,'[1]Fiche de controle'!Y:Y))=0,"",MAX(IF('[1]Fiche de controle'!X:X=$D22,'[1]Fiche de controle'!Y:Y)))</f>
        <v/>
      </c>
      <c r="G22" s="43"/>
      <c r="H22" s="43"/>
      <c r="I22" s="45" t="str">
        <f>_xlfn.IFNA(VLOOKUP(D22,[1]VEHICULES!A:J,10,0),"")</f>
        <v/>
      </c>
      <c r="J22" s="43" t="str">
        <f t="array" ref="J22">IF(MAX(IF('[1]Fiche de controle'!G:G=$D22,'[1]Fiche de controle'!H:H))=0,"",MAX(IF('[1]Fiche de controle'!G:G=$D22,'[1]Fiche de controle'!H:H)))</f>
        <v/>
      </c>
      <c r="K22" s="43"/>
      <c r="L22" s="43"/>
      <c r="M22" s="43" t="str">
        <f t="array" ref="M22">IF(MAX(IF('[1]Fiche de controle'!N:N=$D22,'[1]Fiche de controle'!O:O))=0,"",MAX(IF('[1]Fiche de controle'!N:N=$D22,'[1]Fiche de controle'!O:O)))</f>
        <v/>
      </c>
      <c r="N22" s="43" t="str">
        <f t="shared" si="9"/>
        <v/>
      </c>
      <c r="O22" s="43"/>
      <c r="P22" s="43" t="str">
        <f t="array" ref="P22">IF(MAX(IF('[1]Fiche de controle'!S:S=$D22,'[1]Fiche de controle'!T:T))=0,"",MAX(IF('[1]Fiche de controle'!S:S=$D22,'[1]Fiche de controle'!T:T)))</f>
        <v/>
      </c>
      <c r="Q22" s="43"/>
      <c r="R22" s="43"/>
      <c r="S22" s="43" t="str">
        <f t="array" ref="S22">IF(MAX(IF('[1]Fiche de controle'!B:B=$D22,'[1]Fiche de controle'!C:C))=0,"",MAX(IF('[1]Fiche de controle'!B:B=$D22,'[1]Fiche de controle'!C:C)))</f>
        <v/>
      </c>
      <c r="T22" s="43"/>
      <c r="U22" s="43"/>
    </row>
    <row r="23" spans="4:21" ht="17.25" x14ac:dyDescent="0.3">
      <c r="D23" s="48"/>
      <c r="E23" s="46" t="s">
        <v>41</v>
      </c>
      <c r="F23" s="43" t="str">
        <f t="array" ref="F23">IF(MAX(IF('[1]Fiche de controle'!X:X=$D23,'[1]Fiche de controle'!Y:Y))=0,"",MAX(IF('[1]Fiche de controle'!X:X=$D23,'[1]Fiche de controle'!Y:Y)))</f>
        <v/>
      </c>
      <c r="G23" s="43"/>
      <c r="H23" s="43"/>
      <c r="I23" s="45" t="str">
        <f>_xlfn.IFNA(VLOOKUP(D23,[1]VEHICULES!A:J,10,0),"")</f>
        <v/>
      </c>
      <c r="J23" s="43" t="str">
        <f t="array" ref="J23">IF(MAX(IF('[1]Fiche de controle'!G:G=$D23,'[1]Fiche de controle'!H:H))=0,"",MAX(IF('[1]Fiche de controle'!G:G=$D23,'[1]Fiche de controle'!H:H)))</f>
        <v/>
      </c>
      <c r="K23" s="43"/>
      <c r="L23" s="43"/>
      <c r="M23" s="43" t="str">
        <f t="array" ref="M23">IF(MAX(IF('[1]Fiche de controle'!N:N=$D23,'[1]Fiche de controle'!O:O))=0,"",MAX(IF('[1]Fiche de controle'!N:N=$D23,'[1]Fiche de controle'!O:O)))</f>
        <v/>
      </c>
      <c r="N23" s="43"/>
      <c r="O23" s="43"/>
      <c r="P23" s="43" t="str">
        <f t="array" ref="P23">IF(MAX(IF('[1]Fiche de controle'!S:S=$D23,'[1]Fiche de controle'!T:T))=0,"",MAX(IF('[1]Fiche de controle'!S:S=$D23,'[1]Fiche de controle'!T:T)))</f>
        <v/>
      </c>
      <c r="Q23" s="43"/>
      <c r="R23" s="43"/>
      <c r="S23" s="43" t="str">
        <f t="array" ref="S23">IF(MAX(IF('[1]Fiche de controle'!B:B=$D23,'[1]Fiche de controle'!C:C))=0,"",MAX(IF('[1]Fiche de controle'!B:B=$D23,'[1]Fiche de controle'!C:C)))</f>
        <v/>
      </c>
      <c r="T23" s="43"/>
      <c r="U23" s="43"/>
    </row>
  </sheetData>
  <mergeCells count="6">
    <mergeCell ref="S7:U7"/>
    <mergeCell ref="D7:D8"/>
    <mergeCell ref="F7:H7"/>
    <mergeCell ref="I7:L7"/>
    <mergeCell ref="M7:O7"/>
    <mergeCell ref="P7:R7"/>
  </mergeCells>
  <hyperlinks>
    <hyperlink ref="E10" r:id="rId1" xr:uid="{8437EB94-CDAF-4B51-8394-BDA25CC7AE75}"/>
    <hyperlink ref="E11" r:id="rId2" xr:uid="{0BCE0098-915E-4893-BD45-A238CE738FBF}"/>
    <hyperlink ref="E12" r:id="rId3" xr:uid="{B720772F-218F-4079-8A2C-F11A80507CF1}"/>
    <hyperlink ref="E14" r:id="rId4" xr:uid="{408E30B4-D5BC-49D6-9854-EE0E2722873B}"/>
    <hyperlink ref="E16" r:id="rId5" xr:uid="{E2DBC4EB-9880-4849-BE36-B4C7CFE07A16}"/>
    <hyperlink ref="E18" r:id="rId6" xr:uid="{30EB575C-AE7C-4672-94B1-B0F33AECDAD6}"/>
    <hyperlink ref="E20" r:id="rId7" xr:uid="{556D7F1B-1BC6-4F3C-8AD0-3D69DDD3A163}"/>
    <hyperlink ref="E22" r:id="rId8" xr:uid="{83593B20-7160-4434-A531-58B14530920B}"/>
    <hyperlink ref="E13" r:id="rId9" xr:uid="{E0F34938-3B1B-4B13-AF4C-E0AB138507A6}"/>
    <hyperlink ref="E15" r:id="rId10" xr:uid="{95B55FE2-3564-488E-8109-27EF3909C6C1}"/>
    <hyperlink ref="E17" r:id="rId11" xr:uid="{836102F3-9A2C-47B3-B605-A5D91FCC5FB6}"/>
    <hyperlink ref="E19" r:id="rId12" xr:uid="{DBED1992-2806-47FC-8CDA-7EF2E4BF11F5}"/>
    <hyperlink ref="E21" r:id="rId13" xr:uid="{B2FC9CAA-DDB7-4A84-994F-1BFC8BD8F52F}"/>
    <hyperlink ref="E23" r:id="rId14" xr:uid="{9026979E-0B7A-4ED7-A9AD-EBA6E547AE9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DTPRO G2</dc:creator>
  <cp:lastModifiedBy>HP DTPRO G2</cp:lastModifiedBy>
  <dcterms:created xsi:type="dcterms:W3CDTF">2020-03-13T11:50:02Z</dcterms:created>
  <dcterms:modified xsi:type="dcterms:W3CDTF">2020-03-13T12:15:05Z</dcterms:modified>
</cp:coreProperties>
</file>