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8400" yWindow="330" windowWidth="15300" windowHeight="9795"/>
  </bookViews>
  <sheets>
    <sheet name="bilan annuel" sheetId="3" r:id="rId1"/>
    <sheet name="Compta par mois" sheetId="1" r:id="rId2"/>
    <sheet name="config" sheetId="2" r:id="rId3"/>
  </sheets>
  <externalReferences>
    <externalReference r:id="rId4"/>
  </externalReferences>
  <definedNames>
    <definedName name="_xlnm._FilterDatabase" localSheetId="1" hidden="1">'Compta par mois'!$A$6:$F$6</definedName>
    <definedName name="COMMUNICATION" comment="liste des moyen de communication" localSheetId="1">config!$A$3:$A$15</definedName>
    <definedName name="DESIGNATION" comment="liste dans config" localSheetId="1">config!$B$3:$B$9</definedName>
    <definedName name="MOUVEMENT" localSheetId="1">config!$C$3:$C$17</definedName>
    <definedName name="_xlnm.Print_Area" localSheetId="1">'Compta par mois'!$A$24:$F$43</definedName>
  </definedNames>
  <calcPr calcId="125725"/>
</workbook>
</file>

<file path=xl/calcChain.xml><?xml version="1.0" encoding="utf-8"?>
<calcChain xmlns="http://schemas.openxmlformats.org/spreadsheetml/2006/main">
  <c r="F277" i="1"/>
  <c r="F257"/>
  <c r="F234"/>
  <c r="F207"/>
  <c r="F177"/>
  <c r="F150"/>
  <c r="E177"/>
  <c r="D177"/>
  <c r="E150"/>
  <c r="D150"/>
  <c r="F122"/>
  <c r="E122"/>
  <c r="D122"/>
  <c r="F97"/>
  <c r="F76"/>
  <c r="E76"/>
  <c r="D76"/>
  <c r="E97"/>
  <c r="D97"/>
  <c r="F59"/>
  <c r="E59"/>
  <c r="D59"/>
  <c r="F43"/>
  <c r="E43"/>
  <c r="D43"/>
  <c r="F23"/>
  <c r="E23"/>
  <c r="C7" i="3"/>
  <c r="C8"/>
  <c r="C9"/>
  <c r="C10"/>
  <c r="C11"/>
  <c r="C12"/>
  <c r="C13"/>
  <c r="C14"/>
  <c r="C15"/>
  <c r="C3"/>
  <c r="C4"/>
  <c r="C5"/>
  <c r="C6"/>
  <c r="C2"/>
  <c r="X4" i="1"/>
  <c r="D3" i="3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"/>
  <c r="Y5" i="1"/>
  <c r="Y6"/>
  <c r="Y7"/>
  <c r="Y8"/>
  <c r="Y9"/>
  <c r="Y10"/>
  <c r="Y11"/>
  <c r="Y12"/>
  <c r="Y13"/>
  <c r="Y14"/>
  <c r="Y15"/>
  <c r="Y16"/>
  <c r="Y17"/>
  <c r="Y4"/>
  <c r="X5"/>
  <c r="X6"/>
  <c r="X7"/>
  <c r="X8"/>
  <c r="X9"/>
  <c r="X10"/>
  <c r="X11"/>
  <c r="X12"/>
  <c r="X13"/>
  <c r="X14"/>
  <c r="X15"/>
  <c r="X16"/>
  <c r="X17"/>
  <c r="W3" l="1"/>
  <c r="H8"/>
  <c r="E277" l="1"/>
  <c r="A261"/>
  <c r="E261"/>
  <c r="C261"/>
  <c r="E257"/>
  <c r="A238"/>
  <c r="E238"/>
  <c r="C238"/>
  <c r="E234"/>
  <c r="A211"/>
  <c r="E211"/>
  <c r="C211"/>
  <c r="E207"/>
  <c r="A181"/>
  <c r="E181"/>
  <c r="C181"/>
  <c r="A154"/>
  <c r="E154"/>
  <c r="C154"/>
  <c r="A126"/>
  <c r="E126"/>
  <c r="C126"/>
  <c r="A101"/>
  <c r="E101"/>
  <c r="C101"/>
  <c r="A80"/>
  <c r="E80"/>
  <c r="C80"/>
  <c r="A63"/>
  <c r="E63"/>
  <c r="C63"/>
  <c r="A47"/>
  <c r="E47"/>
  <c r="C47"/>
  <c r="A27"/>
  <c r="E27"/>
  <c r="C27"/>
  <c r="D23"/>
  <c r="K20"/>
  <c r="J20"/>
  <c r="I20"/>
  <c r="H20"/>
  <c r="K14"/>
  <c r="J14"/>
  <c r="I14"/>
  <c r="H14"/>
  <c r="K8"/>
  <c r="J8"/>
  <c r="I8"/>
  <c r="A7"/>
  <c r="E7"/>
  <c r="C7"/>
  <c r="J2"/>
  <c r="E4" l="1"/>
  <c r="F4"/>
  <c r="F3"/>
</calcChain>
</file>

<file path=xl/sharedStrings.xml><?xml version="1.0" encoding="utf-8"?>
<sst xmlns="http://schemas.openxmlformats.org/spreadsheetml/2006/main" count="431" uniqueCount="74">
  <si>
    <t xml:space="preserve">COMPTA </t>
  </si>
  <si>
    <t xml:space="preserve">SOLDE COMPTE </t>
  </si>
  <si>
    <t xml:space="preserve">SOLDE EN COURS </t>
  </si>
  <si>
    <t>DATE</t>
  </si>
  <si>
    <t xml:space="preserve">NBR DE NIDS </t>
  </si>
  <si>
    <t>JANVIER</t>
  </si>
  <si>
    <t>Dépenses</t>
  </si>
  <si>
    <t xml:space="preserve">COMMUNICATION </t>
  </si>
  <si>
    <t>PAGES JAUNES</t>
  </si>
  <si>
    <t>SITE INTERNET</t>
  </si>
  <si>
    <t>Dépôt Banque</t>
  </si>
  <si>
    <t>REMISE DE CHEQUE N°</t>
  </si>
  <si>
    <t>TOTAL</t>
  </si>
  <si>
    <t>ACHATS</t>
  </si>
  <si>
    <t>FONCTIONNEMENT</t>
  </si>
  <si>
    <t>URSSAF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</si>
  <si>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</si>
  <si>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</si>
  <si>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</si>
  <si>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</si>
  <si>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</si>
  <si>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</si>
  <si>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</si>
  <si>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</si>
  <si>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</si>
  <si>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COMMUNICATION</t>
  </si>
  <si>
    <t>Site Internet</t>
  </si>
  <si>
    <t>Facebook</t>
  </si>
  <si>
    <t>Camion</t>
  </si>
  <si>
    <t>Mairie</t>
  </si>
  <si>
    <t>Pages Jaunes</t>
  </si>
  <si>
    <t>Orale</t>
  </si>
  <si>
    <t>Maine Libre</t>
  </si>
  <si>
    <t>FDGDON</t>
  </si>
  <si>
    <t>MMA</t>
  </si>
  <si>
    <t>Convention</t>
  </si>
  <si>
    <t>Autres</t>
  </si>
  <si>
    <t xml:space="preserve">VIREMENT </t>
  </si>
  <si>
    <t>CARBURENT</t>
  </si>
  <si>
    <t>CRÉDIT MUTUEL</t>
  </si>
  <si>
    <t>MOBILE / BANQUE</t>
  </si>
  <si>
    <t>France GUÊPES</t>
  </si>
  <si>
    <t>VÉHICULE</t>
  </si>
  <si>
    <t>ASSURANCE</t>
  </si>
  <si>
    <t>PUB</t>
  </si>
  <si>
    <t>FOURNISSEUR</t>
  </si>
  <si>
    <t>RESTAURANT</t>
  </si>
  <si>
    <t>MOUVEMENT</t>
  </si>
  <si>
    <t>HABILLEMENT</t>
  </si>
  <si>
    <t>OUTILLAGE</t>
  </si>
  <si>
    <t>revenus</t>
  </si>
  <si>
    <t>dépense</t>
  </si>
  <si>
    <t>désignations</t>
  </si>
  <si>
    <t>MÉCANIQUE</t>
  </si>
  <si>
    <t>DÉSIGNATION</t>
  </si>
  <si>
    <t>CRÉDIT</t>
  </si>
  <si>
    <t>DÉBIT</t>
  </si>
  <si>
    <t>FÉVRIER</t>
  </si>
  <si>
    <t>DÉCEMBRE</t>
  </si>
  <si>
    <t>COMPTA  FÉVRIER 2020</t>
  </si>
  <si>
    <t>COMPTA  JANVIER 2020</t>
  </si>
  <si>
    <t>COMPTA  MARS 2020</t>
  </si>
  <si>
    <t>COMPTA  AVRIL 2020</t>
  </si>
  <si>
    <t>COMPTA  MAI 2020</t>
  </si>
  <si>
    <t>COMPTA  JUIN 2020</t>
  </si>
  <si>
    <t>COMPTA  JUILLET 2020</t>
  </si>
  <si>
    <t>COMPTA  AOUT 2020</t>
  </si>
  <si>
    <t>COMPTA  SEPTEMBRE 2020</t>
  </si>
  <si>
    <t>COMPTA  OCTOBRE 2020</t>
  </si>
  <si>
    <t>COMPTA  NOVEMBRE 2020</t>
  </si>
  <si>
    <t>COMPTA  DÉCEMBRE 2020</t>
  </si>
  <si>
    <t>CARBURANT</t>
  </si>
  <si>
    <t xml:space="preserve">critères </t>
  </si>
  <si>
    <t>CAMION</t>
  </si>
</sst>
</file>

<file path=xl/styles.xml><?xml version="1.0" encoding="utf-8"?>
<styleSheet xmlns="http://schemas.openxmlformats.org/spreadsheetml/2006/main">
  <numFmts count="8">
    <numFmt numFmtId="6" formatCode="#,##0\ &quot;€&quot;;[Red]\-#,##0\ &quot;€&quot;"/>
    <numFmt numFmtId="8" formatCode="#,##0.00\ &quot;€&quot;;[Red]\-#,##0.00\ &quot;€&quot;"/>
    <numFmt numFmtId="164" formatCode="#,##0_ ;[Red]\-#,##0\ "/>
    <numFmt numFmtId="165" formatCode="#,##0\ [$€-40C];[Red]\-#,##0\ [$€-40C]"/>
    <numFmt numFmtId="166" formatCode="_(&quot;€&quot;* #,##0.00_);_(&quot;€&quot;* \(#,##0.00\);_(&quot;€&quot;* &quot;-&quot;??_);_(@_)"/>
    <numFmt numFmtId="167" formatCode="#,##0.00\ &quot;€&quot;"/>
    <numFmt numFmtId="168" formatCode="[$-40C]mmmm\-yy;@"/>
    <numFmt numFmtId="169" formatCode="_-* #,##0.00\ [$€-40C]_-;\-* #,##0.00\ [$€-40C]_-;_-* &quot;-&quot;??\ [$€-40C]_-;_-@_-"/>
  </numFmts>
  <fonts count="1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rgb="FF1155CC"/>
      <name val="Arial"/>
      <family val="2"/>
    </font>
    <font>
      <sz val="10"/>
      <color theme="1"/>
      <name val="Arial"/>
      <family val="2"/>
    </font>
    <font>
      <b/>
      <sz val="8"/>
      <color rgb="FF1155CC"/>
      <name val="Arial"/>
      <family val="2"/>
    </font>
    <font>
      <sz val="10"/>
      <color rgb="FF38761D"/>
      <name val="Arial"/>
      <family val="2"/>
    </font>
    <font>
      <sz val="10"/>
      <color rgb="FFFF0000"/>
      <name val="Arial"/>
      <family val="2"/>
    </font>
    <font>
      <b/>
      <sz val="11"/>
      <color rgb="FFA9D08E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2" tint="-0.249977111117893"/>
      <name val="Calibri"/>
      <family val="2"/>
      <scheme val="minor"/>
    </font>
    <font>
      <b/>
      <sz val="11"/>
      <color theme="3" tint="-0.499984740745262"/>
      <name val="Calibri"/>
      <family val="2"/>
      <scheme val="minor"/>
    </font>
    <font>
      <sz val="9"/>
      <color theme="1"/>
      <name val="Arial"/>
      <family val="2"/>
    </font>
    <font>
      <sz val="9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E6C7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CFE2F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theme="4" tint="0.79998168889431442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  <fill>
      <patternFill patternType="solid">
        <fgColor theme="6" tint="0.59999389629810485"/>
        <bgColor theme="4" tint="0.79998168889431442"/>
      </patternFill>
    </fill>
    <fill>
      <patternFill patternType="solid">
        <fgColor theme="7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theme="4"/>
      </top>
      <bottom/>
      <diagonal/>
    </border>
    <border>
      <left/>
      <right/>
      <top style="double">
        <color theme="4"/>
      </top>
      <bottom style="thin">
        <color theme="4" tint="0.39997558519241921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/>
      <bottom/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/>
      <right/>
      <top style="thin">
        <color theme="4" tint="0.39997558519241921"/>
      </top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0" tint="-0.249977111117893"/>
      </top>
      <bottom/>
      <diagonal/>
    </border>
  </borders>
  <cellStyleXfs count="2">
    <xf numFmtId="0" fontId="0" fillId="0" borderId="0"/>
    <xf numFmtId="166" fontId="1" fillId="0" borderId="0" applyFont="0" applyFill="0" applyBorder="0" applyAlignment="0" applyProtection="0"/>
  </cellStyleXfs>
  <cellXfs count="118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8" fontId="0" fillId="2" borderId="0" xfId="0" applyNumberFormat="1" applyFill="1"/>
    <xf numFmtId="6" fontId="0" fillId="2" borderId="0" xfId="0" applyNumberFormat="1" applyFill="1" applyAlignment="1">
      <alignment horizontal="center" vertical="center"/>
    </xf>
    <xf numFmtId="164" fontId="0" fillId="2" borderId="0" xfId="0" applyNumberFormat="1" applyFill="1" applyAlignment="1">
      <alignment horizontal="center" vertical="center"/>
    </xf>
    <xf numFmtId="0" fontId="4" fillId="2" borderId="0" xfId="0" applyFont="1" applyFill="1" applyBorder="1" applyAlignment="1">
      <alignment wrapText="1"/>
    </xf>
    <xf numFmtId="165" fontId="0" fillId="2" borderId="0" xfId="0" applyNumberFormat="1" applyFill="1" applyAlignment="1">
      <alignment horizontal="center"/>
    </xf>
    <xf numFmtId="14" fontId="5" fillId="4" borderId="0" xfId="0" applyNumberFormat="1" applyFont="1" applyFill="1" applyBorder="1" applyAlignment="1">
      <alignment wrapText="1"/>
    </xf>
    <xf numFmtId="167" fontId="5" fillId="4" borderId="1" xfId="1" applyNumberFormat="1" applyFont="1" applyFill="1" applyBorder="1" applyAlignment="1">
      <alignment wrapText="1"/>
    </xf>
    <xf numFmtId="0" fontId="5" fillId="4" borderId="0" xfId="0" applyFont="1" applyFill="1" applyBorder="1" applyAlignment="1">
      <alignment wrapText="1"/>
    </xf>
    <xf numFmtId="0" fontId="5" fillId="4" borderId="0" xfId="0" applyFont="1" applyFill="1" applyBorder="1" applyAlignment="1">
      <alignment horizontal="center" wrapText="1"/>
    </xf>
    <xf numFmtId="8" fontId="5" fillId="4" borderId="0" xfId="0" applyNumberFormat="1" applyFont="1" applyFill="1" applyBorder="1" applyAlignment="1">
      <alignment wrapText="1"/>
    </xf>
    <xf numFmtId="8" fontId="5" fillId="4" borderId="1" xfId="0" applyNumberFormat="1" applyFont="1" applyFill="1" applyBorder="1" applyAlignment="1">
      <alignment wrapText="1"/>
    </xf>
    <xf numFmtId="0" fontId="5" fillId="2" borderId="0" xfId="0" applyFont="1" applyFill="1" applyBorder="1" applyAlignment="1">
      <alignment wrapText="1"/>
    </xf>
    <xf numFmtId="167" fontId="0" fillId="2" borderId="0" xfId="0" applyNumberFormat="1" applyFill="1"/>
    <xf numFmtId="8" fontId="3" fillId="2" borderId="0" xfId="0" applyNumberFormat="1" applyFont="1" applyFill="1"/>
    <xf numFmtId="6" fontId="0" fillId="2" borderId="0" xfId="0" applyNumberFormat="1" applyFill="1" applyAlignment="1">
      <alignment horizontal="center"/>
    </xf>
    <xf numFmtId="8" fontId="6" fillId="3" borderId="0" xfId="0" applyNumberFormat="1" applyFont="1" applyFill="1" applyBorder="1" applyAlignment="1">
      <alignment wrapText="1"/>
    </xf>
    <xf numFmtId="0" fontId="0" fillId="2" borderId="0" xfId="0" applyFill="1" applyBorder="1"/>
    <xf numFmtId="14" fontId="5" fillId="5" borderId="0" xfId="0" applyNumberFormat="1" applyFont="1" applyFill="1" applyBorder="1" applyAlignment="1">
      <alignment horizontal="center" wrapText="1"/>
    </xf>
    <xf numFmtId="49" fontId="5" fillId="5" borderId="0" xfId="0" applyNumberFormat="1" applyFont="1" applyFill="1" applyBorder="1" applyAlignment="1">
      <alignment horizontal="center" wrapText="1"/>
    </xf>
    <xf numFmtId="0" fontId="5" fillId="5" borderId="0" xfId="0" applyFont="1" applyFill="1" applyBorder="1" applyAlignment="1">
      <alignment horizontal="center" wrapText="1"/>
    </xf>
    <xf numFmtId="8" fontId="7" fillId="5" borderId="0" xfId="0" applyNumberFormat="1" applyFont="1" applyFill="1" applyBorder="1" applyAlignment="1">
      <alignment horizontal="center" wrapText="1"/>
    </xf>
    <xf numFmtId="8" fontId="8" fillId="5" borderId="0" xfId="0" applyNumberFormat="1" applyFont="1" applyFill="1" applyBorder="1" applyAlignment="1">
      <alignment horizontal="center" wrapText="1"/>
    </xf>
    <xf numFmtId="168" fontId="2" fillId="0" borderId="2" xfId="0" applyNumberFormat="1" applyFont="1" applyBorder="1" applyAlignment="1">
      <alignment horizontal="center" vertical="center"/>
    </xf>
    <xf numFmtId="164" fontId="2" fillId="6" borderId="3" xfId="0" applyNumberFormat="1" applyFont="1" applyFill="1" applyBorder="1" applyAlignment="1">
      <alignment horizontal="center" vertical="center"/>
    </xf>
    <xf numFmtId="8" fontId="2" fillId="6" borderId="3" xfId="0" applyNumberFormat="1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167" fontId="0" fillId="2" borderId="0" xfId="0" applyNumberFormat="1" applyFill="1" applyBorder="1"/>
    <xf numFmtId="0" fontId="9" fillId="6" borderId="0" xfId="0" applyNumberFormat="1" applyFont="1" applyFill="1" applyBorder="1" applyAlignment="1">
      <alignment horizontal="center"/>
    </xf>
    <xf numFmtId="49" fontId="0" fillId="6" borderId="0" xfId="0" applyNumberFormat="1" applyFill="1"/>
    <xf numFmtId="0" fontId="0" fillId="6" borderId="0" xfId="0" applyNumberFormat="1" applyFill="1" applyAlignment="1">
      <alignment horizontal="center" vertical="center"/>
    </xf>
    <xf numFmtId="8" fontId="0" fillId="6" borderId="0" xfId="0" applyNumberFormat="1" applyFill="1" applyAlignment="1">
      <alignment horizontal="center" vertical="center"/>
    </xf>
    <xf numFmtId="8" fontId="0" fillId="6" borderId="0" xfId="0" applyNumberFormat="1" applyFill="1"/>
    <xf numFmtId="0" fontId="5" fillId="0" borderId="5" xfId="0" applyFont="1" applyBorder="1" applyAlignment="1">
      <alignment wrapText="1"/>
    </xf>
    <xf numFmtId="0" fontId="0" fillId="0" borderId="5" xfId="0" applyBorder="1"/>
    <xf numFmtId="0" fontId="0" fillId="0" borderId="5" xfId="0" applyBorder="1" applyAlignment="1">
      <alignment horizontal="center"/>
    </xf>
    <xf numFmtId="8" fontId="0" fillId="0" borderId="5" xfId="0" applyNumberFormat="1" applyBorder="1"/>
    <xf numFmtId="8" fontId="0" fillId="6" borderId="0" xfId="0" applyNumberFormat="1" applyFill="1" applyBorder="1" applyAlignment="1">
      <alignment horizontal="center" vertical="center"/>
    </xf>
    <xf numFmtId="8" fontId="3" fillId="2" borderId="0" xfId="0" applyNumberFormat="1" applyFont="1" applyFill="1" applyBorder="1" applyAlignment="1">
      <alignment horizontal="center"/>
    </xf>
    <xf numFmtId="0" fontId="0" fillId="0" borderId="5" xfId="0" applyNumberFormat="1" applyBorder="1" applyAlignment="1">
      <alignment horizontal="center"/>
    </xf>
    <xf numFmtId="0" fontId="3" fillId="2" borderId="0" xfId="0" applyFont="1" applyFill="1" applyBorder="1"/>
    <xf numFmtId="168" fontId="10" fillId="0" borderId="6" xfId="0" applyNumberFormat="1" applyFont="1" applyFill="1" applyBorder="1" applyAlignment="1">
      <alignment vertical="center"/>
    </xf>
    <xf numFmtId="0" fontId="5" fillId="0" borderId="6" xfId="0" applyFont="1" applyFill="1" applyBorder="1" applyAlignment="1">
      <alignment vertical="center" wrapText="1"/>
    </xf>
    <xf numFmtId="168" fontId="2" fillId="0" borderId="7" xfId="0" applyNumberFormat="1" applyFont="1" applyBorder="1" applyAlignment="1">
      <alignment horizontal="center" vertical="center"/>
    </xf>
    <xf numFmtId="1" fontId="0" fillId="0" borderId="5" xfId="0" applyNumberFormat="1" applyBorder="1" applyAlignment="1">
      <alignment horizontal="center" vertical="center"/>
    </xf>
    <xf numFmtId="168" fontId="10" fillId="2" borderId="0" xfId="0" applyNumberFormat="1" applyFont="1" applyFill="1" applyBorder="1" applyAlignment="1">
      <alignment vertical="center"/>
    </xf>
    <xf numFmtId="168" fontId="10" fillId="0" borderId="0" xfId="0" applyNumberFormat="1" applyFont="1" applyFill="1" applyBorder="1" applyAlignment="1">
      <alignment vertical="center"/>
    </xf>
    <xf numFmtId="0" fontId="5" fillId="6" borderId="0" xfId="0" applyFont="1" applyFill="1" applyBorder="1" applyAlignment="1">
      <alignment vertical="center" wrapText="1"/>
    </xf>
    <xf numFmtId="168" fontId="2" fillId="0" borderId="0" xfId="0" applyNumberFormat="1" applyFont="1" applyBorder="1" applyAlignment="1">
      <alignment horizontal="center" vertical="center"/>
    </xf>
    <xf numFmtId="0" fontId="11" fillId="6" borderId="0" xfId="0" applyNumberFormat="1" applyFont="1" applyFill="1" applyBorder="1" applyAlignment="1">
      <alignment horizontal="center"/>
    </xf>
    <xf numFmtId="0" fontId="5" fillId="6" borderId="0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wrapText="1"/>
    </xf>
    <xf numFmtId="0" fontId="0" fillId="0" borderId="0" xfId="0" applyAlignment="1">
      <alignment horizontal="center"/>
    </xf>
    <xf numFmtId="168" fontId="10" fillId="2" borderId="0" xfId="0" applyNumberFormat="1" applyFont="1" applyFill="1" applyBorder="1" applyAlignment="1">
      <alignment horizontal="center" vertical="center"/>
    </xf>
    <xf numFmtId="168" fontId="2" fillId="3" borderId="0" xfId="0" applyNumberFormat="1" applyFont="1" applyFill="1" applyBorder="1" applyAlignment="1">
      <alignment horizontal="center" vertical="center"/>
    </xf>
    <xf numFmtId="0" fontId="5" fillId="3" borderId="0" xfId="0" applyFont="1" applyFill="1" applyBorder="1" applyAlignment="1">
      <alignment wrapText="1"/>
    </xf>
    <xf numFmtId="0" fontId="0" fillId="3" borderId="0" xfId="0" applyFill="1"/>
    <xf numFmtId="0" fontId="0" fillId="3" borderId="0" xfId="0" applyFill="1" applyAlignment="1">
      <alignment horizontal="center"/>
    </xf>
    <xf numFmtId="8" fontId="0" fillId="3" borderId="0" xfId="0" applyNumberFormat="1" applyFill="1"/>
    <xf numFmtId="14" fontId="0" fillId="0" borderId="0" xfId="0" applyNumberFormat="1"/>
    <xf numFmtId="49" fontId="0" fillId="0" borderId="0" xfId="0" applyNumberFormat="1"/>
    <xf numFmtId="8" fontId="0" fillId="0" borderId="0" xfId="0" applyNumberFormat="1"/>
    <xf numFmtId="0" fontId="0" fillId="8" borderId="1" xfId="0" applyFill="1" applyBorder="1"/>
    <xf numFmtId="0" fontId="12" fillId="7" borderId="8" xfId="0" applyFont="1" applyFill="1" applyBorder="1" applyAlignment="1">
      <alignment horizontal="center" vertical="center"/>
    </xf>
    <xf numFmtId="0" fontId="5" fillId="9" borderId="9" xfId="0" applyFont="1" applyFill="1" applyBorder="1" applyAlignment="1">
      <alignment wrapText="1"/>
    </xf>
    <xf numFmtId="0" fontId="0" fillId="0" borderId="10" xfId="0" applyFont="1" applyBorder="1" applyAlignment="1">
      <alignment vertical="center"/>
    </xf>
    <xf numFmtId="0" fontId="0" fillId="10" borderId="10" xfId="0" applyFont="1" applyFill="1" applyBorder="1" applyAlignment="1">
      <alignment vertical="center"/>
    </xf>
    <xf numFmtId="0" fontId="0" fillId="0" borderId="0" xfId="0" applyFont="1" applyAlignment="1">
      <alignment vertical="center"/>
    </xf>
    <xf numFmtId="0" fontId="5" fillId="10" borderId="9" xfId="0" applyFont="1" applyFill="1" applyBorder="1" applyAlignment="1">
      <alignment vertical="center"/>
    </xf>
    <xf numFmtId="0" fontId="5" fillId="0" borderId="9" xfId="0" applyFont="1" applyFill="1" applyBorder="1" applyAlignment="1">
      <alignment vertical="center"/>
    </xf>
    <xf numFmtId="0" fontId="0" fillId="0" borderId="10" xfId="0" applyFont="1" applyFill="1" applyBorder="1" applyAlignment="1">
      <alignment vertical="center"/>
    </xf>
    <xf numFmtId="0" fontId="0" fillId="10" borderId="10" xfId="0" applyFont="1" applyFill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12" fillId="11" borderId="11" xfId="0" applyFont="1" applyFill="1" applyBorder="1" applyAlignment="1">
      <alignment horizontal="center" vertical="center"/>
    </xf>
    <xf numFmtId="0" fontId="0" fillId="3" borderId="10" xfId="0" applyFont="1" applyFill="1" applyBorder="1" applyAlignment="1">
      <alignment horizontal="center" vertical="center"/>
    </xf>
    <xf numFmtId="0" fontId="13" fillId="0" borderId="10" xfId="0" applyFont="1" applyBorder="1" applyAlignment="1">
      <alignment vertical="center" wrapText="1"/>
    </xf>
    <xf numFmtId="0" fontId="13" fillId="10" borderId="10" xfId="0" applyFont="1" applyFill="1" applyBorder="1" applyAlignment="1">
      <alignment vertical="center" wrapText="1"/>
    </xf>
    <xf numFmtId="0" fontId="13" fillId="0" borderId="10" xfId="0" applyFont="1" applyFill="1" applyBorder="1" applyAlignment="1">
      <alignment vertical="center" wrapText="1"/>
    </xf>
    <xf numFmtId="0" fontId="5" fillId="0" borderId="10" xfId="0" applyFont="1" applyBorder="1" applyAlignment="1">
      <alignment vertical="center" wrapText="1"/>
    </xf>
    <xf numFmtId="0" fontId="14" fillId="0" borderId="10" xfId="0" applyFont="1" applyBorder="1"/>
    <xf numFmtId="0" fontId="14" fillId="10" borderId="10" xfId="0" applyFont="1" applyFill="1" applyBorder="1"/>
    <xf numFmtId="0" fontId="14" fillId="10" borderId="10" xfId="0" quotePrefix="1" applyFont="1" applyFill="1" applyBorder="1" applyAlignment="1">
      <alignment horizontal="left"/>
    </xf>
    <xf numFmtId="8" fontId="15" fillId="0" borderId="5" xfId="0" applyNumberFormat="1" applyFont="1" applyBorder="1"/>
    <xf numFmtId="169" fontId="0" fillId="8" borderId="1" xfId="1" applyNumberFormat="1" applyFont="1" applyFill="1" applyBorder="1"/>
    <xf numFmtId="0" fontId="14" fillId="10" borderId="10" xfId="0" applyFont="1" applyFill="1" applyBorder="1" applyAlignment="1">
      <alignment vertical="center"/>
    </xf>
    <xf numFmtId="169" fontId="15" fillId="8" borderId="1" xfId="1" applyNumberFormat="1" applyFont="1" applyFill="1" applyBorder="1"/>
    <xf numFmtId="40" fontId="15" fillId="2" borderId="0" xfId="0" applyNumberFormat="1" applyFont="1" applyFill="1"/>
    <xf numFmtId="40" fontId="15" fillId="8" borderId="1" xfId="0" applyNumberFormat="1" applyFont="1" applyFill="1" applyBorder="1"/>
    <xf numFmtId="40" fontId="15" fillId="8" borderId="1" xfId="1" applyNumberFormat="1" applyFont="1" applyFill="1" applyBorder="1"/>
    <xf numFmtId="40" fontId="15" fillId="0" borderId="0" xfId="0" applyNumberFormat="1" applyFont="1"/>
    <xf numFmtId="169" fontId="0" fillId="0" borderId="0" xfId="0" applyNumberFormat="1"/>
    <xf numFmtId="0" fontId="14" fillId="8" borderId="1" xfId="0" applyFont="1" applyFill="1" applyBorder="1"/>
    <xf numFmtId="0" fontId="14" fillId="12" borderId="1" xfId="0" applyFont="1" applyFill="1" applyBorder="1"/>
    <xf numFmtId="0" fontId="14" fillId="12" borderId="1" xfId="0" quotePrefix="1" applyFont="1" applyFill="1" applyBorder="1" applyAlignment="1">
      <alignment horizontal="left"/>
    </xf>
    <xf numFmtId="0" fontId="4" fillId="3" borderId="0" xfId="0" applyFont="1" applyFill="1" applyBorder="1" applyAlignment="1">
      <alignment wrapText="1"/>
    </xf>
    <xf numFmtId="0" fontId="4" fillId="3" borderId="0" xfId="0" applyFont="1" applyFill="1" applyBorder="1" applyAlignment="1">
      <alignment horizontal="left"/>
    </xf>
    <xf numFmtId="0" fontId="4" fillId="3" borderId="12" xfId="0" applyFont="1" applyFill="1" applyBorder="1" applyAlignment="1"/>
    <xf numFmtId="0" fontId="4" fillId="3" borderId="12" xfId="0" quotePrefix="1" applyFont="1" applyFill="1" applyBorder="1" applyAlignment="1">
      <alignment horizontal="left"/>
    </xf>
    <xf numFmtId="0" fontId="4" fillId="3" borderId="0" xfId="0" applyFont="1" applyFill="1" applyBorder="1" applyAlignment="1"/>
    <xf numFmtId="0" fontId="4" fillId="3" borderId="0" xfId="0" quotePrefix="1" applyFont="1" applyFill="1" applyBorder="1" applyAlignment="1">
      <alignment horizontal="left"/>
    </xf>
    <xf numFmtId="0" fontId="0" fillId="13" borderId="1" xfId="0" applyFill="1" applyBorder="1"/>
    <xf numFmtId="169" fontId="15" fillId="13" borderId="1" xfId="0" applyNumberFormat="1" applyFont="1" applyFill="1" applyBorder="1"/>
    <xf numFmtId="0" fontId="14" fillId="10" borderId="10" xfId="0" quotePrefix="1" applyFont="1" applyFill="1" applyBorder="1" applyAlignment="1">
      <alignment horizontal="left" vertical="center"/>
    </xf>
    <xf numFmtId="0" fontId="14" fillId="12" borderId="1" xfId="0" quotePrefix="1" applyFont="1" applyFill="1" applyBorder="1" applyAlignment="1">
      <alignment horizontal="left" vertical="center"/>
    </xf>
    <xf numFmtId="0" fontId="5" fillId="6" borderId="0" xfId="0" applyFont="1" applyFill="1" applyBorder="1" applyAlignment="1">
      <alignment horizontal="center" vertical="center" wrapText="1"/>
    </xf>
    <xf numFmtId="168" fontId="10" fillId="2" borderId="0" xfId="0" applyNumberFormat="1" applyFont="1" applyFill="1" applyBorder="1" applyAlignment="1">
      <alignment horizontal="center" vertical="center"/>
    </xf>
    <xf numFmtId="168" fontId="10" fillId="2" borderId="4" xfId="0" applyNumberFormat="1" applyFont="1" applyFill="1" applyBorder="1" applyAlignment="1">
      <alignment horizontal="center" vertical="center"/>
    </xf>
    <xf numFmtId="168" fontId="10" fillId="2" borderId="6" xfId="0" applyNumberFormat="1" applyFont="1" applyFill="1" applyBorder="1" applyAlignment="1">
      <alignment horizontal="center" vertical="center"/>
    </xf>
    <xf numFmtId="0" fontId="5" fillId="6" borderId="6" xfId="0" applyFont="1" applyFill="1" applyBorder="1" applyAlignment="1">
      <alignment horizontal="center" vertical="center" wrapText="1"/>
    </xf>
    <xf numFmtId="0" fontId="14" fillId="0" borderId="0" xfId="0" applyFont="1"/>
    <xf numFmtId="8" fontId="16" fillId="0" borderId="5" xfId="0" applyNumberFormat="1" applyFont="1" applyBorder="1"/>
    <xf numFmtId="0" fontId="13" fillId="0" borderId="1" xfId="0" applyFont="1" applyBorder="1" applyAlignment="1">
      <alignment vertical="center" wrapText="1"/>
    </xf>
    <xf numFmtId="0" fontId="13" fillId="10" borderId="1" xfId="0" applyFont="1" applyFill="1" applyBorder="1" applyAlignment="1">
      <alignment vertical="center" wrapText="1"/>
    </xf>
    <xf numFmtId="0" fontId="13" fillId="0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0" fillId="0" borderId="1" xfId="0" applyBorder="1"/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9525</xdr:colOff>
      <xdr:row>2</xdr:row>
      <xdr:rowOff>57150</xdr:rowOff>
    </xdr:from>
    <xdr:to>
      <xdr:col>13</xdr:col>
      <xdr:colOff>257175</xdr:colOff>
      <xdr:row>12</xdr:row>
      <xdr:rowOff>95250</xdr:rowOff>
    </xdr:to>
    <xdr:sp macro="" textlink="">
      <xdr:nvSpPr>
        <xdr:cNvPr id="2" name="Rectangle à coins arrondis 1"/>
        <xdr:cNvSpPr/>
      </xdr:nvSpPr>
      <xdr:spPr>
        <a:xfrm>
          <a:off x="8562975" y="723900"/>
          <a:ext cx="4057650" cy="1943100"/>
        </a:xfrm>
        <a:prstGeom prst="wedgeRoundRectCallout">
          <a:avLst>
            <a:gd name="adj1" fmla="val -154167"/>
            <a:gd name="adj2" fmla="val 35611"/>
            <a:gd name="adj3" fmla="val 16667"/>
          </a:avLst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Je Désirerais</a:t>
          </a:r>
          <a:r>
            <a:rPr lang="fr-FR" sz="1100" baseline="0"/>
            <a:t> avoir "une formule vba sommeprod" qui calcule la totalité annuel de la feuil "compta par mois"</a:t>
          </a:r>
        </a:p>
        <a:p>
          <a:pPr algn="ctr"/>
          <a:r>
            <a:rPr lang="fr-FR" sz="1100" baseline="0"/>
            <a:t>en dépense et recette,</a:t>
          </a:r>
        </a:p>
        <a:p>
          <a:pPr algn="ctr"/>
          <a:r>
            <a:rPr lang="fr-FR" sz="1100" baseline="0"/>
            <a:t>et si s'est possible  avoir un deuxième critère en  colonne A qui sélectionnerais les désignations  par catégories </a:t>
          </a:r>
        </a:p>
        <a:p>
          <a:pPr algn="ctr"/>
          <a:r>
            <a:rPr lang="fr-FR" sz="1100" baseline="0"/>
            <a:t>ci joint le dossier simplifier</a:t>
          </a:r>
        </a:p>
        <a:p>
          <a:pPr algn="ctr"/>
          <a:r>
            <a:rPr lang="fr-FR" sz="1100" baseline="0"/>
            <a:t>merci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657225</xdr:colOff>
      <xdr:row>4</xdr:row>
      <xdr:rowOff>60232</xdr:rowOff>
    </xdr:from>
    <xdr:to>
      <xdr:col>18</xdr:col>
      <xdr:colOff>95251</xdr:colOff>
      <xdr:row>8</xdr:row>
      <xdr:rowOff>47626</xdr:rowOff>
    </xdr:to>
    <xdr:grpSp>
      <xdr:nvGrpSpPr>
        <xdr:cNvPr id="2" name="Groupe 1"/>
        <xdr:cNvGrpSpPr/>
      </xdr:nvGrpSpPr>
      <xdr:grpSpPr>
        <a:xfrm>
          <a:off x="27146250" y="1079407"/>
          <a:ext cx="962026" cy="882744"/>
          <a:chOff x="11639549" y="2946306"/>
          <a:chExt cx="1038225" cy="968469"/>
        </a:xfrm>
      </xdr:grpSpPr>
      <xdr:pic macro="[0]!compta_controle_Clic">
        <xdr:nvPicPr>
          <xdr:cNvPr id="3" name="Picture 6" descr="C:\Users\DANIEL\AppData\Local\Microsoft\Windows\INetCache\IE\ECUGFXUU\euro-145386_640[1].png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lum bright="-20000" contrast="-20000"/>
          </a:blip>
          <a:srcRect/>
          <a:stretch>
            <a:fillRect/>
          </a:stretch>
        </xdr:blipFill>
        <xdr:spPr bwMode="auto">
          <a:xfrm>
            <a:off x="11639549" y="2946306"/>
            <a:ext cx="1038225" cy="968469"/>
          </a:xfrm>
          <a:prstGeom prst="rect">
            <a:avLst/>
          </a:prstGeom>
          <a:noFill/>
        </xdr:spPr>
      </xdr:pic>
      <xdr:sp macro="[0]!somme_compta" textlink="">
        <xdr:nvSpPr>
          <xdr:cNvPr id="4" name="ZoneTexte 3"/>
          <xdr:cNvSpPr txBox="1"/>
        </xdr:nvSpPr>
        <xdr:spPr>
          <a:xfrm>
            <a:off x="11801475" y="3295650"/>
            <a:ext cx="790575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fr-FR" sz="1100" b="1">
                <a:solidFill>
                  <a:srgbClr val="C00000"/>
                </a:solidFill>
                <a:latin typeface="Arial Black" pitchFamily="34" charset="0"/>
              </a:rPr>
              <a:t>TOTAL</a:t>
            </a:r>
          </a:p>
        </xdr:txBody>
      </xdr:sp>
    </xdr:grpSp>
    <xdr:clientData/>
  </xdr:twoCellAnchor>
  <xdr:twoCellAnchor editAs="oneCell">
    <xdr:from>
      <xdr:col>8</xdr:col>
      <xdr:colOff>161925</xdr:colOff>
      <xdr:row>3</xdr:row>
      <xdr:rowOff>247649</xdr:rowOff>
    </xdr:from>
    <xdr:to>
      <xdr:col>8</xdr:col>
      <xdr:colOff>1061925</xdr:colOff>
      <xdr:row>6</xdr:row>
      <xdr:rowOff>80699</xdr:rowOff>
    </xdr:to>
    <xdr:grpSp>
      <xdr:nvGrpSpPr>
        <xdr:cNvPr id="5" name="Groupe 4"/>
        <xdr:cNvGrpSpPr/>
      </xdr:nvGrpSpPr>
      <xdr:grpSpPr>
        <a:xfrm>
          <a:off x="18602325" y="1000124"/>
          <a:ext cx="900000" cy="576000"/>
          <a:chOff x="12664477" y="1009650"/>
          <a:chExt cx="1527773" cy="855767"/>
        </a:xfrm>
      </xdr:grpSpPr>
      <xdr:pic macro="[0]!fiche_compta_février">
        <xdr:nvPicPr>
          <xdr:cNvPr id="6" name="Picture 8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/>
          <a:srcRect/>
          <a:stretch>
            <a:fillRect/>
          </a:stretch>
        </xdr:blipFill>
        <xdr:spPr bwMode="auto">
          <a:xfrm>
            <a:off x="12664477" y="1009650"/>
            <a:ext cx="1527773" cy="843458"/>
          </a:xfrm>
          <a:prstGeom prst="rect">
            <a:avLst/>
          </a:prstGeom>
          <a:noFill/>
        </xdr:spPr>
      </xdr:pic>
      <xdr:sp macro="[0]!fiche_compta_février" textlink="">
        <xdr:nvSpPr>
          <xdr:cNvPr id="7" name="ZoneTexte 6"/>
          <xdr:cNvSpPr txBox="1"/>
        </xdr:nvSpPr>
        <xdr:spPr>
          <a:xfrm>
            <a:off x="12725171" y="1577147"/>
            <a:ext cx="900968" cy="28827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pPr algn="ctr"/>
            <a:r>
              <a:rPr lang="fr-FR" sz="800" b="1"/>
              <a:t>FÉVRIER</a:t>
            </a:r>
          </a:p>
        </xdr:txBody>
      </xdr:sp>
    </xdr:grpSp>
    <xdr:clientData/>
  </xdr:twoCellAnchor>
  <xdr:twoCellAnchor editAs="absolute">
    <xdr:from>
      <xdr:col>6</xdr:col>
      <xdr:colOff>809625</xdr:colOff>
      <xdr:row>0</xdr:row>
      <xdr:rowOff>76200</xdr:rowOff>
    </xdr:from>
    <xdr:to>
      <xdr:col>6</xdr:col>
      <xdr:colOff>1914525</xdr:colOff>
      <xdr:row>2</xdr:row>
      <xdr:rowOff>295275</xdr:rowOff>
    </xdr:to>
    <xdr:sp macro="[0]!retour_accueil" textlink="">
      <xdr:nvSpPr>
        <xdr:cNvPr id="8" name="Plaque 7"/>
        <xdr:cNvSpPr/>
      </xdr:nvSpPr>
      <xdr:spPr>
        <a:xfrm>
          <a:off x="6257925" y="76200"/>
          <a:ext cx="1104900" cy="638175"/>
        </a:xfrm>
        <a:prstGeom prst="bevel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RETOUR</a:t>
          </a:r>
        </a:p>
      </xdr:txBody>
    </xdr:sp>
    <xdr:clientData/>
  </xdr:twoCellAnchor>
  <xdr:twoCellAnchor editAs="oneCell">
    <xdr:from>
      <xdr:col>8</xdr:col>
      <xdr:colOff>600075</xdr:colOff>
      <xdr:row>0</xdr:row>
      <xdr:rowOff>142875</xdr:rowOff>
    </xdr:from>
    <xdr:to>
      <xdr:col>9</xdr:col>
      <xdr:colOff>290400</xdr:colOff>
      <xdr:row>2</xdr:row>
      <xdr:rowOff>299775</xdr:rowOff>
    </xdr:to>
    <xdr:grpSp>
      <xdr:nvGrpSpPr>
        <xdr:cNvPr id="9" name="Groupe 8"/>
        <xdr:cNvGrpSpPr/>
      </xdr:nvGrpSpPr>
      <xdr:grpSpPr>
        <a:xfrm>
          <a:off x="19040475" y="142875"/>
          <a:ext cx="900000" cy="576000"/>
          <a:chOff x="12664477" y="1009650"/>
          <a:chExt cx="1527773" cy="855767"/>
        </a:xfrm>
      </xdr:grpSpPr>
      <xdr:pic macro="[0]!fiche_compta_janvier">
        <xdr:nvPicPr>
          <xdr:cNvPr id="10" name="Picture 8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/>
          <a:srcRect/>
          <a:stretch>
            <a:fillRect/>
          </a:stretch>
        </xdr:blipFill>
        <xdr:spPr bwMode="auto">
          <a:xfrm>
            <a:off x="12664477" y="1009650"/>
            <a:ext cx="1527773" cy="843458"/>
          </a:xfrm>
          <a:prstGeom prst="rect">
            <a:avLst/>
          </a:prstGeom>
          <a:noFill/>
        </xdr:spPr>
      </xdr:pic>
      <xdr:sp macro="[0]!fiche_compta_janvier" textlink="">
        <xdr:nvSpPr>
          <xdr:cNvPr id="11" name="ZoneTexte 10"/>
          <xdr:cNvSpPr txBox="1"/>
        </xdr:nvSpPr>
        <xdr:spPr>
          <a:xfrm>
            <a:off x="12725171" y="1577147"/>
            <a:ext cx="900968" cy="28827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fr-FR" sz="800" b="1"/>
              <a:t>TOUS</a:t>
            </a:r>
          </a:p>
        </xdr:txBody>
      </xdr:sp>
    </xdr:grpSp>
    <xdr:clientData/>
  </xdr:twoCellAnchor>
  <xdr:twoCellAnchor editAs="oneCell">
    <xdr:from>
      <xdr:col>9</xdr:col>
      <xdr:colOff>171450</xdr:colOff>
      <xdr:row>3</xdr:row>
      <xdr:rowOff>257175</xdr:rowOff>
    </xdr:from>
    <xdr:to>
      <xdr:col>9</xdr:col>
      <xdr:colOff>1071450</xdr:colOff>
      <xdr:row>6</xdr:row>
      <xdr:rowOff>90225</xdr:rowOff>
    </xdr:to>
    <xdr:grpSp>
      <xdr:nvGrpSpPr>
        <xdr:cNvPr id="12" name="Groupe 11"/>
        <xdr:cNvGrpSpPr/>
      </xdr:nvGrpSpPr>
      <xdr:grpSpPr>
        <a:xfrm>
          <a:off x="19821525" y="1009650"/>
          <a:ext cx="900000" cy="576000"/>
          <a:chOff x="12664477" y="1009650"/>
          <a:chExt cx="1527773" cy="855767"/>
        </a:xfrm>
      </xdr:grpSpPr>
      <xdr:pic macro="[0]!fiche_compta_mars">
        <xdr:nvPicPr>
          <xdr:cNvPr id="13" name="Picture 8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/>
          <a:srcRect/>
          <a:stretch>
            <a:fillRect/>
          </a:stretch>
        </xdr:blipFill>
        <xdr:spPr bwMode="auto">
          <a:xfrm>
            <a:off x="12664477" y="1009650"/>
            <a:ext cx="1527773" cy="843458"/>
          </a:xfrm>
          <a:prstGeom prst="rect">
            <a:avLst/>
          </a:prstGeom>
          <a:noFill/>
        </xdr:spPr>
      </xdr:pic>
      <xdr:sp macro="[0]!fiche_compta_mars" textlink="">
        <xdr:nvSpPr>
          <xdr:cNvPr id="14" name="ZoneTexte 13"/>
          <xdr:cNvSpPr txBox="1"/>
        </xdr:nvSpPr>
        <xdr:spPr>
          <a:xfrm>
            <a:off x="12725171" y="1577147"/>
            <a:ext cx="900968" cy="28827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pPr algn="ctr"/>
            <a:r>
              <a:rPr lang="fr-FR" sz="800" b="1"/>
              <a:t>MARS</a:t>
            </a:r>
          </a:p>
        </xdr:txBody>
      </xdr:sp>
    </xdr:grpSp>
    <xdr:clientData/>
  </xdr:twoCellAnchor>
  <xdr:twoCellAnchor editAs="oneCell">
    <xdr:from>
      <xdr:col>7</xdr:col>
      <xdr:colOff>142875</xdr:colOff>
      <xdr:row>3</xdr:row>
      <xdr:rowOff>209550</xdr:rowOff>
    </xdr:from>
    <xdr:to>
      <xdr:col>7</xdr:col>
      <xdr:colOff>1042875</xdr:colOff>
      <xdr:row>6</xdr:row>
      <xdr:rowOff>34315</xdr:rowOff>
    </xdr:to>
    <xdr:grpSp>
      <xdr:nvGrpSpPr>
        <xdr:cNvPr id="15" name="Groupe 14"/>
        <xdr:cNvGrpSpPr/>
      </xdr:nvGrpSpPr>
      <xdr:grpSpPr>
        <a:xfrm>
          <a:off x="17373600" y="962025"/>
          <a:ext cx="900000" cy="567715"/>
          <a:chOff x="12664477" y="1009650"/>
          <a:chExt cx="1527773" cy="843458"/>
        </a:xfrm>
      </xdr:grpSpPr>
      <xdr:pic macro="[0]!fiche_compta_janvier">
        <xdr:nvPicPr>
          <xdr:cNvPr id="16" name="Picture 8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/>
          <a:srcRect/>
          <a:stretch>
            <a:fillRect/>
          </a:stretch>
        </xdr:blipFill>
        <xdr:spPr bwMode="auto">
          <a:xfrm>
            <a:off x="12664477" y="1009650"/>
            <a:ext cx="1527773" cy="843458"/>
          </a:xfrm>
          <a:prstGeom prst="rect">
            <a:avLst/>
          </a:prstGeom>
          <a:noFill/>
        </xdr:spPr>
      </xdr:pic>
      <xdr:sp macro="[0]!fiche_compta_janvier" textlink="">
        <xdr:nvSpPr>
          <xdr:cNvPr id="17" name="ZoneTexte 16"/>
          <xdr:cNvSpPr txBox="1"/>
        </xdr:nvSpPr>
        <xdr:spPr>
          <a:xfrm>
            <a:off x="12725169" y="1577147"/>
            <a:ext cx="957949" cy="267427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pPr algn="ctr"/>
            <a:r>
              <a:rPr lang="fr-FR" sz="800" b="1"/>
              <a:t>JANVIER</a:t>
            </a:r>
          </a:p>
        </xdr:txBody>
      </xdr:sp>
    </xdr:grpSp>
    <xdr:clientData/>
  </xdr:twoCellAnchor>
  <xdr:twoCellAnchor editAs="oneCell">
    <xdr:from>
      <xdr:col>7</xdr:col>
      <xdr:colOff>133350</xdr:colOff>
      <xdr:row>9</xdr:row>
      <xdr:rowOff>161925</xdr:rowOff>
    </xdr:from>
    <xdr:to>
      <xdr:col>7</xdr:col>
      <xdr:colOff>1033350</xdr:colOff>
      <xdr:row>12</xdr:row>
      <xdr:rowOff>109275</xdr:rowOff>
    </xdr:to>
    <xdr:grpSp>
      <xdr:nvGrpSpPr>
        <xdr:cNvPr id="18" name="Groupe 17"/>
        <xdr:cNvGrpSpPr/>
      </xdr:nvGrpSpPr>
      <xdr:grpSpPr>
        <a:xfrm>
          <a:off x="17364075" y="2286000"/>
          <a:ext cx="900000" cy="576000"/>
          <a:chOff x="12664477" y="1009650"/>
          <a:chExt cx="1527773" cy="855767"/>
        </a:xfrm>
      </xdr:grpSpPr>
      <xdr:pic macro="[0]!fiche_compta_mai">
        <xdr:nvPicPr>
          <xdr:cNvPr id="19" name="Picture 8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/>
          <a:srcRect/>
          <a:stretch>
            <a:fillRect/>
          </a:stretch>
        </xdr:blipFill>
        <xdr:spPr bwMode="auto">
          <a:xfrm>
            <a:off x="12664477" y="1009650"/>
            <a:ext cx="1527773" cy="843458"/>
          </a:xfrm>
          <a:prstGeom prst="rect">
            <a:avLst/>
          </a:prstGeom>
          <a:noFill/>
        </xdr:spPr>
      </xdr:pic>
      <xdr:sp macro="[0]!fiche_compta_mai" textlink="">
        <xdr:nvSpPr>
          <xdr:cNvPr id="20" name="ZoneTexte 19"/>
          <xdr:cNvSpPr txBox="1"/>
        </xdr:nvSpPr>
        <xdr:spPr>
          <a:xfrm>
            <a:off x="12725171" y="1577147"/>
            <a:ext cx="900968" cy="28827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fr-FR" sz="800" b="1"/>
              <a:t>MAI</a:t>
            </a:r>
          </a:p>
        </xdr:txBody>
      </xdr:sp>
    </xdr:grpSp>
    <xdr:clientData/>
  </xdr:twoCellAnchor>
  <xdr:twoCellAnchor editAs="oneCell">
    <xdr:from>
      <xdr:col>8</xdr:col>
      <xdr:colOff>152400</xdr:colOff>
      <xdr:row>9</xdr:row>
      <xdr:rowOff>161925</xdr:rowOff>
    </xdr:from>
    <xdr:to>
      <xdr:col>8</xdr:col>
      <xdr:colOff>1052400</xdr:colOff>
      <xdr:row>12</xdr:row>
      <xdr:rowOff>109275</xdr:rowOff>
    </xdr:to>
    <xdr:grpSp>
      <xdr:nvGrpSpPr>
        <xdr:cNvPr id="21" name="Groupe 20"/>
        <xdr:cNvGrpSpPr/>
      </xdr:nvGrpSpPr>
      <xdr:grpSpPr>
        <a:xfrm>
          <a:off x="18592800" y="2286000"/>
          <a:ext cx="900000" cy="576000"/>
          <a:chOff x="12664477" y="1009650"/>
          <a:chExt cx="1527773" cy="855767"/>
        </a:xfrm>
      </xdr:grpSpPr>
      <xdr:pic macro="[0]!fiche_compta_juin">
        <xdr:nvPicPr>
          <xdr:cNvPr id="22" name="Picture 8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/>
          <a:srcRect/>
          <a:stretch>
            <a:fillRect/>
          </a:stretch>
        </xdr:blipFill>
        <xdr:spPr bwMode="auto">
          <a:xfrm>
            <a:off x="12664477" y="1009650"/>
            <a:ext cx="1527773" cy="843458"/>
          </a:xfrm>
          <a:prstGeom prst="rect">
            <a:avLst/>
          </a:prstGeom>
          <a:noFill/>
        </xdr:spPr>
      </xdr:pic>
      <xdr:sp macro="[0]!fiche_compta_juin" textlink="">
        <xdr:nvSpPr>
          <xdr:cNvPr id="23" name="ZoneTexte 22"/>
          <xdr:cNvSpPr txBox="1"/>
        </xdr:nvSpPr>
        <xdr:spPr>
          <a:xfrm>
            <a:off x="12725171" y="1577147"/>
            <a:ext cx="900968" cy="28827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fr-FR" sz="800" b="1"/>
              <a:t>JUIN</a:t>
            </a:r>
          </a:p>
        </xdr:txBody>
      </xdr:sp>
    </xdr:grpSp>
    <xdr:clientData/>
  </xdr:twoCellAnchor>
  <xdr:twoCellAnchor editAs="oneCell">
    <xdr:from>
      <xdr:col>9</xdr:col>
      <xdr:colOff>180975</xdr:colOff>
      <xdr:row>9</xdr:row>
      <xdr:rowOff>171450</xdr:rowOff>
    </xdr:from>
    <xdr:to>
      <xdr:col>9</xdr:col>
      <xdr:colOff>1080975</xdr:colOff>
      <xdr:row>12</xdr:row>
      <xdr:rowOff>118800</xdr:rowOff>
    </xdr:to>
    <xdr:grpSp>
      <xdr:nvGrpSpPr>
        <xdr:cNvPr id="24" name="Groupe 23"/>
        <xdr:cNvGrpSpPr/>
      </xdr:nvGrpSpPr>
      <xdr:grpSpPr>
        <a:xfrm>
          <a:off x="19831050" y="2295525"/>
          <a:ext cx="900000" cy="576000"/>
          <a:chOff x="12664477" y="1009650"/>
          <a:chExt cx="1527773" cy="855767"/>
        </a:xfrm>
      </xdr:grpSpPr>
      <xdr:pic macro="[0]!fiche_compta_juillet">
        <xdr:nvPicPr>
          <xdr:cNvPr id="25" name="Picture 8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/>
          <a:srcRect/>
          <a:stretch>
            <a:fillRect/>
          </a:stretch>
        </xdr:blipFill>
        <xdr:spPr bwMode="auto">
          <a:xfrm>
            <a:off x="12664477" y="1009650"/>
            <a:ext cx="1527773" cy="843458"/>
          </a:xfrm>
          <a:prstGeom prst="rect">
            <a:avLst/>
          </a:prstGeom>
          <a:noFill/>
        </xdr:spPr>
      </xdr:pic>
      <xdr:sp macro="[0]!fiche_compta_juillet" textlink="">
        <xdr:nvSpPr>
          <xdr:cNvPr id="26" name="ZoneTexte 25"/>
          <xdr:cNvSpPr txBox="1"/>
        </xdr:nvSpPr>
        <xdr:spPr>
          <a:xfrm>
            <a:off x="12725171" y="1577147"/>
            <a:ext cx="900968" cy="28827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fr-FR" sz="800" b="1"/>
              <a:t>JUILLET</a:t>
            </a:r>
          </a:p>
        </xdr:txBody>
      </xdr:sp>
    </xdr:grpSp>
    <xdr:clientData/>
  </xdr:twoCellAnchor>
  <xdr:twoCellAnchor editAs="oneCell">
    <xdr:from>
      <xdr:col>7</xdr:col>
      <xdr:colOff>161925</xdr:colOff>
      <xdr:row>15</xdr:row>
      <xdr:rowOff>161925</xdr:rowOff>
    </xdr:from>
    <xdr:to>
      <xdr:col>7</xdr:col>
      <xdr:colOff>1061925</xdr:colOff>
      <xdr:row>18</xdr:row>
      <xdr:rowOff>123825</xdr:rowOff>
    </xdr:to>
    <xdr:grpSp>
      <xdr:nvGrpSpPr>
        <xdr:cNvPr id="27" name="Groupe 26"/>
        <xdr:cNvGrpSpPr/>
      </xdr:nvGrpSpPr>
      <xdr:grpSpPr>
        <a:xfrm>
          <a:off x="17392650" y="3543300"/>
          <a:ext cx="900000" cy="590550"/>
          <a:chOff x="12664477" y="1009650"/>
          <a:chExt cx="1527773" cy="877384"/>
        </a:xfrm>
      </xdr:grpSpPr>
      <xdr:pic macro="[0]!fiche_compta_septembre">
        <xdr:nvPicPr>
          <xdr:cNvPr id="28" name="Picture 8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/>
          <a:srcRect/>
          <a:stretch>
            <a:fillRect/>
          </a:stretch>
        </xdr:blipFill>
        <xdr:spPr bwMode="auto">
          <a:xfrm>
            <a:off x="12664477" y="1009650"/>
            <a:ext cx="1527773" cy="843458"/>
          </a:xfrm>
          <a:prstGeom prst="rect">
            <a:avLst/>
          </a:prstGeom>
          <a:noFill/>
        </xdr:spPr>
      </xdr:pic>
      <xdr:sp macro="[0]!fiche_compta_septembre" textlink="">
        <xdr:nvSpPr>
          <xdr:cNvPr id="29" name="ZoneTexte 28"/>
          <xdr:cNvSpPr txBox="1"/>
        </xdr:nvSpPr>
        <xdr:spPr>
          <a:xfrm>
            <a:off x="12725169" y="1577147"/>
            <a:ext cx="1184314" cy="309887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fr-FR" sz="800" b="1"/>
              <a:t>SEPTEMBRE</a:t>
            </a:r>
          </a:p>
        </xdr:txBody>
      </xdr:sp>
    </xdr:grpSp>
    <xdr:clientData/>
  </xdr:twoCellAnchor>
  <xdr:twoCellAnchor editAs="oneCell">
    <xdr:from>
      <xdr:col>8</xdr:col>
      <xdr:colOff>142875</xdr:colOff>
      <xdr:row>15</xdr:row>
      <xdr:rowOff>190500</xdr:rowOff>
    </xdr:from>
    <xdr:to>
      <xdr:col>8</xdr:col>
      <xdr:colOff>1042875</xdr:colOff>
      <xdr:row>18</xdr:row>
      <xdr:rowOff>133350</xdr:rowOff>
    </xdr:to>
    <xdr:grpSp>
      <xdr:nvGrpSpPr>
        <xdr:cNvPr id="30" name="Groupe 29"/>
        <xdr:cNvGrpSpPr/>
      </xdr:nvGrpSpPr>
      <xdr:grpSpPr>
        <a:xfrm>
          <a:off x="18583275" y="3571875"/>
          <a:ext cx="900000" cy="571500"/>
          <a:chOff x="12664477" y="1009650"/>
          <a:chExt cx="1527773" cy="849081"/>
        </a:xfrm>
      </xdr:grpSpPr>
      <xdr:pic macro="[0]!fiche_compta_octobre">
        <xdr:nvPicPr>
          <xdr:cNvPr id="31" name="Picture 8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/>
          <a:srcRect/>
          <a:stretch>
            <a:fillRect/>
          </a:stretch>
        </xdr:blipFill>
        <xdr:spPr bwMode="auto">
          <a:xfrm>
            <a:off x="12664477" y="1009650"/>
            <a:ext cx="1527773" cy="843458"/>
          </a:xfrm>
          <a:prstGeom prst="rect">
            <a:avLst/>
          </a:prstGeom>
          <a:noFill/>
        </xdr:spPr>
      </xdr:pic>
      <xdr:sp macro="[0]!fiche_compta_octobre" textlink="">
        <xdr:nvSpPr>
          <xdr:cNvPr id="32" name="ZoneTexte 31"/>
          <xdr:cNvSpPr txBox="1"/>
        </xdr:nvSpPr>
        <xdr:spPr>
          <a:xfrm>
            <a:off x="12725170" y="1577147"/>
            <a:ext cx="1071132" cy="281584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fr-FR" sz="800" b="1"/>
              <a:t>OCTOBRE</a:t>
            </a:r>
          </a:p>
        </xdr:txBody>
      </xdr:sp>
    </xdr:grpSp>
    <xdr:clientData/>
  </xdr:twoCellAnchor>
  <xdr:twoCellAnchor editAs="oneCell">
    <xdr:from>
      <xdr:col>9</xdr:col>
      <xdr:colOff>180975</xdr:colOff>
      <xdr:row>15</xdr:row>
      <xdr:rowOff>190500</xdr:rowOff>
    </xdr:from>
    <xdr:to>
      <xdr:col>9</xdr:col>
      <xdr:colOff>1080975</xdr:colOff>
      <xdr:row>18</xdr:row>
      <xdr:rowOff>129564</xdr:rowOff>
    </xdr:to>
    <xdr:grpSp>
      <xdr:nvGrpSpPr>
        <xdr:cNvPr id="33" name="Groupe 32"/>
        <xdr:cNvGrpSpPr/>
      </xdr:nvGrpSpPr>
      <xdr:grpSpPr>
        <a:xfrm>
          <a:off x="19831050" y="3571875"/>
          <a:ext cx="900000" cy="567714"/>
          <a:chOff x="12664477" y="1009650"/>
          <a:chExt cx="1527773" cy="843458"/>
        </a:xfrm>
      </xdr:grpSpPr>
      <xdr:pic macro="[0]!fiche_compta_novembre">
        <xdr:nvPicPr>
          <xdr:cNvPr id="34" name="Picture 8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/>
          <a:srcRect/>
          <a:stretch>
            <a:fillRect/>
          </a:stretch>
        </xdr:blipFill>
        <xdr:spPr bwMode="auto">
          <a:xfrm>
            <a:off x="12664477" y="1009650"/>
            <a:ext cx="1527773" cy="843458"/>
          </a:xfrm>
          <a:prstGeom prst="rect">
            <a:avLst/>
          </a:prstGeom>
          <a:noFill/>
        </xdr:spPr>
      </xdr:pic>
      <xdr:sp macro="[0]!fiche_compta_novembre" textlink="">
        <xdr:nvSpPr>
          <xdr:cNvPr id="35" name="ZoneTexte 34"/>
          <xdr:cNvSpPr txBox="1"/>
        </xdr:nvSpPr>
        <xdr:spPr>
          <a:xfrm>
            <a:off x="12725169" y="1577146"/>
            <a:ext cx="1161107" cy="267427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fr-FR" sz="800" b="1"/>
              <a:t>NOVEMBRE</a:t>
            </a:r>
          </a:p>
        </xdr:txBody>
      </xdr:sp>
    </xdr:grpSp>
    <xdr:clientData/>
  </xdr:twoCellAnchor>
  <xdr:twoCellAnchor editAs="oneCell">
    <xdr:from>
      <xdr:col>10</xdr:col>
      <xdr:colOff>142875</xdr:colOff>
      <xdr:row>3</xdr:row>
      <xdr:rowOff>247650</xdr:rowOff>
    </xdr:from>
    <xdr:to>
      <xdr:col>10</xdr:col>
      <xdr:colOff>1042875</xdr:colOff>
      <xdr:row>6</xdr:row>
      <xdr:rowOff>80700</xdr:rowOff>
    </xdr:to>
    <xdr:grpSp>
      <xdr:nvGrpSpPr>
        <xdr:cNvPr id="36" name="Groupe 35"/>
        <xdr:cNvGrpSpPr/>
      </xdr:nvGrpSpPr>
      <xdr:grpSpPr>
        <a:xfrm>
          <a:off x="21002625" y="1000125"/>
          <a:ext cx="900000" cy="576000"/>
          <a:chOff x="12664477" y="1009650"/>
          <a:chExt cx="1527773" cy="855767"/>
        </a:xfrm>
      </xdr:grpSpPr>
      <xdr:pic macro="[0]!fiche_compta_avril">
        <xdr:nvPicPr>
          <xdr:cNvPr id="37" name="Picture 8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/>
          <a:srcRect/>
          <a:stretch>
            <a:fillRect/>
          </a:stretch>
        </xdr:blipFill>
        <xdr:spPr bwMode="auto">
          <a:xfrm>
            <a:off x="12664477" y="1009650"/>
            <a:ext cx="1527773" cy="843458"/>
          </a:xfrm>
          <a:prstGeom prst="rect">
            <a:avLst/>
          </a:prstGeom>
          <a:noFill/>
        </xdr:spPr>
      </xdr:pic>
      <xdr:sp macro="[0]!fiche_compta_avril" textlink="">
        <xdr:nvSpPr>
          <xdr:cNvPr id="38" name="ZoneTexte 37"/>
          <xdr:cNvSpPr txBox="1"/>
        </xdr:nvSpPr>
        <xdr:spPr>
          <a:xfrm>
            <a:off x="12725171" y="1577147"/>
            <a:ext cx="900968" cy="28827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pPr algn="ctr"/>
            <a:r>
              <a:rPr lang="fr-FR" sz="800" b="1"/>
              <a:t>AVRIL</a:t>
            </a:r>
          </a:p>
        </xdr:txBody>
      </xdr:sp>
    </xdr:grpSp>
    <xdr:clientData/>
  </xdr:twoCellAnchor>
  <xdr:twoCellAnchor editAs="oneCell">
    <xdr:from>
      <xdr:col>10</xdr:col>
      <xdr:colOff>152400</xdr:colOff>
      <xdr:row>15</xdr:row>
      <xdr:rowOff>171450</xdr:rowOff>
    </xdr:from>
    <xdr:to>
      <xdr:col>10</xdr:col>
      <xdr:colOff>1052400</xdr:colOff>
      <xdr:row>18</xdr:row>
      <xdr:rowOff>114299</xdr:rowOff>
    </xdr:to>
    <xdr:grpSp>
      <xdr:nvGrpSpPr>
        <xdr:cNvPr id="39" name="Groupe 38"/>
        <xdr:cNvGrpSpPr/>
      </xdr:nvGrpSpPr>
      <xdr:grpSpPr>
        <a:xfrm>
          <a:off x="21012150" y="3552825"/>
          <a:ext cx="900000" cy="571499"/>
          <a:chOff x="12664477" y="1009650"/>
          <a:chExt cx="1527773" cy="849080"/>
        </a:xfrm>
      </xdr:grpSpPr>
      <xdr:pic macro="[0]!fiche_compta_decembre">
        <xdr:nvPicPr>
          <xdr:cNvPr id="40" name="Picture 8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/>
          <a:srcRect/>
          <a:stretch>
            <a:fillRect/>
          </a:stretch>
        </xdr:blipFill>
        <xdr:spPr bwMode="auto">
          <a:xfrm>
            <a:off x="12664477" y="1009650"/>
            <a:ext cx="1527773" cy="843458"/>
          </a:xfrm>
          <a:prstGeom prst="rect">
            <a:avLst/>
          </a:prstGeom>
          <a:noFill/>
        </xdr:spPr>
      </xdr:pic>
      <xdr:sp macro="[0]!fiche_compta_decembre" textlink="">
        <xdr:nvSpPr>
          <xdr:cNvPr id="41" name="ZoneTexte 40"/>
          <xdr:cNvSpPr txBox="1"/>
        </xdr:nvSpPr>
        <xdr:spPr>
          <a:xfrm>
            <a:off x="12725170" y="1577145"/>
            <a:ext cx="1135808" cy="28158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fr-FR" sz="800" b="1"/>
              <a:t>DÉCEMBRE</a:t>
            </a:r>
          </a:p>
        </xdr:txBody>
      </xdr:sp>
    </xdr:grpSp>
    <xdr:clientData/>
  </xdr:twoCellAnchor>
  <xdr:twoCellAnchor editAs="oneCell">
    <xdr:from>
      <xdr:col>10</xdr:col>
      <xdr:colOff>171450</xdr:colOff>
      <xdr:row>9</xdr:row>
      <xdr:rowOff>171450</xdr:rowOff>
    </xdr:from>
    <xdr:to>
      <xdr:col>10</xdr:col>
      <xdr:colOff>1071450</xdr:colOff>
      <xdr:row>12</xdr:row>
      <xdr:rowOff>118800</xdr:rowOff>
    </xdr:to>
    <xdr:grpSp>
      <xdr:nvGrpSpPr>
        <xdr:cNvPr id="42" name="Groupe 41"/>
        <xdr:cNvGrpSpPr/>
      </xdr:nvGrpSpPr>
      <xdr:grpSpPr>
        <a:xfrm>
          <a:off x="21031200" y="2295525"/>
          <a:ext cx="900000" cy="576000"/>
          <a:chOff x="12664477" y="1009650"/>
          <a:chExt cx="1527773" cy="855767"/>
        </a:xfrm>
      </xdr:grpSpPr>
      <xdr:pic macro="[0]!fiche_compta_aout">
        <xdr:nvPicPr>
          <xdr:cNvPr id="43" name="Picture 8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/>
          <a:srcRect/>
          <a:stretch>
            <a:fillRect/>
          </a:stretch>
        </xdr:blipFill>
        <xdr:spPr bwMode="auto">
          <a:xfrm>
            <a:off x="12664477" y="1009650"/>
            <a:ext cx="1527773" cy="843458"/>
          </a:xfrm>
          <a:prstGeom prst="rect">
            <a:avLst/>
          </a:prstGeom>
          <a:noFill/>
        </xdr:spPr>
      </xdr:pic>
      <xdr:sp macro="[0]!fiche_compta_aout" textlink="">
        <xdr:nvSpPr>
          <xdr:cNvPr id="44" name="ZoneTexte 43"/>
          <xdr:cNvSpPr txBox="1"/>
        </xdr:nvSpPr>
        <xdr:spPr>
          <a:xfrm>
            <a:off x="12725171" y="1577147"/>
            <a:ext cx="900968" cy="28827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fr-FR" sz="800" b="1"/>
              <a:t>AOUT</a:t>
            </a: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0</xdr:col>
      <xdr:colOff>257175</xdr:colOff>
      <xdr:row>1</xdr:row>
      <xdr:rowOff>85725</xdr:rowOff>
    </xdr:to>
    <xdr:pic>
      <xdr:nvPicPr>
        <xdr:cNvPr id="2" name="Image 1" hidden="1">
          <a:extLst>
            <a:ext uri="{FF2B5EF4-FFF2-40B4-BE49-F238E27FC236}">
              <a16:creationId xmlns:a16="http://schemas.microsoft.com/office/drawing/2014/main" xmlns="" id="{00000000-0008-0000-0200-0000BE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000125"/>
          <a:ext cx="257175" cy="762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0</xdr:col>
      <xdr:colOff>257175</xdr:colOff>
      <xdr:row>1</xdr:row>
      <xdr:rowOff>85725</xdr:rowOff>
    </xdr:to>
    <xdr:pic>
      <xdr:nvPicPr>
        <xdr:cNvPr id="3" name="Image 2" hidden="1">
          <a:extLst>
            <a:ext uri="{FF2B5EF4-FFF2-40B4-BE49-F238E27FC236}">
              <a16:creationId xmlns:a16="http://schemas.microsoft.com/office/drawing/2014/main" xmlns="" id="{00000000-0008-0000-0200-0000BF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000125"/>
          <a:ext cx="257175" cy="762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0</xdr:col>
      <xdr:colOff>257175</xdr:colOff>
      <xdr:row>1</xdr:row>
      <xdr:rowOff>85725</xdr:rowOff>
    </xdr:to>
    <xdr:pic>
      <xdr:nvPicPr>
        <xdr:cNvPr id="4" name="Image 3" hidden="1">
          <a:extLst>
            <a:ext uri="{FF2B5EF4-FFF2-40B4-BE49-F238E27FC236}">
              <a16:creationId xmlns:a16="http://schemas.microsoft.com/office/drawing/2014/main" xmlns="" id="{00000000-0008-0000-0200-0000C0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000125"/>
          <a:ext cx="257175" cy="762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0</xdr:col>
      <xdr:colOff>257175</xdr:colOff>
      <xdr:row>1</xdr:row>
      <xdr:rowOff>85725</xdr:rowOff>
    </xdr:to>
    <xdr:pic>
      <xdr:nvPicPr>
        <xdr:cNvPr id="5" name="Image 4" hidden="1">
          <a:extLst>
            <a:ext uri="{FF2B5EF4-FFF2-40B4-BE49-F238E27FC236}">
              <a16:creationId xmlns:a16="http://schemas.microsoft.com/office/drawing/2014/main" xmlns="" id="{00000000-0008-0000-0200-0000C1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000125"/>
          <a:ext cx="257175" cy="762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0</xdr:col>
      <xdr:colOff>257175</xdr:colOff>
      <xdr:row>1</xdr:row>
      <xdr:rowOff>85725</xdr:rowOff>
    </xdr:to>
    <xdr:pic>
      <xdr:nvPicPr>
        <xdr:cNvPr id="6" name="Image 5" hidden="1">
          <a:extLst>
            <a:ext uri="{FF2B5EF4-FFF2-40B4-BE49-F238E27FC236}">
              <a16:creationId xmlns:a16="http://schemas.microsoft.com/office/drawing/2014/main" xmlns="" id="{00000000-0008-0000-0200-0000C2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000125"/>
          <a:ext cx="257175" cy="762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1</xdr:col>
      <xdr:colOff>0</xdr:colOff>
      <xdr:row>1</xdr:row>
      <xdr:rowOff>85725</xdr:rowOff>
    </xdr:to>
    <xdr:pic>
      <xdr:nvPicPr>
        <xdr:cNvPr id="7" name="Image 6" hidden="1">
          <a:extLst>
            <a:ext uri="{FF2B5EF4-FFF2-40B4-BE49-F238E27FC236}">
              <a16:creationId xmlns:a16="http://schemas.microsoft.com/office/drawing/2014/main" xmlns="" id="{00000000-0008-0000-0200-0000C3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000125"/>
          <a:ext cx="1543050" cy="762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1</xdr:col>
      <xdr:colOff>0</xdr:colOff>
      <xdr:row>1</xdr:row>
      <xdr:rowOff>85725</xdr:rowOff>
    </xdr:to>
    <xdr:pic>
      <xdr:nvPicPr>
        <xdr:cNvPr id="8" name="Image 7" hidden="1">
          <a:extLst>
            <a:ext uri="{FF2B5EF4-FFF2-40B4-BE49-F238E27FC236}">
              <a16:creationId xmlns:a16="http://schemas.microsoft.com/office/drawing/2014/main" xmlns="" id="{00000000-0008-0000-0200-0000C4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000125"/>
          <a:ext cx="1543050" cy="762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1</xdr:col>
      <xdr:colOff>0</xdr:colOff>
      <xdr:row>1</xdr:row>
      <xdr:rowOff>85725</xdr:rowOff>
    </xdr:to>
    <xdr:pic>
      <xdr:nvPicPr>
        <xdr:cNvPr id="9" name="Image 8" hidden="1">
          <a:extLst>
            <a:ext uri="{FF2B5EF4-FFF2-40B4-BE49-F238E27FC236}">
              <a16:creationId xmlns:a16="http://schemas.microsoft.com/office/drawing/2014/main" xmlns="" id="{00000000-0008-0000-0200-0000C5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000125"/>
          <a:ext cx="1543050" cy="762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1</xdr:col>
      <xdr:colOff>0</xdr:colOff>
      <xdr:row>1</xdr:row>
      <xdr:rowOff>85725</xdr:rowOff>
    </xdr:to>
    <xdr:pic>
      <xdr:nvPicPr>
        <xdr:cNvPr id="10" name="Image 9" hidden="1">
          <a:extLst>
            <a:ext uri="{FF2B5EF4-FFF2-40B4-BE49-F238E27FC236}">
              <a16:creationId xmlns:a16="http://schemas.microsoft.com/office/drawing/2014/main" xmlns="" id="{00000000-0008-0000-0200-0000C6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000125"/>
          <a:ext cx="1543050" cy="762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1</xdr:col>
      <xdr:colOff>0</xdr:colOff>
      <xdr:row>1</xdr:row>
      <xdr:rowOff>85725</xdr:rowOff>
    </xdr:to>
    <xdr:pic>
      <xdr:nvPicPr>
        <xdr:cNvPr id="11" name="Image 10" hidden="1">
          <a:extLst>
            <a:ext uri="{FF2B5EF4-FFF2-40B4-BE49-F238E27FC236}">
              <a16:creationId xmlns:a16="http://schemas.microsoft.com/office/drawing/2014/main" xmlns="" id="{00000000-0008-0000-0200-0000C7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000125"/>
          <a:ext cx="1543050" cy="762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0</xdr:col>
      <xdr:colOff>257175</xdr:colOff>
      <xdr:row>1</xdr:row>
      <xdr:rowOff>85725</xdr:rowOff>
    </xdr:to>
    <xdr:pic>
      <xdr:nvPicPr>
        <xdr:cNvPr id="12" name="Image 11" hidden="1">
          <a:extLst>
            <a:ext uri="{FF2B5EF4-FFF2-40B4-BE49-F238E27FC236}">
              <a16:creationId xmlns:a16="http://schemas.microsoft.com/office/drawing/2014/main" xmlns="" id="{00000000-0008-0000-0200-0000C8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000125"/>
          <a:ext cx="257175" cy="762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0</xdr:col>
      <xdr:colOff>257175</xdr:colOff>
      <xdr:row>1</xdr:row>
      <xdr:rowOff>85725</xdr:rowOff>
    </xdr:to>
    <xdr:pic>
      <xdr:nvPicPr>
        <xdr:cNvPr id="13" name="Image 12" hidden="1">
          <a:extLst>
            <a:ext uri="{FF2B5EF4-FFF2-40B4-BE49-F238E27FC236}">
              <a16:creationId xmlns:a16="http://schemas.microsoft.com/office/drawing/2014/main" xmlns="" id="{00000000-0008-0000-0200-0000C9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000125"/>
          <a:ext cx="257175" cy="762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0</xdr:col>
      <xdr:colOff>257175</xdr:colOff>
      <xdr:row>1</xdr:row>
      <xdr:rowOff>85725</xdr:rowOff>
    </xdr:to>
    <xdr:pic>
      <xdr:nvPicPr>
        <xdr:cNvPr id="14" name="Image 13" hidden="1">
          <a:extLst>
            <a:ext uri="{FF2B5EF4-FFF2-40B4-BE49-F238E27FC236}">
              <a16:creationId xmlns:a16="http://schemas.microsoft.com/office/drawing/2014/main" xmlns="" id="{00000000-0008-0000-0200-0000CA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000125"/>
          <a:ext cx="257175" cy="762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0</xdr:col>
      <xdr:colOff>257175</xdr:colOff>
      <xdr:row>1</xdr:row>
      <xdr:rowOff>85725</xdr:rowOff>
    </xdr:to>
    <xdr:pic>
      <xdr:nvPicPr>
        <xdr:cNvPr id="15" name="Image 14" hidden="1">
          <a:extLst>
            <a:ext uri="{FF2B5EF4-FFF2-40B4-BE49-F238E27FC236}">
              <a16:creationId xmlns:a16="http://schemas.microsoft.com/office/drawing/2014/main" xmlns="" id="{00000000-0008-0000-0200-0000CB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000125"/>
          <a:ext cx="257175" cy="762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0</xdr:col>
      <xdr:colOff>257175</xdr:colOff>
      <xdr:row>1</xdr:row>
      <xdr:rowOff>85725</xdr:rowOff>
    </xdr:to>
    <xdr:pic>
      <xdr:nvPicPr>
        <xdr:cNvPr id="16" name="Image 15" hidden="1">
          <a:extLst>
            <a:ext uri="{FF2B5EF4-FFF2-40B4-BE49-F238E27FC236}">
              <a16:creationId xmlns:a16="http://schemas.microsoft.com/office/drawing/2014/main" xmlns="" id="{00000000-0008-0000-0200-0000CC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000125"/>
          <a:ext cx="257175" cy="762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0</xdr:col>
      <xdr:colOff>257175</xdr:colOff>
      <xdr:row>1</xdr:row>
      <xdr:rowOff>85725</xdr:rowOff>
    </xdr:to>
    <xdr:pic>
      <xdr:nvPicPr>
        <xdr:cNvPr id="17" name="Image 16" hidden="1">
          <a:extLst>
            <a:ext uri="{FF2B5EF4-FFF2-40B4-BE49-F238E27FC236}">
              <a16:creationId xmlns:a16="http://schemas.microsoft.com/office/drawing/2014/main" xmlns="" id="{00000000-0008-0000-0200-0000CD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000125"/>
          <a:ext cx="257175" cy="762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0</xdr:col>
      <xdr:colOff>257175</xdr:colOff>
      <xdr:row>1</xdr:row>
      <xdr:rowOff>85725</xdr:rowOff>
    </xdr:to>
    <xdr:pic>
      <xdr:nvPicPr>
        <xdr:cNvPr id="18" name="Image 17" hidden="1">
          <a:extLst>
            <a:ext uri="{FF2B5EF4-FFF2-40B4-BE49-F238E27FC236}">
              <a16:creationId xmlns:a16="http://schemas.microsoft.com/office/drawing/2014/main" xmlns="" id="{00000000-0008-0000-0200-0000CE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000125"/>
          <a:ext cx="257175" cy="762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0</xdr:col>
      <xdr:colOff>257175</xdr:colOff>
      <xdr:row>1</xdr:row>
      <xdr:rowOff>85725</xdr:rowOff>
    </xdr:to>
    <xdr:pic>
      <xdr:nvPicPr>
        <xdr:cNvPr id="19" name="Image 18" hidden="1">
          <a:extLst>
            <a:ext uri="{FF2B5EF4-FFF2-40B4-BE49-F238E27FC236}">
              <a16:creationId xmlns:a16="http://schemas.microsoft.com/office/drawing/2014/main" xmlns="" id="{00000000-0008-0000-0200-0000CF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000125"/>
          <a:ext cx="257175" cy="762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0</xdr:col>
      <xdr:colOff>257175</xdr:colOff>
      <xdr:row>1</xdr:row>
      <xdr:rowOff>85725</xdr:rowOff>
    </xdr:to>
    <xdr:pic>
      <xdr:nvPicPr>
        <xdr:cNvPr id="20" name="Image 19" hidden="1">
          <a:extLst>
            <a:ext uri="{FF2B5EF4-FFF2-40B4-BE49-F238E27FC236}">
              <a16:creationId xmlns:a16="http://schemas.microsoft.com/office/drawing/2014/main" xmlns="" id="{00000000-0008-0000-0200-0000D0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000125"/>
          <a:ext cx="257175" cy="762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0</xdr:col>
      <xdr:colOff>257175</xdr:colOff>
      <xdr:row>1</xdr:row>
      <xdr:rowOff>85725</xdr:rowOff>
    </xdr:to>
    <xdr:pic>
      <xdr:nvPicPr>
        <xdr:cNvPr id="21" name="Image 20" hidden="1">
          <a:extLst>
            <a:ext uri="{FF2B5EF4-FFF2-40B4-BE49-F238E27FC236}">
              <a16:creationId xmlns:a16="http://schemas.microsoft.com/office/drawing/2014/main" xmlns="" id="{00000000-0008-0000-0200-0000D1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000125"/>
          <a:ext cx="257175" cy="762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0</xdr:col>
      <xdr:colOff>257175</xdr:colOff>
      <xdr:row>1</xdr:row>
      <xdr:rowOff>85725</xdr:rowOff>
    </xdr:to>
    <xdr:pic>
      <xdr:nvPicPr>
        <xdr:cNvPr id="22" name="Image 21" hidden="1">
          <a:extLst>
            <a:ext uri="{FF2B5EF4-FFF2-40B4-BE49-F238E27FC236}">
              <a16:creationId xmlns:a16="http://schemas.microsoft.com/office/drawing/2014/main" xmlns="" id="{00000000-0008-0000-0200-0000D2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000125"/>
          <a:ext cx="257175" cy="762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0</xdr:col>
      <xdr:colOff>257175</xdr:colOff>
      <xdr:row>1</xdr:row>
      <xdr:rowOff>85725</xdr:rowOff>
    </xdr:to>
    <xdr:pic>
      <xdr:nvPicPr>
        <xdr:cNvPr id="23" name="Image 22" hidden="1">
          <a:extLst>
            <a:ext uri="{FF2B5EF4-FFF2-40B4-BE49-F238E27FC236}">
              <a16:creationId xmlns:a16="http://schemas.microsoft.com/office/drawing/2014/main" xmlns="" id="{00000000-0008-0000-0200-0000D3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000125"/>
          <a:ext cx="257175" cy="762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0</xdr:col>
      <xdr:colOff>257175</xdr:colOff>
      <xdr:row>1</xdr:row>
      <xdr:rowOff>85725</xdr:rowOff>
    </xdr:to>
    <xdr:pic>
      <xdr:nvPicPr>
        <xdr:cNvPr id="24" name="Image 23" hidden="1">
          <a:extLst>
            <a:ext uri="{FF2B5EF4-FFF2-40B4-BE49-F238E27FC236}">
              <a16:creationId xmlns:a16="http://schemas.microsoft.com/office/drawing/2014/main" xmlns="" id="{00000000-0008-0000-0200-0000D4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000125"/>
          <a:ext cx="257175" cy="762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0</xdr:col>
      <xdr:colOff>257175</xdr:colOff>
      <xdr:row>1</xdr:row>
      <xdr:rowOff>85725</xdr:rowOff>
    </xdr:to>
    <xdr:pic>
      <xdr:nvPicPr>
        <xdr:cNvPr id="25" name="Image 24" hidden="1">
          <a:extLst>
            <a:ext uri="{FF2B5EF4-FFF2-40B4-BE49-F238E27FC236}">
              <a16:creationId xmlns:a16="http://schemas.microsoft.com/office/drawing/2014/main" xmlns="" id="{00000000-0008-0000-0200-0000D5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000125"/>
          <a:ext cx="257175" cy="762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0</xdr:col>
      <xdr:colOff>257175</xdr:colOff>
      <xdr:row>1</xdr:row>
      <xdr:rowOff>85725</xdr:rowOff>
    </xdr:to>
    <xdr:pic>
      <xdr:nvPicPr>
        <xdr:cNvPr id="26" name="Image 25" hidden="1">
          <a:extLst>
            <a:ext uri="{FF2B5EF4-FFF2-40B4-BE49-F238E27FC236}">
              <a16:creationId xmlns:a16="http://schemas.microsoft.com/office/drawing/2014/main" xmlns="" id="{00000000-0008-0000-0200-0000D6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000125"/>
          <a:ext cx="257175" cy="762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0</xdr:col>
      <xdr:colOff>257175</xdr:colOff>
      <xdr:row>2</xdr:row>
      <xdr:rowOff>85725</xdr:rowOff>
    </xdr:to>
    <xdr:pic>
      <xdr:nvPicPr>
        <xdr:cNvPr id="27" name="Image 26" hidden="1">
          <a:extLst>
            <a:ext uri="{FF2B5EF4-FFF2-40B4-BE49-F238E27FC236}">
              <a16:creationId xmlns:a16="http://schemas.microsoft.com/office/drawing/2014/main" xmlns="" id="{00000000-0008-0000-0200-0000D7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000125"/>
          <a:ext cx="257175" cy="1619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0</xdr:col>
      <xdr:colOff>257175</xdr:colOff>
      <xdr:row>2</xdr:row>
      <xdr:rowOff>85725</xdr:rowOff>
    </xdr:to>
    <xdr:pic>
      <xdr:nvPicPr>
        <xdr:cNvPr id="28" name="Image 27" hidden="1">
          <a:extLst>
            <a:ext uri="{FF2B5EF4-FFF2-40B4-BE49-F238E27FC236}">
              <a16:creationId xmlns:a16="http://schemas.microsoft.com/office/drawing/2014/main" xmlns="" id="{00000000-0008-0000-0200-0000D8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000125"/>
          <a:ext cx="257175" cy="1619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0</xdr:col>
      <xdr:colOff>257175</xdr:colOff>
      <xdr:row>2</xdr:row>
      <xdr:rowOff>85725</xdr:rowOff>
    </xdr:to>
    <xdr:pic>
      <xdr:nvPicPr>
        <xdr:cNvPr id="29" name="Image 28" hidden="1">
          <a:extLst>
            <a:ext uri="{FF2B5EF4-FFF2-40B4-BE49-F238E27FC236}">
              <a16:creationId xmlns:a16="http://schemas.microsoft.com/office/drawing/2014/main" xmlns="" id="{00000000-0008-0000-0200-0000D9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000125"/>
          <a:ext cx="257175" cy="1619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0</xdr:col>
      <xdr:colOff>257175</xdr:colOff>
      <xdr:row>2</xdr:row>
      <xdr:rowOff>85725</xdr:rowOff>
    </xdr:to>
    <xdr:pic>
      <xdr:nvPicPr>
        <xdr:cNvPr id="30" name="Image 29" hidden="1">
          <a:extLst>
            <a:ext uri="{FF2B5EF4-FFF2-40B4-BE49-F238E27FC236}">
              <a16:creationId xmlns:a16="http://schemas.microsoft.com/office/drawing/2014/main" xmlns="" id="{00000000-0008-0000-0200-0000DA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000125"/>
          <a:ext cx="257175" cy="1619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0</xdr:col>
      <xdr:colOff>257175</xdr:colOff>
      <xdr:row>2</xdr:row>
      <xdr:rowOff>85725</xdr:rowOff>
    </xdr:to>
    <xdr:pic>
      <xdr:nvPicPr>
        <xdr:cNvPr id="31" name="Image 30" hidden="1">
          <a:extLst>
            <a:ext uri="{FF2B5EF4-FFF2-40B4-BE49-F238E27FC236}">
              <a16:creationId xmlns:a16="http://schemas.microsoft.com/office/drawing/2014/main" xmlns="" id="{00000000-0008-0000-0200-0000DB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000125"/>
          <a:ext cx="257175" cy="1619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1</xdr:col>
      <xdr:colOff>0</xdr:colOff>
      <xdr:row>2</xdr:row>
      <xdr:rowOff>85725</xdr:rowOff>
    </xdr:to>
    <xdr:pic>
      <xdr:nvPicPr>
        <xdr:cNvPr id="32" name="Image 31" hidden="1">
          <a:extLst>
            <a:ext uri="{FF2B5EF4-FFF2-40B4-BE49-F238E27FC236}">
              <a16:creationId xmlns:a16="http://schemas.microsoft.com/office/drawing/2014/main" xmlns="" id="{00000000-0008-0000-0200-0000DC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000125"/>
          <a:ext cx="1543050" cy="1619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1</xdr:col>
      <xdr:colOff>0</xdr:colOff>
      <xdr:row>2</xdr:row>
      <xdr:rowOff>85725</xdr:rowOff>
    </xdr:to>
    <xdr:pic>
      <xdr:nvPicPr>
        <xdr:cNvPr id="33" name="Image 32" hidden="1">
          <a:extLst>
            <a:ext uri="{FF2B5EF4-FFF2-40B4-BE49-F238E27FC236}">
              <a16:creationId xmlns:a16="http://schemas.microsoft.com/office/drawing/2014/main" xmlns="" id="{00000000-0008-0000-0200-0000DD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000125"/>
          <a:ext cx="1543050" cy="1619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1</xdr:col>
      <xdr:colOff>0</xdr:colOff>
      <xdr:row>2</xdr:row>
      <xdr:rowOff>85725</xdr:rowOff>
    </xdr:to>
    <xdr:pic>
      <xdr:nvPicPr>
        <xdr:cNvPr id="34" name="Image 33" hidden="1">
          <a:extLst>
            <a:ext uri="{FF2B5EF4-FFF2-40B4-BE49-F238E27FC236}">
              <a16:creationId xmlns:a16="http://schemas.microsoft.com/office/drawing/2014/main" xmlns="" id="{00000000-0008-0000-0200-0000DE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000125"/>
          <a:ext cx="1543050" cy="1619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1</xdr:col>
      <xdr:colOff>0</xdr:colOff>
      <xdr:row>2</xdr:row>
      <xdr:rowOff>85725</xdr:rowOff>
    </xdr:to>
    <xdr:pic>
      <xdr:nvPicPr>
        <xdr:cNvPr id="35" name="Image 34" hidden="1">
          <a:extLst>
            <a:ext uri="{FF2B5EF4-FFF2-40B4-BE49-F238E27FC236}">
              <a16:creationId xmlns:a16="http://schemas.microsoft.com/office/drawing/2014/main" xmlns="" id="{00000000-0008-0000-0200-0000DF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000125"/>
          <a:ext cx="1543050" cy="1619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1</xdr:col>
      <xdr:colOff>0</xdr:colOff>
      <xdr:row>2</xdr:row>
      <xdr:rowOff>85725</xdr:rowOff>
    </xdr:to>
    <xdr:pic>
      <xdr:nvPicPr>
        <xdr:cNvPr id="36" name="Image 35" hidden="1">
          <a:extLst>
            <a:ext uri="{FF2B5EF4-FFF2-40B4-BE49-F238E27FC236}">
              <a16:creationId xmlns:a16="http://schemas.microsoft.com/office/drawing/2014/main" xmlns="" id="{00000000-0008-0000-0200-0000E0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000125"/>
          <a:ext cx="1543050" cy="1619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0</xdr:col>
      <xdr:colOff>257175</xdr:colOff>
      <xdr:row>2</xdr:row>
      <xdr:rowOff>85725</xdr:rowOff>
    </xdr:to>
    <xdr:pic>
      <xdr:nvPicPr>
        <xdr:cNvPr id="37" name="Image 36" hidden="1">
          <a:extLst>
            <a:ext uri="{FF2B5EF4-FFF2-40B4-BE49-F238E27FC236}">
              <a16:creationId xmlns:a16="http://schemas.microsoft.com/office/drawing/2014/main" xmlns="" id="{00000000-0008-0000-0200-0000E1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000125"/>
          <a:ext cx="257175" cy="1619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0</xdr:col>
      <xdr:colOff>257175</xdr:colOff>
      <xdr:row>2</xdr:row>
      <xdr:rowOff>85725</xdr:rowOff>
    </xdr:to>
    <xdr:pic>
      <xdr:nvPicPr>
        <xdr:cNvPr id="38" name="Image 37" hidden="1">
          <a:extLst>
            <a:ext uri="{FF2B5EF4-FFF2-40B4-BE49-F238E27FC236}">
              <a16:creationId xmlns:a16="http://schemas.microsoft.com/office/drawing/2014/main" xmlns="" id="{00000000-0008-0000-0200-0000E2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000125"/>
          <a:ext cx="257175" cy="1619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0</xdr:col>
      <xdr:colOff>257175</xdr:colOff>
      <xdr:row>2</xdr:row>
      <xdr:rowOff>85725</xdr:rowOff>
    </xdr:to>
    <xdr:pic>
      <xdr:nvPicPr>
        <xdr:cNvPr id="39" name="Image 38" hidden="1">
          <a:extLst>
            <a:ext uri="{FF2B5EF4-FFF2-40B4-BE49-F238E27FC236}">
              <a16:creationId xmlns:a16="http://schemas.microsoft.com/office/drawing/2014/main" xmlns="" id="{00000000-0008-0000-0200-0000E3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000125"/>
          <a:ext cx="257175" cy="1619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0</xdr:col>
      <xdr:colOff>257175</xdr:colOff>
      <xdr:row>2</xdr:row>
      <xdr:rowOff>85725</xdr:rowOff>
    </xdr:to>
    <xdr:pic>
      <xdr:nvPicPr>
        <xdr:cNvPr id="40" name="Image 39" hidden="1">
          <a:extLst>
            <a:ext uri="{FF2B5EF4-FFF2-40B4-BE49-F238E27FC236}">
              <a16:creationId xmlns:a16="http://schemas.microsoft.com/office/drawing/2014/main" xmlns="" id="{00000000-0008-0000-0200-0000E4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000125"/>
          <a:ext cx="257175" cy="1619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0</xdr:col>
      <xdr:colOff>257175</xdr:colOff>
      <xdr:row>2</xdr:row>
      <xdr:rowOff>85725</xdr:rowOff>
    </xdr:to>
    <xdr:pic>
      <xdr:nvPicPr>
        <xdr:cNvPr id="41" name="Image 40" hidden="1">
          <a:extLst>
            <a:ext uri="{FF2B5EF4-FFF2-40B4-BE49-F238E27FC236}">
              <a16:creationId xmlns:a16="http://schemas.microsoft.com/office/drawing/2014/main" xmlns="" id="{00000000-0008-0000-0200-0000E5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000125"/>
          <a:ext cx="257175" cy="1619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0</xdr:col>
      <xdr:colOff>257175</xdr:colOff>
      <xdr:row>2</xdr:row>
      <xdr:rowOff>85725</xdr:rowOff>
    </xdr:to>
    <xdr:pic>
      <xdr:nvPicPr>
        <xdr:cNvPr id="42" name="Image 41" hidden="1">
          <a:extLst>
            <a:ext uri="{FF2B5EF4-FFF2-40B4-BE49-F238E27FC236}">
              <a16:creationId xmlns:a16="http://schemas.microsoft.com/office/drawing/2014/main" xmlns="" id="{00000000-0008-0000-0200-0000E6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000125"/>
          <a:ext cx="257175" cy="1619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0</xdr:col>
      <xdr:colOff>257175</xdr:colOff>
      <xdr:row>2</xdr:row>
      <xdr:rowOff>85725</xdr:rowOff>
    </xdr:to>
    <xdr:pic>
      <xdr:nvPicPr>
        <xdr:cNvPr id="43" name="Image 42" hidden="1">
          <a:extLst>
            <a:ext uri="{FF2B5EF4-FFF2-40B4-BE49-F238E27FC236}">
              <a16:creationId xmlns:a16="http://schemas.microsoft.com/office/drawing/2014/main" xmlns="" id="{00000000-0008-0000-0200-0000E7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000125"/>
          <a:ext cx="257175" cy="1619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0</xdr:col>
      <xdr:colOff>257175</xdr:colOff>
      <xdr:row>2</xdr:row>
      <xdr:rowOff>85725</xdr:rowOff>
    </xdr:to>
    <xdr:pic>
      <xdr:nvPicPr>
        <xdr:cNvPr id="44" name="Image 43" hidden="1">
          <a:extLst>
            <a:ext uri="{FF2B5EF4-FFF2-40B4-BE49-F238E27FC236}">
              <a16:creationId xmlns:a16="http://schemas.microsoft.com/office/drawing/2014/main" xmlns="" id="{00000000-0008-0000-0200-0000E8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000125"/>
          <a:ext cx="257175" cy="1619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0</xdr:col>
      <xdr:colOff>257175</xdr:colOff>
      <xdr:row>2</xdr:row>
      <xdr:rowOff>85725</xdr:rowOff>
    </xdr:to>
    <xdr:pic>
      <xdr:nvPicPr>
        <xdr:cNvPr id="45" name="Image 44" hidden="1">
          <a:extLst>
            <a:ext uri="{FF2B5EF4-FFF2-40B4-BE49-F238E27FC236}">
              <a16:creationId xmlns:a16="http://schemas.microsoft.com/office/drawing/2014/main" xmlns="" id="{00000000-0008-0000-0200-0000E9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000125"/>
          <a:ext cx="257175" cy="1619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0</xdr:col>
      <xdr:colOff>257175</xdr:colOff>
      <xdr:row>2</xdr:row>
      <xdr:rowOff>85725</xdr:rowOff>
    </xdr:to>
    <xdr:pic>
      <xdr:nvPicPr>
        <xdr:cNvPr id="46" name="Image 45" hidden="1">
          <a:extLst>
            <a:ext uri="{FF2B5EF4-FFF2-40B4-BE49-F238E27FC236}">
              <a16:creationId xmlns:a16="http://schemas.microsoft.com/office/drawing/2014/main" xmlns="" id="{00000000-0008-0000-0200-0000EA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000125"/>
          <a:ext cx="257175" cy="1619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0</xdr:col>
      <xdr:colOff>257175</xdr:colOff>
      <xdr:row>2</xdr:row>
      <xdr:rowOff>85725</xdr:rowOff>
    </xdr:to>
    <xdr:pic>
      <xdr:nvPicPr>
        <xdr:cNvPr id="47" name="Image 46" hidden="1">
          <a:extLst>
            <a:ext uri="{FF2B5EF4-FFF2-40B4-BE49-F238E27FC236}">
              <a16:creationId xmlns:a16="http://schemas.microsoft.com/office/drawing/2014/main" xmlns="" id="{00000000-0008-0000-0200-0000EB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000125"/>
          <a:ext cx="257175" cy="1619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0</xdr:col>
      <xdr:colOff>257175</xdr:colOff>
      <xdr:row>2</xdr:row>
      <xdr:rowOff>85725</xdr:rowOff>
    </xdr:to>
    <xdr:pic>
      <xdr:nvPicPr>
        <xdr:cNvPr id="48" name="Image 47" hidden="1">
          <a:extLst>
            <a:ext uri="{FF2B5EF4-FFF2-40B4-BE49-F238E27FC236}">
              <a16:creationId xmlns:a16="http://schemas.microsoft.com/office/drawing/2014/main" xmlns="" id="{00000000-0008-0000-0200-0000EC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000125"/>
          <a:ext cx="257175" cy="1619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0</xdr:col>
      <xdr:colOff>257175</xdr:colOff>
      <xdr:row>2</xdr:row>
      <xdr:rowOff>85725</xdr:rowOff>
    </xdr:to>
    <xdr:pic>
      <xdr:nvPicPr>
        <xdr:cNvPr id="49" name="Image 48" hidden="1">
          <a:extLst>
            <a:ext uri="{FF2B5EF4-FFF2-40B4-BE49-F238E27FC236}">
              <a16:creationId xmlns:a16="http://schemas.microsoft.com/office/drawing/2014/main" xmlns="" id="{00000000-0008-0000-0200-0000ED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000125"/>
          <a:ext cx="257175" cy="1619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0</xdr:col>
      <xdr:colOff>257175</xdr:colOff>
      <xdr:row>2</xdr:row>
      <xdr:rowOff>85725</xdr:rowOff>
    </xdr:to>
    <xdr:pic>
      <xdr:nvPicPr>
        <xdr:cNvPr id="50" name="Image 49" hidden="1">
          <a:extLst>
            <a:ext uri="{FF2B5EF4-FFF2-40B4-BE49-F238E27FC236}">
              <a16:creationId xmlns:a16="http://schemas.microsoft.com/office/drawing/2014/main" xmlns="" id="{00000000-0008-0000-0200-0000EE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000125"/>
          <a:ext cx="257175" cy="1619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0</xdr:col>
      <xdr:colOff>257175</xdr:colOff>
      <xdr:row>2</xdr:row>
      <xdr:rowOff>85725</xdr:rowOff>
    </xdr:to>
    <xdr:pic>
      <xdr:nvPicPr>
        <xdr:cNvPr id="51" name="Image 50" hidden="1">
          <a:extLst>
            <a:ext uri="{FF2B5EF4-FFF2-40B4-BE49-F238E27FC236}">
              <a16:creationId xmlns:a16="http://schemas.microsoft.com/office/drawing/2014/main" xmlns="" id="{00000000-0008-0000-0200-0000EF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000125"/>
          <a:ext cx="257175" cy="1619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</xdr:row>
      <xdr:rowOff>0</xdr:rowOff>
    </xdr:from>
    <xdr:to>
      <xdr:col>0</xdr:col>
      <xdr:colOff>257175</xdr:colOff>
      <xdr:row>3</xdr:row>
      <xdr:rowOff>85725</xdr:rowOff>
    </xdr:to>
    <xdr:pic>
      <xdr:nvPicPr>
        <xdr:cNvPr id="52" name="Image 51" hidden="1">
          <a:extLst>
            <a:ext uri="{FF2B5EF4-FFF2-40B4-BE49-F238E27FC236}">
              <a16:creationId xmlns:a16="http://schemas.microsoft.com/office/drawing/2014/main" xmlns="" id="{00000000-0008-0000-0200-0000F0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076325"/>
          <a:ext cx="257175" cy="29527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</xdr:row>
      <xdr:rowOff>0</xdr:rowOff>
    </xdr:from>
    <xdr:to>
      <xdr:col>0</xdr:col>
      <xdr:colOff>257175</xdr:colOff>
      <xdr:row>3</xdr:row>
      <xdr:rowOff>85725</xdr:rowOff>
    </xdr:to>
    <xdr:pic>
      <xdr:nvPicPr>
        <xdr:cNvPr id="53" name="Image 52" hidden="1">
          <a:extLst>
            <a:ext uri="{FF2B5EF4-FFF2-40B4-BE49-F238E27FC236}">
              <a16:creationId xmlns:a16="http://schemas.microsoft.com/office/drawing/2014/main" xmlns="" id="{00000000-0008-0000-0200-0000F1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076325"/>
          <a:ext cx="257175" cy="29527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</xdr:row>
      <xdr:rowOff>0</xdr:rowOff>
    </xdr:from>
    <xdr:to>
      <xdr:col>0</xdr:col>
      <xdr:colOff>257175</xdr:colOff>
      <xdr:row>3</xdr:row>
      <xdr:rowOff>85725</xdr:rowOff>
    </xdr:to>
    <xdr:pic>
      <xdr:nvPicPr>
        <xdr:cNvPr id="54" name="Image 53" hidden="1">
          <a:extLst>
            <a:ext uri="{FF2B5EF4-FFF2-40B4-BE49-F238E27FC236}">
              <a16:creationId xmlns:a16="http://schemas.microsoft.com/office/drawing/2014/main" xmlns="" id="{00000000-0008-0000-0200-0000F2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076325"/>
          <a:ext cx="257175" cy="29527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</xdr:row>
      <xdr:rowOff>0</xdr:rowOff>
    </xdr:from>
    <xdr:to>
      <xdr:col>0</xdr:col>
      <xdr:colOff>257175</xdr:colOff>
      <xdr:row>3</xdr:row>
      <xdr:rowOff>85725</xdr:rowOff>
    </xdr:to>
    <xdr:pic>
      <xdr:nvPicPr>
        <xdr:cNvPr id="55" name="Image 54" hidden="1">
          <a:extLst>
            <a:ext uri="{FF2B5EF4-FFF2-40B4-BE49-F238E27FC236}">
              <a16:creationId xmlns:a16="http://schemas.microsoft.com/office/drawing/2014/main" xmlns="" id="{00000000-0008-0000-0200-0000F3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076325"/>
          <a:ext cx="257175" cy="29527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</xdr:row>
      <xdr:rowOff>0</xdr:rowOff>
    </xdr:from>
    <xdr:to>
      <xdr:col>0</xdr:col>
      <xdr:colOff>257175</xdr:colOff>
      <xdr:row>3</xdr:row>
      <xdr:rowOff>85725</xdr:rowOff>
    </xdr:to>
    <xdr:pic>
      <xdr:nvPicPr>
        <xdr:cNvPr id="56" name="Image 55" hidden="1">
          <a:extLst>
            <a:ext uri="{FF2B5EF4-FFF2-40B4-BE49-F238E27FC236}">
              <a16:creationId xmlns:a16="http://schemas.microsoft.com/office/drawing/2014/main" xmlns="" id="{00000000-0008-0000-0200-0000F4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076325"/>
          <a:ext cx="257175" cy="29527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</xdr:row>
      <xdr:rowOff>0</xdr:rowOff>
    </xdr:from>
    <xdr:to>
      <xdr:col>1</xdr:col>
      <xdr:colOff>0</xdr:colOff>
      <xdr:row>3</xdr:row>
      <xdr:rowOff>85725</xdr:rowOff>
    </xdr:to>
    <xdr:pic>
      <xdr:nvPicPr>
        <xdr:cNvPr id="57" name="Image 56" hidden="1">
          <a:extLst>
            <a:ext uri="{FF2B5EF4-FFF2-40B4-BE49-F238E27FC236}">
              <a16:creationId xmlns:a16="http://schemas.microsoft.com/office/drawing/2014/main" xmlns="" id="{00000000-0008-0000-0200-0000F5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076325"/>
          <a:ext cx="1543050" cy="29527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</xdr:row>
      <xdr:rowOff>0</xdr:rowOff>
    </xdr:from>
    <xdr:to>
      <xdr:col>1</xdr:col>
      <xdr:colOff>0</xdr:colOff>
      <xdr:row>3</xdr:row>
      <xdr:rowOff>85725</xdr:rowOff>
    </xdr:to>
    <xdr:pic>
      <xdr:nvPicPr>
        <xdr:cNvPr id="58" name="Image 57" hidden="1">
          <a:extLst>
            <a:ext uri="{FF2B5EF4-FFF2-40B4-BE49-F238E27FC236}">
              <a16:creationId xmlns:a16="http://schemas.microsoft.com/office/drawing/2014/main" xmlns="" id="{00000000-0008-0000-0200-0000F6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076325"/>
          <a:ext cx="1543050" cy="29527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</xdr:row>
      <xdr:rowOff>0</xdr:rowOff>
    </xdr:from>
    <xdr:to>
      <xdr:col>1</xdr:col>
      <xdr:colOff>0</xdr:colOff>
      <xdr:row>3</xdr:row>
      <xdr:rowOff>85725</xdr:rowOff>
    </xdr:to>
    <xdr:pic>
      <xdr:nvPicPr>
        <xdr:cNvPr id="59" name="Image 58" hidden="1">
          <a:extLst>
            <a:ext uri="{FF2B5EF4-FFF2-40B4-BE49-F238E27FC236}">
              <a16:creationId xmlns:a16="http://schemas.microsoft.com/office/drawing/2014/main" xmlns="" id="{00000000-0008-0000-0200-0000F7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076325"/>
          <a:ext cx="1543050" cy="29527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</xdr:row>
      <xdr:rowOff>0</xdr:rowOff>
    </xdr:from>
    <xdr:to>
      <xdr:col>1</xdr:col>
      <xdr:colOff>0</xdr:colOff>
      <xdr:row>3</xdr:row>
      <xdr:rowOff>85725</xdr:rowOff>
    </xdr:to>
    <xdr:pic>
      <xdr:nvPicPr>
        <xdr:cNvPr id="60" name="Image 59" hidden="1">
          <a:extLst>
            <a:ext uri="{FF2B5EF4-FFF2-40B4-BE49-F238E27FC236}">
              <a16:creationId xmlns:a16="http://schemas.microsoft.com/office/drawing/2014/main" xmlns="" id="{00000000-0008-0000-0200-0000F8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076325"/>
          <a:ext cx="1543050" cy="29527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</xdr:row>
      <xdr:rowOff>0</xdr:rowOff>
    </xdr:from>
    <xdr:to>
      <xdr:col>1</xdr:col>
      <xdr:colOff>0</xdr:colOff>
      <xdr:row>3</xdr:row>
      <xdr:rowOff>85725</xdr:rowOff>
    </xdr:to>
    <xdr:pic>
      <xdr:nvPicPr>
        <xdr:cNvPr id="61" name="Image 60" hidden="1">
          <a:extLst>
            <a:ext uri="{FF2B5EF4-FFF2-40B4-BE49-F238E27FC236}">
              <a16:creationId xmlns:a16="http://schemas.microsoft.com/office/drawing/2014/main" xmlns="" id="{00000000-0008-0000-0200-0000F9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076325"/>
          <a:ext cx="1543050" cy="29527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</xdr:row>
      <xdr:rowOff>0</xdr:rowOff>
    </xdr:from>
    <xdr:to>
      <xdr:col>0</xdr:col>
      <xdr:colOff>257175</xdr:colOff>
      <xdr:row>3</xdr:row>
      <xdr:rowOff>85725</xdr:rowOff>
    </xdr:to>
    <xdr:pic>
      <xdr:nvPicPr>
        <xdr:cNvPr id="62" name="Image 61" hidden="1">
          <a:extLst>
            <a:ext uri="{FF2B5EF4-FFF2-40B4-BE49-F238E27FC236}">
              <a16:creationId xmlns:a16="http://schemas.microsoft.com/office/drawing/2014/main" xmlns="" id="{00000000-0008-0000-0200-0000FA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076325"/>
          <a:ext cx="257175" cy="29527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</xdr:row>
      <xdr:rowOff>0</xdr:rowOff>
    </xdr:from>
    <xdr:to>
      <xdr:col>0</xdr:col>
      <xdr:colOff>257175</xdr:colOff>
      <xdr:row>3</xdr:row>
      <xdr:rowOff>85725</xdr:rowOff>
    </xdr:to>
    <xdr:pic>
      <xdr:nvPicPr>
        <xdr:cNvPr id="63" name="Image 62" hidden="1">
          <a:extLst>
            <a:ext uri="{FF2B5EF4-FFF2-40B4-BE49-F238E27FC236}">
              <a16:creationId xmlns:a16="http://schemas.microsoft.com/office/drawing/2014/main" xmlns="" id="{00000000-0008-0000-0200-0000FB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076325"/>
          <a:ext cx="257175" cy="29527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</xdr:row>
      <xdr:rowOff>0</xdr:rowOff>
    </xdr:from>
    <xdr:to>
      <xdr:col>0</xdr:col>
      <xdr:colOff>257175</xdr:colOff>
      <xdr:row>3</xdr:row>
      <xdr:rowOff>85725</xdr:rowOff>
    </xdr:to>
    <xdr:pic>
      <xdr:nvPicPr>
        <xdr:cNvPr id="64" name="Image 63" hidden="1">
          <a:extLst>
            <a:ext uri="{FF2B5EF4-FFF2-40B4-BE49-F238E27FC236}">
              <a16:creationId xmlns:a16="http://schemas.microsoft.com/office/drawing/2014/main" xmlns="" id="{00000000-0008-0000-0200-0000FC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076325"/>
          <a:ext cx="257175" cy="29527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</xdr:row>
      <xdr:rowOff>0</xdr:rowOff>
    </xdr:from>
    <xdr:to>
      <xdr:col>0</xdr:col>
      <xdr:colOff>257175</xdr:colOff>
      <xdr:row>3</xdr:row>
      <xdr:rowOff>85725</xdr:rowOff>
    </xdr:to>
    <xdr:pic>
      <xdr:nvPicPr>
        <xdr:cNvPr id="65" name="Image 64" hidden="1">
          <a:extLst>
            <a:ext uri="{FF2B5EF4-FFF2-40B4-BE49-F238E27FC236}">
              <a16:creationId xmlns:a16="http://schemas.microsoft.com/office/drawing/2014/main" xmlns="" id="{00000000-0008-0000-0200-0000FD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076325"/>
          <a:ext cx="257175" cy="29527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</xdr:row>
      <xdr:rowOff>0</xdr:rowOff>
    </xdr:from>
    <xdr:to>
      <xdr:col>0</xdr:col>
      <xdr:colOff>257175</xdr:colOff>
      <xdr:row>3</xdr:row>
      <xdr:rowOff>85725</xdr:rowOff>
    </xdr:to>
    <xdr:pic>
      <xdr:nvPicPr>
        <xdr:cNvPr id="66" name="Image 65" hidden="1">
          <a:extLst>
            <a:ext uri="{FF2B5EF4-FFF2-40B4-BE49-F238E27FC236}">
              <a16:creationId xmlns:a16="http://schemas.microsoft.com/office/drawing/2014/main" xmlns="" id="{00000000-0008-0000-0200-0000FE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076325"/>
          <a:ext cx="257175" cy="29527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</xdr:row>
      <xdr:rowOff>0</xdr:rowOff>
    </xdr:from>
    <xdr:to>
      <xdr:col>0</xdr:col>
      <xdr:colOff>257175</xdr:colOff>
      <xdr:row>3</xdr:row>
      <xdr:rowOff>85725</xdr:rowOff>
    </xdr:to>
    <xdr:pic>
      <xdr:nvPicPr>
        <xdr:cNvPr id="67" name="Image 66" hidden="1">
          <a:extLst>
            <a:ext uri="{FF2B5EF4-FFF2-40B4-BE49-F238E27FC236}">
              <a16:creationId xmlns:a16="http://schemas.microsoft.com/office/drawing/2014/main" xmlns="" id="{00000000-0008-0000-0200-0000FF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076325"/>
          <a:ext cx="257175" cy="29527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</xdr:row>
      <xdr:rowOff>0</xdr:rowOff>
    </xdr:from>
    <xdr:to>
      <xdr:col>0</xdr:col>
      <xdr:colOff>257175</xdr:colOff>
      <xdr:row>3</xdr:row>
      <xdr:rowOff>85725</xdr:rowOff>
    </xdr:to>
    <xdr:pic>
      <xdr:nvPicPr>
        <xdr:cNvPr id="68" name="Image 67" hidden="1">
          <a:extLst>
            <a:ext uri="{FF2B5EF4-FFF2-40B4-BE49-F238E27FC236}">
              <a16:creationId xmlns:a16="http://schemas.microsoft.com/office/drawing/2014/main" xmlns="" id="{00000000-0008-0000-0200-000000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076325"/>
          <a:ext cx="257175" cy="29527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</xdr:row>
      <xdr:rowOff>0</xdr:rowOff>
    </xdr:from>
    <xdr:to>
      <xdr:col>0</xdr:col>
      <xdr:colOff>257175</xdr:colOff>
      <xdr:row>3</xdr:row>
      <xdr:rowOff>85725</xdr:rowOff>
    </xdr:to>
    <xdr:pic>
      <xdr:nvPicPr>
        <xdr:cNvPr id="69" name="Image 68" hidden="1">
          <a:extLst>
            <a:ext uri="{FF2B5EF4-FFF2-40B4-BE49-F238E27FC236}">
              <a16:creationId xmlns:a16="http://schemas.microsoft.com/office/drawing/2014/main" xmlns="" id="{00000000-0008-0000-0200-000001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076325"/>
          <a:ext cx="257175" cy="29527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</xdr:row>
      <xdr:rowOff>0</xdr:rowOff>
    </xdr:from>
    <xdr:to>
      <xdr:col>0</xdr:col>
      <xdr:colOff>257175</xdr:colOff>
      <xdr:row>3</xdr:row>
      <xdr:rowOff>85725</xdr:rowOff>
    </xdr:to>
    <xdr:pic>
      <xdr:nvPicPr>
        <xdr:cNvPr id="70" name="Image 69" hidden="1">
          <a:extLst>
            <a:ext uri="{FF2B5EF4-FFF2-40B4-BE49-F238E27FC236}">
              <a16:creationId xmlns:a16="http://schemas.microsoft.com/office/drawing/2014/main" xmlns="" id="{00000000-0008-0000-0200-000002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076325"/>
          <a:ext cx="257175" cy="29527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</xdr:row>
      <xdr:rowOff>0</xdr:rowOff>
    </xdr:from>
    <xdr:to>
      <xdr:col>0</xdr:col>
      <xdr:colOff>257175</xdr:colOff>
      <xdr:row>3</xdr:row>
      <xdr:rowOff>85725</xdr:rowOff>
    </xdr:to>
    <xdr:pic>
      <xdr:nvPicPr>
        <xdr:cNvPr id="71" name="Image 70" hidden="1">
          <a:extLst>
            <a:ext uri="{FF2B5EF4-FFF2-40B4-BE49-F238E27FC236}">
              <a16:creationId xmlns:a16="http://schemas.microsoft.com/office/drawing/2014/main" xmlns="" id="{00000000-0008-0000-0200-000003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076325"/>
          <a:ext cx="257175" cy="29527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</xdr:row>
      <xdr:rowOff>0</xdr:rowOff>
    </xdr:from>
    <xdr:to>
      <xdr:col>0</xdr:col>
      <xdr:colOff>257175</xdr:colOff>
      <xdr:row>3</xdr:row>
      <xdr:rowOff>85725</xdr:rowOff>
    </xdr:to>
    <xdr:pic>
      <xdr:nvPicPr>
        <xdr:cNvPr id="72" name="Image 71" hidden="1">
          <a:extLst>
            <a:ext uri="{FF2B5EF4-FFF2-40B4-BE49-F238E27FC236}">
              <a16:creationId xmlns:a16="http://schemas.microsoft.com/office/drawing/2014/main" xmlns="" id="{00000000-0008-0000-0200-000004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076325"/>
          <a:ext cx="257175" cy="29527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</xdr:row>
      <xdr:rowOff>0</xdr:rowOff>
    </xdr:from>
    <xdr:to>
      <xdr:col>0</xdr:col>
      <xdr:colOff>257175</xdr:colOff>
      <xdr:row>3</xdr:row>
      <xdr:rowOff>85725</xdr:rowOff>
    </xdr:to>
    <xdr:pic>
      <xdr:nvPicPr>
        <xdr:cNvPr id="73" name="Image 72" hidden="1">
          <a:extLst>
            <a:ext uri="{FF2B5EF4-FFF2-40B4-BE49-F238E27FC236}">
              <a16:creationId xmlns:a16="http://schemas.microsoft.com/office/drawing/2014/main" xmlns="" id="{00000000-0008-0000-0200-000005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076325"/>
          <a:ext cx="257175" cy="29527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</xdr:row>
      <xdr:rowOff>0</xdr:rowOff>
    </xdr:from>
    <xdr:to>
      <xdr:col>0</xdr:col>
      <xdr:colOff>257175</xdr:colOff>
      <xdr:row>3</xdr:row>
      <xdr:rowOff>85725</xdr:rowOff>
    </xdr:to>
    <xdr:pic>
      <xdr:nvPicPr>
        <xdr:cNvPr id="74" name="Image 73" hidden="1">
          <a:extLst>
            <a:ext uri="{FF2B5EF4-FFF2-40B4-BE49-F238E27FC236}">
              <a16:creationId xmlns:a16="http://schemas.microsoft.com/office/drawing/2014/main" xmlns="" id="{00000000-0008-0000-0200-000006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076325"/>
          <a:ext cx="257175" cy="29527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</xdr:row>
      <xdr:rowOff>0</xdr:rowOff>
    </xdr:from>
    <xdr:to>
      <xdr:col>0</xdr:col>
      <xdr:colOff>257175</xdr:colOff>
      <xdr:row>3</xdr:row>
      <xdr:rowOff>85725</xdr:rowOff>
    </xdr:to>
    <xdr:pic>
      <xdr:nvPicPr>
        <xdr:cNvPr id="75" name="Image 74" hidden="1">
          <a:extLst>
            <a:ext uri="{FF2B5EF4-FFF2-40B4-BE49-F238E27FC236}">
              <a16:creationId xmlns:a16="http://schemas.microsoft.com/office/drawing/2014/main" xmlns="" id="{00000000-0008-0000-0200-000007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076325"/>
          <a:ext cx="257175" cy="29527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</xdr:row>
      <xdr:rowOff>0</xdr:rowOff>
    </xdr:from>
    <xdr:to>
      <xdr:col>0</xdr:col>
      <xdr:colOff>257175</xdr:colOff>
      <xdr:row>3</xdr:row>
      <xdr:rowOff>85725</xdr:rowOff>
    </xdr:to>
    <xdr:pic>
      <xdr:nvPicPr>
        <xdr:cNvPr id="76" name="Image 75" hidden="1">
          <a:extLst>
            <a:ext uri="{FF2B5EF4-FFF2-40B4-BE49-F238E27FC236}">
              <a16:creationId xmlns:a16="http://schemas.microsoft.com/office/drawing/2014/main" xmlns="" id="{00000000-0008-0000-0200-000008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076325"/>
          <a:ext cx="257175" cy="29527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0</xdr:col>
      <xdr:colOff>257175</xdr:colOff>
      <xdr:row>4</xdr:row>
      <xdr:rowOff>85725</xdr:rowOff>
    </xdr:to>
    <xdr:pic>
      <xdr:nvPicPr>
        <xdr:cNvPr id="77" name="Image 76" hidden="1">
          <a:extLst>
            <a:ext uri="{FF2B5EF4-FFF2-40B4-BE49-F238E27FC236}">
              <a16:creationId xmlns:a16="http://schemas.microsoft.com/office/drawing/2014/main" xmlns="" id="{00000000-0008-0000-0200-000009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2858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0</xdr:col>
      <xdr:colOff>257175</xdr:colOff>
      <xdr:row>4</xdr:row>
      <xdr:rowOff>85725</xdr:rowOff>
    </xdr:to>
    <xdr:pic>
      <xdr:nvPicPr>
        <xdr:cNvPr id="78" name="Image 77" hidden="1">
          <a:extLst>
            <a:ext uri="{FF2B5EF4-FFF2-40B4-BE49-F238E27FC236}">
              <a16:creationId xmlns:a16="http://schemas.microsoft.com/office/drawing/2014/main" xmlns="" id="{00000000-0008-0000-0200-00000A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2858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0</xdr:col>
      <xdr:colOff>257175</xdr:colOff>
      <xdr:row>4</xdr:row>
      <xdr:rowOff>85725</xdr:rowOff>
    </xdr:to>
    <xdr:pic>
      <xdr:nvPicPr>
        <xdr:cNvPr id="79" name="Image 78" hidden="1">
          <a:extLst>
            <a:ext uri="{FF2B5EF4-FFF2-40B4-BE49-F238E27FC236}">
              <a16:creationId xmlns:a16="http://schemas.microsoft.com/office/drawing/2014/main" xmlns="" id="{00000000-0008-0000-0200-00000B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2858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0</xdr:col>
      <xdr:colOff>257175</xdr:colOff>
      <xdr:row>4</xdr:row>
      <xdr:rowOff>85725</xdr:rowOff>
    </xdr:to>
    <xdr:pic>
      <xdr:nvPicPr>
        <xdr:cNvPr id="80" name="Image 79" hidden="1">
          <a:extLst>
            <a:ext uri="{FF2B5EF4-FFF2-40B4-BE49-F238E27FC236}">
              <a16:creationId xmlns:a16="http://schemas.microsoft.com/office/drawing/2014/main" xmlns="" id="{00000000-0008-0000-0200-00000C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2858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0</xdr:col>
      <xdr:colOff>257175</xdr:colOff>
      <xdr:row>4</xdr:row>
      <xdr:rowOff>85725</xdr:rowOff>
    </xdr:to>
    <xdr:pic>
      <xdr:nvPicPr>
        <xdr:cNvPr id="81" name="Image 80" hidden="1">
          <a:extLst>
            <a:ext uri="{FF2B5EF4-FFF2-40B4-BE49-F238E27FC236}">
              <a16:creationId xmlns:a16="http://schemas.microsoft.com/office/drawing/2014/main" xmlns="" id="{00000000-0008-0000-0200-00000D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2858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1</xdr:col>
      <xdr:colOff>0</xdr:colOff>
      <xdr:row>4</xdr:row>
      <xdr:rowOff>85725</xdr:rowOff>
    </xdr:to>
    <xdr:pic>
      <xdr:nvPicPr>
        <xdr:cNvPr id="82" name="Image 81" hidden="1">
          <a:extLst>
            <a:ext uri="{FF2B5EF4-FFF2-40B4-BE49-F238E27FC236}">
              <a16:creationId xmlns:a16="http://schemas.microsoft.com/office/drawing/2014/main" xmlns="" id="{00000000-0008-0000-0200-00000E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28587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1</xdr:col>
      <xdr:colOff>0</xdr:colOff>
      <xdr:row>4</xdr:row>
      <xdr:rowOff>85725</xdr:rowOff>
    </xdr:to>
    <xdr:pic>
      <xdr:nvPicPr>
        <xdr:cNvPr id="83" name="Image 82" hidden="1">
          <a:extLst>
            <a:ext uri="{FF2B5EF4-FFF2-40B4-BE49-F238E27FC236}">
              <a16:creationId xmlns:a16="http://schemas.microsoft.com/office/drawing/2014/main" xmlns="" id="{00000000-0008-0000-0200-00000F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28587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1</xdr:col>
      <xdr:colOff>0</xdr:colOff>
      <xdr:row>4</xdr:row>
      <xdr:rowOff>85725</xdr:rowOff>
    </xdr:to>
    <xdr:pic>
      <xdr:nvPicPr>
        <xdr:cNvPr id="84" name="Image 83" hidden="1">
          <a:extLst>
            <a:ext uri="{FF2B5EF4-FFF2-40B4-BE49-F238E27FC236}">
              <a16:creationId xmlns:a16="http://schemas.microsoft.com/office/drawing/2014/main" xmlns="" id="{00000000-0008-0000-0200-000010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28587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1</xdr:col>
      <xdr:colOff>0</xdr:colOff>
      <xdr:row>4</xdr:row>
      <xdr:rowOff>85725</xdr:rowOff>
    </xdr:to>
    <xdr:pic>
      <xdr:nvPicPr>
        <xdr:cNvPr id="85" name="Image 84" hidden="1">
          <a:extLst>
            <a:ext uri="{FF2B5EF4-FFF2-40B4-BE49-F238E27FC236}">
              <a16:creationId xmlns:a16="http://schemas.microsoft.com/office/drawing/2014/main" xmlns="" id="{00000000-0008-0000-0200-000011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28587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1</xdr:col>
      <xdr:colOff>0</xdr:colOff>
      <xdr:row>4</xdr:row>
      <xdr:rowOff>85725</xdr:rowOff>
    </xdr:to>
    <xdr:pic>
      <xdr:nvPicPr>
        <xdr:cNvPr id="86" name="Image 85" hidden="1">
          <a:extLst>
            <a:ext uri="{FF2B5EF4-FFF2-40B4-BE49-F238E27FC236}">
              <a16:creationId xmlns:a16="http://schemas.microsoft.com/office/drawing/2014/main" xmlns="" id="{00000000-0008-0000-0200-000012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28587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0</xdr:col>
      <xdr:colOff>257175</xdr:colOff>
      <xdr:row>4</xdr:row>
      <xdr:rowOff>85725</xdr:rowOff>
    </xdr:to>
    <xdr:pic>
      <xdr:nvPicPr>
        <xdr:cNvPr id="87" name="Image 86" hidden="1">
          <a:extLst>
            <a:ext uri="{FF2B5EF4-FFF2-40B4-BE49-F238E27FC236}">
              <a16:creationId xmlns:a16="http://schemas.microsoft.com/office/drawing/2014/main" xmlns="" id="{00000000-0008-0000-0200-000013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2858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0</xdr:col>
      <xdr:colOff>257175</xdr:colOff>
      <xdr:row>4</xdr:row>
      <xdr:rowOff>85725</xdr:rowOff>
    </xdr:to>
    <xdr:pic>
      <xdr:nvPicPr>
        <xdr:cNvPr id="88" name="Image 87" hidden="1">
          <a:extLst>
            <a:ext uri="{FF2B5EF4-FFF2-40B4-BE49-F238E27FC236}">
              <a16:creationId xmlns:a16="http://schemas.microsoft.com/office/drawing/2014/main" xmlns="" id="{00000000-0008-0000-0200-000014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2858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0</xdr:col>
      <xdr:colOff>257175</xdr:colOff>
      <xdr:row>4</xdr:row>
      <xdr:rowOff>85725</xdr:rowOff>
    </xdr:to>
    <xdr:pic>
      <xdr:nvPicPr>
        <xdr:cNvPr id="89" name="Image 88" hidden="1">
          <a:extLst>
            <a:ext uri="{FF2B5EF4-FFF2-40B4-BE49-F238E27FC236}">
              <a16:creationId xmlns:a16="http://schemas.microsoft.com/office/drawing/2014/main" xmlns="" id="{00000000-0008-0000-0200-000015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2858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0</xdr:col>
      <xdr:colOff>257175</xdr:colOff>
      <xdr:row>4</xdr:row>
      <xdr:rowOff>85725</xdr:rowOff>
    </xdr:to>
    <xdr:pic>
      <xdr:nvPicPr>
        <xdr:cNvPr id="90" name="Image 89" hidden="1">
          <a:extLst>
            <a:ext uri="{FF2B5EF4-FFF2-40B4-BE49-F238E27FC236}">
              <a16:creationId xmlns:a16="http://schemas.microsoft.com/office/drawing/2014/main" xmlns="" id="{00000000-0008-0000-0200-000016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2858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0</xdr:col>
      <xdr:colOff>257175</xdr:colOff>
      <xdr:row>4</xdr:row>
      <xdr:rowOff>85725</xdr:rowOff>
    </xdr:to>
    <xdr:pic>
      <xdr:nvPicPr>
        <xdr:cNvPr id="91" name="Image 90" hidden="1">
          <a:extLst>
            <a:ext uri="{FF2B5EF4-FFF2-40B4-BE49-F238E27FC236}">
              <a16:creationId xmlns:a16="http://schemas.microsoft.com/office/drawing/2014/main" xmlns="" id="{00000000-0008-0000-0200-000017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2858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0</xdr:col>
      <xdr:colOff>257175</xdr:colOff>
      <xdr:row>4</xdr:row>
      <xdr:rowOff>85725</xdr:rowOff>
    </xdr:to>
    <xdr:pic>
      <xdr:nvPicPr>
        <xdr:cNvPr id="92" name="Image 91" hidden="1">
          <a:extLst>
            <a:ext uri="{FF2B5EF4-FFF2-40B4-BE49-F238E27FC236}">
              <a16:creationId xmlns:a16="http://schemas.microsoft.com/office/drawing/2014/main" xmlns="" id="{00000000-0008-0000-0200-000018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2858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0</xdr:col>
      <xdr:colOff>257175</xdr:colOff>
      <xdr:row>4</xdr:row>
      <xdr:rowOff>85725</xdr:rowOff>
    </xdr:to>
    <xdr:pic>
      <xdr:nvPicPr>
        <xdr:cNvPr id="93" name="Image 92" hidden="1">
          <a:extLst>
            <a:ext uri="{FF2B5EF4-FFF2-40B4-BE49-F238E27FC236}">
              <a16:creationId xmlns:a16="http://schemas.microsoft.com/office/drawing/2014/main" xmlns="" id="{00000000-0008-0000-0200-000019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2858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0</xdr:col>
      <xdr:colOff>257175</xdr:colOff>
      <xdr:row>4</xdr:row>
      <xdr:rowOff>85725</xdr:rowOff>
    </xdr:to>
    <xdr:pic>
      <xdr:nvPicPr>
        <xdr:cNvPr id="94" name="Image 93" hidden="1">
          <a:extLst>
            <a:ext uri="{FF2B5EF4-FFF2-40B4-BE49-F238E27FC236}">
              <a16:creationId xmlns:a16="http://schemas.microsoft.com/office/drawing/2014/main" xmlns="" id="{00000000-0008-0000-0200-00001A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2858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0</xdr:col>
      <xdr:colOff>257175</xdr:colOff>
      <xdr:row>4</xdr:row>
      <xdr:rowOff>85725</xdr:rowOff>
    </xdr:to>
    <xdr:pic>
      <xdr:nvPicPr>
        <xdr:cNvPr id="95" name="Image 94" hidden="1">
          <a:extLst>
            <a:ext uri="{FF2B5EF4-FFF2-40B4-BE49-F238E27FC236}">
              <a16:creationId xmlns:a16="http://schemas.microsoft.com/office/drawing/2014/main" xmlns="" id="{00000000-0008-0000-0200-00001B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2858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0</xdr:col>
      <xdr:colOff>257175</xdr:colOff>
      <xdr:row>4</xdr:row>
      <xdr:rowOff>85725</xdr:rowOff>
    </xdr:to>
    <xdr:pic>
      <xdr:nvPicPr>
        <xdr:cNvPr id="96" name="Image 95" hidden="1">
          <a:extLst>
            <a:ext uri="{FF2B5EF4-FFF2-40B4-BE49-F238E27FC236}">
              <a16:creationId xmlns:a16="http://schemas.microsoft.com/office/drawing/2014/main" xmlns="" id="{00000000-0008-0000-0200-00001C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2858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0</xdr:col>
      <xdr:colOff>257175</xdr:colOff>
      <xdr:row>4</xdr:row>
      <xdr:rowOff>85725</xdr:rowOff>
    </xdr:to>
    <xdr:pic>
      <xdr:nvPicPr>
        <xdr:cNvPr id="97" name="Image 96" hidden="1">
          <a:extLst>
            <a:ext uri="{FF2B5EF4-FFF2-40B4-BE49-F238E27FC236}">
              <a16:creationId xmlns:a16="http://schemas.microsoft.com/office/drawing/2014/main" xmlns="" id="{00000000-0008-0000-0200-00001D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2858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0</xdr:col>
      <xdr:colOff>257175</xdr:colOff>
      <xdr:row>4</xdr:row>
      <xdr:rowOff>85725</xdr:rowOff>
    </xdr:to>
    <xdr:pic>
      <xdr:nvPicPr>
        <xdr:cNvPr id="98" name="Image 97" hidden="1">
          <a:extLst>
            <a:ext uri="{FF2B5EF4-FFF2-40B4-BE49-F238E27FC236}">
              <a16:creationId xmlns:a16="http://schemas.microsoft.com/office/drawing/2014/main" xmlns="" id="{00000000-0008-0000-0200-00001E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2858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0</xdr:col>
      <xdr:colOff>257175</xdr:colOff>
      <xdr:row>4</xdr:row>
      <xdr:rowOff>85725</xdr:rowOff>
    </xdr:to>
    <xdr:pic>
      <xdr:nvPicPr>
        <xdr:cNvPr id="99" name="Image 98" hidden="1">
          <a:extLst>
            <a:ext uri="{FF2B5EF4-FFF2-40B4-BE49-F238E27FC236}">
              <a16:creationId xmlns:a16="http://schemas.microsoft.com/office/drawing/2014/main" xmlns="" id="{00000000-0008-0000-0200-00001F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2858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0</xdr:col>
      <xdr:colOff>257175</xdr:colOff>
      <xdr:row>4</xdr:row>
      <xdr:rowOff>85725</xdr:rowOff>
    </xdr:to>
    <xdr:pic>
      <xdr:nvPicPr>
        <xdr:cNvPr id="100" name="Image 99" hidden="1">
          <a:extLst>
            <a:ext uri="{FF2B5EF4-FFF2-40B4-BE49-F238E27FC236}">
              <a16:creationId xmlns:a16="http://schemas.microsoft.com/office/drawing/2014/main" xmlns="" id="{00000000-0008-0000-0200-000020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2858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0</xdr:col>
      <xdr:colOff>257175</xdr:colOff>
      <xdr:row>4</xdr:row>
      <xdr:rowOff>85725</xdr:rowOff>
    </xdr:to>
    <xdr:pic>
      <xdr:nvPicPr>
        <xdr:cNvPr id="101" name="Image 100" hidden="1">
          <a:extLst>
            <a:ext uri="{FF2B5EF4-FFF2-40B4-BE49-F238E27FC236}">
              <a16:creationId xmlns:a16="http://schemas.microsoft.com/office/drawing/2014/main" xmlns="" id="{00000000-0008-0000-0200-000021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2858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0</xdr:col>
      <xdr:colOff>257175</xdr:colOff>
      <xdr:row>4</xdr:row>
      <xdr:rowOff>85725</xdr:rowOff>
    </xdr:to>
    <xdr:pic>
      <xdr:nvPicPr>
        <xdr:cNvPr id="102" name="Image 101" hidden="1">
          <a:extLst>
            <a:ext uri="{FF2B5EF4-FFF2-40B4-BE49-F238E27FC236}">
              <a16:creationId xmlns:a16="http://schemas.microsoft.com/office/drawing/2014/main" xmlns="" id="{00000000-0008-0000-0200-000022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2858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0</xdr:col>
      <xdr:colOff>257175</xdr:colOff>
      <xdr:row>4</xdr:row>
      <xdr:rowOff>85725</xdr:rowOff>
    </xdr:to>
    <xdr:pic>
      <xdr:nvPicPr>
        <xdr:cNvPr id="103" name="Image 102" hidden="1">
          <a:extLst>
            <a:ext uri="{FF2B5EF4-FFF2-40B4-BE49-F238E27FC236}">
              <a16:creationId xmlns:a16="http://schemas.microsoft.com/office/drawing/2014/main" xmlns="" id="{00000000-0008-0000-0200-000023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2858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0</xdr:col>
      <xdr:colOff>257175</xdr:colOff>
      <xdr:row>4</xdr:row>
      <xdr:rowOff>85725</xdr:rowOff>
    </xdr:to>
    <xdr:pic>
      <xdr:nvPicPr>
        <xdr:cNvPr id="104" name="Image 103" hidden="1">
          <a:extLst>
            <a:ext uri="{FF2B5EF4-FFF2-40B4-BE49-F238E27FC236}">
              <a16:creationId xmlns:a16="http://schemas.microsoft.com/office/drawing/2014/main" xmlns="" id="{00000000-0008-0000-0200-000024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2858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0</xdr:col>
      <xdr:colOff>257175</xdr:colOff>
      <xdr:row>4</xdr:row>
      <xdr:rowOff>85725</xdr:rowOff>
    </xdr:to>
    <xdr:pic>
      <xdr:nvPicPr>
        <xdr:cNvPr id="105" name="Image 104" hidden="1">
          <a:extLst>
            <a:ext uri="{FF2B5EF4-FFF2-40B4-BE49-F238E27FC236}">
              <a16:creationId xmlns:a16="http://schemas.microsoft.com/office/drawing/2014/main" xmlns="" id="{00000000-0008-0000-0200-000025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2858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0</xdr:col>
      <xdr:colOff>257175</xdr:colOff>
      <xdr:row>4</xdr:row>
      <xdr:rowOff>85725</xdr:rowOff>
    </xdr:to>
    <xdr:pic>
      <xdr:nvPicPr>
        <xdr:cNvPr id="106" name="Image 105" hidden="1">
          <a:extLst>
            <a:ext uri="{FF2B5EF4-FFF2-40B4-BE49-F238E27FC236}">
              <a16:creationId xmlns:a16="http://schemas.microsoft.com/office/drawing/2014/main" xmlns="" id="{00000000-0008-0000-0200-000026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2858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1</xdr:col>
      <xdr:colOff>0</xdr:colOff>
      <xdr:row>4</xdr:row>
      <xdr:rowOff>85725</xdr:rowOff>
    </xdr:to>
    <xdr:pic>
      <xdr:nvPicPr>
        <xdr:cNvPr id="107" name="Image 106" hidden="1">
          <a:extLst>
            <a:ext uri="{FF2B5EF4-FFF2-40B4-BE49-F238E27FC236}">
              <a16:creationId xmlns:a16="http://schemas.microsoft.com/office/drawing/2014/main" xmlns="" id="{00000000-0008-0000-0200-000027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28587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1</xdr:col>
      <xdr:colOff>0</xdr:colOff>
      <xdr:row>4</xdr:row>
      <xdr:rowOff>85725</xdr:rowOff>
    </xdr:to>
    <xdr:pic>
      <xdr:nvPicPr>
        <xdr:cNvPr id="108" name="Image 107" hidden="1">
          <a:extLst>
            <a:ext uri="{FF2B5EF4-FFF2-40B4-BE49-F238E27FC236}">
              <a16:creationId xmlns:a16="http://schemas.microsoft.com/office/drawing/2014/main" xmlns="" id="{00000000-0008-0000-0200-000028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28587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1</xdr:col>
      <xdr:colOff>0</xdr:colOff>
      <xdr:row>4</xdr:row>
      <xdr:rowOff>85725</xdr:rowOff>
    </xdr:to>
    <xdr:pic>
      <xdr:nvPicPr>
        <xdr:cNvPr id="109" name="Image 108" hidden="1">
          <a:extLst>
            <a:ext uri="{FF2B5EF4-FFF2-40B4-BE49-F238E27FC236}">
              <a16:creationId xmlns:a16="http://schemas.microsoft.com/office/drawing/2014/main" xmlns="" id="{00000000-0008-0000-0200-000029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28587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1</xdr:col>
      <xdr:colOff>0</xdr:colOff>
      <xdr:row>4</xdr:row>
      <xdr:rowOff>85725</xdr:rowOff>
    </xdr:to>
    <xdr:pic>
      <xdr:nvPicPr>
        <xdr:cNvPr id="110" name="Image 109" hidden="1">
          <a:extLst>
            <a:ext uri="{FF2B5EF4-FFF2-40B4-BE49-F238E27FC236}">
              <a16:creationId xmlns:a16="http://schemas.microsoft.com/office/drawing/2014/main" xmlns="" id="{00000000-0008-0000-0200-00002A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28587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1</xdr:col>
      <xdr:colOff>0</xdr:colOff>
      <xdr:row>4</xdr:row>
      <xdr:rowOff>85725</xdr:rowOff>
    </xdr:to>
    <xdr:pic>
      <xdr:nvPicPr>
        <xdr:cNvPr id="111" name="Image 110" hidden="1">
          <a:extLst>
            <a:ext uri="{FF2B5EF4-FFF2-40B4-BE49-F238E27FC236}">
              <a16:creationId xmlns:a16="http://schemas.microsoft.com/office/drawing/2014/main" xmlns="" id="{00000000-0008-0000-0200-00002B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28587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0</xdr:col>
      <xdr:colOff>257175</xdr:colOff>
      <xdr:row>4</xdr:row>
      <xdr:rowOff>85725</xdr:rowOff>
    </xdr:to>
    <xdr:pic>
      <xdr:nvPicPr>
        <xdr:cNvPr id="112" name="Image 111" hidden="1">
          <a:extLst>
            <a:ext uri="{FF2B5EF4-FFF2-40B4-BE49-F238E27FC236}">
              <a16:creationId xmlns:a16="http://schemas.microsoft.com/office/drawing/2014/main" xmlns="" id="{00000000-0008-0000-0200-00002C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2858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0</xdr:col>
      <xdr:colOff>257175</xdr:colOff>
      <xdr:row>4</xdr:row>
      <xdr:rowOff>85725</xdr:rowOff>
    </xdr:to>
    <xdr:pic>
      <xdr:nvPicPr>
        <xdr:cNvPr id="113" name="Image 112" hidden="1">
          <a:extLst>
            <a:ext uri="{FF2B5EF4-FFF2-40B4-BE49-F238E27FC236}">
              <a16:creationId xmlns:a16="http://schemas.microsoft.com/office/drawing/2014/main" xmlns="" id="{00000000-0008-0000-0200-00002D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2858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0</xdr:col>
      <xdr:colOff>257175</xdr:colOff>
      <xdr:row>4</xdr:row>
      <xdr:rowOff>85725</xdr:rowOff>
    </xdr:to>
    <xdr:pic>
      <xdr:nvPicPr>
        <xdr:cNvPr id="114" name="Image 113" hidden="1">
          <a:extLst>
            <a:ext uri="{FF2B5EF4-FFF2-40B4-BE49-F238E27FC236}">
              <a16:creationId xmlns:a16="http://schemas.microsoft.com/office/drawing/2014/main" xmlns="" id="{00000000-0008-0000-0200-00002E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2858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0</xdr:col>
      <xdr:colOff>257175</xdr:colOff>
      <xdr:row>4</xdr:row>
      <xdr:rowOff>85725</xdr:rowOff>
    </xdr:to>
    <xdr:pic>
      <xdr:nvPicPr>
        <xdr:cNvPr id="115" name="Image 114" hidden="1">
          <a:extLst>
            <a:ext uri="{FF2B5EF4-FFF2-40B4-BE49-F238E27FC236}">
              <a16:creationId xmlns:a16="http://schemas.microsoft.com/office/drawing/2014/main" xmlns="" id="{00000000-0008-0000-0200-00002F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2858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0</xdr:col>
      <xdr:colOff>257175</xdr:colOff>
      <xdr:row>4</xdr:row>
      <xdr:rowOff>85725</xdr:rowOff>
    </xdr:to>
    <xdr:pic>
      <xdr:nvPicPr>
        <xdr:cNvPr id="116" name="Image 115" hidden="1">
          <a:extLst>
            <a:ext uri="{FF2B5EF4-FFF2-40B4-BE49-F238E27FC236}">
              <a16:creationId xmlns:a16="http://schemas.microsoft.com/office/drawing/2014/main" xmlns="" id="{00000000-0008-0000-0200-000030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2858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0</xdr:col>
      <xdr:colOff>257175</xdr:colOff>
      <xdr:row>4</xdr:row>
      <xdr:rowOff>85725</xdr:rowOff>
    </xdr:to>
    <xdr:pic>
      <xdr:nvPicPr>
        <xdr:cNvPr id="117" name="Image 116" hidden="1">
          <a:extLst>
            <a:ext uri="{FF2B5EF4-FFF2-40B4-BE49-F238E27FC236}">
              <a16:creationId xmlns:a16="http://schemas.microsoft.com/office/drawing/2014/main" xmlns="" id="{00000000-0008-0000-0200-000031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2858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0</xdr:col>
      <xdr:colOff>257175</xdr:colOff>
      <xdr:row>4</xdr:row>
      <xdr:rowOff>85725</xdr:rowOff>
    </xdr:to>
    <xdr:pic>
      <xdr:nvPicPr>
        <xdr:cNvPr id="118" name="Image 117" hidden="1">
          <a:extLst>
            <a:ext uri="{FF2B5EF4-FFF2-40B4-BE49-F238E27FC236}">
              <a16:creationId xmlns:a16="http://schemas.microsoft.com/office/drawing/2014/main" xmlns="" id="{00000000-0008-0000-0200-000032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2858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0</xdr:col>
      <xdr:colOff>257175</xdr:colOff>
      <xdr:row>4</xdr:row>
      <xdr:rowOff>85725</xdr:rowOff>
    </xdr:to>
    <xdr:pic>
      <xdr:nvPicPr>
        <xdr:cNvPr id="119" name="Image 118" hidden="1">
          <a:extLst>
            <a:ext uri="{FF2B5EF4-FFF2-40B4-BE49-F238E27FC236}">
              <a16:creationId xmlns:a16="http://schemas.microsoft.com/office/drawing/2014/main" xmlns="" id="{00000000-0008-0000-0200-000033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2858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0</xdr:col>
      <xdr:colOff>257175</xdr:colOff>
      <xdr:row>4</xdr:row>
      <xdr:rowOff>85725</xdr:rowOff>
    </xdr:to>
    <xdr:pic>
      <xdr:nvPicPr>
        <xdr:cNvPr id="120" name="Image 119" hidden="1">
          <a:extLst>
            <a:ext uri="{FF2B5EF4-FFF2-40B4-BE49-F238E27FC236}">
              <a16:creationId xmlns:a16="http://schemas.microsoft.com/office/drawing/2014/main" xmlns="" id="{00000000-0008-0000-0200-000034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2858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0</xdr:col>
      <xdr:colOff>257175</xdr:colOff>
      <xdr:row>4</xdr:row>
      <xdr:rowOff>85725</xdr:rowOff>
    </xdr:to>
    <xdr:pic>
      <xdr:nvPicPr>
        <xdr:cNvPr id="121" name="Image 120" hidden="1">
          <a:extLst>
            <a:ext uri="{FF2B5EF4-FFF2-40B4-BE49-F238E27FC236}">
              <a16:creationId xmlns:a16="http://schemas.microsoft.com/office/drawing/2014/main" xmlns="" id="{00000000-0008-0000-0200-000035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2858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0</xdr:col>
      <xdr:colOff>257175</xdr:colOff>
      <xdr:row>4</xdr:row>
      <xdr:rowOff>85725</xdr:rowOff>
    </xdr:to>
    <xdr:pic>
      <xdr:nvPicPr>
        <xdr:cNvPr id="122" name="Image 121" hidden="1">
          <a:extLst>
            <a:ext uri="{FF2B5EF4-FFF2-40B4-BE49-F238E27FC236}">
              <a16:creationId xmlns:a16="http://schemas.microsoft.com/office/drawing/2014/main" xmlns="" id="{00000000-0008-0000-0200-000036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2858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0</xdr:col>
      <xdr:colOff>257175</xdr:colOff>
      <xdr:row>4</xdr:row>
      <xdr:rowOff>85725</xdr:rowOff>
    </xdr:to>
    <xdr:pic>
      <xdr:nvPicPr>
        <xdr:cNvPr id="123" name="Image 122" hidden="1">
          <a:extLst>
            <a:ext uri="{FF2B5EF4-FFF2-40B4-BE49-F238E27FC236}">
              <a16:creationId xmlns:a16="http://schemas.microsoft.com/office/drawing/2014/main" xmlns="" id="{00000000-0008-0000-0200-000037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2858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0</xdr:col>
      <xdr:colOff>257175</xdr:colOff>
      <xdr:row>4</xdr:row>
      <xdr:rowOff>85725</xdr:rowOff>
    </xdr:to>
    <xdr:pic>
      <xdr:nvPicPr>
        <xdr:cNvPr id="124" name="Image 123" hidden="1">
          <a:extLst>
            <a:ext uri="{FF2B5EF4-FFF2-40B4-BE49-F238E27FC236}">
              <a16:creationId xmlns:a16="http://schemas.microsoft.com/office/drawing/2014/main" xmlns="" id="{00000000-0008-0000-0200-000038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2858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0</xdr:col>
      <xdr:colOff>257175</xdr:colOff>
      <xdr:row>4</xdr:row>
      <xdr:rowOff>85725</xdr:rowOff>
    </xdr:to>
    <xdr:pic>
      <xdr:nvPicPr>
        <xdr:cNvPr id="125" name="Image 124" hidden="1">
          <a:extLst>
            <a:ext uri="{FF2B5EF4-FFF2-40B4-BE49-F238E27FC236}">
              <a16:creationId xmlns:a16="http://schemas.microsoft.com/office/drawing/2014/main" xmlns="" id="{00000000-0008-0000-0200-000039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2858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0</xdr:col>
      <xdr:colOff>257175</xdr:colOff>
      <xdr:row>4</xdr:row>
      <xdr:rowOff>85725</xdr:rowOff>
    </xdr:to>
    <xdr:pic>
      <xdr:nvPicPr>
        <xdr:cNvPr id="126" name="Image 125" hidden="1">
          <a:extLst>
            <a:ext uri="{FF2B5EF4-FFF2-40B4-BE49-F238E27FC236}">
              <a16:creationId xmlns:a16="http://schemas.microsoft.com/office/drawing/2014/main" xmlns="" id="{00000000-0008-0000-0200-00003A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2858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0</xdr:col>
      <xdr:colOff>257175</xdr:colOff>
      <xdr:row>5</xdr:row>
      <xdr:rowOff>85725</xdr:rowOff>
    </xdr:to>
    <xdr:pic>
      <xdr:nvPicPr>
        <xdr:cNvPr id="127" name="Image 126" hidden="1">
          <a:extLst>
            <a:ext uri="{FF2B5EF4-FFF2-40B4-BE49-F238E27FC236}">
              <a16:creationId xmlns:a16="http://schemas.microsoft.com/office/drawing/2014/main" xmlns="" id="{00000000-0008-0000-0200-00003B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485900"/>
          <a:ext cx="257175" cy="3524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0</xdr:col>
      <xdr:colOff>257175</xdr:colOff>
      <xdr:row>5</xdr:row>
      <xdr:rowOff>85725</xdr:rowOff>
    </xdr:to>
    <xdr:pic>
      <xdr:nvPicPr>
        <xdr:cNvPr id="128" name="Image 127" hidden="1">
          <a:extLst>
            <a:ext uri="{FF2B5EF4-FFF2-40B4-BE49-F238E27FC236}">
              <a16:creationId xmlns:a16="http://schemas.microsoft.com/office/drawing/2014/main" xmlns="" id="{00000000-0008-0000-0200-00003C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485900"/>
          <a:ext cx="257175" cy="3524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0</xdr:col>
      <xdr:colOff>257175</xdr:colOff>
      <xdr:row>5</xdr:row>
      <xdr:rowOff>85725</xdr:rowOff>
    </xdr:to>
    <xdr:pic>
      <xdr:nvPicPr>
        <xdr:cNvPr id="129" name="Image 128" hidden="1">
          <a:extLst>
            <a:ext uri="{FF2B5EF4-FFF2-40B4-BE49-F238E27FC236}">
              <a16:creationId xmlns:a16="http://schemas.microsoft.com/office/drawing/2014/main" xmlns="" id="{00000000-0008-0000-0200-00003D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485900"/>
          <a:ext cx="257175" cy="3524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0</xdr:col>
      <xdr:colOff>257175</xdr:colOff>
      <xdr:row>5</xdr:row>
      <xdr:rowOff>85725</xdr:rowOff>
    </xdr:to>
    <xdr:pic>
      <xdr:nvPicPr>
        <xdr:cNvPr id="130" name="Image 129" hidden="1">
          <a:extLst>
            <a:ext uri="{FF2B5EF4-FFF2-40B4-BE49-F238E27FC236}">
              <a16:creationId xmlns:a16="http://schemas.microsoft.com/office/drawing/2014/main" xmlns="" id="{00000000-0008-0000-0200-00003E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485900"/>
          <a:ext cx="257175" cy="3524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0</xdr:col>
      <xdr:colOff>257175</xdr:colOff>
      <xdr:row>5</xdr:row>
      <xdr:rowOff>85725</xdr:rowOff>
    </xdr:to>
    <xdr:pic>
      <xdr:nvPicPr>
        <xdr:cNvPr id="131" name="Image 130" hidden="1">
          <a:extLst>
            <a:ext uri="{FF2B5EF4-FFF2-40B4-BE49-F238E27FC236}">
              <a16:creationId xmlns:a16="http://schemas.microsoft.com/office/drawing/2014/main" xmlns="" id="{00000000-0008-0000-0200-00003F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485900"/>
          <a:ext cx="257175" cy="3524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</xdr:col>
      <xdr:colOff>0</xdr:colOff>
      <xdr:row>5</xdr:row>
      <xdr:rowOff>85725</xdr:rowOff>
    </xdr:to>
    <xdr:pic>
      <xdr:nvPicPr>
        <xdr:cNvPr id="132" name="Image 131" hidden="1">
          <a:extLst>
            <a:ext uri="{FF2B5EF4-FFF2-40B4-BE49-F238E27FC236}">
              <a16:creationId xmlns:a16="http://schemas.microsoft.com/office/drawing/2014/main" xmlns="" id="{00000000-0008-0000-0200-000040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485900"/>
          <a:ext cx="1543050" cy="3524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</xdr:col>
      <xdr:colOff>0</xdr:colOff>
      <xdr:row>5</xdr:row>
      <xdr:rowOff>85725</xdr:rowOff>
    </xdr:to>
    <xdr:pic>
      <xdr:nvPicPr>
        <xdr:cNvPr id="133" name="Image 132" hidden="1">
          <a:extLst>
            <a:ext uri="{FF2B5EF4-FFF2-40B4-BE49-F238E27FC236}">
              <a16:creationId xmlns:a16="http://schemas.microsoft.com/office/drawing/2014/main" xmlns="" id="{00000000-0008-0000-0200-000041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485900"/>
          <a:ext cx="1543050" cy="3524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</xdr:col>
      <xdr:colOff>0</xdr:colOff>
      <xdr:row>5</xdr:row>
      <xdr:rowOff>85725</xdr:rowOff>
    </xdr:to>
    <xdr:pic>
      <xdr:nvPicPr>
        <xdr:cNvPr id="134" name="Image 133" hidden="1">
          <a:extLst>
            <a:ext uri="{FF2B5EF4-FFF2-40B4-BE49-F238E27FC236}">
              <a16:creationId xmlns:a16="http://schemas.microsoft.com/office/drawing/2014/main" xmlns="" id="{00000000-0008-0000-0200-000042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485900"/>
          <a:ext cx="1543050" cy="3524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</xdr:col>
      <xdr:colOff>0</xdr:colOff>
      <xdr:row>5</xdr:row>
      <xdr:rowOff>85725</xdr:rowOff>
    </xdr:to>
    <xdr:pic>
      <xdr:nvPicPr>
        <xdr:cNvPr id="135" name="Image 134" hidden="1">
          <a:extLst>
            <a:ext uri="{FF2B5EF4-FFF2-40B4-BE49-F238E27FC236}">
              <a16:creationId xmlns:a16="http://schemas.microsoft.com/office/drawing/2014/main" xmlns="" id="{00000000-0008-0000-0200-000043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485900"/>
          <a:ext cx="1543050" cy="3524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</xdr:col>
      <xdr:colOff>0</xdr:colOff>
      <xdr:row>5</xdr:row>
      <xdr:rowOff>85725</xdr:rowOff>
    </xdr:to>
    <xdr:pic>
      <xdr:nvPicPr>
        <xdr:cNvPr id="136" name="Image 135" hidden="1">
          <a:extLst>
            <a:ext uri="{FF2B5EF4-FFF2-40B4-BE49-F238E27FC236}">
              <a16:creationId xmlns:a16="http://schemas.microsoft.com/office/drawing/2014/main" xmlns="" id="{00000000-0008-0000-0200-000044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485900"/>
          <a:ext cx="1543050" cy="3524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0</xdr:col>
      <xdr:colOff>257175</xdr:colOff>
      <xdr:row>5</xdr:row>
      <xdr:rowOff>85725</xdr:rowOff>
    </xdr:to>
    <xdr:pic>
      <xdr:nvPicPr>
        <xdr:cNvPr id="137" name="Image 136" hidden="1">
          <a:extLst>
            <a:ext uri="{FF2B5EF4-FFF2-40B4-BE49-F238E27FC236}">
              <a16:creationId xmlns:a16="http://schemas.microsoft.com/office/drawing/2014/main" xmlns="" id="{00000000-0008-0000-0200-000045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485900"/>
          <a:ext cx="257175" cy="3524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0</xdr:col>
      <xdr:colOff>257175</xdr:colOff>
      <xdr:row>5</xdr:row>
      <xdr:rowOff>85725</xdr:rowOff>
    </xdr:to>
    <xdr:pic>
      <xdr:nvPicPr>
        <xdr:cNvPr id="138" name="Image 137" hidden="1">
          <a:extLst>
            <a:ext uri="{FF2B5EF4-FFF2-40B4-BE49-F238E27FC236}">
              <a16:creationId xmlns:a16="http://schemas.microsoft.com/office/drawing/2014/main" xmlns="" id="{00000000-0008-0000-0200-000046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485900"/>
          <a:ext cx="257175" cy="3524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0</xdr:col>
      <xdr:colOff>257175</xdr:colOff>
      <xdr:row>5</xdr:row>
      <xdr:rowOff>85725</xdr:rowOff>
    </xdr:to>
    <xdr:pic>
      <xdr:nvPicPr>
        <xdr:cNvPr id="139" name="Image 138" hidden="1">
          <a:extLst>
            <a:ext uri="{FF2B5EF4-FFF2-40B4-BE49-F238E27FC236}">
              <a16:creationId xmlns:a16="http://schemas.microsoft.com/office/drawing/2014/main" xmlns="" id="{00000000-0008-0000-0200-000047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485900"/>
          <a:ext cx="257175" cy="3524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0</xdr:col>
      <xdr:colOff>257175</xdr:colOff>
      <xdr:row>5</xdr:row>
      <xdr:rowOff>85725</xdr:rowOff>
    </xdr:to>
    <xdr:pic>
      <xdr:nvPicPr>
        <xdr:cNvPr id="140" name="Image 139" hidden="1">
          <a:extLst>
            <a:ext uri="{FF2B5EF4-FFF2-40B4-BE49-F238E27FC236}">
              <a16:creationId xmlns:a16="http://schemas.microsoft.com/office/drawing/2014/main" xmlns="" id="{00000000-0008-0000-0200-000048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485900"/>
          <a:ext cx="257175" cy="3524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0</xdr:col>
      <xdr:colOff>257175</xdr:colOff>
      <xdr:row>5</xdr:row>
      <xdr:rowOff>85725</xdr:rowOff>
    </xdr:to>
    <xdr:pic>
      <xdr:nvPicPr>
        <xdr:cNvPr id="141" name="Image 140" hidden="1">
          <a:extLst>
            <a:ext uri="{FF2B5EF4-FFF2-40B4-BE49-F238E27FC236}">
              <a16:creationId xmlns:a16="http://schemas.microsoft.com/office/drawing/2014/main" xmlns="" id="{00000000-0008-0000-0200-000049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485900"/>
          <a:ext cx="257175" cy="3524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0</xdr:col>
      <xdr:colOff>257175</xdr:colOff>
      <xdr:row>5</xdr:row>
      <xdr:rowOff>85725</xdr:rowOff>
    </xdr:to>
    <xdr:pic>
      <xdr:nvPicPr>
        <xdr:cNvPr id="142" name="Image 141" hidden="1">
          <a:extLst>
            <a:ext uri="{FF2B5EF4-FFF2-40B4-BE49-F238E27FC236}">
              <a16:creationId xmlns:a16="http://schemas.microsoft.com/office/drawing/2014/main" xmlns="" id="{00000000-0008-0000-0200-00004A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485900"/>
          <a:ext cx="257175" cy="3524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0</xdr:col>
      <xdr:colOff>257175</xdr:colOff>
      <xdr:row>5</xdr:row>
      <xdr:rowOff>85725</xdr:rowOff>
    </xdr:to>
    <xdr:pic>
      <xdr:nvPicPr>
        <xdr:cNvPr id="143" name="Image 142" hidden="1">
          <a:extLst>
            <a:ext uri="{FF2B5EF4-FFF2-40B4-BE49-F238E27FC236}">
              <a16:creationId xmlns:a16="http://schemas.microsoft.com/office/drawing/2014/main" xmlns="" id="{00000000-0008-0000-0200-00004B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485900"/>
          <a:ext cx="257175" cy="3524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0</xdr:col>
      <xdr:colOff>257175</xdr:colOff>
      <xdr:row>5</xdr:row>
      <xdr:rowOff>85725</xdr:rowOff>
    </xdr:to>
    <xdr:pic>
      <xdr:nvPicPr>
        <xdr:cNvPr id="144" name="Image 143" hidden="1">
          <a:extLst>
            <a:ext uri="{FF2B5EF4-FFF2-40B4-BE49-F238E27FC236}">
              <a16:creationId xmlns:a16="http://schemas.microsoft.com/office/drawing/2014/main" xmlns="" id="{00000000-0008-0000-0200-00004C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485900"/>
          <a:ext cx="257175" cy="3524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0</xdr:col>
      <xdr:colOff>257175</xdr:colOff>
      <xdr:row>5</xdr:row>
      <xdr:rowOff>85725</xdr:rowOff>
    </xdr:to>
    <xdr:pic>
      <xdr:nvPicPr>
        <xdr:cNvPr id="145" name="Image 144" hidden="1">
          <a:extLst>
            <a:ext uri="{FF2B5EF4-FFF2-40B4-BE49-F238E27FC236}">
              <a16:creationId xmlns:a16="http://schemas.microsoft.com/office/drawing/2014/main" xmlns="" id="{00000000-0008-0000-0200-00004D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485900"/>
          <a:ext cx="257175" cy="3524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0</xdr:col>
      <xdr:colOff>257175</xdr:colOff>
      <xdr:row>5</xdr:row>
      <xdr:rowOff>85725</xdr:rowOff>
    </xdr:to>
    <xdr:pic>
      <xdr:nvPicPr>
        <xdr:cNvPr id="146" name="Image 145" hidden="1">
          <a:extLst>
            <a:ext uri="{FF2B5EF4-FFF2-40B4-BE49-F238E27FC236}">
              <a16:creationId xmlns:a16="http://schemas.microsoft.com/office/drawing/2014/main" xmlns="" id="{00000000-0008-0000-0200-00004E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485900"/>
          <a:ext cx="257175" cy="3524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0</xdr:col>
      <xdr:colOff>257175</xdr:colOff>
      <xdr:row>5</xdr:row>
      <xdr:rowOff>85725</xdr:rowOff>
    </xdr:to>
    <xdr:pic>
      <xdr:nvPicPr>
        <xdr:cNvPr id="147" name="Image 146" hidden="1">
          <a:extLst>
            <a:ext uri="{FF2B5EF4-FFF2-40B4-BE49-F238E27FC236}">
              <a16:creationId xmlns:a16="http://schemas.microsoft.com/office/drawing/2014/main" xmlns="" id="{00000000-0008-0000-0200-00004F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485900"/>
          <a:ext cx="257175" cy="3524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0</xdr:col>
      <xdr:colOff>257175</xdr:colOff>
      <xdr:row>5</xdr:row>
      <xdr:rowOff>85725</xdr:rowOff>
    </xdr:to>
    <xdr:pic>
      <xdr:nvPicPr>
        <xdr:cNvPr id="148" name="Image 147" hidden="1">
          <a:extLst>
            <a:ext uri="{FF2B5EF4-FFF2-40B4-BE49-F238E27FC236}">
              <a16:creationId xmlns:a16="http://schemas.microsoft.com/office/drawing/2014/main" xmlns="" id="{00000000-0008-0000-0200-000050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485900"/>
          <a:ext cx="257175" cy="3524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0</xdr:col>
      <xdr:colOff>257175</xdr:colOff>
      <xdr:row>5</xdr:row>
      <xdr:rowOff>85725</xdr:rowOff>
    </xdr:to>
    <xdr:pic>
      <xdr:nvPicPr>
        <xdr:cNvPr id="149" name="Image 148" hidden="1">
          <a:extLst>
            <a:ext uri="{FF2B5EF4-FFF2-40B4-BE49-F238E27FC236}">
              <a16:creationId xmlns:a16="http://schemas.microsoft.com/office/drawing/2014/main" xmlns="" id="{00000000-0008-0000-0200-000051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485900"/>
          <a:ext cx="257175" cy="3524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0</xdr:col>
      <xdr:colOff>257175</xdr:colOff>
      <xdr:row>5</xdr:row>
      <xdr:rowOff>85725</xdr:rowOff>
    </xdr:to>
    <xdr:pic>
      <xdr:nvPicPr>
        <xdr:cNvPr id="150" name="Image 149" hidden="1">
          <a:extLst>
            <a:ext uri="{FF2B5EF4-FFF2-40B4-BE49-F238E27FC236}">
              <a16:creationId xmlns:a16="http://schemas.microsoft.com/office/drawing/2014/main" xmlns="" id="{00000000-0008-0000-0200-000052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485900"/>
          <a:ext cx="257175" cy="3524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0</xdr:col>
      <xdr:colOff>257175</xdr:colOff>
      <xdr:row>5</xdr:row>
      <xdr:rowOff>85725</xdr:rowOff>
    </xdr:to>
    <xdr:pic>
      <xdr:nvPicPr>
        <xdr:cNvPr id="151" name="Image 150" hidden="1">
          <a:extLst>
            <a:ext uri="{FF2B5EF4-FFF2-40B4-BE49-F238E27FC236}">
              <a16:creationId xmlns:a16="http://schemas.microsoft.com/office/drawing/2014/main" xmlns="" id="{00000000-0008-0000-0200-000053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485900"/>
          <a:ext cx="257175" cy="3524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0</xdr:col>
      <xdr:colOff>257175</xdr:colOff>
      <xdr:row>5</xdr:row>
      <xdr:rowOff>85725</xdr:rowOff>
    </xdr:to>
    <xdr:pic>
      <xdr:nvPicPr>
        <xdr:cNvPr id="152" name="Image 151" hidden="1">
          <a:extLst>
            <a:ext uri="{FF2B5EF4-FFF2-40B4-BE49-F238E27FC236}">
              <a16:creationId xmlns:a16="http://schemas.microsoft.com/office/drawing/2014/main" xmlns="" id="{00000000-0008-0000-0200-000054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485900"/>
          <a:ext cx="257175" cy="3524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0</xdr:col>
      <xdr:colOff>257175</xdr:colOff>
      <xdr:row>5</xdr:row>
      <xdr:rowOff>85725</xdr:rowOff>
    </xdr:to>
    <xdr:pic>
      <xdr:nvPicPr>
        <xdr:cNvPr id="153" name="Image 152" hidden="1">
          <a:extLst>
            <a:ext uri="{FF2B5EF4-FFF2-40B4-BE49-F238E27FC236}">
              <a16:creationId xmlns:a16="http://schemas.microsoft.com/office/drawing/2014/main" xmlns="" id="{00000000-0008-0000-0200-000055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485900"/>
          <a:ext cx="257175" cy="3524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0</xdr:col>
      <xdr:colOff>257175</xdr:colOff>
      <xdr:row>5</xdr:row>
      <xdr:rowOff>85725</xdr:rowOff>
    </xdr:to>
    <xdr:pic>
      <xdr:nvPicPr>
        <xdr:cNvPr id="154" name="Image 153" hidden="1">
          <a:extLst>
            <a:ext uri="{FF2B5EF4-FFF2-40B4-BE49-F238E27FC236}">
              <a16:creationId xmlns:a16="http://schemas.microsoft.com/office/drawing/2014/main" xmlns="" id="{00000000-0008-0000-0200-000056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485900"/>
          <a:ext cx="257175" cy="3524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0</xdr:col>
      <xdr:colOff>257175</xdr:colOff>
      <xdr:row>5</xdr:row>
      <xdr:rowOff>85725</xdr:rowOff>
    </xdr:to>
    <xdr:pic>
      <xdr:nvPicPr>
        <xdr:cNvPr id="155" name="Image 154" hidden="1">
          <a:extLst>
            <a:ext uri="{FF2B5EF4-FFF2-40B4-BE49-F238E27FC236}">
              <a16:creationId xmlns:a16="http://schemas.microsoft.com/office/drawing/2014/main" xmlns="" id="{00000000-0008-0000-0200-000057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485900"/>
          <a:ext cx="257175" cy="3524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0</xdr:col>
      <xdr:colOff>257175</xdr:colOff>
      <xdr:row>5</xdr:row>
      <xdr:rowOff>85725</xdr:rowOff>
    </xdr:to>
    <xdr:pic>
      <xdr:nvPicPr>
        <xdr:cNvPr id="156" name="Image 155" hidden="1">
          <a:extLst>
            <a:ext uri="{FF2B5EF4-FFF2-40B4-BE49-F238E27FC236}">
              <a16:creationId xmlns:a16="http://schemas.microsoft.com/office/drawing/2014/main" xmlns="" id="{00000000-0008-0000-0200-000058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485900"/>
          <a:ext cx="257175" cy="3524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</xdr:col>
      <xdr:colOff>0</xdr:colOff>
      <xdr:row>5</xdr:row>
      <xdr:rowOff>85725</xdr:rowOff>
    </xdr:to>
    <xdr:pic>
      <xdr:nvPicPr>
        <xdr:cNvPr id="157" name="Image 156" hidden="1">
          <a:extLst>
            <a:ext uri="{FF2B5EF4-FFF2-40B4-BE49-F238E27FC236}">
              <a16:creationId xmlns:a16="http://schemas.microsoft.com/office/drawing/2014/main" xmlns="" id="{00000000-0008-0000-0200-000059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485900"/>
          <a:ext cx="1543050" cy="3524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</xdr:col>
      <xdr:colOff>0</xdr:colOff>
      <xdr:row>5</xdr:row>
      <xdr:rowOff>85725</xdr:rowOff>
    </xdr:to>
    <xdr:pic>
      <xdr:nvPicPr>
        <xdr:cNvPr id="158" name="Image 157" hidden="1">
          <a:extLst>
            <a:ext uri="{FF2B5EF4-FFF2-40B4-BE49-F238E27FC236}">
              <a16:creationId xmlns:a16="http://schemas.microsoft.com/office/drawing/2014/main" xmlns="" id="{00000000-0008-0000-0200-00005A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485900"/>
          <a:ext cx="1543050" cy="3524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</xdr:col>
      <xdr:colOff>0</xdr:colOff>
      <xdr:row>5</xdr:row>
      <xdr:rowOff>85725</xdr:rowOff>
    </xdr:to>
    <xdr:pic>
      <xdr:nvPicPr>
        <xdr:cNvPr id="159" name="Image 158" hidden="1">
          <a:extLst>
            <a:ext uri="{FF2B5EF4-FFF2-40B4-BE49-F238E27FC236}">
              <a16:creationId xmlns:a16="http://schemas.microsoft.com/office/drawing/2014/main" xmlns="" id="{00000000-0008-0000-0200-00005B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485900"/>
          <a:ext cx="1543050" cy="3524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</xdr:col>
      <xdr:colOff>0</xdr:colOff>
      <xdr:row>5</xdr:row>
      <xdr:rowOff>85725</xdr:rowOff>
    </xdr:to>
    <xdr:pic>
      <xdr:nvPicPr>
        <xdr:cNvPr id="160" name="Image 159" hidden="1">
          <a:extLst>
            <a:ext uri="{FF2B5EF4-FFF2-40B4-BE49-F238E27FC236}">
              <a16:creationId xmlns:a16="http://schemas.microsoft.com/office/drawing/2014/main" xmlns="" id="{00000000-0008-0000-0200-00005C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485900"/>
          <a:ext cx="1543050" cy="3524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</xdr:col>
      <xdr:colOff>0</xdr:colOff>
      <xdr:row>5</xdr:row>
      <xdr:rowOff>85725</xdr:rowOff>
    </xdr:to>
    <xdr:pic>
      <xdr:nvPicPr>
        <xdr:cNvPr id="161" name="Image 160" hidden="1">
          <a:extLst>
            <a:ext uri="{FF2B5EF4-FFF2-40B4-BE49-F238E27FC236}">
              <a16:creationId xmlns:a16="http://schemas.microsoft.com/office/drawing/2014/main" xmlns="" id="{00000000-0008-0000-0200-00005D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485900"/>
          <a:ext cx="1543050" cy="3524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0</xdr:col>
      <xdr:colOff>257175</xdr:colOff>
      <xdr:row>5</xdr:row>
      <xdr:rowOff>85725</xdr:rowOff>
    </xdr:to>
    <xdr:pic>
      <xdr:nvPicPr>
        <xdr:cNvPr id="162" name="Image 161" hidden="1">
          <a:extLst>
            <a:ext uri="{FF2B5EF4-FFF2-40B4-BE49-F238E27FC236}">
              <a16:creationId xmlns:a16="http://schemas.microsoft.com/office/drawing/2014/main" xmlns="" id="{00000000-0008-0000-0200-00005E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485900"/>
          <a:ext cx="257175" cy="3524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0</xdr:col>
      <xdr:colOff>257175</xdr:colOff>
      <xdr:row>5</xdr:row>
      <xdr:rowOff>85725</xdr:rowOff>
    </xdr:to>
    <xdr:pic>
      <xdr:nvPicPr>
        <xdr:cNvPr id="163" name="Image 162" hidden="1">
          <a:extLst>
            <a:ext uri="{FF2B5EF4-FFF2-40B4-BE49-F238E27FC236}">
              <a16:creationId xmlns:a16="http://schemas.microsoft.com/office/drawing/2014/main" xmlns="" id="{00000000-0008-0000-0200-00005F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485900"/>
          <a:ext cx="257175" cy="3524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0</xdr:col>
      <xdr:colOff>257175</xdr:colOff>
      <xdr:row>5</xdr:row>
      <xdr:rowOff>85725</xdr:rowOff>
    </xdr:to>
    <xdr:pic>
      <xdr:nvPicPr>
        <xdr:cNvPr id="164" name="Image 163" hidden="1">
          <a:extLst>
            <a:ext uri="{FF2B5EF4-FFF2-40B4-BE49-F238E27FC236}">
              <a16:creationId xmlns:a16="http://schemas.microsoft.com/office/drawing/2014/main" xmlns="" id="{00000000-0008-0000-0200-000060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485900"/>
          <a:ext cx="257175" cy="3524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0</xdr:col>
      <xdr:colOff>257175</xdr:colOff>
      <xdr:row>5</xdr:row>
      <xdr:rowOff>85725</xdr:rowOff>
    </xdr:to>
    <xdr:pic>
      <xdr:nvPicPr>
        <xdr:cNvPr id="165" name="Image 164" hidden="1">
          <a:extLst>
            <a:ext uri="{FF2B5EF4-FFF2-40B4-BE49-F238E27FC236}">
              <a16:creationId xmlns:a16="http://schemas.microsoft.com/office/drawing/2014/main" xmlns="" id="{00000000-0008-0000-0200-000061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485900"/>
          <a:ext cx="257175" cy="3524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0</xdr:col>
      <xdr:colOff>257175</xdr:colOff>
      <xdr:row>5</xdr:row>
      <xdr:rowOff>85725</xdr:rowOff>
    </xdr:to>
    <xdr:pic>
      <xdr:nvPicPr>
        <xdr:cNvPr id="166" name="Image 165" hidden="1">
          <a:extLst>
            <a:ext uri="{FF2B5EF4-FFF2-40B4-BE49-F238E27FC236}">
              <a16:creationId xmlns:a16="http://schemas.microsoft.com/office/drawing/2014/main" xmlns="" id="{00000000-0008-0000-0200-000062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485900"/>
          <a:ext cx="257175" cy="3524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0</xdr:col>
      <xdr:colOff>257175</xdr:colOff>
      <xdr:row>5</xdr:row>
      <xdr:rowOff>85725</xdr:rowOff>
    </xdr:to>
    <xdr:pic>
      <xdr:nvPicPr>
        <xdr:cNvPr id="167" name="Image 166" hidden="1">
          <a:extLst>
            <a:ext uri="{FF2B5EF4-FFF2-40B4-BE49-F238E27FC236}">
              <a16:creationId xmlns:a16="http://schemas.microsoft.com/office/drawing/2014/main" xmlns="" id="{00000000-0008-0000-0200-000063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485900"/>
          <a:ext cx="257175" cy="3524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0</xdr:col>
      <xdr:colOff>257175</xdr:colOff>
      <xdr:row>5</xdr:row>
      <xdr:rowOff>85725</xdr:rowOff>
    </xdr:to>
    <xdr:pic>
      <xdr:nvPicPr>
        <xdr:cNvPr id="168" name="Image 167" hidden="1">
          <a:extLst>
            <a:ext uri="{FF2B5EF4-FFF2-40B4-BE49-F238E27FC236}">
              <a16:creationId xmlns:a16="http://schemas.microsoft.com/office/drawing/2014/main" xmlns="" id="{00000000-0008-0000-0200-000064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485900"/>
          <a:ext cx="257175" cy="3524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0</xdr:col>
      <xdr:colOff>257175</xdr:colOff>
      <xdr:row>5</xdr:row>
      <xdr:rowOff>85725</xdr:rowOff>
    </xdr:to>
    <xdr:pic>
      <xdr:nvPicPr>
        <xdr:cNvPr id="169" name="Image 168" hidden="1">
          <a:extLst>
            <a:ext uri="{FF2B5EF4-FFF2-40B4-BE49-F238E27FC236}">
              <a16:creationId xmlns:a16="http://schemas.microsoft.com/office/drawing/2014/main" xmlns="" id="{00000000-0008-0000-0200-000065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485900"/>
          <a:ext cx="257175" cy="3524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0</xdr:col>
      <xdr:colOff>257175</xdr:colOff>
      <xdr:row>5</xdr:row>
      <xdr:rowOff>85725</xdr:rowOff>
    </xdr:to>
    <xdr:pic>
      <xdr:nvPicPr>
        <xdr:cNvPr id="170" name="Image 169" hidden="1">
          <a:extLst>
            <a:ext uri="{FF2B5EF4-FFF2-40B4-BE49-F238E27FC236}">
              <a16:creationId xmlns:a16="http://schemas.microsoft.com/office/drawing/2014/main" xmlns="" id="{00000000-0008-0000-0200-000066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485900"/>
          <a:ext cx="257175" cy="3524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0</xdr:col>
      <xdr:colOff>257175</xdr:colOff>
      <xdr:row>5</xdr:row>
      <xdr:rowOff>85725</xdr:rowOff>
    </xdr:to>
    <xdr:pic>
      <xdr:nvPicPr>
        <xdr:cNvPr id="171" name="Image 170" hidden="1">
          <a:extLst>
            <a:ext uri="{FF2B5EF4-FFF2-40B4-BE49-F238E27FC236}">
              <a16:creationId xmlns:a16="http://schemas.microsoft.com/office/drawing/2014/main" xmlns="" id="{00000000-0008-0000-0200-000067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485900"/>
          <a:ext cx="257175" cy="3524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0</xdr:col>
      <xdr:colOff>257175</xdr:colOff>
      <xdr:row>5</xdr:row>
      <xdr:rowOff>85725</xdr:rowOff>
    </xdr:to>
    <xdr:pic>
      <xdr:nvPicPr>
        <xdr:cNvPr id="172" name="Image 171" hidden="1">
          <a:extLst>
            <a:ext uri="{FF2B5EF4-FFF2-40B4-BE49-F238E27FC236}">
              <a16:creationId xmlns:a16="http://schemas.microsoft.com/office/drawing/2014/main" xmlns="" id="{00000000-0008-0000-0200-000068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485900"/>
          <a:ext cx="257175" cy="3524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0</xdr:col>
      <xdr:colOff>257175</xdr:colOff>
      <xdr:row>5</xdr:row>
      <xdr:rowOff>85725</xdr:rowOff>
    </xdr:to>
    <xdr:pic>
      <xdr:nvPicPr>
        <xdr:cNvPr id="173" name="Image 172" hidden="1">
          <a:extLst>
            <a:ext uri="{FF2B5EF4-FFF2-40B4-BE49-F238E27FC236}">
              <a16:creationId xmlns:a16="http://schemas.microsoft.com/office/drawing/2014/main" xmlns="" id="{00000000-0008-0000-0200-000069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485900"/>
          <a:ext cx="257175" cy="3524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0</xdr:col>
      <xdr:colOff>257175</xdr:colOff>
      <xdr:row>5</xdr:row>
      <xdr:rowOff>85725</xdr:rowOff>
    </xdr:to>
    <xdr:pic>
      <xdr:nvPicPr>
        <xdr:cNvPr id="174" name="Image 173" hidden="1">
          <a:extLst>
            <a:ext uri="{FF2B5EF4-FFF2-40B4-BE49-F238E27FC236}">
              <a16:creationId xmlns:a16="http://schemas.microsoft.com/office/drawing/2014/main" xmlns="" id="{00000000-0008-0000-0200-00006A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485900"/>
          <a:ext cx="257175" cy="3524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0</xdr:col>
      <xdr:colOff>257175</xdr:colOff>
      <xdr:row>5</xdr:row>
      <xdr:rowOff>85725</xdr:rowOff>
    </xdr:to>
    <xdr:pic>
      <xdr:nvPicPr>
        <xdr:cNvPr id="175" name="Image 174" hidden="1">
          <a:extLst>
            <a:ext uri="{FF2B5EF4-FFF2-40B4-BE49-F238E27FC236}">
              <a16:creationId xmlns:a16="http://schemas.microsoft.com/office/drawing/2014/main" xmlns="" id="{00000000-0008-0000-0200-00006B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485900"/>
          <a:ext cx="257175" cy="3524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0</xdr:col>
      <xdr:colOff>257175</xdr:colOff>
      <xdr:row>5</xdr:row>
      <xdr:rowOff>85725</xdr:rowOff>
    </xdr:to>
    <xdr:pic>
      <xdr:nvPicPr>
        <xdr:cNvPr id="176" name="Image 175" hidden="1">
          <a:extLst>
            <a:ext uri="{FF2B5EF4-FFF2-40B4-BE49-F238E27FC236}">
              <a16:creationId xmlns:a16="http://schemas.microsoft.com/office/drawing/2014/main" xmlns="" id="{00000000-0008-0000-0200-00006C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485900"/>
          <a:ext cx="257175" cy="3524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0</xdr:col>
      <xdr:colOff>257175</xdr:colOff>
      <xdr:row>6</xdr:row>
      <xdr:rowOff>85725</xdr:rowOff>
    </xdr:to>
    <xdr:pic>
      <xdr:nvPicPr>
        <xdr:cNvPr id="177" name="Image 176" hidden="1">
          <a:extLst>
            <a:ext uri="{FF2B5EF4-FFF2-40B4-BE49-F238E27FC236}">
              <a16:creationId xmlns:a16="http://schemas.microsoft.com/office/drawing/2014/main" xmlns="" id="{00000000-0008-0000-0200-00006D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7526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0</xdr:col>
      <xdr:colOff>257175</xdr:colOff>
      <xdr:row>6</xdr:row>
      <xdr:rowOff>85725</xdr:rowOff>
    </xdr:to>
    <xdr:pic>
      <xdr:nvPicPr>
        <xdr:cNvPr id="178" name="Image 177" hidden="1">
          <a:extLst>
            <a:ext uri="{FF2B5EF4-FFF2-40B4-BE49-F238E27FC236}">
              <a16:creationId xmlns:a16="http://schemas.microsoft.com/office/drawing/2014/main" xmlns="" id="{00000000-0008-0000-0200-00006E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7526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0</xdr:col>
      <xdr:colOff>257175</xdr:colOff>
      <xdr:row>6</xdr:row>
      <xdr:rowOff>85725</xdr:rowOff>
    </xdr:to>
    <xdr:pic>
      <xdr:nvPicPr>
        <xdr:cNvPr id="179" name="Image 178" hidden="1">
          <a:extLst>
            <a:ext uri="{FF2B5EF4-FFF2-40B4-BE49-F238E27FC236}">
              <a16:creationId xmlns:a16="http://schemas.microsoft.com/office/drawing/2014/main" xmlns="" id="{00000000-0008-0000-0200-00006F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7526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0</xdr:col>
      <xdr:colOff>257175</xdr:colOff>
      <xdr:row>6</xdr:row>
      <xdr:rowOff>85725</xdr:rowOff>
    </xdr:to>
    <xdr:pic>
      <xdr:nvPicPr>
        <xdr:cNvPr id="180" name="Image 179" hidden="1">
          <a:extLst>
            <a:ext uri="{FF2B5EF4-FFF2-40B4-BE49-F238E27FC236}">
              <a16:creationId xmlns:a16="http://schemas.microsoft.com/office/drawing/2014/main" xmlns="" id="{00000000-0008-0000-0200-000070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7526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0</xdr:col>
      <xdr:colOff>257175</xdr:colOff>
      <xdr:row>6</xdr:row>
      <xdr:rowOff>85725</xdr:rowOff>
    </xdr:to>
    <xdr:pic>
      <xdr:nvPicPr>
        <xdr:cNvPr id="181" name="Image 180" hidden="1">
          <a:extLst>
            <a:ext uri="{FF2B5EF4-FFF2-40B4-BE49-F238E27FC236}">
              <a16:creationId xmlns:a16="http://schemas.microsoft.com/office/drawing/2014/main" xmlns="" id="{00000000-0008-0000-0200-000071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7526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1</xdr:col>
      <xdr:colOff>0</xdr:colOff>
      <xdr:row>6</xdr:row>
      <xdr:rowOff>85725</xdr:rowOff>
    </xdr:to>
    <xdr:pic>
      <xdr:nvPicPr>
        <xdr:cNvPr id="182" name="Image 181" hidden="1">
          <a:extLst>
            <a:ext uri="{FF2B5EF4-FFF2-40B4-BE49-F238E27FC236}">
              <a16:creationId xmlns:a16="http://schemas.microsoft.com/office/drawing/2014/main" xmlns="" id="{00000000-0008-0000-0200-000072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75260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1</xdr:col>
      <xdr:colOff>0</xdr:colOff>
      <xdr:row>6</xdr:row>
      <xdr:rowOff>85725</xdr:rowOff>
    </xdr:to>
    <xdr:pic>
      <xdr:nvPicPr>
        <xdr:cNvPr id="183" name="Image 182" hidden="1">
          <a:extLst>
            <a:ext uri="{FF2B5EF4-FFF2-40B4-BE49-F238E27FC236}">
              <a16:creationId xmlns:a16="http://schemas.microsoft.com/office/drawing/2014/main" xmlns="" id="{00000000-0008-0000-0200-000073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75260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1</xdr:col>
      <xdr:colOff>0</xdr:colOff>
      <xdr:row>6</xdr:row>
      <xdr:rowOff>85725</xdr:rowOff>
    </xdr:to>
    <xdr:pic>
      <xdr:nvPicPr>
        <xdr:cNvPr id="184" name="Image 183" hidden="1">
          <a:extLst>
            <a:ext uri="{FF2B5EF4-FFF2-40B4-BE49-F238E27FC236}">
              <a16:creationId xmlns:a16="http://schemas.microsoft.com/office/drawing/2014/main" xmlns="" id="{00000000-0008-0000-0200-000074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75260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1</xdr:col>
      <xdr:colOff>0</xdr:colOff>
      <xdr:row>6</xdr:row>
      <xdr:rowOff>85725</xdr:rowOff>
    </xdr:to>
    <xdr:pic>
      <xdr:nvPicPr>
        <xdr:cNvPr id="185" name="Image 184" hidden="1">
          <a:extLst>
            <a:ext uri="{FF2B5EF4-FFF2-40B4-BE49-F238E27FC236}">
              <a16:creationId xmlns:a16="http://schemas.microsoft.com/office/drawing/2014/main" xmlns="" id="{00000000-0008-0000-0200-000075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75260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1</xdr:col>
      <xdr:colOff>0</xdr:colOff>
      <xdr:row>6</xdr:row>
      <xdr:rowOff>85725</xdr:rowOff>
    </xdr:to>
    <xdr:pic>
      <xdr:nvPicPr>
        <xdr:cNvPr id="186" name="Image 185" hidden="1">
          <a:extLst>
            <a:ext uri="{FF2B5EF4-FFF2-40B4-BE49-F238E27FC236}">
              <a16:creationId xmlns:a16="http://schemas.microsoft.com/office/drawing/2014/main" xmlns="" id="{00000000-0008-0000-0200-000076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75260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0</xdr:col>
      <xdr:colOff>257175</xdr:colOff>
      <xdr:row>6</xdr:row>
      <xdr:rowOff>85725</xdr:rowOff>
    </xdr:to>
    <xdr:pic>
      <xdr:nvPicPr>
        <xdr:cNvPr id="187" name="Image 186" hidden="1">
          <a:extLst>
            <a:ext uri="{FF2B5EF4-FFF2-40B4-BE49-F238E27FC236}">
              <a16:creationId xmlns:a16="http://schemas.microsoft.com/office/drawing/2014/main" xmlns="" id="{00000000-0008-0000-0200-000077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7526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0</xdr:col>
      <xdr:colOff>257175</xdr:colOff>
      <xdr:row>6</xdr:row>
      <xdr:rowOff>85725</xdr:rowOff>
    </xdr:to>
    <xdr:pic>
      <xdr:nvPicPr>
        <xdr:cNvPr id="188" name="Image 187" hidden="1">
          <a:extLst>
            <a:ext uri="{FF2B5EF4-FFF2-40B4-BE49-F238E27FC236}">
              <a16:creationId xmlns:a16="http://schemas.microsoft.com/office/drawing/2014/main" xmlns="" id="{00000000-0008-0000-0200-000078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7526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0</xdr:col>
      <xdr:colOff>257175</xdr:colOff>
      <xdr:row>6</xdr:row>
      <xdr:rowOff>85725</xdr:rowOff>
    </xdr:to>
    <xdr:pic>
      <xdr:nvPicPr>
        <xdr:cNvPr id="189" name="Image 188" hidden="1">
          <a:extLst>
            <a:ext uri="{FF2B5EF4-FFF2-40B4-BE49-F238E27FC236}">
              <a16:creationId xmlns:a16="http://schemas.microsoft.com/office/drawing/2014/main" xmlns="" id="{00000000-0008-0000-0200-000079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7526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0</xdr:col>
      <xdr:colOff>257175</xdr:colOff>
      <xdr:row>6</xdr:row>
      <xdr:rowOff>85725</xdr:rowOff>
    </xdr:to>
    <xdr:pic>
      <xdr:nvPicPr>
        <xdr:cNvPr id="190" name="Image 189" hidden="1">
          <a:extLst>
            <a:ext uri="{FF2B5EF4-FFF2-40B4-BE49-F238E27FC236}">
              <a16:creationId xmlns:a16="http://schemas.microsoft.com/office/drawing/2014/main" xmlns="" id="{00000000-0008-0000-0200-00007A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7526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0</xdr:col>
      <xdr:colOff>257175</xdr:colOff>
      <xdr:row>6</xdr:row>
      <xdr:rowOff>85725</xdr:rowOff>
    </xdr:to>
    <xdr:pic>
      <xdr:nvPicPr>
        <xdr:cNvPr id="191" name="Image 190" hidden="1">
          <a:extLst>
            <a:ext uri="{FF2B5EF4-FFF2-40B4-BE49-F238E27FC236}">
              <a16:creationId xmlns:a16="http://schemas.microsoft.com/office/drawing/2014/main" xmlns="" id="{00000000-0008-0000-0200-00007B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7526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0</xdr:col>
      <xdr:colOff>257175</xdr:colOff>
      <xdr:row>6</xdr:row>
      <xdr:rowOff>85725</xdr:rowOff>
    </xdr:to>
    <xdr:pic>
      <xdr:nvPicPr>
        <xdr:cNvPr id="192" name="Image 191" hidden="1">
          <a:extLst>
            <a:ext uri="{FF2B5EF4-FFF2-40B4-BE49-F238E27FC236}">
              <a16:creationId xmlns:a16="http://schemas.microsoft.com/office/drawing/2014/main" xmlns="" id="{00000000-0008-0000-0200-00007C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7526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0</xdr:col>
      <xdr:colOff>257175</xdr:colOff>
      <xdr:row>6</xdr:row>
      <xdr:rowOff>85725</xdr:rowOff>
    </xdr:to>
    <xdr:pic>
      <xdr:nvPicPr>
        <xdr:cNvPr id="193" name="Image 192" hidden="1">
          <a:extLst>
            <a:ext uri="{FF2B5EF4-FFF2-40B4-BE49-F238E27FC236}">
              <a16:creationId xmlns:a16="http://schemas.microsoft.com/office/drawing/2014/main" xmlns="" id="{00000000-0008-0000-0200-00007D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7526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0</xdr:col>
      <xdr:colOff>257175</xdr:colOff>
      <xdr:row>6</xdr:row>
      <xdr:rowOff>85725</xdr:rowOff>
    </xdr:to>
    <xdr:pic>
      <xdr:nvPicPr>
        <xdr:cNvPr id="194" name="Image 193" hidden="1">
          <a:extLst>
            <a:ext uri="{FF2B5EF4-FFF2-40B4-BE49-F238E27FC236}">
              <a16:creationId xmlns:a16="http://schemas.microsoft.com/office/drawing/2014/main" xmlns="" id="{00000000-0008-0000-0200-00007E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7526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0</xdr:col>
      <xdr:colOff>257175</xdr:colOff>
      <xdr:row>6</xdr:row>
      <xdr:rowOff>85725</xdr:rowOff>
    </xdr:to>
    <xdr:pic>
      <xdr:nvPicPr>
        <xdr:cNvPr id="195" name="Image 194" hidden="1">
          <a:extLst>
            <a:ext uri="{FF2B5EF4-FFF2-40B4-BE49-F238E27FC236}">
              <a16:creationId xmlns:a16="http://schemas.microsoft.com/office/drawing/2014/main" xmlns="" id="{00000000-0008-0000-0200-00007F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7526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0</xdr:col>
      <xdr:colOff>257175</xdr:colOff>
      <xdr:row>6</xdr:row>
      <xdr:rowOff>85725</xdr:rowOff>
    </xdr:to>
    <xdr:pic>
      <xdr:nvPicPr>
        <xdr:cNvPr id="196" name="Image 195" hidden="1">
          <a:extLst>
            <a:ext uri="{FF2B5EF4-FFF2-40B4-BE49-F238E27FC236}">
              <a16:creationId xmlns:a16="http://schemas.microsoft.com/office/drawing/2014/main" xmlns="" id="{00000000-0008-0000-0200-000080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7526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0</xdr:col>
      <xdr:colOff>257175</xdr:colOff>
      <xdr:row>6</xdr:row>
      <xdr:rowOff>85725</xdr:rowOff>
    </xdr:to>
    <xdr:pic>
      <xdr:nvPicPr>
        <xdr:cNvPr id="197" name="Image 196" hidden="1">
          <a:extLst>
            <a:ext uri="{FF2B5EF4-FFF2-40B4-BE49-F238E27FC236}">
              <a16:creationId xmlns:a16="http://schemas.microsoft.com/office/drawing/2014/main" xmlns="" id="{00000000-0008-0000-0200-000081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7526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0</xdr:col>
      <xdr:colOff>257175</xdr:colOff>
      <xdr:row>6</xdr:row>
      <xdr:rowOff>85725</xdr:rowOff>
    </xdr:to>
    <xdr:pic>
      <xdr:nvPicPr>
        <xdr:cNvPr id="198" name="Image 197" hidden="1">
          <a:extLst>
            <a:ext uri="{FF2B5EF4-FFF2-40B4-BE49-F238E27FC236}">
              <a16:creationId xmlns:a16="http://schemas.microsoft.com/office/drawing/2014/main" xmlns="" id="{00000000-0008-0000-0200-000082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7526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0</xdr:col>
      <xdr:colOff>257175</xdr:colOff>
      <xdr:row>6</xdr:row>
      <xdr:rowOff>85725</xdr:rowOff>
    </xdr:to>
    <xdr:pic>
      <xdr:nvPicPr>
        <xdr:cNvPr id="199" name="Image 198" hidden="1">
          <a:extLst>
            <a:ext uri="{FF2B5EF4-FFF2-40B4-BE49-F238E27FC236}">
              <a16:creationId xmlns:a16="http://schemas.microsoft.com/office/drawing/2014/main" xmlns="" id="{00000000-0008-0000-0200-000083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7526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0</xdr:col>
      <xdr:colOff>257175</xdr:colOff>
      <xdr:row>6</xdr:row>
      <xdr:rowOff>85725</xdr:rowOff>
    </xdr:to>
    <xdr:pic>
      <xdr:nvPicPr>
        <xdr:cNvPr id="200" name="Image 199" hidden="1">
          <a:extLst>
            <a:ext uri="{FF2B5EF4-FFF2-40B4-BE49-F238E27FC236}">
              <a16:creationId xmlns:a16="http://schemas.microsoft.com/office/drawing/2014/main" xmlns="" id="{00000000-0008-0000-0200-000084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7526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0</xdr:col>
      <xdr:colOff>257175</xdr:colOff>
      <xdr:row>6</xdr:row>
      <xdr:rowOff>85725</xdr:rowOff>
    </xdr:to>
    <xdr:pic>
      <xdr:nvPicPr>
        <xdr:cNvPr id="201" name="Image 200" hidden="1">
          <a:extLst>
            <a:ext uri="{FF2B5EF4-FFF2-40B4-BE49-F238E27FC236}">
              <a16:creationId xmlns:a16="http://schemas.microsoft.com/office/drawing/2014/main" xmlns="" id="{00000000-0008-0000-0200-000085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7526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0</xdr:col>
      <xdr:colOff>257175</xdr:colOff>
      <xdr:row>6</xdr:row>
      <xdr:rowOff>85725</xdr:rowOff>
    </xdr:to>
    <xdr:pic>
      <xdr:nvPicPr>
        <xdr:cNvPr id="202" name="Image 201" hidden="1">
          <a:extLst>
            <a:ext uri="{FF2B5EF4-FFF2-40B4-BE49-F238E27FC236}">
              <a16:creationId xmlns:a16="http://schemas.microsoft.com/office/drawing/2014/main" xmlns="" id="{00000000-0008-0000-0200-000086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7526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0</xdr:col>
      <xdr:colOff>257175</xdr:colOff>
      <xdr:row>6</xdr:row>
      <xdr:rowOff>85725</xdr:rowOff>
    </xdr:to>
    <xdr:pic>
      <xdr:nvPicPr>
        <xdr:cNvPr id="203" name="Image 202" hidden="1">
          <a:extLst>
            <a:ext uri="{FF2B5EF4-FFF2-40B4-BE49-F238E27FC236}">
              <a16:creationId xmlns:a16="http://schemas.microsoft.com/office/drawing/2014/main" xmlns="" id="{00000000-0008-0000-0200-000087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7526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0</xdr:col>
      <xdr:colOff>257175</xdr:colOff>
      <xdr:row>6</xdr:row>
      <xdr:rowOff>85725</xdr:rowOff>
    </xdr:to>
    <xdr:pic>
      <xdr:nvPicPr>
        <xdr:cNvPr id="204" name="Image 203" hidden="1">
          <a:extLst>
            <a:ext uri="{FF2B5EF4-FFF2-40B4-BE49-F238E27FC236}">
              <a16:creationId xmlns:a16="http://schemas.microsoft.com/office/drawing/2014/main" xmlns="" id="{00000000-0008-0000-0200-000088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7526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0</xdr:col>
      <xdr:colOff>257175</xdr:colOff>
      <xdr:row>6</xdr:row>
      <xdr:rowOff>85725</xdr:rowOff>
    </xdr:to>
    <xdr:pic>
      <xdr:nvPicPr>
        <xdr:cNvPr id="205" name="Image 204" hidden="1">
          <a:extLst>
            <a:ext uri="{FF2B5EF4-FFF2-40B4-BE49-F238E27FC236}">
              <a16:creationId xmlns:a16="http://schemas.microsoft.com/office/drawing/2014/main" xmlns="" id="{00000000-0008-0000-0200-000089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7526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0</xdr:col>
      <xdr:colOff>257175</xdr:colOff>
      <xdr:row>6</xdr:row>
      <xdr:rowOff>85725</xdr:rowOff>
    </xdr:to>
    <xdr:pic>
      <xdr:nvPicPr>
        <xdr:cNvPr id="206" name="Image 205" hidden="1">
          <a:extLst>
            <a:ext uri="{FF2B5EF4-FFF2-40B4-BE49-F238E27FC236}">
              <a16:creationId xmlns:a16="http://schemas.microsoft.com/office/drawing/2014/main" xmlns="" id="{00000000-0008-0000-0200-00008A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7526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1</xdr:col>
      <xdr:colOff>0</xdr:colOff>
      <xdr:row>6</xdr:row>
      <xdr:rowOff>85725</xdr:rowOff>
    </xdr:to>
    <xdr:pic>
      <xdr:nvPicPr>
        <xdr:cNvPr id="207" name="Image 206" hidden="1">
          <a:extLst>
            <a:ext uri="{FF2B5EF4-FFF2-40B4-BE49-F238E27FC236}">
              <a16:creationId xmlns:a16="http://schemas.microsoft.com/office/drawing/2014/main" xmlns="" id="{00000000-0008-0000-0200-00008B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75260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1</xdr:col>
      <xdr:colOff>0</xdr:colOff>
      <xdr:row>6</xdr:row>
      <xdr:rowOff>85725</xdr:rowOff>
    </xdr:to>
    <xdr:pic>
      <xdr:nvPicPr>
        <xdr:cNvPr id="208" name="Image 207" hidden="1">
          <a:extLst>
            <a:ext uri="{FF2B5EF4-FFF2-40B4-BE49-F238E27FC236}">
              <a16:creationId xmlns:a16="http://schemas.microsoft.com/office/drawing/2014/main" xmlns="" id="{00000000-0008-0000-0200-00008C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75260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1</xdr:col>
      <xdr:colOff>0</xdr:colOff>
      <xdr:row>6</xdr:row>
      <xdr:rowOff>85725</xdr:rowOff>
    </xdr:to>
    <xdr:pic>
      <xdr:nvPicPr>
        <xdr:cNvPr id="209" name="Image 208" hidden="1">
          <a:extLst>
            <a:ext uri="{FF2B5EF4-FFF2-40B4-BE49-F238E27FC236}">
              <a16:creationId xmlns:a16="http://schemas.microsoft.com/office/drawing/2014/main" xmlns="" id="{00000000-0008-0000-0200-00008D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75260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1</xdr:col>
      <xdr:colOff>0</xdr:colOff>
      <xdr:row>6</xdr:row>
      <xdr:rowOff>85725</xdr:rowOff>
    </xdr:to>
    <xdr:pic>
      <xdr:nvPicPr>
        <xdr:cNvPr id="210" name="Image 209" hidden="1">
          <a:extLst>
            <a:ext uri="{FF2B5EF4-FFF2-40B4-BE49-F238E27FC236}">
              <a16:creationId xmlns:a16="http://schemas.microsoft.com/office/drawing/2014/main" xmlns="" id="{00000000-0008-0000-0200-00008E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75260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1</xdr:col>
      <xdr:colOff>0</xdr:colOff>
      <xdr:row>6</xdr:row>
      <xdr:rowOff>85725</xdr:rowOff>
    </xdr:to>
    <xdr:pic>
      <xdr:nvPicPr>
        <xdr:cNvPr id="211" name="Image 210" hidden="1">
          <a:extLst>
            <a:ext uri="{FF2B5EF4-FFF2-40B4-BE49-F238E27FC236}">
              <a16:creationId xmlns:a16="http://schemas.microsoft.com/office/drawing/2014/main" xmlns="" id="{00000000-0008-0000-0200-00008F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75260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0</xdr:col>
      <xdr:colOff>257175</xdr:colOff>
      <xdr:row>6</xdr:row>
      <xdr:rowOff>85725</xdr:rowOff>
    </xdr:to>
    <xdr:pic>
      <xdr:nvPicPr>
        <xdr:cNvPr id="212" name="Image 211" hidden="1">
          <a:extLst>
            <a:ext uri="{FF2B5EF4-FFF2-40B4-BE49-F238E27FC236}">
              <a16:creationId xmlns:a16="http://schemas.microsoft.com/office/drawing/2014/main" xmlns="" id="{00000000-0008-0000-0200-000090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7526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0</xdr:col>
      <xdr:colOff>257175</xdr:colOff>
      <xdr:row>6</xdr:row>
      <xdr:rowOff>85725</xdr:rowOff>
    </xdr:to>
    <xdr:pic>
      <xdr:nvPicPr>
        <xdr:cNvPr id="213" name="Image 212" hidden="1">
          <a:extLst>
            <a:ext uri="{FF2B5EF4-FFF2-40B4-BE49-F238E27FC236}">
              <a16:creationId xmlns:a16="http://schemas.microsoft.com/office/drawing/2014/main" xmlns="" id="{00000000-0008-0000-0200-000091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7526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0</xdr:col>
      <xdr:colOff>257175</xdr:colOff>
      <xdr:row>6</xdr:row>
      <xdr:rowOff>85725</xdr:rowOff>
    </xdr:to>
    <xdr:pic>
      <xdr:nvPicPr>
        <xdr:cNvPr id="214" name="Image 213" hidden="1">
          <a:extLst>
            <a:ext uri="{FF2B5EF4-FFF2-40B4-BE49-F238E27FC236}">
              <a16:creationId xmlns:a16="http://schemas.microsoft.com/office/drawing/2014/main" xmlns="" id="{00000000-0008-0000-0200-000092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7526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0</xdr:col>
      <xdr:colOff>257175</xdr:colOff>
      <xdr:row>6</xdr:row>
      <xdr:rowOff>85725</xdr:rowOff>
    </xdr:to>
    <xdr:pic>
      <xdr:nvPicPr>
        <xdr:cNvPr id="215" name="Image 214" hidden="1">
          <a:extLst>
            <a:ext uri="{FF2B5EF4-FFF2-40B4-BE49-F238E27FC236}">
              <a16:creationId xmlns:a16="http://schemas.microsoft.com/office/drawing/2014/main" xmlns="" id="{00000000-0008-0000-0200-000093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7526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0</xdr:col>
      <xdr:colOff>257175</xdr:colOff>
      <xdr:row>6</xdr:row>
      <xdr:rowOff>85725</xdr:rowOff>
    </xdr:to>
    <xdr:pic>
      <xdr:nvPicPr>
        <xdr:cNvPr id="216" name="Image 215" hidden="1">
          <a:extLst>
            <a:ext uri="{FF2B5EF4-FFF2-40B4-BE49-F238E27FC236}">
              <a16:creationId xmlns:a16="http://schemas.microsoft.com/office/drawing/2014/main" xmlns="" id="{00000000-0008-0000-0200-000094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7526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0</xdr:col>
      <xdr:colOff>257175</xdr:colOff>
      <xdr:row>6</xdr:row>
      <xdr:rowOff>85725</xdr:rowOff>
    </xdr:to>
    <xdr:pic>
      <xdr:nvPicPr>
        <xdr:cNvPr id="217" name="Image 216" hidden="1">
          <a:extLst>
            <a:ext uri="{FF2B5EF4-FFF2-40B4-BE49-F238E27FC236}">
              <a16:creationId xmlns:a16="http://schemas.microsoft.com/office/drawing/2014/main" xmlns="" id="{00000000-0008-0000-0200-000095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7526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0</xdr:col>
      <xdr:colOff>257175</xdr:colOff>
      <xdr:row>6</xdr:row>
      <xdr:rowOff>85725</xdr:rowOff>
    </xdr:to>
    <xdr:pic>
      <xdr:nvPicPr>
        <xdr:cNvPr id="218" name="Image 217" hidden="1">
          <a:extLst>
            <a:ext uri="{FF2B5EF4-FFF2-40B4-BE49-F238E27FC236}">
              <a16:creationId xmlns:a16="http://schemas.microsoft.com/office/drawing/2014/main" xmlns="" id="{00000000-0008-0000-0200-000096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7526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0</xdr:col>
      <xdr:colOff>257175</xdr:colOff>
      <xdr:row>6</xdr:row>
      <xdr:rowOff>85725</xdr:rowOff>
    </xdr:to>
    <xdr:pic>
      <xdr:nvPicPr>
        <xdr:cNvPr id="219" name="Image 218" hidden="1">
          <a:extLst>
            <a:ext uri="{FF2B5EF4-FFF2-40B4-BE49-F238E27FC236}">
              <a16:creationId xmlns:a16="http://schemas.microsoft.com/office/drawing/2014/main" xmlns="" id="{00000000-0008-0000-0200-000097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7526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0</xdr:col>
      <xdr:colOff>257175</xdr:colOff>
      <xdr:row>6</xdr:row>
      <xdr:rowOff>85725</xdr:rowOff>
    </xdr:to>
    <xdr:pic>
      <xdr:nvPicPr>
        <xdr:cNvPr id="220" name="Image 219" hidden="1">
          <a:extLst>
            <a:ext uri="{FF2B5EF4-FFF2-40B4-BE49-F238E27FC236}">
              <a16:creationId xmlns:a16="http://schemas.microsoft.com/office/drawing/2014/main" xmlns="" id="{00000000-0008-0000-0200-000098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7526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0</xdr:col>
      <xdr:colOff>257175</xdr:colOff>
      <xdr:row>6</xdr:row>
      <xdr:rowOff>85725</xdr:rowOff>
    </xdr:to>
    <xdr:pic>
      <xdr:nvPicPr>
        <xdr:cNvPr id="221" name="Image 220" hidden="1">
          <a:extLst>
            <a:ext uri="{FF2B5EF4-FFF2-40B4-BE49-F238E27FC236}">
              <a16:creationId xmlns:a16="http://schemas.microsoft.com/office/drawing/2014/main" xmlns="" id="{00000000-0008-0000-0200-000099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7526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0</xdr:col>
      <xdr:colOff>257175</xdr:colOff>
      <xdr:row>6</xdr:row>
      <xdr:rowOff>85725</xdr:rowOff>
    </xdr:to>
    <xdr:pic>
      <xdr:nvPicPr>
        <xdr:cNvPr id="222" name="Image 221" hidden="1">
          <a:extLst>
            <a:ext uri="{FF2B5EF4-FFF2-40B4-BE49-F238E27FC236}">
              <a16:creationId xmlns:a16="http://schemas.microsoft.com/office/drawing/2014/main" xmlns="" id="{00000000-0008-0000-0200-00009A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7526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0</xdr:col>
      <xdr:colOff>257175</xdr:colOff>
      <xdr:row>6</xdr:row>
      <xdr:rowOff>85725</xdr:rowOff>
    </xdr:to>
    <xdr:pic>
      <xdr:nvPicPr>
        <xdr:cNvPr id="223" name="Image 222" hidden="1">
          <a:extLst>
            <a:ext uri="{FF2B5EF4-FFF2-40B4-BE49-F238E27FC236}">
              <a16:creationId xmlns:a16="http://schemas.microsoft.com/office/drawing/2014/main" xmlns="" id="{00000000-0008-0000-0200-00009B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7526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0</xdr:col>
      <xdr:colOff>257175</xdr:colOff>
      <xdr:row>6</xdr:row>
      <xdr:rowOff>85725</xdr:rowOff>
    </xdr:to>
    <xdr:pic>
      <xdr:nvPicPr>
        <xdr:cNvPr id="224" name="Image 223" hidden="1">
          <a:extLst>
            <a:ext uri="{FF2B5EF4-FFF2-40B4-BE49-F238E27FC236}">
              <a16:creationId xmlns:a16="http://schemas.microsoft.com/office/drawing/2014/main" xmlns="" id="{00000000-0008-0000-0200-00009C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7526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0</xdr:col>
      <xdr:colOff>257175</xdr:colOff>
      <xdr:row>6</xdr:row>
      <xdr:rowOff>85725</xdr:rowOff>
    </xdr:to>
    <xdr:pic>
      <xdr:nvPicPr>
        <xdr:cNvPr id="225" name="Image 224" hidden="1">
          <a:extLst>
            <a:ext uri="{FF2B5EF4-FFF2-40B4-BE49-F238E27FC236}">
              <a16:creationId xmlns:a16="http://schemas.microsoft.com/office/drawing/2014/main" xmlns="" id="{00000000-0008-0000-0200-00009D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7526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0</xdr:col>
      <xdr:colOff>257175</xdr:colOff>
      <xdr:row>6</xdr:row>
      <xdr:rowOff>85725</xdr:rowOff>
    </xdr:to>
    <xdr:pic>
      <xdr:nvPicPr>
        <xdr:cNvPr id="226" name="Image 225" hidden="1">
          <a:extLst>
            <a:ext uri="{FF2B5EF4-FFF2-40B4-BE49-F238E27FC236}">
              <a16:creationId xmlns:a16="http://schemas.microsoft.com/office/drawing/2014/main" xmlns="" id="{00000000-0008-0000-0200-00009E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7526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0</xdr:col>
      <xdr:colOff>257175</xdr:colOff>
      <xdr:row>7</xdr:row>
      <xdr:rowOff>85725</xdr:rowOff>
    </xdr:to>
    <xdr:pic>
      <xdr:nvPicPr>
        <xdr:cNvPr id="227" name="Image 226" hidden="1">
          <a:extLst>
            <a:ext uri="{FF2B5EF4-FFF2-40B4-BE49-F238E27FC236}">
              <a16:creationId xmlns:a16="http://schemas.microsoft.com/office/drawing/2014/main" xmlns="" id="{00000000-0008-0000-0200-00009F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9526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0</xdr:col>
      <xdr:colOff>257175</xdr:colOff>
      <xdr:row>7</xdr:row>
      <xdr:rowOff>85725</xdr:rowOff>
    </xdr:to>
    <xdr:pic>
      <xdr:nvPicPr>
        <xdr:cNvPr id="228" name="Image 227" hidden="1">
          <a:extLst>
            <a:ext uri="{FF2B5EF4-FFF2-40B4-BE49-F238E27FC236}">
              <a16:creationId xmlns:a16="http://schemas.microsoft.com/office/drawing/2014/main" xmlns="" id="{00000000-0008-0000-0200-0000A0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9526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0</xdr:col>
      <xdr:colOff>257175</xdr:colOff>
      <xdr:row>7</xdr:row>
      <xdr:rowOff>85725</xdr:rowOff>
    </xdr:to>
    <xdr:pic>
      <xdr:nvPicPr>
        <xdr:cNvPr id="229" name="Image 228" hidden="1">
          <a:extLst>
            <a:ext uri="{FF2B5EF4-FFF2-40B4-BE49-F238E27FC236}">
              <a16:creationId xmlns:a16="http://schemas.microsoft.com/office/drawing/2014/main" xmlns="" id="{00000000-0008-0000-0200-0000A1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9526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0</xdr:col>
      <xdr:colOff>257175</xdr:colOff>
      <xdr:row>7</xdr:row>
      <xdr:rowOff>85725</xdr:rowOff>
    </xdr:to>
    <xdr:pic>
      <xdr:nvPicPr>
        <xdr:cNvPr id="230" name="Image 229" hidden="1">
          <a:extLst>
            <a:ext uri="{FF2B5EF4-FFF2-40B4-BE49-F238E27FC236}">
              <a16:creationId xmlns:a16="http://schemas.microsoft.com/office/drawing/2014/main" xmlns="" id="{00000000-0008-0000-0200-0000A2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9526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0</xdr:col>
      <xdr:colOff>257175</xdr:colOff>
      <xdr:row>7</xdr:row>
      <xdr:rowOff>85725</xdr:rowOff>
    </xdr:to>
    <xdr:pic>
      <xdr:nvPicPr>
        <xdr:cNvPr id="231" name="Image 230" hidden="1">
          <a:extLst>
            <a:ext uri="{FF2B5EF4-FFF2-40B4-BE49-F238E27FC236}">
              <a16:creationId xmlns:a16="http://schemas.microsoft.com/office/drawing/2014/main" xmlns="" id="{00000000-0008-0000-0200-0000A3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9526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1</xdr:col>
      <xdr:colOff>0</xdr:colOff>
      <xdr:row>7</xdr:row>
      <xdr:rowOff>85725</xdr:rowOff>
    </xdr:to>
    <xdr:pic>
      <xdr:nvPicPr>
        <xdr:cNvPr id="232" name="Image 231" hidden="1">
          <a:extLst>
            <a:ext uri="{FF2B5EF4-FFF2-40B4-BE49-F238E27FC236}">
              <a16:creationId xmlns:a16="http://schemas.microsoft.com/office/drawing/2014/main" xmlns="" id="{00000000-0008-0000-0200-0000A4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95262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1</xdr:col>
      <xdr:colOff>0</xdr:colOff>
      <xdr:row>7</xdr:row>
      <xdr:rowOff>85725</xdr:rowOff>
    </xdr:to>
    <xdr:pic>
      <xdr:nvPicPr>
        <xdr:cNvPr id="233" name="Image 232" hidden="1">
          <a:extLst>
            <a:ext uri="{FF2B5EF4-FFF2-40B4-BE49-F238E27FC236}">
              <a16:creationId xmlns:a16="http://schemas.microsoft.com/office/drawing/2014/main" xmlns="" id="{00000000-0008-0000-0200-0000A5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95262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1</xdr:col>
      <xdr:colOff>0</xdr:colOff>
      <xdr:row>7</xdr:row>
      <xdr:rowOff>85725</xdr:rowOff>
    </xdr:to>
    <xdr:pic>
      <xdr:nvPicPr>
        <xdr:cNvPr id="234" name="Image 233" hidden="1">
          <a:extLst>
            <a:ext uri="{FF2B5EF4-FFF2-40B4-BE49-F238E27FC236}">
              <a16:creationId xmlns:a16="http://schemas.microsoft.com/office/drawing/2014/main" xmlns="" id="{00000000-0008-0000-0200-0000A6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95262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1</xdr:col>
      <xdr:colOff>0</xdr:colOff>
      <xdr:row>7</xdr:row>
      <xdr:rowOff>85725</xdr:rowOff>
    </xdr:to>
    <xdr:pic>
      <xdr:nvPicPr>
        <xdr:cNvPr id="235" name="Image 234" hidden="1">
          <a:extLst>
            <a:ext uri="{FF2B5EF4-FFF2-40B4-BE49-F238E27FC236}">
              <a16:creationId xmlns:a16="http://schemas.microsoft.com/office/drawing/2014/main" xmlns="" id="{00000000-0008-0000-0200-0000A7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95262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1</xdr:col>
      <xdr:colOff>0</xdr:colOff>
      <xdr:row>7</xdr:row>
      <xdr:rowOff>85725</xdr:rowOff>
    </xdr:to>
    <xdr:pic>
      <xdr:nvPicPr>
        <xdr:cNvPr id="236" name="Image 235" hidden="1">
          <a:extLst>
            <a:ext uri="{FF2B5EF4-FFF2-40B4-BE49-F238E27FC236}">
              <a16:creationId xmlns:a16="http://schemas.microsoft.com/office/drawing/2014/main" xmlns="" id="{00000000-0008-0000-0200-0000A8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95262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0</xdr:col>
      <xdr:colOff>257175</xdr:colOff>
      <xdr:row>7</xdr:row>
      <xdr:rowOff>85725</xdr:rowOff>
    </xdr:to>
    <xdr:pic>
      <xdr:nvPicPr>
        <xdr:cNvPr id="237" name="Image 236" hidden="1">
          <a:extLst>
            <a:ext uri="{FF2B5EF4-FFF2-40B4-BE49-F238E27FC236}">
              <a16:creationId xmlns:a16="http://schemas.microsoft.com/office/drawing/2014/main" xmlns="" id="{00000000-0008-0000-0200-0000A9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9526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0</xdr:col>
      <xdr:colOff>257175</xdr:colOff>
      <xdr:row>7</xdr:row>
      <xdr:rowOff>85725</xdr:rowOff>
    </xdr:to>
    <xdr:pic>
      <xdr:nvPicPr>
        <xdr:cNvPr id="238" name="Image 237" hidden="1">
          <a:extLst>
            <a:ext uri="{FF2B5EF4-FFF2-40B4-BE49-F238E27FC236}">
              <a16:creationId xmlns:a16="http://schemas.microsoft.com/office/drawing/2014/main" xmlns="" id="{00000000-0008-0000-0200-0000AA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9526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0</xdr:col>
      <xdr:colOff>257175</xdr:colOff>
      <xdr:row>7</xdr:row>
      <xdr:rowOff>85725</xdr:rowOff>
    </xdr:to>
    <xdr:pic>
      <xdr:nvPicPr>
        <xdr:cNvPr id="239" name="Image 238" hidden="1">
          <a:extLst>
            <a:ext uri="{FF2B5EF4-FFF2-40B4-BE49-F238E27FC236}">
              <a16:creationId xmlns:a16="http://schemas.microsoft.com/office/drawing/2014/main" xmlns="" id="{00000000-0008-0000-0200-0000AB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9526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0</xdr:col>
      <xdr:colOff>257175</xdr:colOff>
      <xdr:row>7</xdr:row>
      <xdr:rowOff>85725</xdr:rowOff>
    </xdr:to>
    <xdr:pic>
      <xdr:nvPicPr>
        <xdr:cNvPr id="240" name="Image 239" hidden="1">
          <a:extLst>
            <a:ext uri="{FF2B5EF4-FFF2-40B4-BE49-F238E27FC236}">
              <a16:creationId xmlns:a16="http://schemas.microsoft.com/office/drawing/2014/main" xmlns="" id="{00000000-0008-0000-0200-0000AC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9526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0</xdr:col>
      <xdr:colOff>257175</xdr:colOff>
      <xdr:row>7</xdr:row>
      <xdr:rowOff>85725</xdr:rowOff>
    </xdr:to>
    <xdr:pic>
      <xdr:nvPicPr>
        <xdr:cNvPr id="241" name="Image 240" hidden="1">
          <a:extLst>
            <a:ext uri="{FF2B5EF4-FFF2-40B4-BE49-F238E27FC236}">
              <a16:creationId xmlns:a16="http://schemas.microsoft.com/office/drawing/2014/main" xmlns="" id="{00000000-0008-0000-0200-0000AD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9526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0</xdr:col>
      <xdr:colOff>257175</xdr:colOff>
      <xdr:row>7</xdr:row>
      <xdr:rowOff>85725</xdr:rowOff>
    </xdr:to>
    <xdr:pic>
      <xdr:nvPicPr>
        <xdr:cNvPr id="242" name="Image 241" hidden="1">
          <a:extLst>
            <a:ext uri="{FF2B5EF4-FFF2-40B4-BE49-F238E27FC236}">
              <a16:creationId xmlns:a16="http://schemas.microsoft.com/office/drawing/2014/main" xmlns="" id="{00000000-0008-0000-0200-0000AE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9526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0</xdr:col>
      <xdr:colOff>257175</xdr:colOff>
      <xdr:row>7</xdr:row>
      <xdr:rowOff>85725</xdr:rowOff>
    </xdr:to>
    <xdr:pic>
      <xdr:nvPicPr>
        <xdr:cNvPr id="243" name="Image 242" hidden="1">
          <a:extLst>
            <a:ext uri="{FF2B5EF4-FFF2-40B4-BE49-F238E27FC236}">
              <a16:creationId xmlns:a16="http://schemas.microsoft.com/office/drawing/2014/main" xmlns="" id="{00000000-0008-0000-0200-0000AF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9526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0</xdr:col>
      <xdr:colOff>257175</xdr:colOff>
      <xdr:row>7</xdr:row>
      <xdr:rowOff>85725</xdr:rowOff>
    </xdr:to>
    <xdr:pic>
      <xdr:nvPicPr>
        <xdr:cNvPr id="244" name="Image 243" hidden="1">
          <a:extLst>
            <a:ext uri="{FF2B5EF4-FFF2-40B4-BE49-F238E27FC236}">
              <a16:creationId xmlns:a16="http://schemas.microsoft.com/office/drawing/2014/main" xmlns="" id="{00000000-0008-0000-0200-0000B0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9526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0</xdr:col>
      <xdr:colOff>257175</xdr:colOff>
      <xdr:row>7</xdr:row>
      <xdr:rowOff>85725</xdr:rowOff>
    </xdr:to>
    <xdr:pic>
      <xdr:nvPicPr>
        <xdr:cNvPr id="245" name="Image 244" hidden="1">
          <a:extLst>
            <a:ext uri="{FF2B5EF4-FFF2-40B4-BE49-F238E27FC236}">
              <a16:creationId xmlns:a16="http://schemas.microsoft.com/office/drawing/2014/main" xmlns="" id="{00000000-0008-0000-0200-0000B1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9526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0</xdr:col>
      <xdr:colOff>257175</xdr:colOff>
      <xdr:row>7</xdr:row>
      <xdr:rowOff>85725</xdr:rowOff>
    </xdr:to>
    <xdr:pic>
      <xdr:nvPicPr>
        <xdr:cNvPr id="246" name="Image 245" hidden="1">
          <a:extLst>
            <a:ext uri="{FF2B5EF4-FFF2-40B4-BE49-F238E27FC236}">
              <a16:creationId xmlns:a16="http://schemas.microsoft.com/office/drawing/2014/main" xmlns="" id="{00000000-0008-0000-0200-0000B2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9526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0</xdr:col>
      <xdr:colOff>257175</xdr:colOff>
      <xdr:row>7</xdr:row>
      <xdr:rowOff>85725</xdr:rowOff>
    </xdr:to>
    <xdr:pic>
      <xdr:nvPicPr>
        <xdr:cNvPr id="247" name="Image 246" hidden="1">
          <a:extLst>
            <a:ext uri="{FF2B5EF4-FFF2-40B4-BE49-F238E27FC236}">
              <a16:creationId xmlns:a16="http://schemas.microsoft.com/office/drawing/2014/main" xmlns="" id="{00000000-0008-0000-0200-0000B3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9526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0</xdr:col>
      <xdr:colOff>257175</xdr:colOff>
      <xdr:row>7</xdr:row>
      <xdr:rowOff>85725</xdr:rowOff>
    </xdr:to>
    <xdr:pic>
      <xdr:nvPicPr>
        <xdr:cNvPr id="248" name="Image 247" hidden="1">
          <a:extLst>
            <a:ext uri="{FF2B5EF4-FFF2-40B4-BE49-F238E27FC236}">
              <a16:creationId xmlns:a16="http://schemas.microsoft.com/office/drawing/2014/main" xmlns="" id="{00000000-0008-0000-0200-0000B4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9526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0</xdr:col>
      <xdr:colOff>257175</xdr:colOff>
      <xdr:row>7</xdr:row>
      <xdr:rowOff>85725</xdr:rowOff>
    </xdr:to>
    <xdr:pic>
      <xdr:nvPicPr>
        <xdr:cNvPr id="249" name="Image 248" hidden="1">
          <a:extLst>
            <a:ext uri="{FF2B5EF4-FFF2-40B4-BE49-F238E27FC236}">
              <a16:creationId xmlns:a16="http://schemas.microsoft.com/office/drawing/2014/main" xmlns="" id="{00000000-0008-0000-0200-0000B5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9526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0</xdr:col>
      <xdr:colOff>257175</xdr:colOff>
      <xdr:row>7</xdr:row>
      <xdr:rowOff>85725</xdr:rowOff>
    </xdr:to>
    <xdr:pic>
      <xdr:nvPicPr>
        <xdr:cNvPr id="250" name="Image 249" hidden="1">
          <a:extLst>
            <a:ext uri="{FF2B5EF4-FFF2-40B4-BE49-F238E27FC236}">
              <a16:creationId xmlns:a16="http://schemas.microsoft.com/office/drawing/2014/main" xmlns="" id="{00000000-0008-0000-0200-0000B6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9526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0</xdr:col>
      <xdr:colOff>257175</xdr:colOff>
      <xdr:row>7</xdr:row>
      <xdr:rowOff>85725</xdr:rowOff>
    </xdr:to>
    <xdr:pic>
      <xdr:nvPicPr>
        <xdr:cNvPr id="251" name="Image 250" hidden="1">
          <a:extLst>
            <a:ext uri="{FF2B5EF4-FFF2-40B4-BE49-F238E27FC236}">
              <a16:creationId xmlns:a16="http://schemas.microsoft.com/office/drawing/2014/main" xmlns="" id="{00000000-0008-0000-0200-0000B7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9526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0</xdr:col>
      <xdr:colOff>257175</xdr:colOff>
      <xdr:row>7</xdr:row>
      <xdr:rowOff>85725</xdr:rowOff>
    </xdr:to>
    <xdr:pic>
      <xdr:nvPicPr>
        <xdr:cNvPr id="252" name="Image 251" hidden="1">
          <a:extLst>
            <a:ext uri="{FF2B5EF4-FFF2-40B4-BE49-F238E27FC236}">
              <a16:creationId xmlns:a16="http://schemas.microsoft.com/office/drawing/2014/main" xmlns="" id="{00000000-0008-0000-0200-0000B8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9526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0</xdr:col>
      <xdr:colOff>257175</xdr:colOff>
      <xdr:row>7</xdr:row>
      <xdr:rowOff>85725</xdr:rowOff>
    </xdr:to>
    <xdr:pic>
      <xdr:nvPicPr>
        <xdr:cNvPr id="253" name="Image 252" hidden="1">
          <a:extLst>
            <a:ext uri="{FF2B5EF4-FFF2-40B4-BE49-F238E27FC236}">
              <a16:creationId xmlns:a16="http://schemas.microsoft.com/office/drawing/2014/main" xmlns="" id="{00000000-0008-0000-0200-0000B9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9526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0</xdr:col>
      <xdr:colOff>257175</xdr:colOff>
      <xdr:row>7</xdr:row>
      <xdr:rowOff>85725</xdr:rowOff>
    </xdr:to>
    <xdr:pic>
      <xdr:nvPicPr>
        <xdr:cNvPr id="254" name="Image 253" hidden="1">
          <a:extLst>
            <a:ext uri="{FF2B5EF4-FFF2-40B4-BE49-F238E27FC236}">
              <a16:creationId xmlns:a16="http://schemas.microsoft.com/office/drawing/2014/main" xmlns="" id="{00000000-0008-0000-0200-0000BA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9526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0</xdr:col>
      <xdr:colOff>257175</xdr:colOff>
      <xdr:row>7</xdr:row>
      <xdr:rowOff>85725</xdr:rowOff>
    </xdr:to>
    <xdr:pic>
      <xdr:nvPicPr>
        <xdr:cNvPr id="255" name="Image 254" hidden="1">
          <a:extLst>
            <a:ext uri="{FF2B5EF4-FFF2-40B4-BE49-F238E27FC236}">
              <a16:creationId xmlns:a16="http://schemas.microsoft.com/office/drawing/2014/main" xmlns="" id="{00000000-0008-0000-0200-0000BB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9526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0</xdr:col>
      <xdr:colOff>257175</xdr:colOff>
      <xdr:row>7</xdr:row>
      <xdr:rowOff>85725</xdr:rowOff>
    </xdr:to>
    <xdr:pic>
      <xdr:nvPicPr>
        <xdr:cNvPr id="256" name="Image 255" hidden="1">
          <a:extLst>
            <a:ext uri="{FF2B5EF4-FFF2-40B4-BE49-F238E27FC236}">
              <a16:creationId xmlns:a16="http://schemas.microsoft.com/office/drawing/2014/main" xmlns="" id="{00000000-0008-0000-0200-0000BC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9526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1</xdr:col>
      <xdr:colOff>0</xdr:colOff>
      <xdr:row>7</xdr:row>
      <xdr:rowOff>85725</xdr:rowOff>
    </xdr:to>
    <xdr:pic>
      <xdr:nvPicPr>
        <xdr:cNvPr id="257" name="Image 256" hidden="1">
          <a:extLst>
            <a:ext uri="{FF2B5EF4-FFF2-40B4-BE49-F238E27FC236}">
              <a16:creationId xmlns:a16="http://schemas.microsoft.com/office/drawing/2014/main" xmlns="" id="{00000000-0008-0000-0200-0000BD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95262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1</xdr:col>
      <xdr:colOff>0</xdr:colOff>
      <xdr:row>7</xdr:row>
      <xdr:rowOff>85725</xdr:rowOff>
    </xdr:to>
    <xdr:pic>
      <xdr:nvPicPr>
        <xdr:cNvPr id="258" name="Image 257" hidden="1">
          <a:extLst>
            <a:ext uri="{FF2B5EF4-FFF2-40B4-BE49-F238E27FC236}">
              <a16:creationId xmlns:a16="http://schemas.microsoft.com/office/drawing/2014/main" xmlns="" id="{00000000-0008-0000-0200-0000BE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95262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1</xdr:col>
      <xdr:colOff>0</xdr:colOff>
      <xdr:row>7</xdr:row>
      <xdr:rowOff>85725</xdr:rowOff>
    </xdr:to>
    <xdr:pic>
      <xdr:nvPicPr>
        <xdr:cNvPr id="259" name="Image 258" hidden="1">
          <a:extLst>
            <a:ext uri="{FF2B5EF4-FFF2-40B4-BE49-F238E27FC236}">
              <a16:creationId xmlns:a16="http://schemas.microsoft.com/office/drawing/2014/main" xmlns="" id="{00000000-0008-0000-0200-0000BF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95262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1</xdr:col>
      <xdr:colOff>0</xdr:colOff>
      <xdr:row>7</xdr:row>
      <xdr:rowOff>85725</xdr:rowOff>
    </xdr:to>
    <xdr:pic>
      <xdr:nvPicPr>
        <xdr:cNvPr id="260" name="Image 259" hidden="1">
          <a:extLst>
            <a:ext uri="{FF2B5EF4-FFF2-40B4-BE49-F238E27FC236}">
              <a16:creationId xmlns:a16="http://schemas.microsoft.com/office/drawing/2014/main" xmlns="" id="{00000000-0008-0000-0200-0000C0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95262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1</xdr:col>
      <xdr:colOff>0</xdr:colOff>
      <xdr:row>7</xdr:row>
      <xdr:rowOff>85725</xdr:rowOff>
    </xdr:to>
    <xdr:pic>
      <xdr:nvPicPr>
        <xdr:cNvPr id="261" name="Image 260" hidden="1">
          <a:extLst>
            <a:ext uri="{FF2B5EF4-FFF2-40B4-BE49-F238E27FC236}">
              <a16:creationId xmlns:a16="http://schemas.microsoft.com/office/drawing/2014/main" xmlns="" id="{00000000-0008-0000-0200-0000C1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95262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0</xdr:col>
      <xdr:colOff>257175</xdr:colOff>
      <xdr:row>7</xdr:row>
      <xdr:rowOff>85725</xdr:rowOff>
    </xdr:to>
    <xdr:pic>
      <xdr:nvPicPr>
        <xdr:cNvPr id="262" name="Image 261" hidden="1">
          <a:extLst>
            <a:ext uri="{FF2B5EF4-FFF2-40B4-BE49-F238E27FC236}">
              <a16:creationId xmlns:a16="http://schemas.microsoft.com/office/drawing/2014/main" xmlns="" id="{00000000-0008-0000-0200-0000C2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9526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0</xdr:col>
      <xdr:colOff>257175</xdr:colOff>
      <xdr:row>7</xdr:row>
      <xdr:rowOff>85725</xdr:rowOff>
    </xdr:to>
    <xdr:pic>
      <xdr:nvPicPr>
        <xdr:cNvPr id="263" name="Image 262" hidden="1">
          <a:extLst>
            <a:ext uri="{FF2B5EF4-FFF2-40B4-BE49-F238E27FC236}">
              <a16:creationId xmlns:a16="http://schemas.microsoft.com/office/drawing/2014/main" xmlns="" id="{00000000-0008-0000-0200-0000C3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9526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0</xdr:col>
      <xdr:colOff>257175</xdr:colOff>
      <xdr:row>7</xdr:row>
      <xdr:rowOff>85725</xdr:rowOff>
    </xdr:to>
    <xdr:pic>
      <xdr:nvPicPr>
        <xdr:cNvPr id="264" name="Image 263" hidden="1">
          <a:extLst>
            <a:ext uri="{FF2B5EF4-FFF2-40B4-BE49-F238E27FC236}">
              <a16:creationId xmlns:a16="http://schemas.microsoft.com/office/drawing/2014/main" xmlns="" id="{00000000-0008-0000-0200-0000C4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9526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0</xdr:col>
      <xdr:colOff>257175</xdr:colOff>
      <xdr:row>7</xdr:row>
      <xdr:rowOff>85725</xdr:rowOff>
    </xdr:to>
    <xdr:pic>
      <xdr:nvPicPr>
        <xdr:cNvPr id="265" name="Image 264" hidden="1">
          <a:extLst>
            <a:ext uri="{FF2B5EF4-FFF2-40B4-BE49-F238E27FC236}">
              <a16:creationId xmlns:a16="http://schemas.microsoft.com/office/drawing/2014/main" xmlns="" id="{00000000-0008-0000-0200-0000C5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9526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0</xdr:col>
      <xdr:colOff>257175</xdr:colOff>
      <xdr:row>7</xdr:row>
      <xdr:rowOff>85725</xdr:rowOff>
    </xdr:to>
    <xdr:pic>
      <xdr:nvPicPr>
        <xdr:cNvPr id="266" name="Image 265" hidden="1">
          <a:extLst>
            <a:ext uri="{FF2B5EF4-FFF2-40B4-BE49-F238E27FC236}">
              <a16:creationId xmlns:a16="http://schemas.microsoft.com/office/drawing/2014/main" xmlns="" id="{00000000-0008-0000-0200-0000C6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9526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0</xdr:col>
      <xdr:colOff>257175</xdr:colOff>
      <xdr:row>7</xdr:row>
      <xdr:rowOff>85725</xdr:rowOff>
    </xdr:to>
    <xdr:pic>
      <xdr:nvPicPr>
        <xdr:cNvPr id="267" name="Image 266" hidden="1">
          <a:extLst>
            <a:ext uri="{FF2B5EF4-FFF2-40B4-BE49-F238E27FC236}">
              <a16:creationId xmlns:a16="http://schemas.microsoft.com/office/drawing/2014/main" xmlns="" id="{00000000-0008-0000-0200-0000C7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9526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0</xdr:col>
      <xdr:colOff>257175</xdr:colOff>
      <xdr:row>7</xdr:row>
      <xdr:rowOff>85725</xdr:rowOff>
    </xdr:to>
    <xdr:pic>
      <xdr:nvPicPr>
        <xdr:cNvPr id="268" name="Image 267" hidden="1">
          <a:extLst>
            <a:ext uri="{FF2B5EF4-FFF2-40B4-BE49-F238E27FC236}">
              <a16:creationId xmlns:a16="http://schemas.microsoft.com/office/drawing/2014/main" xmlns="" id="{00000000-0008-0000-0200-0000C8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9526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0</xdr:col>
      <xdr:colOff>257175</xdr:colOff>
      <xdr:row>7</xdr:row>
      <xdr:rowOff>85725</xdr:rowOff>
    </xdr:to>
    <xdr:pic>
      <xdr:nvPicPr>
        <xdr:cNvPr id="269" name="Image 268" hidden="1">
          <a:extLst>
            <a:ext uri="{FF2B5EF4-FFF2-40B4-BE49-F238E27FC236}">
              <a16:creationId xmlns:a16="http://schemas.microsoft.com/office/drawing/2014/main" xmlns="" id="{00000000-0008-0000-0200-0000C9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9526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0</xdr:col>
      <xdr:colOff>257175</xdr:colOff>
      <xdr:row>7</xdr:row>
      <xdr:rowOff>85725</xdr:rowOff>
    </xdr:to>
    <xdr:pic>
      <xdr:nvPicPr>
        <xdr:cNvPr id="270" name="Image 269" hidden="1">
          <a:extLst>
            <a:ext uri="{FF2B5EF4-FFF2-40B4-BE49-F238E27FC236}">
              <a16:creationId xmlns:a16="http://schemas.microsoft.com/office/drawing/2014/main" xmlns="" id="{00000000-0008-0000-0200-0000CA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9526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0</xdr:col>
      <xdr:colOff>257175</xdr:colOff>
      <xdr:row>7</xdr:row>
      <xdr:rowOff>85725</xdr:rowOff>
    </xdr:to>
    <xdr:pic>
      <xdr:nvPicPr>
        <xdr:cNvPr id="271" name="Image 270" hidden="1">
          <a:extLst>
            <a:ext uri="{FF2B5EF4-FFF2-40B4-BE49-F238E27FC236}">
              <a16:creationId xmlns:a16="http://schemas.microsoft.com/office/drawing/2014/main" xmlns="" id="{00000000-0008-0000-0200-0000CB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9526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0</xdr:col>
      <xdr:colOff>257175</xdr:colOff>
      <xdr:row>7</xdr:row>
      <xdr:rowOff>85725</xdr:rowOff>
    </xdr:to>
    <xdr:pic>
      <xdr:nvPicPr>
        <xdr:cNvPr id="272" name="Image 271" hidden="1">
          <a:extLst>
            <a:ext uri="{FF2B5EF4-FFF2-40B4-BE49-F238E27FC236}">
              <a16:creationId xmlns:a16="http://schemas.microsoft.com/office/drawing/2014/main" xmlns="" id="{00000000-0008-0000-0200-0000CC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9526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0</xdr:col>
      <xdr:colOff>257175</xdr:colOff>
      <xdr:row>7</xdr:row>
      <xdr:rowOff>85725</xdr:rowOff>
    </xdr:to>
    <xdr:pic>
      <xdr:nvPicPr>
        <xdr:cNvPr id="273" name="Image 272" hidden="1">
          <a:extLst>
            <a:ext uri="{FF2B5EF4-FFF2-40B4-BE49-F238E27FC236}">
              <a16:creationId xmlns:a16="http://schemas.microsoft.com/office/drawing/2014/main" xmlns="" id="{00000000-0008-0000-0200-0000CD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9526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0</xdr:col>
      <xdr:colOff>257175</xdr:colOff>
      <xdr:row>7</xdr:row>
      <xdr:rowOff>85725</xdr:rowOff>
    </xdr:to>
    <xdr:pic>
      <xdr:nvPicPr>
        <xdr:cNvPr id="274" name="Image 273" hidden="1">
          <a:extLst>
            <a:ext uri="{FF2B5EF4-FFF2-40B4-BE49-F238E27FC236}">
              <a16:creationId xmlns:a16="http://schemas.microsoft.com/office/drawing/2014/main" xmlns="" id="{00000000-0008-0000-0200-0000CE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9526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0</xdr:col>
      <xdr:colOff>257175</xdr:colOff>
      <xdr:row>7</xdr:row>
      <xdr:rowOff>85725</xdr:rowOff>
    </xdr:to>
    <xdr:pic>
      <xdr:nvPicPr>
        <xdr:cNvPr id="275" name="Image 274" hidden="1">
          <a:extLst>
            <a:ext uri="{FF2B5EF4-FFF2-40B4-BE49-F238E27FC236}">
              <a16:creationId xmlns:a16="http://schemas.microsoft.com/office/drawing/2014/main" xmlns="" id="{00000000-0008-0000-0200-0000CF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9526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0</xdr:col>
      <xdr:colOff>257175</xdr:colOff>
      <xdr:row>7</xdr:row>
      <xdr:rowOff>85725</xdr:rowOff>
    </xdr:to>
    <xdr:pic>
      <xdr:nvPicPr>
        <xdr:cNvPr id="276" name="Image 275" hidden="1">
          <a:extLst>
            <a:ext uri="{FF2B5EF4-FFF2-40B4-BE49-F238E27FC236}">
              <a16:creationId xmlns:a16="http://schemas.microsoft.com/office/drawing/2014/main" xmlns="" id="{00000000-0008-0000-0200-0000D0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19526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0</xdr:col>
      <xdr:colOff>257175</xdr:colOff>
      <xdr:row>8</xdr:row>
      <xdr:rowOff>85725</xdr:rowOff>
    </xdr:to>
    <xdr:pic>
      <xdr:nvPicPr>
        <xdr:cNvPr id="277" name="Image 276" hidden="1">
          <a:extLst>
            <a:ext uri="{FF2B5EF4-FFF2-40B4-BE49-F238E27FC236}">
              <a16:creationId xmlns:a16="http://schemas.microsoft.com/office/drawing/2014/main" xmlns="" id="{00000000-0008-0000-0200-0000D1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1526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0</xdr:col>
      <xdr:colOff>257175</xdr:colOff>
      <xdr:row>8</xdr:row>
      <xdr:rowOff>85725</xdr:rowOff>
    </xdr:to>
    <xdr:pic>
      <xdr:nvPicPr>
        <xdr:cNvPr id="278" name="Image 277" hidden="1">
          <a:extLst>
            <a:ext uri="{FF2B5EF4-FFF2-40B4-BE49-F238E27FC236}">
              <a16:creationId xmlns:a16="http://schemas.microsoft.com/office/drawing/2014/main" xmlns="" id="{00000000-0008-0000-0200-0000D2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1526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0</xdr:col>
      <xdr:colOff>257175</xdr:colOff>
      <xdr:row>8</xdr:row>
      <xdr:rowOff>85725</xdr:rowOff>
    </xdr:to>
    <xdr:pic>
      <xdr:nvPicPr>
        <xdr:cNvPr id="279" name="Image 278" hidden="1">
          <a:extLst>
            <a:ext uri="{FF2B5EF4-FFF2-40B4-BE49-F238E27FC236}">
              <a16:creationId xmlns:a16="http://schemas.microsoft.com/office/drawing/2014/main" xmlns="" id="{00000000-0008-0000-0200-0000D3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1526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0</xdr:col>
      <xdr:colOff>257175</xdr:colOff>
      <xdr:row>8</xdr:row>
      <xdr:rowOff>85725</xdr:rowOff>
    </xdr:to>
    <xdr:pic>
      <xdr:nvPicPr>
        <xdr:cNvPr id="280" name="Image 279" hidden="1">
          <a:extLst>
            <a:ext uri="{FF2B5EF4-FFF2-40B4-BE49-F238E27FC236}">
              <a16:creationId xmlns:a16="http://schemas.microsoft.com/office/drawing/2014/main" xmlns="" id="{00000000-0008-0000-0200-0000D4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1526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0</xdr:col>
      <xdr:colOff>257175</xdr:colOff>
      <xdr:row>8</xdr:row>
      <xdr:rowOff>85725</xdr:rowOff>
    </xdr:to>
    <xdr:pic>
      <xdr:nvPicPr>
        <xdr:cNvPr id="281" name="Image 280" hidden="1">
          <a:extLst>
            <a:ext uri="{FF2B5EF4-FFF2-40B4-BE49-F238E27FC236}">
              <a16:creationId xmlns:a16="http://schemas.microsoft.com/office/drawing/2014/main" xmlns="" id="{00000000-0008-0000-0200-0000D5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1526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1</xdr:col>
      <xdr:colOff>0</xdr:colOff>
      <xdr:row>8</xdr:row>
      <xdr:rowOff>85725</xdr:rowOff>
    </xdr:to>
    <xdr:pic>
      <xdr:nvPicPr>
        <xdr:cNvPr id="282" name="Image 281" hidden="1">
          <a:extLst>
            <a:ext uri="{FF2B5EF4-FFF2-40B4-BE49-F238E27FC236}">
              <a16:creationId xmlns:a16="http://schemas.microsoft.com/office/drawing/2014/main" xmlns="" id="{00000000-0008-0000-0200-0000D6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15265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1</xdr:col>
      <xdr:colOff>0</xdr:colOff>
      <xdr:row>8</xdr:row>
      <xdr:rowOff>85725</xdr:rowOff>
    </xdr:to>
    <xdr:pic>
      <xdr:nvPicPr>
        <xdr:cNvPr id="283" name="Image 282" hidden="1">
          <a:extLst>
            <a:ext uri="{FF2B5EF4-FFF2-40B4-BE49-F238E27FC236}">
              <a16:creationId xmlns:a16="http://schemas.microsoft.com/office/drawing/2014/main" xmlns="" id="{00000000-0008-0000-0200-0000D7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15265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1</xdr:col>
      <xdr:colOff>0</xdr:colOff>
      <xdr:row>8</xdr:row>
      <xdr:rowOff>85725</xdr:rowOff>
    </xdr:to>
    <xdr:pic>
      <xdr:nvPicPr>
        <xdr:cNvPr id="284" name="Image 283" hidden="1">
          <a:extLst>
            <a:ext uri="{FF2B5EF4-FFF2-40B4-BE49-F238E27FC236}">
              <a16:creationId xmlns:a16="http://schemas.microsoft.com/office/drawing/2014/main" xmlns="" id="{00000000-0008-0000-0200-0000D8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15265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1</xdr:col>
      <xdr:colOff>0</xdr:colOff>
      <xdr:row>8</xdr:row>
      <xdr:rowOff>85725</xdr:rowOff>
    </xdr:to>
    <xdr:pic>
      <xdr:nvPicPr>
        <xdr:cNvPr id="285" name="Image 284" hidden="1">
          <a:extLst>
            <a:ext uri="{FF2B5EF4-FFF2-40B4-BE49-F238E27FC236}">
              <a16:creationId xmlns:a16="http://schemas.microsoft.com/office/drawing/2014/main" xmlns="" id="{00000000-0008-0000-0200-0000D9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15265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1</xdr:col>
      <xdr:colOff>0</xdr:colOff>
      <xdr:row>8</xdr:row>
      <xdr:rowOff>85725</xdr:rowOff>
    </xdr:to>
    <xdr:pic>
      <xdr:nvPicPr>
        <xdr:cNvPr id="286" name="Image 285" hidden="1">
          <a:extLst>
            <a:ext uri="{FF2B5EF4-FFF2-40B4-BE49-F238E27FC236}">
              <a16:creationId xmlns:a16="http://schemas.microsoft.com/office/drawing/2014/main" xmlns="" id="{00000000-0008-0000-0200-0000DA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15265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0</xdr:col>
      <xdr:colOff>257175</xdr:colOff>
      <xdr:row>8</xdr:row>
      <xdr:rowOff>85725</xdr:rowOff>
    </xdr:to>
    <xdr:pic>
      <xdr:nvPicPr>
        <xdr:cNvPr id="287" name="Image 286" hidden="1">
          <a:extLst>
            <a:ext uri="{FF2B5EF4-FFF2-40B4-BE49-F238E27FC236}">
              <a16:creationId xmlns:a16="http://schemas.microsoft.com/office/drawing/2014/main" xmlns="" id="{00000000-0008-0000-0200-0000DB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1526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0</xdr:col>
      <xdr:colOff>257175</xdr:colOff>
      <xdr:row>8</xdr:row>
      <xdr:rowOff>85725</xdr:rowOff>
    </xdr:to>
    <xdr:pic>
      <xdr:nvPicPr>
        <xdr:cNvPr id="288" name="Image 287" hidden="1">
          <a:extLst>
            <a:ext uri="{FF2B5EF4-FFF2-40B4-BE49-F238E27FC236}">
              <a16:creationId xmlns:a16="http://schemas.microsoft.com/office/drawing/2014/main" xmlns="" id="{00000000-0008-0000-0200-0000DC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1526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0</xdr:col>
      <xdr:colOff>257175</xdr:colOff>
      <xdr:row>8</xdr:row>
      <xdr:rowOff>85725</xdr:rowOff>
    </xdr:to>
    <xdr:pic>
      <xdr:nvPicPr>
        <xdr:cNvPr id="289" name="Image 288" hidden="1">
          <a:extLst>
            <a:ext uri="{FF2B5EF4-FFF2-40B4-BE49-F238E27FC236}">
              <a16:creationId xmlns:a16="http://schemas.microsoft.com/office/drawing/2014/main" xmlns="" id="{00000000-0008-0000-0200-0000DD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1526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0</xdr:col>
      <xdr:colOff>257175</xdr:colOff>
      <xdr:row>8</xdr:row>
      <xdr:rowOff>85725</xdr:rowOff>
    </xdr:to>
    <xdr:pic>
      <xdr:nvPicPr>
        <xdr:cNvPr id="290" name="Image 289" hidden="1">
          <a:extLst>
            <a:ext uri="{FF2B5EF4-FFF2-40B4-BE49-F238E27FC236}">
              <a16:creationId xmlns:a16="http://schemas.microsoft.com/office/drawing/2014/main" xmlns="" id="{00000000-0008-0000-0200-0000DE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1526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0</xdr:col>
      <xdr:colOff>257175</xdr:colOff>
      <xdr:row>8</xdr:row>
      <xdr:rowOff>85725</xdr:rowOff>
    </xdr:to>
    <xdr:pic>
      <xdr:nvPicPr>
        <xdr:cNvPr id="291" name="Image 290" hidden="1">
          <a:extLst>
            <a:ext uri="{FF2B5EF4-FFF2-40B4-BE49-F238E27FC236}">
              <a16:creationId xmlns:a16="http://schemas.microsoft.com/office/drawing/2014/main" xmlns="" id="{00000000-0008-0000-0200-0000DF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1526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0</xdr:col>
      <xdr:colOff>257175</xdr:colOff>
      <xdr:row>8</xdr:row>
      <xdr:rowOff>85725</xdr:rowOff>
    </xdr:to>
    <xdr:pic>
      <xdr:nvPicPr>
        <xdr:cNvPr id="292" name="Image 291" hidden="1">
          <a:extLst>
            <a:ext uri="{FF2B5EF4-FFF2-40B4-BE49-F238E27FC236}">
              <a16:creationId xmlns:a16="http://schemas.microsoft.com/office/drawing/2014/main" xmlns="" id="{00000000-0008-0000-0200-0000E0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1526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0</xdr:col>
      <xdr:colOff>257175</xdr:colOff>
      <xdr:row>8</xdr:row>
      <xdr:rowOff>85725</xdr:rowOff>
    </xdr:to>
    <xdr:pic>
      <xdr:nvPicPr>
        <xdr:cNvPr id="293" name="Image 292" hidden="1">
          <a:extLst>
            <a:ext uri="{FF2B5EF4-FFF2-40B4-BE49-F238E27FC236}">
              <a16:creationId xmlns:a16="http://schemas.microsoft.com/office/drawing/2014/main" xmlns="" id="{00000000-0008-0000-0200-0000E1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1526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0</xdr:col>
      <xdr:colOff>257175</xdr:colOff>
      <xdr:row>8</xdr:row>
      <xdr:rowOff>85725</xdr:rowOff>
    </xdr:to>
    <xdr:pic>
      <xdr:nvPicPr>
        <xdr:cNvPr id="294" name="Image 293" hidden="1">
          <a:extLst>
            <a:ext uri="{FF2B5EF4-FFF2-40B4-BE49-F238E27FC236}">
              <a16:creationId xmlns:a16="http://schemas.microsoft.com/office/drawing/2014/main" xmlns="" id="{00000000-0008-0000-0200-0000E2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1526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0</xdr:col>
      <xdr:colOff>257175</xdr:colOff>
      <xdr:row>8</xdr:row>
      <xdr:rowOff>85725</xdr:rowOff>
    </xdr:to>
    <xdr:pic>
      <xdr:nvPicPr>
        <xdr:cNvPr id="295" name="Image 294" hidden="1">
          <a:extLst>
            <a:ext uri="{FF2B5EF4-FFF2-40B4-BE49-F238E27FC236}">
              <a16:creationId xmlns:a16="http://schemas.microsoft.com/office/drawing/2014/main" xmlns="" id="{00000000-0008-0000-0200-0000E3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1526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0</xdr:col>
      <xdr:colOff>257175</xdr:colOff>
      <xdr:row>8</xdr:row>
      <xdr:rowOff>85725</xdr:rowOff>
    </xdr:to>
    <xdr:pic>
      <xdr:nvPicPr>
        <xdr:cNvPr id="296" name="Image 295" hidden="1">
          <a:extLst>
            <a:ext uri="{FF2B5EF4-FFF2-40B4-BE49-F238E27FC236}">
              <a16:creationId xmlns:a16="http://schemas.microsoft.com/office/drawing/2014/main" xmlns="" id="{00000000-0008-0000-0200-0000E4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1526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0</xdr:col>
      <xdr:colOff>257175</xdr:colOff>
      <xdr:row>8</xdr:row>
      <xdr:rowOff>85725</xdr:rowOff>
    </xdr:to>
    <xdr:pic>
      <xdr:nvPicPr>
        <xdr:cNvPr id="297" name="Image 296" hidden="1">
          <a:extLst>
            <a:ext uri="{FF2B5EF4-FFF2-40B4-BE49-F238E27FC236}">
              <a16:creationId xmlns:a16="http://schemas.microsoft.com/office/drawing/2014/main" xmlns="" id="{00000000-0008-0000-0200-0000E5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1526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0</xdr:col>
      <xdr:colOff>257175</xdr:colOff>
      <xdr:row>8</xdr:row>
      <xdr:rowOff>85725</xdr:rowOff>
    </xdr:to>
    <xdr:pic>
      <xdr:nvPicPr>
        <xdr:cNvPr id="298" name="Image 297" hidden="1">
          <a:extLst>
            <a:ext uri="{FF2B5EF4-FFF2-40B4-BE49-F238E27FC236}">
              <a16:creationId xmlns:a16="http://schemas.microsoft.com/office/drawing/2014/main" xmlns="" id="{00000000-0008-0000-0200-0000E6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1526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0</xdr:col>
      <xdr:colOff>257175</xdr:colOff>
      <xdr:row>8</xdr:row>
      <xdr:rowOff>85725</xdr:rowOff>
    </xdr:to>
    <xdr:pic>
      <xdr:nvPicPr>
        <xdr:cNvPr id="299" name="Image 298" hidden="1">
          <a:extLst>
            <a:ext uri="{FF2B5EF4-FFF2-40B4-BE49-F238E27FC236}">
              <a16:creationId xmlns:a16="http://schemas.microsoft.com/office/drawing/2014/main" xmlns="" id="{00000000-0008-0000-0200-0000E7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1526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0</xdr:col>
      <xdr:colOff>257175</xdr:colOff>
      <xdr:row>8</xdr:row>
      <xdr:rowOff>85725</xdr:rowOff>
    </xdr:to>
    <xdr:pic>
      <xdr:nvPicPr>
        <xdr:cNvPr id="300" name="Image 299" hidden="1">
          <a:extLst>
            <a:ext uri="{FF2B5EF4-FFF2-40B4-BE49-F238E27FC236}">
              <a16:creationId xmlns:a16="http://schemas.microsoft.com/office/drawing/2014/main" xmlns="" id="{00000000-0008-0000-0200-0000E8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1526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0</xdr:col>
      <xdr:colOff>257175</xdr:colOff>
      <xdr:row>8</xdr:row>
      <xdr:rowOff>85725</xdr:rowOff>
    </xdr:to>
    <xdr:pic>
      <xdr:nvPicPr>
        <xdr:cNvPr id="301" name="Image 300" hidden="1">
          <a:extLst>
            <a:ext uri="{FF2B5EF4-FFF2-40B4-BE49-F238E27FC236}">
              <a16:creationId xmlns:a16="http://schemas.microsoft.com/office/drawing/2014/main" xmlns="" id="{00000000-0008-0000-0200-0000E9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1526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0</xdr:col>
      <xdr:colOff>257175</xdr:colOff>
      <xdr:row>8</xdr:row>
      <xdr:rowOff>85725</xdr:rowOff>
    </xdr:to>
    <xdr:pic>
      <xdr:nvPicPr>
        <xdr:cNvPr id="302" name="Image 301" hidden="1">
          <a:extLst>
            <a:ext uri="{FF2B5EF4-FFF2-40B4-BE49-F238E27FC236}">
              <a16:creationId xmlns:a16="http://schemas.microsoft.com/office/drawing/2014/main" xmlns="" id="{00000000-0008-0000-0200-0000EA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1526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0</xdr:col>
      <xdr:colOff>257175</xdr:colOff>
      <xdr:row>8</xdr:row>
      <xdr:rowOff>85725</xdr:rowOff>
    </xdr:to>
    <xdr:pic>
      <xdr:nvPicPr>
        <xdr:cNvPr id="303" name="Image 302" hidden="1">
          <a:extLst>
            <a:ext uri="{FF2B5EF4-FFF2-40B4-BE49-F238E27FC236}">
              <a16:creationId xmlns:a16="http://schemas.microsoft.com/office/drawing/2014/main" xmlns="" id="{00000000-0008-0000-0200-0000EB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1526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0</xdr:col>
      <xdr:colOff>257175</xdr:colOff>
      <xdr:row>8</xdr:row>
      <xdr:rowOff>85725</xdr:rowOff>
    </xdr:to>
    <xdr:pic>
      <xdr:nvPicPr>
        <xdr:cNvPr id="304" name="Image 303" hidden="1">
          <a:extLst>
            <a:ext uri="{FF2B5EF4-FFF2-40B4-BE49-F238E27FC236}">
              <a16:creationId xmlns:a16="http://schemas.microsoft.com/office/drawing/2014/main" xmlns="" id="{00000000-0008-0000-0200-0000EC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1526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0</xdr:col>
      <xdr:colOff>257175</xdr:colOff>
      <xdr:row>8</xdr:row>
      <xdr:rowOff>85725</xdr:rowOff>
    </xdr:to>
    <xdr:pic>
      <xdr:nvPicPr>
        <xdr:cNvPr id="305" name="Image 304" hidden="1">
          <a:extLst>
            <a:ext uri="{FF2B5EF4-FFF2-40B4-BE49-F238E27FC236}">
              <a16:creationId xmlns:a16="http://schemas.microsoft.com/office/drawing/2014/main" xmlns="" id="{00000000-0008-0000-0200-0000ED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1526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0</xdr:col>
      <xdr:colOff>257175</xdr:colOff>
      <xdr:row>8</xdr:row>
      <xdr:rowOff>85725</xdr:rowOff>
    </xdr:to>
    <xdr:pic>
      <xdr:nvPicPr>
        <xdr:cNvPr id="306" name="Image 305" hidden="1">
          <a:extLst>
            <a:ext uri="{FF2B5EF4-FFF2-40B4-BE49-F238E27FC236}">
              <a16:creationId xmlns:a16="http://schemas.microsoft.com/office/drawing/2014/main" xmlns="" id="{00000000-0008-0000-0200-0000EE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1526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1</xdr:col>
      <xdr:colOff>0</xdr:colOff>
      <xdr:row>8</xdr:row>
      <xdr:rowOff>85725</xdr:rowOff>
    </xdr:to>
    <xdr:pic>
      <xdr:nvPicPr>
        <xdr:cNvPr id="307" name="Image 306" hidden="1">
          <a:extLst>
            <a:ext uri="{FF2B5EF4-FFF2-40B4-BE49-F238E27FC236}">
              <a16:creationId xmlns:a16="http://schemas.microsoft.com/office/drawing/2014/main" xmlns="" id="{00000000-0008-0000-0200-0000EF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15265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1</xdr:col>
      <xdr:colOff>0</xdr:colOff>
      <xdr:row>8</xdr:row>
      <xdr:rowOff>85725</xdr:rowOff>
    </xdr:to>
    <xdr:pic>
      <xdr:nvPicPr>
        <xdr:cNvPr id="308" name="Image 307" hidden="1">
          <a:extLst>
            <a:ext uri="{FF2B5EF4-FFF2-40B4-BE49-F238E27FC236}">
              <a16:creationId xmlns:a16="http://schemas.microsoft.com/office/drawing/2014/main" xmlns="" id="{00000000-0008-0000-0200-0000F0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15265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1</xdr:col>
      <xdr:colOff>0</xdr:colOff>
      <xdr:row>8</xdr:row>
      <xdr:rowOff>85725</xdr:rowOff>
    </xdr:to>
    <xdr:pic>
      <xdr:nvPicPr>
        <xdr:cNvPr id="309" name="Image 308" hidden="1">
          <a:extLst>
            <a:ext uri="{FF2B5EF4-FFF2-40B4-BE49-F238E27FC236}">
              <a16:creationId xmlns:a16="http://schemas.microsoft.com/office/drawing/2014/main" xmlns="" id="{00000000-0008-0000-0200-0000F1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15265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1</xdr:col>
      <xdr:colOff>0</xdr:colOff>
      <xdr:row>8</xdr:row>
      <xdr:rowOff>85725</xdr:rowOff>
    </xdr:to>
    <xdr:pic>
      <xdr:nvPicPr>
        <xdr:cNvPr id="310" name="Image 309" hidden="1">
          <a:extLst>
            <a:ext uri="{FF2B5EF4-FFF2-40B4-BE49-F238E27FC236}">
              <a16:creationId xmlns:a16="http://schemas.microsoft.com/office/drawing/2014/main" xmlns="" id="{00000000-0008-0000-0200-0000F2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15265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1</xdr:col>
      <xdr:colOff>0</xdr:colOff>
      <xdr:row>8</xdr:row>
      <xdr:rowOff>85725</xdr:rowOff>
    </xdr:to>
    <xdr:pic>
      <xdr:nvPicPr>
        <xdr:cNvPr id="311" name="Image 310" hidden="1">
          <a:extLst>
            <a:ext uri="{FF2B5EF4-FFF2-40B4-BE49-F238E27FC236}">
              <a16:creationId xmlns:a16="http://schemas.microsoft.com/office/drawing/2014/main" xmlns="" id="{00000000-0008-0000-0200-0000F3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15265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0</xdr:col>
      <xdr:colOff>257175</xdr:colOff>
      <xdr:row>8</xdr:row>
      <xdr:rowOff>85725</xdr:rowOff>
    </xdr:to>
    <xdr:pic>
      <xdr:nvPicPr>
        <xdr:cNvPr id="312" name="Image 311" hidden="1">
          <a:extLst>
            <a:ext uri="{FF2B5EF4-FFF2-40B4-BE49-F238E27FC236}">
              <a16:creationId xmlns:a16="http://schemas.microsoft.com/office/drawing/2014/main" xmlns="" id="{00000000-0008-0000-0200-0000F4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1526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0</xdr:col>
      <xdr:colOff>257175</xdr:colOff>
      <xdr:row>8</xdr:row>
      <xdr:rowOff>85725</xdr:rowOff>
    </xdr:to>
    <xdr:pic>
      <xdr:nvPicPr>
        <xdr:cNvPr id="313" name="Image 312" hidden="1">
          <a:extLst>
            <a:ext uri="{FF2B5EF4-FFF2-40B4-BE49-F238E27FC236}">
              <a16:creationId xmlns:a16="http://schemas.microsoft.com/office/drawing/2014/main" xmlns="" id="{00000000-0008-0000-0200-0000F5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1526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0</xdr:col>
      <xdr:colOff>257175</xdr:colOff>
      <xdr:row>8</xdr:row>
      <xdr:rowOff>85725</xdr:rowOff>
    </xdr:to>
    <xdr:pic>
      <xdr:nvPicPr>
        <xdr:cNvPr id="314" name="Image 313" hidden="1">
          <a:extLst>
            <a:ext uri="{FF2B5EF4-FFF2-40B4-BE49-F238E27FC236}">
              <a16:creationId xmlns:a16="http://schemas.microsoft.com/office/drawing/2014/main" xmlns="" id="{00000000-0008-0000-0200-0000F6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1526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0</xdr:col>
      <xdr:colOff>257175</xdr:colOff>
      <xdr:row>8</xdr:row>
      <xdr:rowOff>85725</xdr:rowOff>
    </xdr:to>
    <xdr:pic>
      <xdr:nvPicPr>
        <xdr:cNvPr id="315" name="Image 314" hidden="1">
          <a:extLst>
            <a:ext uri="{FF2B5EF4-FFF2-40B4-BE49-F238E27FC236}">
              <a16:creationId xmlns:a16="http://schemas.microsoft.com/office/drawing/2014/main" xmlns="" id="{00000000-0008-0000-0200-0000F7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1526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0</xdr:col>
      <xdr:colOff>257175</xdr:colOff>
      <xdr:row>8</xdr:row>
      <xdr:rowOff>85725</xdr:rowOff>
    </xdr:to>
    <xdr:pic>
      <xdr:nvPicPr>
        <xdr:cNvPr id="316" name="Image 315" hidden="1">
          <a:extLst>
            <a:ext uri="{FF2B5EF4-FFF2-40B4-BE49-F238E27FC236}">
              <a16:creationId xmlns:a16="http://schemas.microsoft.com/office/drawing/2014/main" xmlns="" id="{00000000-0008-0000-0200-0000F8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1526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0</xdr:col>
      <xdr:colOff>257175</xdr:colOff>
      <xdr:row>8</xdr:row>
      <xdr:rowOff>85725</xdr:rowOff>
    </xdr:to>
    <xdr:pic>
      <xdr:nvPicPr>
        <xdr:cNvPr id="317" name="Image 316" hidden="1">
          <a:extLst>
            <a:ext uri="{FF2B5EF4-FFF2-40B4-BE49-F238E27FC236}">
              <a16:creationId xmlns:a16="http://schemas.microsoft.com/office/drawing/2014/main" xmlns="" id="{00000000-0008-0000-0200-0000F9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1526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0</xdr:col>
      <xdr:colOff>257175</xdr:colOff>
      <xdr:row>8</xdr:row>
      <xdr:rowOff>85725</xdr:rowOff>
    </xdr:to>
    <xdr:pic>
      <xdr:nvPicPr>
        <xdr:cNvPr id="318" name="Image 317" hidden="1">
          <a:extLst>
            <a:ext uri="{FF2B5EF4-FFF2-40B4-BE49-F238E27FC236}">
              <a16:creationId xmlns:a16="http://schemas.microsoft.com/office/drawing/2014/main" xmlns="" id="{00000000-0008-0000-0200-0000FA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1526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0</xdr:col>
      <xdr:colOff>257175</xdr:colOff>
      <xdr:row>8</xdr:row>
      <xdr:rowOff>85725</xdr:rowOff>
    </xdr:to>
    <xdr:pic>
      <xdr:nvPicPr>
        <xdr:cNvPr id="319" name="Image 318" hidden="1">
          <a:extLst>
            <a:ext uri="{FF2B5EF4-FFF2-40B4-BE49-F238E27FC236}">
              <a16:creationId xmlns:a16="http://schemas.microsoft.com/office/drawing/2014/main" xmlns="" id="{00000000-0008-0000-0200-0000FB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1526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0</xdr:col>
      <xdr:colOff>257175</xdr:colOff>
      <xdr:row>8</xdr:row>
      <xdr:rowOff>85725</xdr:rowOff>
    </xdr:to>
    <xdr:pic>
      <xdr:nvPicPr>
        <xdr:cNvPr id="320" name="Image 319" hidden="1">
          <a:extLst>
            <a:ext uri="{FF2B5EF4-FFF2-40B4-BE49-F238E27FC236}">
              <a16:creationId xmlns:a16="http://schemas.microsoft.com/office/drawing/2014/main" xmlns="" id="{00000000-0008-0000-0200-0000FC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1526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0</xdr:col>
      <xdr:colOff>257175</xdr:colOff>
      <xdr:row>8</xdr:row>
      <xdr:rowOff>85725</xdr:rowOff>
    </xdr:to>
    <xdr:pic>
      <xdr:nvPicPr>
        <xdr:cNvPr id="321" name="Image 320" hidden="1">
          <a:extLst>
            <a:ext uri="{FF2B5EF4-FFF2-40B4-BE49-F238E27FC236}">
              <a16:creationId xmlns:a16="http://schemas.microsoft.com/office/drawing/2014/main" xmlns="" id="{00000000-0008-0000-0200-0000FD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1526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0</xdr:col>
      <xdr:colOff>257175</xdr:colOff>
      <xdr:row>8</xdr:row>
      <xdr:rowOff>85725</xdr:rowOff>
    </xdr:to>
    <xdr:pic>
      <xdr:nvPicPr>
        <xdr:cNvPr id="322" name="Image 321" hidden="1">
          <a:extLst>
            <a:ext uri="{FF2B5EF4-FFF2-40B4-BE49-F238E27FC236}">
              <a16:creationId xmlns:a16="http://schemas.microsoft.com/office/drawing/2014/main" xmlns="" id="{00000000-0008-0000-0200-0000FE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1526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0</xdr:col>
      <xdr:colOff>257175</xdr:colOff>
      <xdr:row>8</xdr:row>
      <xdr:rowOff>85725</xdr:rowOff>
    </xdr:to>
    <xdr:pic>
      <xdr:nvPicPr>
        <xdr:cNvPr id="323" name="Image 322" hidden="1">
          <a:extLst>
            <a:ext uri="{FF2B5EF4-FFF2-40B4-BE49-F238E27FC236}">
              <a16:creationId xmlns:a16="http://schemas.microsoft.com/office/drawing/2014/main" xmlns="" id="{00000000-0008-0000-0200-0000FF03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1526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0</xdr:col>
      <xdr:colOff>257175</xdr:colOff>
      <xdr:row>8</xdr:row>
      <xdr:rowOff>85725</xdr:rowOff>
    </xdr:to>
    <xdr:pic>
      <xdr:nvPicPr>
        <xdr:cNvPr id="324" name="Image 323" hidden="1">
          <a:extLst>
            <a:ext uri="{FF2B5EF4-FFF2-40B4-BE49-F238E27FC236}">
              <a16:creationId xmlns:a16="http://schemas.microsoft.com/office/drawing/2014/main" xmlns="" id="{00000000-0008-0000-0200-000000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1526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0</xdr:col>
      <xdr:colOff>257175</xdr:colOff>
      <xdr:row>8</xdr:row>
      <xdr:rowOff>85725</xdr:rowOff>
    </xdr:to>
    <xdr:pic>
      <xdr:nvPicPr>
        <xdr:cNvPr id="325" name="Image 324" hidden="1">
          <a:extLst>
            <a:ext uri="{FF2B5EF4-FFF2-40B4-BE49-F238E27FC236}">
              <a16:creationId xmlns:a16="http://schemas.microsoft.com/office/drawing/2014/main" xmlns="" id="{00000000-0008-0000-0200-000001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1526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0</xdr:col>
      <xdr:colOff>257175</xdr:colOff>
      <xdr:row>8</xdr:row>
      <xdr:rowOff>85725</xdr:rowOff>
    </xdr:to>
    <xdr:pic>
      <xdr:nvPicPr>
        <xdr:cNvPr id="326" name="Image 325" hidden="1">
          <a:extLst>
            <a:ext uri="{FF2B5EF4-FFF2-40B4-BE49-F238E27FC236}">
              <a16:creationId xmlns:a16="http://schemas.microsoft.com/office/drawing/2014/main" xmlns="" id="{00000000-0008-0000-0200-000002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1526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327" name="Image 326" hidden="1">
          <a:extLst>
            <a:ext uri="{FF2B5EF4-FFF2-40B4-BE49-F238E27FC236}">
              <a16:creationId xmlns:a16="http://schemas.microsoft.com/office/drawing/2014/main" xmlns="" id="{00000000-0008-0000-0200-000003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328" name="Image 327" hidden="1">
          <a:extLst>
            <a:ext uri="{FF2B5EF4-FFF2-40B4-BE49-F238E27FC236}">
              <a16:creationId xmlns:a16="http://schemas.microsoft.com/office/drawing/2014/main" xmlns="" id="{00000000-0008-0000-0200-000004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329" name="Image 328" hidden="1">
          <a:extLst>
            <a:ext uri="{FF2B5EF4-FFF2-40B4-BE49-F238E27FC236}">
              <a16:creationId xmlns:a16="http://schemas.microsoft.com/office/drawing/2014/main" xmlns="" id="{00000000-0008-0000-0200-000005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330" name="Image 329" hidden="1">
          <a:extLst>
            <a:ext uri="{FF2B5EF4-FFF2-40B4-BE49-F238E27FC236}">
              <a16:creationId xmlns:a16="http://schemas.microsoft.com/office/drawing/2014/main" xmlns="" id="{00000000-0008-0000-0200-000006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331" name="Image 330" hidden="1">
          <a:extLst>
            <a:ext uri="{FF2B5EF4-FFF2-40B4-BE49-F238E27FC236}">
              <a16:creationId xmlns:a16="http://schemas.microsoft.com/office/drawing/2014/main" xmlns="" id="{00000000-0008-0000-0200-000007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1</xdr:col>
      <xdr:colOff>0</xdr:colOff>
      <xdr:row>9</xdr:row>
      <xdr:rowOff>85725</xdr:rowOff>
    </xdr:to>
    <xdr:pic>
      <xdr:nvPicPr>
        <xdr:cNvPr id="332" name="Image 331" hidden="1">
          <a:extLst>
            <a:ext uri="{FF2B5EF4-FFF2-40B4-BE49-F238E27FC236}">
              <a16:creationId xmlns:a16="http://schemas.microsoft.com/office/drawing/2014/main" xmlns="" id="{00000000-0008-0000-0200-000008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1</xdr:col>
      <xdr:colOff>0</xdr:colOff>
      <xdr:row>9</xdr:row>
      <xdr:rowOff>85725</xdr:rowOff>
    </xdr:to>
    <xdr:pic>
      <xdr:nvPicPr>
        <xdr:cNvPr id="333" name="Image 332" hidden="1">
          <a:extLst>
            <a:ext uri="{FF2B5EF4-FFF2-40B4-BE49-F238E27FC236}">
              <a16:creationId xmlns:a16="http://schemas.microsoft.com/office/drawing/2014/main" xmlns="" id="{00000000-0008-0000-0200-000009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1</xdr:col>
      <xdr:colOff>0</xdr:colOff>
      <xdr:row>9</xdr:row>
      <xdr:rowOff>85725</xdr:rowOff>
    </xdr:to>
    <xdr:pic>
      <xdr:nvPicPr>
        <xdr:cNvPr id="334" name="Image 333" hidden="1">
          <a:extLst>
            <a:ext uri="{FF2B5EF4-FFF2-40B4-BE49-F238E27FC236}">
              <a16:creationId xmlns:a16="http://schemas.microsoft.com/office/drawing/2014/main" xmlns="" id="{00000000-0008-0000-0200-00000A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1</xdr:col>
      <xdr:colOff>0</xdr:colOff>
      <xdr:row>9</xdr:row>
      <xdr:rowOff>85725</xdr:rowOff>
    </xdr:to>
    <xdr:pic>
      <xdr:nvPicPr>
        <xdr:cNvPr id="335" name="Image 334" hidden="1">
          <a:extLst>
            <a:ext uri="{FF2B5EF4-FFF2-40B4-BE49-F238E27FC236}">
              <a16:creationId xmlns:a16="http://schemas.microsoft.com/office/drawing/2014/main" xmlns="" id="{00000000-0008-0000-0200-00000B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1</xdr:col>
      <xdr:colOff>0</xdr:colOff>
      <xdr:row>9</xdr:row>
      <xdr:rowOff>85725</xdr:rowOff>
    </xdr:to>
    <xdr:pic>
      <xdr:nvPicPr>
        <xdr:cNvPr id="336" name="Image 335" hidden="1">
          <a:extLst>
            <a:ext uri="{FF2B5EF4-FFF2-40B4-BE49-F238E27FC236}">
              <a16:creationId xmlns:a16="http://schemas.microsoft.com/office/drawing/2014/main" xmlns="" id="{00000000-0008-0000-0200-00000C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337" name="Image 336" hidden="1">
          <a:extLst>
            <a:ext uri="{FF2B5EF4-FFF2-40B4-BE49-F238E27FC236}">
              <a16:creationId xmlns:a16="http://schemas.microsoft.com/office/drawing/2014/main" xmlns="" id="{00000000-0008-0000-0200-00000D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338" name="Image 337" hidden="1">
          <a:extLst>
            <a:ext uri="{FF2B5EF4-FFF2-40B4-BE49-F238E27FC236}">
              <a16:creationId xmlns:a16="http://schemas.microsoft.com/office/drawing/2014/main" xmlns="" id="{00000000-0008-0000-0200-00000E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339" name="Image 338" hidden="1">
          <a:extLst>
            <a:ext uri="{FF2B5EF4-FFF2-40B4-BE49-F238E27FC236}">
              <a16:creationId xmlns:a16="http://schemas.microsoft.com/office/drawing/2014/main" xmlns="" id="{00000000-0008-0000-0200-00000F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340" name="Image 339" hidden="1">
          <a:extLst>
            <a:ext uri="{FF2B5EF4-FFF2-40B4-BE49-F238E27FC236}">
              <a16:creationId xmlns:a16="http://schemas.microsoft.com/office/drawing/2014/main" xmlns="" id="{00000000-0008-0000-0200-000010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341" name="Image 340" hidden="1">
          <a:extLst>
            <a:ext uri="{FF2B5EF4-FFF2-40B4-BE49-F238E27FC236}">
              <a16:creationId xmlns:a16="http://schemas.microsoft.com/office/drawing/2014/main" xmlns="" id="{00000000-0008-0000-0200-000011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342" name="Image 341" hidden="1">
          <a:extLst>
            <a:ext uri="{FF2B5EF4-FFF2-40B4-BE49-F238E27FC236}">
              <a16:creationId xmlns:a16="http://schemas.microsoft.com/office/drawing/2014/main" xmlns="" id="{00000000-0008-0000-0200-000012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343" name="Image 342" hidden="1">
          <a:extLst>
            <a:ext uri="{FF2B5EF4-FFF2-40B4-BE49-F238E27FC236}">
              <a16:creationId xmlns:a16="http://schemas.microsoft.com/office/drawing/2014/main" xmlns="" id="{00000000-0008-0000-0200-000013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344" name="Image 343" hidden="1">
          <a:extLst>
            <a:ext uri="{FF2B5EF4-FFF2-40B4-BE49-F238E27FC236}">
              <a16:creationId xmlns:a16="http://schemas.microsoft.com/office/drawing/2014/main" xmlns="" id="{00000000-0008-0000-0200-000014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345" name="Image 344" hidden="1">
          <a:extLst>
            <a:ext uri="{FF2B5EF4-FFF2-40B4-BE49-F238E27FC236}">
              <a16:creationId xmlns:a16="http://schemas.microsoft.com/office/drawing/2014/main" xmlns="" id="{00000000-0008-0000-0200-000015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346" name="Image 345" hidden="1">
          <a:extLst>
            <a:ext uri="{FF2B5EF4-FFF2-40B4-BE49-F238E27FC236}">
              <a16:creationId xmlns:a16="http://schemas.microsoft.com/office/drawing/2014/main" xmlns="" id="{00000000-0008-0000-0200-000016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347" name="Image 346" hidden="1">
          <a:extLst>
            <a:ext uri="{FF2B5EF4-FFF2-40B4-BE49-F238E27FC236}">
              <a16:creationId xmlns:a16="http://schemas.microsoft.com/office/drawing/2014/main" xmlns="" id="{00000000-0008-0000-0200-000017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348" name="Image 347" hidden="1">
          <a:extLst>
            <a:ext uri="{FF2B5EF4-FFF2-40B4-BE49-F238E27FC236}">
              <a16:creationId xmlns:a16="http://schemas.microsoft.com/office/drawing/2014/main" xmlns="" id="{00000000-0008-0000-0200-000018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349" name="Image 348" hidden="1">
          <a:extLst>
            <a:ext uri="{FF2B5EF4-FFF2-40B4-BE49-F238E27FC236}">
              <a16:creationId xmlns:a16="http://schemas.microsoft.com/office/drawing/2014/main" xmlns="" id="{00000000-0008-0000-0200-000019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350" name="Image 349" hidden="1">
          <a:extLst>
            <a:ext uri="{FF2B5EF4-FFF2-40B4-BE49-F238E27FC236}">
              <a16:creationId xmlns:a16="http://schemas.microsoft.com/office/drawing/2014/main" xmlns="" id="{00000000-0008-0000-0200-00001A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351" name="Image 350" hidden="1">
          <a:extLst>
            <a:ext uri="{FF2B5EF4-FFF2-40B4-BE49-F238E27FC236}">
              <a16:creationId xmlns:a16="http://schemas.microsoft.com/office/drawing/2014/main" xmlns="" id="{00000000-0008-0000-0200-00001B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352" name="Image 351" hidden="1">
          <a:extLst>
            <a:ext uri="{FF2B5EF4-FFF2-40B4-BE49-F238E27FC236}">
              <a16:creationId xmlns:a16="http://schemas.microsoft.com/office/drawing/2014/main" xmlns="" id="{00000000-0008-0000-0200-00001C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353" name="Image 352" hidden="1">
          <a:extLst>
            <a:ext uri="{FF2B5EF4-FFF2-40B4-BE49-F238E27FC236}">
              <a16:creationId xmlns:a16="http://schemas.microsoft.com/office/drawing/2014/main" xmlns="" id="{00000000-0008-0000-0200-00001D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354" name="Image 353" hidden="1">
          <a:extLst>
            <a:ext uri="{FF2B5EF4-FFF2-40B4-BE49-F238E27FC236}">
              <a16:creationId xmlns:a16="http://schemas.microsoft.com/office/drawing/2014/main" xmlns="" id="{00000000-0008-0000-0200-00001E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355" name="Image 354" hidden="1">
          <a:extLst>
            <a:ext uri="{FF2B5EF4-FFF2-40B4-BE49-F238E27FC236}">
              <a16:creationId xmlns:a16="http://schemas.microsoft.com/office/drawing/2014/main" xmlns="" id="{00000000-0008-0000-0200-00001F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356" name="Image 355" hidden="1">
          <a:extLst>
            <a:ext uri="{FF2B5EF4-FFF2-40B4-BE49-F238E27FC236}">
              <a16:creationId xmlns:a16="http://schemas.microsoft.com/office/drawing/2014/main" xmlns="" id="{00000000-0008-0000-0200-000020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1</xdr:col>
      <xdr:colOff>0</xdr:colOff>
      <xdr:row>9</xdr:row>
      <xdr:rowOff>85725</xdr:rowOff>
    </xdr:to>
    <xdr:pic>
      <xdr:nvPicPr>
        <xdr:cNvPr id="357" name="Image 356" hidden="1">
          <a:extLst>
            <a:ext uri="{FF2B5EF4-FFF2-40B4-BE49-F238E27FC236}">
              <a16:creationId xmlns:a16="http://schemas.microsoft.com/office/drawing/2014/main" xmlns="" id="{00000000-0008-0000-0200-000021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1</xdr:col>
      <xdr:colOff>0</xdr:colOff>
      <xdr:row>9</xdr:row>
      <xdr:rowOff>85725</xdr:rowOff>
    </xdr:to>
    <xdr:pic>
      <xdr:nvPicPr>
        <xdr:cNvPr id="358" name="Image 357" hidden="1">
          <a:extLst>
            <a:ext uri="{FF2B5EF4-FFF2-40B4-BE49-F238E27FC236}">
              <a16:creationId xmlns:a16="http://schemas.microsoft.com/office/drawing/2014/main" xmlns="" id="{00000000-0008-0000-0200-000022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1</xdr:col>
      <xdr:colOff>0</xdr:colOff>
      <xdr:row>9</xdr:row>
      <xdr:rowOff>85725</xdr:rowOff>
    </xdr:to>
    <xdr:pic>
      <xdr:nvPicPr>
        <xdr:cNvPr id="359" name="Image 358" hidden="1">
          <a:extLst>
            <a:ext uri="{FF2B5EF4-FFF2-40B4-BE49-F238E27FC236}">
              <a16:creationId xmlns:a16="http://schemas.microsoft.com/office/drawing/2014/main" xmlns="" id="{00000000-0008-0000-0200-000023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1</xdr:col>
      <xdr:colOff>0</xdr:colOff>
      <xdr:row>9</xdr:row>
      <xdr:rowOff>85725</xdr:rowOff>
    </xdr:to>
    <xdr:pic>
      <xdr:nvPicPr>
        <xdr:cNvPr id="360" name="Image 359" hidden="1">
          <a:extLst>
            <a:ext uri="{FF2B5EF4-FFF2-40B4-BE49-F238E27FC236}">
              <a16:creationId xmlns:a16="http://schemas.microsoft.com/office/drawing/2014/main" xmlns="" id="{00000000-0008-0000-0200-000024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1</xdr:col>
      <xdr:colOff>0</xdr:colOff>
      <xdr:row>9</xdr:row>
      <xdr:rowOff>85725</xdr:rowOff>
    </xdr:to>
    <xdr:pic>
      <xdr:nvPicPr>
        <xdr:cNvPr id="361" name="Image 360" hidden="1">
          <a:extLst>
            <a:ext uri="{FF2B5EF4-FFF2-40B4-BE49-F238E27FC236}">
              <a16:creationId xmlns:a16="http://schemas.microsoft.com/office/drawing/2014/main" xmlns="" id="{00000000-0008-0000-0200-000025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362" name="Image 361" hidden="1">
          <a:extLst>
            <a:ext uri="{FF2B5EF4-FFF2-40B4-BE49-F238E27FC236}">
              <a16:creationId xmlns:a16="http://schemas.microsoft.com/office/drawing/2014/main" xmlns="" id="{00000000-0008-0000-0200-000026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363" name="Image 362" hidden="1">
          <a:extLst>
            <a:ext uri="{FF2B5EF4-FFF2-40B4-BE49-F238E27FC236}">
              <a16:creationId xmlns:a16="http://schemas.microsoft.com/office/drawing/2014/main" xmlns="" id="{00000000-0008-0000-0200-000027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364" name="Image 363" hidden="1">
          <a:extLst>
            <a:ext uri="{FF2B5EF4-FFF2-40B4-BE49-F238E27FC236}">
              <a16:creationId xmlns:a16="http://schemas.microsoft.com/office/drawing/2014/main" xmlns="" id="{00000000-0008-0000-0200-000028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365" name="Image 364" hidden="1">
          <a:extLst>
            <a:ext uri="{FF2B5EF4-FFF2-40B4-BE49-F238E27FC236}">
              <a16:creationId xmlns:a16="http://schemas.microsoft.com/office/drawing/2014/main" xmlns="" id="{00000000-0008-0000-0200-000029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366" name="Image 365" hidden="1">
          <a:extLst>
            <a:ext uri="{FF2B5EF4-FFF2-40B4-BE49-F238E27FC236}">
              <a16:creationId xmlns:a16="http://schemas.microsoft.com/office/drawing/2014/main" xmlns="" id="{00000000-0008-0000-0200-00002A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367" name="Image 366" hidden="1">
          <a:extLst>
            <a:ext uri="{FF2B5EF4-FFF2-40B4-BE49-F238E27FC236}">
              <a16:creationId xmlns:a16="http://schemas.microsoft.com/office/drawing/2014/main" xmlns="" id="{00000000-0008-0000-0200-00002B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368" name="Image 367" hidden="1">
          <a:extLst>
            <a:ext uri="{FF2B5EF4-FFF2-40B4-BE49-F238E27FC236}">
              <a16:creationId xmlns:a16="http://schemas.microsoft.com/office/drawing/2014/main" xmlns="" id="{00000000-0008-0000-0200-00002C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369" name="Image 368" hidden="1">
          <a:extLst>
            <a:ext uri="{FF2B5EF4-FFF2-40B4-BE49-F238E27FC236}">
              <a16:creationId xmlns:a16="http://schemas.microsoft.com/office/drawing/2014/main" xmlns="" id="{00000000-0008-0000-0200-00002D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370" name="Image 369" hidden="1">
          <a:extLst>
            <a:ext uri="{FF2B5EF4-FFF2-40B4-BE49-F238E27FC236}">
              <a16:creationId xmlns:a16="http://schemas.microsoft.com/office/drawing/2014/main" xmlns="" id="{00000000-0008-0000-0200-00002E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371" name="Image 370" hidden="1">
          <a:extLst>
            <a:ext uri="{FF2B5EF4-FFF2-40B4-BE49-F238E27FC236}">
              <a16:creationId xmlns:a16="http://schemas.microsoft.com/office/drawing/2014/main" xmlns="" id="{00000000-0008-0000-0200-00002F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372" name="Image 371" hidden="1">
          <a:extLst>
            <a:ext uri="{FF2B5EF4-FFF2-40B4-BE49-F238E27FC236}">
              <a16:creationId xmlns:a16="http://schemas.microsoft.com/office/drawing/2014/main" xmlns="" id="{00000000-0008-0000-0200-000030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373" name="Image 372" hidden="1">
          <a:extLst>
            <a:ext uri="{FF2B5EF4-FFF2-40B4-BE49-F238E27FC236}">
              <a16:creationId xmlns:a16="http://schemas.microsoft.com/office/drawing/2014/main" xmlns="" id="{00000000-0008-0000-0200-000031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374" name="Image 373" hidden="1">
          <a:extLst>
            <a:ext uri="{FF2B5EF4-FFF2-40B4-BE49-F238E27FC236}">
              <a16:creationId xmlns:a16="http://schemas.microsoft.com/office/drawing/2014/main" xmlns="" id="{00000000-0008-0000-0200-000032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375" name="Image 374" hidden="1">
          <a:extLst>
            <a:ext uri="{FF2B5EF4-FFF2-40B4-BE49-F238E27FC236}">
              <a16:creationId xmlns:a16="http://schemas.microsoft.com/office/drawing/2014/main" xmlns="" id="{00000000-0008-0000-0200-000033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376" name="Image 375" hidden="1">
          <a:extLst>
            <a:ext uri="{FF2B5EF4-FFF2-40B4-BE49-F238E27FC236}">
              <a16:creationId xmlns:a16="http://schemas.microsoft.com/office/drawing/2014/main" xmlns="" id="{00000000-0008-0000-0200-000034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377" name="Image 376" hidden="1">
          <a:extLst>
            <a:ext uri="{FF2B5EF4-FFF2-40B4-BE49-F238E27FC236}">
              <a16:creationId xmlns:a16="http://schemas.microsoft.com/office/drawing/2014/main" xmlns="" id="{00000000-0008-0000-0200-000035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378" name="Image 377" hidden="1">
          <a:extLst>
            <a:ext uri="{FF2B5EF4-FFF2-40B4-BE49-F238E27FC236}">
              <a16:creationId xmlns:a16="http://schemas.microsoft.com/office/drawing/2014/main" xmlns="" id="{00000000-0008-0000-0200-000036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379" name="Image 378" hidden="1">
          <a:extLst>
            <a:ext uri="{FF2B5EF4-FFF2-40B4-BE49-F238E27FC236}">
              <a16:creationId xmlns:a16="http://schemas.microsoft.com/office/drawing/2014/main" xmlns="" id="{00000000-0008-0000-0200-000037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380" name="Image 379" hidden="1">
          <a:extLst>
            <a:ext uri="{FF2B5EF4-FFF2-40B4-BE49-F238E27FC236}">
              <a16:creationId xmlns:a16="http://schemas.microsoft.com/office/drawing/2014/main" xmlns="" id="{00000000-0008-0000-0200-000038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381" name="Image 380" hidden="1">
          <a:extLst>
            <a:ext uri="{FF2B5EF4-FFF2-40B4-BE49-F238E27FC236}">
              <a16:creationId xmlns:a16="http://schemas.microsoft.com/office/drawing/2014/main" xmlns="" id="{00000000-0008-0000-0200-000039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1</xdr:col>
      <xdr:colOff>0</xdr:colOff>
      <xdr:row>10</xdr:row>
      <xdr:rowOff>85725</xdr:rowOff>
    </xdr:to>
    <xdr:pic>
      <xdr:nvPicPr>
        <xdr:cNvPr id="382" name="Image 381" hidden="1">
          <a:extLst>
            <a:ext uri="{FF2B5EF4-FFF2-40B4-BE49-F238E27FC236}">
              <a16:creationId xmlns:a16="http://schemas.microsoft.com/office/drawing/2014/main" xmlns="" id="{00000000-0008-0000-0200-00003A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1</xdr:col>
      <xdr:colOff>0</xdr:colOff>
      <xdr:row>10</xdr:row>
      <xdr:rowOff>85725</xdr:rowOff>
    </xdr:to>
    <xdr:pic>
      <xdr:nvPicPr>
        <xdr:cNvPr id="383" name="Image 382" hidden="1">
          <a:extLst>
            <a:ext uri="{FF2B5EF4-FFF2-40B4-BE49-F238E27FC236}">
              <a16:creationId xmlns:a16="http://schemas.microsoft.com/office/drawing/2014/main" xmlns="" id="{00000000-0008-0000-0200-00003B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1</xdr:col>
      <xdr:colOff>0</xdr:colOff>
      <xdr:row>10</xdr:row>
      <xdr:rowOff>85725</xdr:rowOff>
    </xdr:to>
    <xdr:pic>
      <xdr:nvPicPr>
        <xdr:cNvPr id="384" name="Image 383" hidden="1">
          <a:extLst>
            <a:ext uri="{FF2B5EF4-FFF2-40B4-BE49-F238E27FC236}">
              <a16:creationId xmlns:a16="http://schemas.microsoft.com/office/drawing/2014/main" xmlns="" id="{00000000-0008-0000-0200-00003C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1</xdr:col>
      <xdr:colOff>0</xdr:colOff>
      <xdr:row>10</xdr:row>
      <xdr:rowOff>85725</xdr:rowOff>
    </xdr:to>
    <xdr:pic>
      <xdr:nvPicPr>
        <xdr:cNvPr id="385" name="Image 384" hidden="1">
          <a:extLst>
            <a:ext uri="{FF2B5EF4-FFF2-40B4-BE49-F238E27FC236}">
              <a16:creationId xmlns:a16="http://schemas.microsoft.com/office/drawing/2014/main" xmlns="" id="{00000000-0008-0000-0200-00003D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1</xdr:col>
      <xdr:colOff>0</xdr:colOff>
      <xdr:row>10</xdr:row>
      <xdr:rowOff>85725</xdr:rowOff>
    </xdr:to>
    <xdr:pic>
      <xdr:nvPicPr>
        <xdr:cNvPr id="386" name="Image 385" hidden="1">
          <a:extLst>
            <a:ext uri="{FF2B5EF4-FFF2-40B4-BE49-F238E27FC236}">
              <a16:creationId xmlns:a16="http://schemas.microsoft.com/office/drawing/2014/main" xmlns="" id="{00000000-0008-0000-0200-00003E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387" name="Image 386" hidden="1">
          <a:extLst>
            <a:ext uri="{FF2B5EF4-FFF2-40B4-BE49-F238E27FC236}">
              <a16:creationId xmlns:a16="http://schemas.microsoft.com/office/drawing/2014/main" xmlns="" id="{00000000-0008-0000-0200-00003F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388" name="Image 387" hidden="1">
          <a:extLst>
            <a:ext uri="{FF2B5EF4-FFF2-40B4-BE49-F238E27FC236}">
              <a16:creationId xmlns:a16="http://schemas.microsoft.com/office/drawing/2014/main" xmlns="" id="{00000000-0008-0000-0200-000040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389" name="Image 388" hidden="1">
          <a:extLst>
            <a:ext uri="{FF2B5EF4-FFF2-40B4-BE49-F238E27FC236}">
              <a16:creationId xmlns:a16="http://schemas.microsoft.com/office/drawing/2014/main" xmlns="" id="{00000000-0008-0000-0200-000041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390" name="Image 389" hidden="1">
          <a:extLst>
            <a:ext uri="{FF2B5EF4-FFF2-40B4-BE49-F238E27FC236}">
              <a16:creationId xmlns:a16="http://schemas.microsoft.com/office/drawing/2014/main" xmlns="" id="{00000000-0008-0000-0200-000042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391" name="Image 390" hidden="1">
          <a:extLst>
            <a:ext uri="{FF2B5EF4-FFF2-40B4-BE49-F238E27FC236}">
              <a16:creationId xmlns:a16="http://schemas.microsoft.com/office/drawing/2014/main" xmlns="" id="{00000000-0008-0000-0200-000043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392" name="Image 391" hidden="1">
          <a:extLst>
            <a:ext uri="{FF2B5EF4-FFF2-40B4-BE49-F238E27FC236}">
              <a16:creationId xmlns:a16="http://schemas.microsoft.com/office/drawing/2014/main" xmlns="" id="{00000000-0008-0000-0200-000044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393" name="Image 392" hidden="1">
          <a:extLst>
            <a:ext uri="{FF2B5EF4-FFF2-40B4-BE49-F238E27FC236}">
              <a16:creationId xmlns:a16="http://schemas.microsoft.com/office/drawing/2014/main" xmlns="" id="{00000000-0008-0000-0200-000045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394" name="Image 393" hidden="1">
          <a:extLst>
            <a:ext uri="{FF2B5EF4-FFF2-40B4-BE49-F238E27FC236}">
              <a16:creationId xmlns:a16="http://schemas.microsoft.com/office/drawing/2014/main" xmlns="" id="{00000000-0008-0000-0200-000046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395" name="Image 394" hidden="1">
          <a:extLst>
            <a:ext uri="{FF2B5EF4-FFF2-40B4-BE49-F238E27FC236}">
              <a16:creationId xmlns:a16="http://schemas.microsoft.com/office/drawing/2014/main" xmlns="" id="{00000000-0008-0000-0200-000047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396" name="Image 395" hidden="1">
          <a:extLst>
            <a:ext uri="{FF2B5EF4-FFF2-40B4-BE49-F238E27FC236}">
              <a16:creationId xmlns:a16="http://schemas.microsoft.com/office/drawing/2014/main" xmlns="" id="{00000000-0008-0000-0200-000048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397" name="Image 396" hidden="1">
          <a:extLst>
            <a:ext uri="{FF2B5EF4-FFF2-40B4-BE49-F238E27FC236}">
              <a16:creationId xmlns:a16="http://schemas.microsoft.com/office/drawing/2014/main" xmlns="" id="{00000000-0008-0000-0200-000049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398" name="Image 397" hidden="1">
          <a:extLst>
            <a:ext uri="{FF2B5EF4-FFF2-40B4-BE49-F238E27FC236}">
              <a16:creationId xmlns:a16="http://schemas.microsoft.com/office/drawing/2014/main" xmlns="" id="{00000000-0008-0000-0200-00004A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399" name="Image 398" hidden="1">
          <a:extLst>
            <a:ext uri="{FF2B5EF4-FFF2-40B4-BE49-F238E27FC236}">
              <a16:creationId xmlns:a16="http://schemas.microsoft.com/office/drawing/2014/main" xmlns="" id="{00000000-0008-0000-0200-00004B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400" name="Image 399" hidden="1">
          <a:extLst>
            <a:ext uri="{FF2B5EF4-FFF2-40B4-BE49-F238E27FC236}">
              <a16:creationId xmlns:a16="http://schemas.microsoft.com/office/drawing/2014/main" xmlns="" id="{00000000-0008-0000-0200-00004C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401" name="Image 400" hidden="1">
          <a:extLst>
            <a:ext uri="{FF2B5EF4-FFF2-40B4-BE49-F238E27FC236}">
              <a16:creationId xmlns:a16="http://schemas.microsoft.com/office/drawing/2014/main" xmlns="" id="{00000000-0008-0000-0200-00004D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402" name="Image 401" hidden="1">
          <a:extLst>
            <a:ext uri="{FF2B5EF4-FFF2-40B4-BE49-F238E27FC236}">
              <a16:creationId xmlns:a16="http://schemas.microsoft.com/office/drawing/2014/main" xmlns="" id="{00000000-0008-0000-0200-00004E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403" name="Image 402" hidden="1">
          <a:extLst>
            <a:ext uri="{FF2B5EF4-FFF2-40B4-BE49-F238E27FC236}">
              <a16:creationId xmlns:a16="http://schemas.microsoft.com/office/drawing/2014/main" xmlns="" id="{00000000-0008-0000-0200-00004F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404" name="Image 403" hidden="1">
          <a:extLst>
            <a:ext uri="{FF2B5EF4-FFF2-40B4-BE49-F238E27FC236}">
              <a16:creationId xmlns:a16="http://schemas.microsoft.com/office/drawing/2014/main" xmlns="" id="{00000000-0008-0000-0200-000050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405" name="Image 404" hidden="1">
          <a:extLst>
            <a:ext uri="{FF2B5EF4-FFF2-40B4-BE49-F238E27FC236}">
              <a16:creationId xmlns:a16="http://schemas.microsoft.com/office/drawing/2014/main" xmlns="" id="{00000000-0008-0000-0200-000051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406" name="Image 405" hidden="1">
          <a:extLst>
            <a:ext uri="{FF2B5EF4-FFF2-40B4-BE49-F238E27FC236}">
              <a16:creationId xmlns:a16="http://schemas.microsoft.com/office/drawing/2014/main" xmlns="" id="{00000000-0008-0000-0200-000052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1</xdr:col>
      <xdr:colOff>0</xdr:colOff>
      <xdr:row>10</xdr:row>
      <xdr:rowOff>85725</xdr:rowOff>
    </xdr:to>
    <xdr:pic>
      <xdr:nvPicPr>
        <xdr:cNvPr id="407" name="Image 406" hidden="1">
          <a:extLst>
            <a:ext uri="{FF2B5EF4-FFF2-40B4-BE49-F238E27FC236}">
              <a16:creationId xmlns:a16="http://schemas.microsoft.com/office/drawing/2014/main" xmlns="" id="{00000000-0008-0000-0200-000053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1</xdr:col>
      <xdr:colOff>0</xdr:colOff>
      <xdr:row>10</xdr:row>
      <xdr:rowOff>85725</xdr:rowOff>
    </xdr:to>
    <xdr:pic>
      <xdr:nvPicPr>
        <xdr:cNvPr id="408" name="Image 407" hidden="1">
          <a:extLst>
            <a:ext uri="{FF2B5EF4-FFF2-40B4-BE49-F238E27FC236}">
              <a16:creationId xmlns:a16="http://schemas.microsoft.com/office/drawing/2014/main" xmlns="" id="{00000000-0008-0000-0200-000054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1</xdr:col>
      <xdr:colOff>0</xdr:colOff>
      <xdr:row>10</xdr:row>
      <xdr:rowOff>85725</xdr:rowOff>
    </xdr:to>
    <xdr:pic>
      <xdr:nvPicPr>
        <xdr:cNvPr id="409" name="Image 408" hidden="1">
          <a:extLst>
            <a:ext uri="{FF2B5EF4-FFF2-40B4-BE49-F238E27FC236}">
              <a16:creationId xmlns:a16="http://schemas.microsoft.com/office/drawing/2014/main" xmlns="" id="{00000000-0008-0000-0200-000055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1</xdr:col>
      <xdr:colOff>0</xdr:colOff>
      <xdr:row>10</xdr:row>
      <xdr:rowOff>85725</xdr:rowOff>
    </xdr:to>
    <xdr:pic>
      <xdr:nvPicPr>
        <xdr:cNvPr id="410" name="Image 409" hidden="1">
          <a:extLst>
            <a:ext uri="{FF2B5EF4-FFF2-40B4-BE49-F238E27FC236}">
              <a16:creationId xmlns:a16="http://schemas.microsoft.com/office/drawing/2014/main" xmlns="" id="{00000000-0008-0000-0200-000056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1</xdr:col>
      <xdr:colOff>0</xdr:colOff>
      <xdr:row>10</xdr:row>
      <xdr:rowOff>85725</xdr:rowOff>
    </xdr:to>
    <xdr:pic>
      <xdr:nvPicPr>
        <xdr:cNvPr id="411" name="Image 410" hidden="1">
          <a:extLst>
            <a:ext uri="{FF2B5EF4-FFF2-40B4-BE49-F238E27FC236}">
              <a16:creationId xmlns:a16="http://schemas.microsoft.com/office/drawing/2014/main" xmlns="" id="{00000000-0008-0000-0200-000057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412" name="Image 411" hidden="1">
          <a:extLst>
            <a:ext uri="{FF2B5EF4-FFF2-40B4-BE49-F238E27FC236}">
              <a16:creationId xmlns:a16="http://schemas.microsoft.com/office/drawing/2014/main" xmlns="" id="{00000000-0008-0000-0200-000058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413" name="Image 412" hidden="1">
          <a:extLst>
            <a:ext uri="{FF2B5EF4-FFF2-40B4-BE49-F238E27FC236}">
              <a16:creationId xmlns:a16="http://schemas.microsoft.com/office/drawing/2014/main" xmlns="" id="{00000000-0008-0000-0200-000059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414" name="Image 413" hidden="1">
          <a:extLst>
            <a:ext uri="{FF2B5EF4-FFF2-40B4-BE49-F238E27FC236}">
              <a16:creationId xmlns:a16="http://schemas.microsoft.com/office/drawing/2014/main" xmlns="" id="{00000000-0008-0000-0200-00005A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415" name="Image 414" hidden="1">
          <a:extLst>
            <a:ext uri="{FF2B5EF4-FFF2-40B4-BE49-F238E27FC236}">
              <a16:creationId xmlns:a16="http://schemas.microsoft.com/office/drawing/2014/main" xmlns="" id="{00000000-0008-0000-0200-00005B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416" name="Image 415" hidden="1">
          <a:extLst>
            <a:ext uri="{FF2B5EF4-FFF2-40B4-BE49-F238E27FC236}">
              <a16:creationId xmlns:a16="http://schemas.microsoft.com/office/drawing/2014/main" xmlns="" id="{00000000-0008-0000-0200-00005C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417" name="Image 416" hidden="1">
          <a:extLst>
            <a:ext uri="{FF2B5EF4-FFF2-40B4-BE49-F238E27FC236}">
              <a16:creationId xmlns:a16="http://schemas.microsoft.com/office/drawing/2014/main" xmlns="" id="{00000000-0008-0000-0200-00005D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418" name="Image 417" hidden="1">
          <a:extLst>
            <a:ext uri="{FF2B5EF4-FFF2-40B4-BE49-F238E27FC236}">
              <a16:creationId xmlns:a16="http://schemas.microsoft.com/office/drawing/2014/main" xmlns="" id="{00000000-0008-0000-0200-00005E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419" name="Image 418" hidden="1">
          <a:extLst>
            <a:ext uri="{FF2B5EF4-FFF2-40B4-BE49-F238E27FC236}">
              <a16:creationId xmlns:a16="http://schemas.microsoft.com/office/drawing/2014/main" xmlns="" id="{00000000-0008-0000-0200-00005F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420" name="Image 419" hidden="1">
          <a:extLst>
            <a:ext uri="{FF2B5EF4-FFF2-40B4-BE49-F238E27FC236}">
              <a16:creationId xmlns:a16="http://schemas.microsoft.com/office/drawing/2014/main" xmlns="" id="{00000000-0008-0000-0200-000060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421" name="Image 420" hidden="1">
          <a:extLst>
            <a:ext uri="{FF2B5EF4-FFF2-40B4-BE49-F238E27FC236}">
              <a16:creationId xmlns:a16="http://schemas.microsoft.com/office/drawing/2014/main" xmlns="" id="{00000000-0008-0000-0200-000061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422" name="Image 421" hidden="1">
          <a:extLst>
            <a:ext uri="{FF2B5EF4-FFF2-40B4-BE49-F238E27FC236}">
              <a16:creationId xmlns:a16="http://schemas.microsoft.com/office/drawing/2014/main" xmlns="" id="{00000000-0008-0000-0200-000062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423" name="Image 422" hidden="1">
          <a:extLst>
            <a:ext uri="{FF2B5EF4-FFF2-40B4-BE49-F238E27FC236}">
              <a16:creationId xmlns:a16="http://schemas.microsoft.com/office/drawing/2014/main" xmlns="" id="{00000000-0008-0000-0200-000063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424" name="Image 423" hidden="1">
          <a:extLst>
            <a:ext uri="{FF2B5EF4-FFF2-40B4-BE49-F238E27FC236}">
              <a16:creationId xmlns:a16="http://schemas.microsoft.com/office/drawing/2014/main" xmlns="" id="{00000000-0008-0000-0200-000064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425" name="Image 424" hidden="1">
          <a:extLst>
            <a:ext uri="{FF2B5EF4-FFF2-40B4-BE49-F238E27FC236}">
              <a16:creationId xmlns:a16="http://schemas.microsoft.com/office/drawing/2014/main" xmlns="" id="{00000000-0008-0000-0200-000065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426" name="Image 425" hidden="1">
          <a:extLst>
            <a:ext uri="{FF2B5EF4-FFF2-40B4-BE49-F238E27FC236}">
              <a16:creationId xmlns:a16="http://schemas.microsoft.com/office/drawing/2014/main" xmlns="" id="{00000000-0008-0000-0200-000066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427" name="Image 426" hidden="1">
          <a:extLst>
            <a:ext uri="{FF2B5EF4-FFF2-40B4-BE49-F238E27FC236}">
              <a16:creationId xmlns:a16="http://schemas.microsoft.com/office/drawing/2014/main" xmlns="" id="{00000000-0008-0000-0200-000067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428" name="Image 427" hidden="1">
          <a:extLst>
            <a:ext uri="{FF2B5EF4-FFF2-40B4-BE49-F238E27FC236}">
              <a16:creationId xmlns:a16="http://schemas.microsoft.com/office/drawing/2014/main" xmlns="" id="{00000000-0008-0000-0200-000068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429" name="Image 428" hidden="1">
          <a:extLst>
            <a:ext uri="{FF2B5EF4-FFF2-40B4-BE49-F238E27FC236}">
              <a16:creationId xmlns:a16="http://schemas.microsoft.com/office/drawing/2014/main" xmlns="" id="{00000000-0008-0000-0200-000069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430" name="Image 429" hidden="1">
          <a:extLst>
            <a:ext uri="{FF2B5EF4-FFF2-40B4-BE49-F238E27FC236}">
              <a16:creationId xmlns:a16="http://schemas.microsoft.com/office/drawing/2014/main" xmlns="" id="{00000000-0008-0000-0200-00006A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431" name="Image 430" hidden="1">
          <a:extLst>
            <a:ext uri="{FF2B5EF4-FFF2-40B4-BE49-F238E27FC236}">
              <a16:creationId xmlns:a16="http://schemas.microsoft.com/office/drawing/2014/main" xmlns="" id="{00000000-0008-0000-0200-00006B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1</xdr:col>
      <xdr:colOff>0</xdr:colOff>
      <xdr:row>11</xdr:row>
      <xdr:rowOff>85725</xdr:rowOff>
    </xdr:to>
    <xdr:pic>
      <xdr:nvPicPr>
        <xdr:cNvPr id="432" name="Image 431" hidden="1">
          <a:extLst>
            <a:ext uri="{FF2B5EF4-FFF2-40B4-BE49-F238E27FC236}">
              <a16:creationId xmlns:a16="http://schemas.microsoft.com/office/drawing/2014/main" xmlns="" id="{00000000-0008-0000-0200-00006C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1</xdr:col>
      <xdr:colOff>0</xdr:colOff>
      <xdr:row>11</xdr:row>
      <xdr:rowOff>85725</xdr:rowOff>
    </xdr:to>
    <xdr:pic>
      <xdr:nvPicPr>
        <xdr:cNvPr id="433" name="Image 432" hidden="1">
          <a:extLst>
            <a:ext uri="{FF2B5EF4-FFF2-40B4-BE49-F238E27FC236}">
              <a16:creationId xmlns:a16="http://schemas.microsoft.com/office/drawing/2014/main" xmlns="" id="{00000000-0008-0000-0200-00006D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1</xdr:col>
      <xdr:colOff>0</xdr:colOff>
      <xdr:row>11</xdr:row>
      <xdr:rowOff>85725</xdr:rowOff>
    </xdr:to>
    <xdr:pic>
      <xdr:nvPicPr>
        <xdr:cNvPr id="434" name="Image 433" hidden="1">
          <a:extLst>
            <a:ext uri="{FF2B5EF4-FFF2-40B4-BE49-F238E27FC236}">
              <a16:creationId xmlns:a16="http://schemas.microsoft.com/office/drawing/2014/main" xmlns="" id="{00000000-0008-0000-0200-00006E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1</xdr:col>
      <xdr:colOff>0</xdr:colOff>
      <xdr:row>11</xdr:row>
      <xdr:rowOff>85725</xdr:rowOff>
    </xdr:to>
    <xdr:pic>
      <xdr:nvPicPr>
        <xdr:cNvPr id="435" name="Image 434" hidden="1">
          <a:extLst>
            <a:ext uri="{FF2B5EF4-FFF2-40B4-BE49-F238E27FC236}">
              <a16:creationId xmlns:a16="http://schemas.microsoft.com/office/drawing/2014/main" xmlns="" id="{00000000-0008-0000-0200-00006F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1</xdr:col>
      <xdr:colOff>0</xdr:colOff>
      <xdr:row>11</xdr:row>
      <xdr:rowOff>85725</xdr:rowOff>
    </xdr:to>
    <xdr:pic>
      <xdr:nvPicPr>
        <xdr:cNvPr id="436" name="Image 435" hidden="1">
          <a:extLst>
            <a:ext uri="{FF2B5EF4-FFF2-40B4-BE49-F238E27FC236}">
              <a16:creationId xmlns:a16="http://schemas.microsoft.com/office/drawing/2014/main" xmlns="" id="{00000000-0008-0000-0200-000070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437" name="Image 436" hidden="1">
          <a:extLst>
            <a:ext uri="{FF2B5EF4-FFF2-40B4-BE49-F238E27FC236}">
              <a16:creationId xmlns:a16="http://schemas.microsoft.com/office/drawing/2014/main" xmlns="" id="{00000000-0008-0000-0200-000071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438" name="Image 437" hidden="1">
          <a:extLst>
            <a:ext uri="{FF2B5EF4-FFF2-40B4-BE49-F238E27FC236}">
              <a16:creationId xmlns:a16="http://schemas.microsoft.com/office/drawing/2014/main" xmlns="" id="{00000000-0008-0000-0200-000072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439" name="Image 438" hidden="1">
          <a:extLst>
            <a:ext uri="{FF2B5EF4-FFF2-40B4-BE49-F238E27FC236}">
              <a16:creationId xmlns:a16="http://schemas.microsoft.com/office/drawing/2014/main" xmlns="" id="{00000000-0008-0000-0200-000073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440" name="Image 439" hidden="1">
          <a:extLst>
            <a:ext uri="{FF2B5EF4-FFF2-40B4-BE49-F238E27FC236}">
              <a16:creationId xmlns:a16="http://schemas.microsoft.com/office/drawing/2014/main" xmlns="" id="{00000000-0008-0000-0200-000074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441" name="Image 440" hidden="1">
          <a:extLst>
            <a:ext uri="{FF2B5EF4-FFF2-40B4-BE49-F238E27FC236}">
              <a16:creationId xmlns:a16="http://schemas.microsoft.com/office/drawing/2014/main" xmlns="" id="{00000000-0008-0000-0200-000075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442" name="Image 441" hidden="1">
          <a:extLst>
            <a:ext uri="{FF2B5EF4-FFF2-40B4-BE49-F238E27FC236}">
              <a16:creationId xmlns:a16="http://schemas.microsoft.com/office/drawing/2014/main" xmlns="" id="{00000000-0008-0000-0200-000076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443" name="Image 442" hidden="1">
          <a:extLst>
            <a:ext uri="{FF2B5EF4-FFF2-40B4-BE49-F238E27FC236}">
              <a16:creationId xmlns:a16="http://schemas.microsoft.com/office/drawing/2014/main" xmlns="" id="{00000000-0008-0000-0200-000077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444" name="Image 443" hidden="1">
          <a:extLst>
            <a:ext uri="{FF2B5EF4-FFF2-40B4-BE49-F238E27FC236}">
              <a16:creationId xmlns:a16="http://schemas.microsoft.com/office/drawing/2014/main" xmlns="" id="{00000000-0008-0000-0200-000078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445" name="Image 444" hidden="1">
          <a:extLst>
            <a:ext uri="{FF2B5EF4-FFF2-40B4-BE49-F238E27FC236}">
              <a16:creationId xmlns:a16="http://schemas.microsoft.com/office/drawing/2014/main" xmlns="" id="{00000000-0008-0000-0200-000079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446" name="Image 445" hidden="1">
          <a:extLst>
            <a:ext uri="{FF2B5EF4-FFF2-40B4-BE49-F238E27FC236}">
              <a16:creationId xmlns:a16="http://schemas.microsoft.com/office/drawing/2014/main" xmlns="" id="{00000000-0008-0000-0200-00007A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447" name="Image 446" hidden="1">
          <a:extLst>
            <a:ext uri="{FF2B5EF4-FFF2-40B4-BE49-F238E27FC236}">
              <a16:creationId xmlns:a16="http://schemas.microsoft.com/office/drawing/2014/main" xmlns="" id="{00000000-0008-0000-0200-00007B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448" name="Image 447" hidden="1">
          <a:extLst>
            <a:ext uri="{FF2B5EF4-FFF2-40B4-BE49-F238E27FC236}">
              <a16:creationId xmlns:a16="http://schemas.microsoft.com/office/drawing/2014/main" xmlns="" id="{00000000-0008-0000-0200-00007C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449" name="Image 448" hidden="1">
          <a:extLst>
            <a:ext uri="{FF2B5EF4-FFF2-40B4-BE49-F238E27FC236}">
              <a16:creationId xmlns:a16="http://schemas.microsoft.com/office/drawing/2014/main" xmlns="" id="{00000000-0008-0000-0200-00007D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450" name="Image 449" hidden="1">
          <a:extLst>
            <a:ext uri="{FF2B5EF4-FFF2-40B4-BE49-F238E27FC236}">
              <a16:creationId xmlns:a16="http://schemas.microsoft.com/office/drawing/2014/main" xmlns="" id="{00000000-0008-0000-0200-00007E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451" name="Image 450" hidden="1">
          <a:extLst>
            <a:ext uri="{FF2B5EF4-FFF2-40B4-BE49-F238E27FC236}">
              <a16:creationId xmlns:a16="http://schemas.microsoft.com/office/drawing/2014/main" xmlns="" id="{00000000-0008-0000-0200-00007F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452" name="Image 451" hidden="1">
          <a:extLst>
            <a:ext uri="{FF2B5EF4-FFF2-40B4-BE49-F238E27FC236}">
              <a16:creationId xmlns:a16="http://schemas.microsoft.com/office/drawing/2014/main" xmlns="" id="{00000000-0008-0000-0200-000080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453" name="Image 452" hidden="1">
          <a:extLst>
            <a:ext uri="{FF2B5EF4-FFF2-40B4-BE49-F238E27FC236}">
              <a16:creationId xmlns:a16="http://schemas.microsoft.com/office/drawing/2014/main" xmlns="" id="{00000000-0008-0000-0200-000081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454" name="Image 453" hidden="1">
          <a:extLst>
            <a:ext uri="{FF2B5EF4-FFF2-40B4-BE49-F238E27FC236}">
              <a16:creationId xmlns:a16="http://schemas.microsoft.com/office/drawing/2014/main" xmlns="" id="{00000000-0008-0000-0200-000082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455" name="Image 454" hidden="1">
          <a:extLst>
            <a:ext uri="{FF2B5EF4-FFF2-40B4-BE49-F238E27FC236}">
              <a16:creationId xmlns:a16="http://schemas.microsoft.com/office/drawing/2014/main" xmlns="" id="{00000000-0008-0000-0200-000083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456" name="Image 455" hidden="1">
          <a:extLst>
            <a:ext uri="{FF2B5EF4-FFF2-40B4-BE49-F238E27FC236}">
              <a16:creationId xmlns:a16="http://schemas.microsoft.com/office/drawing/2014/main" xmlns="" id="{00000000-0008-0000-0200-000084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1</xdr:col>
      <xdr:colOff>0</xdr:colOff>
      <xdr:row>11</xdr:row>
      <xdr:rowOff>85725</xdr:rowOff>
    </xdr:to>
    <xdr:pic>
      <xdr:nvPicPr>
        <xdr:cNvPr id="457" name="Image 456" hidden="1">
          <a:extLst>
            <a:ext uri="{FF2B5EF4-FFF2-40B4-BE49-F238E27FC236}">
              <a16:creationId xmlns:a16="http://schemas.microsoft.com/office/drawing/2014/main" xmlns="" id="{00000000-0008-0000-0200-000085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1</xdr:col>
      <xdr:colOff>0</xdr:colOff>
      <xdr:row>11</xdr:row>
      <xdr:rowOff>85725</xdr:rowOff>
    </xdr:to>
    <xdr:pic>
      <xdr:nvPicPr>
        <xdr:cNvPr id="458" name="Image 457" hidden="1">
          <a:extLst>
            <a:ext uri="{FF2B5EF4-FFF2-40B4-BE49-F238E27FC236}">
              <a16:creationId xmlns:a16="http://schemas.microsoft.com/office/drawing/2014/main" xmlns="" id="{00000000-0008-0000-0200-000086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1</xdr:col>
      <xdr:colOff>0</xdr:colOff>
      <xdr:row>11</xdr:row>
      <xdr:rowOff>85725</xdr:rowOff>
    </xdr:to>
    <xdr:pic>
      <xdr:nvPicPr>
        <xdr:cNvPr id="459" name="Image 458" hidden="1">
          <a:extLst>
            <a:ext uri="{FF2B5EF4-FFF2-40B4-BE49-F238E27FC236}">
              <a16:creationId xmlns:a16="http://schemas.microsoft.com/office/drawing/2014/main" xmlns="" id="{00000000-0008-0000-0200-000087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1</xdr:col>
      <xdr:colOff>0</xdr:colOff>
      <xdr:row>11</xdr:row>
      <xdr:rowOff>85725</xdr:rowOff>
    </xdr:to>
    <xdr:pic>
      <xdr:nvPicPr>
        <xdr:cNvPr id="460" name="Image 459" hidden="1">
          <a:extLst>
            <a:ext uri="{FF2B5EF4-FFF2-40B4-BE49-F238E27FC236}">
              <a16:creationId xmlns:a16="http://schemas.microsoft.com/office/drawing/2014/main" xmlns="" id="{00000000-0008-0000-0200-000088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1</xdr:col>
      <xdr:colOff>0</xdr:colOff>
      <xdr:row>11</xdr:row>
      <xdr:rowOff>85725</xdr:rowOff>
    </xdr:to>
    <xdr:pic>
      <xdr:nvPicPr>
        <xdr:cNvPr id="461" name="Image 460" hidden="1">
          <a:extLst>
            <a:ext uri="{FF2B5EF4-FFF2-40B4-BE49-F238E27FC236}">
              <a16:creationId xmlns:a16="http://schemas.microsoft.com/office/drawing/2014/main" xmlns="" id="{00000000-0008-0000-0200-000089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462" name="Image 461" hidden="1">
          <a:extLst>
            <a:ext uri="{FF2B5EF4-FFF2-40B4-BE49-F238E27FC236}">
              <a16:creationId xmlns:a16="http://schemas.microsoft.com/office/drawing/2014/main" xmlns="" id="{00000000-0008-0000-0200-00008A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463" name="Image 462" hidden="1">
          <a:extLst>
            <a:ext uri="{FF2B5EF4-FFF2-40B4-BE49-F238E27FC236}">
              <a16:creationId xmlns:a16="http://schemas.microsoft.com/office/drawing/2014/main" xmlns="" id="{00000000-0008-0000-0200-00008B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464" name="Image 463" hidden="1">
          <a:extLst>
            <a:ext uri="{FF2B5EF4-FFF2-40B4-BE49-F238E27FC236}">
              <a16:creationId xmlns:a16="http://schemas.microsoft.com/office/drawing/2014/main" xmlns="" id="{00000000-0008-0000-0200-00008C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465" name="Image 464" hidden="1">
          <a:extLst>
            <a:ext uri="{FF2B5EF4-FFF2-40B4-BE49-F238E27FC236}">
              <a16:creationId xmlns:a16="http://schemas.microsoft.com/office/drawing/2014/main" xmlns="" id="{00000000-0008-0000-0200-00008D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466" name="Image 465" hidden="1">
          <a:extLst>
            <a:ext uri="{FF2B5EF4-FFF2-40B4-BE49-F238E27FC236}">
              <a16:creationId xmlns:a16="http://schemas.microsoft.com/office/drawing/2014/main" xmlns="" id="{00000000-0008-0000-0200-00008E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467" name="Image 466" hidden="1">
          <a:extLst>
            <a:ext uri="{FF2B5EF4-FFF2-40B4-BE49-F238E27FC236}">
              <a16:creationId xmlns:a16="http://schemas.microsoft.com/office/drawing/2014/main" xmlns="" id="{00000000-0008-0000-0200-00008F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468" name="Image 467" hidden="1">
          <a:extLst>
            <a:ext uri="{FF2B5EF4-FFF2-40B4-BE49-F238E27FC236}">
              <a16:creationId xmlns:a16="http://schemas.microsoft.com/office/drawing/2014/main" xmlns="" id="{00000000-0008-0000-0200-000090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469" name="Image 468" hidden="1">
          <a:extLst>
            <a:ext uri="{FF2B5EF4-FFF2-40B4-BE49-F238E27FC236}">
              <a16:creationId xmlns:a16="http://schemas.microsoft.com/office/drawing/2014/main" xmlns="" id="{00000000-0008-0000-0200-000091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470" name="Image 469" hidden="1">
          <a:extLst>
            <a:ext uri="{FF2B5EF4-FFF2-40B4-BE49-F238E27FC236}">
              <a16:creationId xmlns:a16="http://schemas.microsoft.com/office/drawing/2014/main" xmlns="" id="{00000000-0008-0000-0200-000092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471" name="Image 470" hidden="1">
          <a:extLst>
            <a:ext uri="{FF2B5EF4-FFF2-40B4-BE49-F238E27FC236}">
              <a16:creationId xmlns:a16="http://schemas.microsoft.com/office/drawing/2014/main" xmlns="" id="{00000000-0008-0000-0200-000093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472" name="Image 471" hidden="1">
          <a:extLst>
            <a:ext uri="{FF2B5EF4-FFF2-40B4-BE49-F238E27FC236}">
              <a16:creationId xmlns:a16="http://schemas.microsoft.com/office/drawing/2014/main" xmlns="" id="{00000000-0008-0000-0200-000094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473" name="Image 472" hidden="1">
          <a:extLst>
            <a:ext uri="{FF2B5EF4-FFF2-40B4-BE49-F238E27FC236}">
              <a16:creationId xmlns:a16="http://schemas.microsoft.com/office/drawing/2014/main" xmlns="" id="{00000000-0008-0000-0200-000095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474" name="Image 473" hidden="1">
          <a:extLst>
            <a:ext uri="{FF2B5EF4-FFF2-40B4-BE49-F238E27FC236}">
              <a16:creationId xmlns:a16="http://schemas.microsoft.com/office/drawing/2014/main" xmlns="" id="{00000000-0008-0000-0200-000096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475" name="Image 474" hidden="1">
          <a:extLst>
            <a:ext uri="{FF2B5EF4-FFF2-40B4-BE49-F238E27FC236}">
              <a16:creationId xmlns:a16="http://schemas.microsoft.com/office/drawing/2014/main" xmlns="" id="{00000000-0008-0000-0200-000097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476" name="Image 475" hidden="1">
          <a:extLst>
            <a:ext uri="{FF2B5EF4-FFF2-40B4-BE49-F238E27FC236}">
              <a16:creationId xmlns:a16="http://schemas.microsoft.com/office/drawing/2014/main" xmlns="" id="{00000000-0008-0000-0200-000098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0</xdr:col>
      <xdr:colOff>257175</xdr:colOff>
      <xdr:row>11</xdr:row>
      <xdr:rowOff>85725</xdr:rowOff>
    </xdr:to>
    <xdr:pic>
      <xdr:nvPicPr>
        <xdr:cNvPr id="477" name="Image 476" hidden="1">
          <a:extLst>
            <a:ext uri="{FF2B5EF4-FFF2-40B4-BE49-F238E27FC236}">
              <a16:creationId xmlns:a16="http://schemas.microsoft.com/office/drawing/2014/main" xmlns="" id="{00000000-0008-0000-0200-0000BE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952750"/>
          <a:ext cx="257175" cy="857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0</xdr:col>
      <xdr:colOff>257175</xdr:colOff>
      <xdr:row>11</xdr:row>
      <xdr:rowOff>85725</xdr:rowOff>
    </xdr:to>
    <xdr:pic>
      <xdr:nvPicPr>
        <xdr:cNvPr id="478" name="Image 477" hidden="1">
          <a:extLst>
            <a:ext uri="{FF2B5EF4-FFF2-40B4-BE49-F238E27FC236}">
              <a16:creationId xmlns:a16="http://schemas.microsoft.com/office/drawing/2014/main" xmlns="" id="{00000000-0008-0000-0200-0000BF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952750"/>
          <a:ext cx="257175" cy="857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0</xdr:col>
      <xdr:colOff>257175</xdr:colOff>
      <xdr:row>11</xdr:row>
      <xdr:rowOff>85725</xdr:rowOff>
    </xdr:to>
    <xdr:pic>
      <xdr:nvPicPr>
        <xdr:cNvPr id="479" name="Image 478" hidden="1">
          <a:extLst>
            <a:ext uri="{FF2B5EF4-FFF2-40B4-BE49-F238E27FC236}">
              <a16:creationId xmlns:a16="http://schemas.microsoft.com/office/drawing/2014/main" xmlns="" id="{00000000-0008-0000-0200-0000C0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952750"/>
          <a:ext cx="257175" cy="857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0</xdr:col>
      <xdr:colOff>257175</xdr:colOff>
      <xdr:row>11</xdr:row>
      <xdr:rowOff>85725</xdr:rowOff>
    </xdr:to>
    <xdr:pic>
      <xdr:nvPicPr>
        <xdr:cNvPr id="480" name="Image 479" hidden="1">
          <a:extLst>
            <a:ext uri="{FF2B5EF4-FFF2-40B4-BE49-F238E27FC236}">
              <a16:creationId xmlns:a16="http://schemas.microsoft.com/office/drawing/2014/main" xmlns="" id="{00000000-0008-0000-0200-0000C1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952750"/>
          <a:ext cx="257175" cy="857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0</xdr:col>
      <xdr:colOff>257175</xdr:colOff>
      <xdr:row>11</xdr:row>
      <xdr:rowOff>85725</xdr:rowOff>
    </xdr:to>
    <xdr:pic>
      <xdr:nvPicPr>
        <xdr:cNvPr id="481" name="Image 480" hidden="1">
          <a:extLst>
            <a:ext uri="{FF2B5EF4-FFF2-40B4-BE49-F238E27FC236}">
              <a16:creationId xmlns:a16="http://schemas.microsoft.com/office/drawing/2014/main" xmlns="" id="{00000000-0008-0000-0200-0000C2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952750"/>
          <a:ext cx="257175" cy="857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1</xdr:col>
      <xdr:colOff>0</xdr:colOff>
      <xdr:row>11</xdr:row>
      <xdr:rowOff>85725</xdr:rowOff>
    </xdr:to>
    <xdr:pic>
      <xdr:nvPicPr>
        <xdr:cNvPr id="482" name="Image 481" hidden="1">
          <a:extLst>
            <a:ext uri="{FF2B5EF4-FFF2-40B4-BE49-F238E27FC236}">
              <a16:creationId xmlns:a16="http://schemas.microsoft.com/office/drawing/2014/main" xmlns="" id="{00000000-0008-0000-0200-0000C3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952750"/>
          <a:ext cx="1543050" cy="857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1</xdr:col>
      <xdr:colOff>0</xdr:colOff>
      <xdr:row>11</xdr:row>
      <xdr:rowOff>85725</xdr:rowOff>
    </xdr:to>
    <xdr:pic>
      <xdr:nvPicPr>
        <xdr:cNvPr id="483" name="Image 482" hidden="1">
          <a:extLst>
            <a:ext uri="{FF2B5EF4-FFF2-40B4-BE49-F238E27FC236}">
              <a16:creationId xmlns:a16="http://schemas.microsoft.com/office/drawing/2014/main" xmlns="" id="{00000000-0008-0000-0200-0000C4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952750"/>
          <a:ext cx="1543050" cy="857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1</xdr:col>
      <xdr:colOff>0</xdr:colOff>
      <xdr:row>11</xdr:row>
      <xdr:rowOff>85725</xdr:rowOff>
    </xdr:to>
    <xdr:pic>
      <xdr:nvPicPr>
        <xdr:cNvPr id="484" name="Image 483" hidden="1">
          <a:extLst>
            <a:ext uri="{FF2B5EF4-FFF2-40B4-BE49-F238E27FC236}">
              <a16:creationId xmlns:a16="http://schemas.microsoft.com/office/drawing/2014/main" xmlns="" id="{00000000-0008-0000-0200-0000C5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952750"/>
          <a:ext cx="1543050" cy="857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1</xdr:col>
      <xdr:colOff>0</xdr:colOff>
      <xdr:row>11</xdr:row>
      <xdr:rowOff>85725</xdr:rowOff>
    </xdr:to>
    <xdr:pic>
      <xdr:nvPicPr>
        <xdr:cNvPr id="485" name="Image 484" hidden="1">
          <a:extLst>
            <a:ext uri="{FF2B5EF4-FFF2-40B4-BE49-F238E27FC236}">
              <a16:creationId xmlns:a16="http://schemas.microsoft.com/office/drawing/2014/main" xmlns="" id="{00000000-0008-0000-0200-0000C6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952750"/>
          <a:ext cx="1543050" cy="857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1</xdr:col>
      <xdr:colOff>0</xdr:colOff>
      <xdr:row>11</xdr:row>
      <xdr:rowOff>85725</xdr:rowOff>
    </xdr:to>
    <xdr:pic>
      <xdr:nvPicPr>
        <xdr:cNvPr id="486" name="Image 485" hidden="1">
          <a:extLst>
            <a:ext uri="{FF2B5EF4-FFF2-40B4-BE49-F238E27FC236}">
              <a16:creationId xmlns:a16="http://schemas.microsoft.com/office/drawing/2014/main" xmlns="" id="{00000000-0008-0000-0200-0000C7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952750"/>
          <a:ext cx="1543050" cy="857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0</xdr:col>
      <xdr:colOff>257175</xdr:colOff>
      <xdr:row>11</xdr:row>
      <xdr:rowOff>85725</xdr:rowOff>
    </xdr:to>
    <xdr:pic>
      <xdr:nvPicPr>
        <xdr:cNvPr id="487" name="Image 486" hidden="1">
          <a:extLst>
            <a:ext uri="{FF2B5EF4-FFF2-40B4-BE49-F238E27FC236}">
              <a16:creationId xmlns:a16="http://schemas.microsoft.com/office/drawing/2014/main" xmlns="" id="{00000000-0008-0000-0200-0000C8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952750"/>
          <a:ext cx="257175" cy="857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0</xdr:col>
      <xdr:colOff>257175</xdr:colOff>
      <xdr:row>11</xdr:row>
      <xdr:rowOff>85725</xdr:rowOff>
    </xdr:to>
    <xdr:pic>
      <xdr:nvPicPr>
        <xdr:cNvPr id="488" name="Image 487" hidden="1">
          <a:extLst>
            <a:ext uri="{FF2B5EF4-FFF2-40B4-BE49-F238E27FC236}">
              <a16:creationId xmlns:a16="http://schemas.microsoft.com/office/drawing/2014/main" xmlns="" id="{00000000-0008-0000-0200-0000C9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952750"/>
          <a:ext cx="257175" cy="857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0</xdr:col>
      <xdr:colOff>257175</xdr:colOff>
      <xdr:row>11</xdr:row>
      <xdr:rowOff>85725</xdr:rowOff>
    </xdr:to>
    <xdr:pic>
      <xdr:nvPicPr>
        <xdr:cNvPr id="489" name="Image 488" hidden="1">
          <a:extLst>
            <a:ext uri="{FF2B5EF4-FFF2-40B4-BE49-F238E27FC236}">
              <a16:creationId xmlns:a16="http://schemas.microsoft.com/office/drawing/2014/main" xmlns="" id="{00000000-0008-0000-0200-0000CA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952750"/>
          <a:ext cx="257175" cy="857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0</xdr:col>
      <xdr:colOff>257175</xdr:colOff>
      <xdr:row>11</xdr:row>
      <xdr:rowOff>85725</xdr:rowOff>
    </xdr:to>
    <xdr:pic>
      <xdr:nvPicPr>
        <xdr:cNvPr id="490" name="Image 489" hidden="1">
          <a:extLst>
            <a:ext uri="{FF2B5EF4-FFF2-40B4-BE49-F238E27FC236}">
              <a16:creationId xmlns:a16="http://schemas.microsoft.com/office/drawing/2014/main" xmlns="" id="{00000000-0008-0000-0200-0000CB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952750"/>
          <a:ext cx="257175" cy="857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0</xdr:col>
      <xdr:colOff>257175</xdr:colOff>
      <xdr:row>11</xdr:row>
      <xdr:rowOff>85725</xdr:rowOff>
    </xdr:to>
    <xdr:pic>
      <xdr:nvPicPr>
        <xdr:cNvPr id="491" name="Image 490" hidden="1">
          <a:extLst>
            <a:ext uri="{FF2B5EF4-FFF2-40B4-BE49-F238E27FC236}">
              <a16:creationId xmlns:a16="http://schemas.microsoft.com/office/drawing/2014/main" xmlns="" id="{00000000-0008-0000-0200-0000CC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952750"/>
          <a:ext cx="257175" cy="857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0</xdr:col>
      <xdr:colOff>257175</xdr:colOff>
      <xdr:row>11</xdr:row>
      <xdr:rowOff>85725</xdr:rowOff>
    </xdr:to>
    <xdr:pic>
      <xdr:nvPicPr>
        <xdr:cNvPr id="492" name="Image 491" hidden="1">
          <a:extLst>
            <a:ext uri="{FF2B5EF4-FFF2-40B4-BE49-F238E27FC236}">
              <a16:creationId xmlns:a16="http://schemas.microsoft.com/office/drawing/2014/main" xmlns="" id="{00000000-0008-0000-0200-0000CD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952750"/>
          <a:ext cx="257175" cy="857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0</xdr:col>
      <xdr:colOff>257175</xdr:colOff>
      <xdr:row>11</xdr:row>
      <xdr:rowOff>85725</xdr:rowOff>
    </xdr:to>
    <xdr:pic>
      <xdr:nvPicPr>
        <xdr:cNvPr id="493" name="Image 492" hidden="1">
          <a:extLst>
            <a:ext uri="{FF2B5EF4-FFF2-40B4-BE49-F238E27FC236}">
              <a16:creationId xmlns:a16="http://schemas.microsoft.com/office/drawing/2014/main" xmlns="" id="{00000000-0008-0000-0200-0000CE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952750"/>
          <a:ext cx="257175" cy="857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0</xdr:col>
      <xdr:colOff>257175</xdr:colOff>
      <xdr:row>11</xdr:row>
      <xdr:rowOff>85725</xdr:rowOff>
    </xdr:to>
    <xdr:pic>
      <xdr:nvPicPr>
        <xdr:cNvPr id="494" name="Image 493" hidden="1">
          <a:extLst>
            <a:ext uri="{FF2B5EF4-FFF2-40B4-BE49-F238E27FC236}">
              <a16:creationId xmlns:a16="http://schemas.microsoft.com/office/drawing/2014/main" xmlns="" id="{00000000-0008-0000-0200-0000CF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952750"/>
          <a:ext cx="257175" cy="857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0</xdr:col>
      <xdr:colOff>257175</xdr:colOff>
      <xdr:row>11</xdr:row>
      <xdr:rowOff>85725</xdr:rowOff>
    </xdr:to>
    <xdr:pic>
      <xdr:nvPicPr>
        <xdr:cNvPr id="495" name="Image 494" hidden="1">
          <a:extLst>
            <a:ext uri="{FF2B5EF4-FFF2-40B4-BE49-F238E27FC236}">
              <a16:creationId xmlns:a16="http://schemas.microsoft.com/office/drawing/2014/main" xmlns="" id="{00000000-0008-0000-0200-0000D0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952750"/>
          <a:ext cx="257175" cy="857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0</xdr:col>
      <xdr:colOff>257175</xdr:colOff>
      <xdr:row>11</xdr:row>
      <xdr:rowOff>85725</xdr:rowOff>
    </xdr:to>
    <xdr:pic>
      <xdr:nvPicPr>
        <xdr:cNvPr id="496" name="Image 495" hidden="1">
          <a:extLst>
            <a:ext uri="{FF2B5EF4-FFF2-40B4-BE49-F238E27FC236}">
              <a16:creationId xmlns:a16="http://schemas.microsoft.com/office/drawing/2014/main" xmlns="" id="{00000000-0008-0000-0200-0000D1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952750"/>
          <a:ext cx="257175" cy="857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0</xdr:col>
      <xdr:colOff>257175</xdr:colOff>
      <xdr:row>11</xdr:row>
      <xdr:rowOff>85725</xdr:rowOff>
    </xdr:to>
    <xdr:pic>
      <xdr:nvPicPr>
        <xdr:cNvPr id="497" name="Image 496" hidden="1">
          <a:extLst>
            <a:ext uri="{FF2B5EF4-FFF2-40B4-BE49-F238E27FC236}">
              <a16:creationId xmlns:a16="http://schemas.microsoft.com/office/drawing/2014/main" xmlns="" id="{00000000-0008-0000-0200-0000D2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952750"/>
          <a:ext cx="257175" cy="857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0</xdr:col>
      <xdr:colOff>257175</xdr:colOff>
      <xdr:row>11</xdr:row>
      <xdr:rowOff>85725</xdr:rowOff>
    </xdr:to>
    <xdr:pic>
      <xdr:nvPicPr>
        <xdr:cNvPr id="498" name="Image 497" hidden="1">
          <a:extLst>
            <a:ext uri="{FF2B5EF4-FFF2-40B4-BE49-F238E27FC236}">
              <a16:creationId xmlns:a16="http://schemas.microsoft.com/office/drawing/2014/main" xmlns="" id="{00000000-0008-0000-0200-0000D3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952750"/>
          <a:ext cx="257175" cy="857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0</xdr:col>
      <xdr:colOff>257175</xdr:colOff>
      <xdr:row>11</xdr:row>
      <xdr:rowOff>85725</xdr:rowOff>
    </xdr:to>
    <xdr:pic>
      <xdr:nvPicPr>
        <xdr:cNvPr id="499" name="Image 498" hidden="1">
          <a:extLst>
            <a:ext uri="{FF2B5EF4-FFF2-40B4-BE49-F238E27FC236}">
              <a16:creationId xmlns:a16="http://schemas.microsoft.com/office/drawing/2014/main" xmlns="" id="{00000000-0008-0000-0200-0000D4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952750"/>
          <a:ext cx="257175" cy="857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0</xdr:col>
      <xdr:colOff>257175</xdr:colOff>
      <xdr:row>11</xdr:row>
      <xdr:rowOff>85725</xdr:rowOff>
    </xdr:to>
    <xdr:pic>
      <xdr:nvPicPr>
        <xdr:cNvPr id="500" name="Image 499" hidden="1">
          <a:extLst>
            <a:ext uri="{FF2B5EF4-FFF2-40B4-BE49-F238E27FC236}">
              <a16:creationId xmlns:a16="http://schemas.microsoft.com/office/drawing/2014/main" xmlns="" id="{00000000-0008-0000-0200-0000D5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952750"/>
          <a:ext cx="257175" cy="857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0</xdr:col>
      <xdr:colOff>257175</xdr:colOff>
      <xdr:row>11</xdr:row>
      <xdr:rowOff>85725</xdr:rowOff>
    </xdr:to>
    <xdr:pic>
      <xdr:nvPicPr>
        <xdr:cNvPr id="501" name="Image 500" hidden="1">
          <a:extLst>
            <a:ext uri="{FF2B5EF4-FFF2-40B4-BE49-F238E27FC236}">
              <a16:creationId xmlns:a16="http://schemas.microsoft.com/office/drawing/2014/main" xmlns="" id="{00000000-0008-0000-0200-0000D6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952750"/>
          <a:ext cx="257175" cy="857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0</xdr:col>
      <xdr:colOff>257175</xdr:colOff>
      <xdr:row>12</xdr:row>
      <xdr:rowOff>85725</xdr:rowOff>
    </xdr:to>
    <xdr:pic>
      <xdr:nvPicPr>
        <xdr:cNvPr id="502" name="Image 501" hidden="1">
          <a:extLst>
            <a:ext uri="{FF2B5EF4-FFF2-40B4-BE49-F238E27FC236}">
              <a16:creationId xmlns:a16="http://schemas.microsoft.com/office/drawing/2014/main" xmlns="" id="{00000000-0008-0000-0200-0000D7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9527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0</xdr:col>
      <xdr:colOff>257175</xdr:colOff>
      <xdr:row>12</xdr:row>
      <xdr:rowOff>85725</xdr:rowOff>
    </xdr:to>
    <xdr:pic>
      <xdr:nvPicPr>
        <xdr:cNvPr id="503" name="Image 502" hidden="1">
          <a:extLst>
            <a:ext uri="{FF2B5EF4-FFF2-40B4-BE49-F238E27FC236}">
              <a16:creationId xmlns:a16="http://schemas.microsoft.com/office/drawing/2014/main" xmlns="" id="{00000000-0008-0000-0200-0000D8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9527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0</xdr:col>
      <xdr:colOff>257175</xdr:colOff>
      <xdr:row>12</xdr:row>
      <xdr:rowOff>85725</xdr:rowOff>
    </xdr:to>
    <xdr:pic>
      <xdr:nvPicPr>
        <xdr:cNvPr id="504" name="Image 503" hidden="1">
          <a:extLst>
            <a:ext uri="{FF2B5EF4-FFF2-40B4-BE49-F238E27FC236}">
              <a16:creationId xmlns:a16="http://schemas.microsoft.com/office/drawing/2014/main" xmlns="" id="{00000000-0008-0000-0200-0000D9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9527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0</xdr:col>
      <xdr:colOff>257175</xdr:colOff>
      <xdr:row>12</xdr:row>
      <xdr:rowOff>85725</xdr:rowOff>
    </xdr:to>
    <xdr:pic>
      <xdr:nvPicPr>
        <xdr:cNvPr id="505" name="Image 504" hidden="1">
          <a:extLst>
            <a:ext uri="{FF2B5EF4-FFF2-40B4-BE49-F238E27FC236}">
              <a16:creationId xmlns:a16="http://schemas.microsoft.com/office/drawing/2014/main" xmlns="" id="{00000000-0008-0000-0200-0000DA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9527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0</xdr:col>
      <xdr:colOff>257175</xdr:colOff>
      <xdr:row>12</xdr:row>
      <xdr:rowOff>85725</xdr:rowOff>
    </xdr:to>
    <xdr:pic>
      <xdr:nvPicPr>
        <xdr:cNvPr id="506" name="Image 505" hidden="1">
          <a:extLst>
            <a:ext uri="{FF2B5EF4-FFF2-40B4-BE49-F238E27FC236}">
              <a16:creationId xmlns:a16="http://schemas.microsoft.com/office/drawing/2014/main" xmlns="" id="{00000000-0008-0000-0200-0000DB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9527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1</xdr:col>
      <xdr:colOff>0</xdr:colOff>
      <xdr:row>12</xdr:row>
      <xdr:rowOff>85725</xdr:rowOff>
    </xdr:to>
    <xdr:pic>
      <xdr:nvPicPr>
        <xdr:cNvPr id="507" name="Image 506" hidden="1">
          <a:extLst>
            <a:ext uri="{FF2B5EF4-FFF2-40B4-BE49-F238E27FC236}">
              <a16:creationId xmlns:a16="http://schemas.microsoft.com/office/drawing/2014/main" xmlns="" id="{00000000-0008-0000-0200-0000DC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95275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1</xdr:col>
      <xdr:colOff>0</xdr:colOff>
      <xdr:row>12</xdr:row>
      <xdr:rowOff>85725</xdr:rowOff>
    </xdr:to>
    <xdr:pic>
      <xdr:nvPicPr>
        <xdr:cNvPr id="508" name="Image 507" hidden="1">
          <a:extLst>
            <a:ext uri="{FF2B5EF4-FFF2-40B4-BE49-F238E27FC236}">
              <a16:creationId xmlns:a16="http://schemas.microsoft.com/office/drawing/2014/main" xmlns="" id="{00000000-0008-0000-0200-0000DD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95275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1</xdr:col>
      <xdr:colOff>0</xdr:colOff>
      <xdr:row>12</xdr:row>
      <xdr:rowOff>85725</xdr:rowOff>
    </xdr:to>
    <xdr:pic>
      <xdr:nvPicPr>
        <xdr:cNvPr id="509" name="Image 508" hidden="1">
          <a:extLst>
            <a:ext uri="{FF2B5EF4-FFF2-40B4-BE49-F238E27FC236}">
              <a16:creationId xmlns:a16="http://schemas.microsoft.com/office/drawing/2014/main" xmlns="" id="{00000000-0008-0000-0200-0000DE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95275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1</xdr:col>
      <xdr:colOff>0</xdr:colOff>
      <xdr:row>12</xdr:row>
      <xdr:rowOff>85725</xdr:rowOff>
    </xdr:to>
    <xdr:pic>
      <xdr:nvPicPr>
        <xdr:cNvPr id="510" name="Image 509" hidden="1">
          <a:extLst>
            <a:ext uri="{FF2B5EF4-FFF2-40B4-BE49-F238E27FC236}">
              <a16:creationId xmlns:a16="http://schemas.microsoft.com/office/drawing/2014/main" xmlns="" id="{00000000-0008-0000-0200-0000DF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95275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1</xdr:col>
      <xdr:colOff>0</xdr:colOff>
      <xdr:row>12</xdr:row>
      <xdr:rowOff>85725</xdr:rowOff>
    </xdr:to>
    <xdr:pic>
      <xdr:nvPicPr>
        <xdr:cNvPr id="511" name="Image 510" hidden="1">
          <a:extLst>
            <a:ext uri="{FF2B5EF4-FFF2-40B4-BE49-F238E27FC236}">
              <a16:creationId xmlns:a16="http://schemas.microsoft.com/office/drawing/2014/main" xmlns="" id="{00000000-0008-0000-0200-0000E0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95275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0</xdr:col>
      <xdr:colOff>257175</xdr:colOff>
      <xdr:row>12</xdr:row>
      <xdr:rowOff>85725</xdr:rowOff>
    </xdr:to>
    <xdr:pic>
      <xdr:nvPicPr>
        <xdr:cNvPr id="512" name="Image 511" hidden="1">
          <a:extLst>
            <a:ext uri="{FF2B5EF4-FFF2-40B4-BE49-F238E27FC236}">
              <a16:creationId xmlns:a16="http://schemas.microsoft.com/office/drawing/2014/main" xmlns="" id="{00000000-0008-0000-0200-0000E1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9527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0</xdr:col>
      <xdr:colOff>257175</xdr:colOff>
      <xdr:row>12</xdr:row>
      <xdr:rowOff>85725</xdr:rowOff>
    </xdr:to>
    <xdr:pic>
      <xdr:nvPicPr>
        <xdr:cNvPr id="513" name="Image 512" hidden="1">
          <a:extLst>
            <a:ext uri="{FF2B5EF4-FFF2-40B4-BE49-F238E27FC236}">
              <a16:creationId xmlns:a16="http://schemas.microsoft.com/office/drawing/2014/main" xmlns="" id="{00000000-0008-0000-0200-0000E2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9527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0</xdr:col>
      <xdr:colOff>257175</xdr:colOff>
      <xdr:row>12</xdr:row>
      <xdr:rowOff>85725</xdr:rowOff>
    </xdr:to>
    <xdr:pic>
      <xdr:nvPicPr>
        <xdr:cNvPr id="514" name="Image 513" hidden="1">
          <a:extLst>
            <a:ext uri="{FF2B5EF4-FFF2-40B4-BE49-F238E27FC236}">
              <a16:creationId xmlns:a16="http://schemas.microsoft.com/office/drawing/2014/main" xmlns="" id="{00000000-0008-0000-0200-0000E3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9527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0</xdr:col>
      <xdr:colOff>257175</xdr:colOff>
      <xdr:row>12</xdr:row>
      <xdr:rowOff>85725</xdr:rowOff>
    </xdr:to>
    <xdr:pic>
      <xdr:nvPicPr>
        <xdr:cNvPr id="515" name="Image 514" hidden="1">
          <a:extLst>
            <a:ext uri="{FF2B5EF4-FFF2-40B4-BE49-F238E27FC236}">
              <a16:creationId xmlns:a16="http://schemas.microsoft.com/office/drawing/2014/main" xmlns="" id="{00000000-0008-0000-0200-0000E4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9527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0</xdr:col>
      <xdr:colOff>257175</xdr:colOff>
      <xdr:row>12</xdr:row>
      <xdr:rowOff>85725</xdr:rowOff>
    </xdr:to>
    <xdr:pic>
      <xdr:nvPicPr>
        <xdr:cNvPr id="516" name="Image 515" hidden="1">
          <a:extLst>
            <a:ext uri="{FF2B5EF4-FFF2-40B4-BE49-F238E27FC236}">
              <a16:creationId xmlns:a16="http://schemas.microsoft.com/office/drawing/2014/main" xmlns="" id="{00000000-0008-0000-0200-0000E5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9527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0</xdr:col>
      <xdr:colOff>257175</xdr:colOff>
      <xdr:row>12</xdr:row>
      <xdr:rowOff>85725</xdr:rowOff>
    </xdr:to>
    <xdr:pic>
      <xdr:nvPicPr>
        <xdr:cNvPr id="517" name="Image 516" hidden="1">
          <a:extLst>
            <a:ext uri="{FF2B5EF4-FFF2-40B4-BE49-F238E27FC236}">
              <a16:creationId xmlns:a16="http://schemas.microsoft.com/office/drawing/2014/main" xmlns="" id="{00000000-0008-0000-0200-0000E6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9527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0</xdr:col>
      <xdr:colOff>257175</xdr:colOff>
      <xdr:row>12</xdr:row>
      <xdr:rowOff>85725</xdr:rowOff>
    </xdr:to>
    <xdr:pic>
      <xdr:nvPicPr>
        <xdr:cNvPr id="518" name="Image 517" hidden="1">
          <a:extLst>
            <a:ext uri="{FF2B5EF4-FFF2-40B4-BE49-F238E27FC236}">
              <a16:creationId xmlns:a16="http://schemas.microsoft.com/office/drawing/2014/main" xmlns="" id="{00000000-0008-0000-0200-0000E7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9527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0</xdr:col>
      <xdr:colOff>257175</xdr:colOff>
      <xdr:row>12</xdr:row>
      <xdr:rowOff>85725</xdr:rowOff>
    </xdr:to>
    <xdr:pic>
      <xdr:nvPicPr>
        <xdr:cNvPr id="519" name="Image 518" hidden="1">
          <a:extLst>
            <a:ext uri="{FF2B5EF4-FFF2-40B4-BE49-F238E27FC236}">
              <a16:creationId xmlns:a16="http://schemas.microsoft.com/office/drawing/2014/main" xmlns="" id="{00000000-0008-0000-0200-0000E8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9527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0</xdr:col>
      <xdr:colOff>257175</xdr:colOff>
      <xdr:row>12</xdr:row>
      <xdr:rowOff>85725</xdr:rowOff>
    </xdr:to>
    <xdr:pic>
      <xdr:nvPicPr>
        <xdr:cNvPr id="520" name="Image 519" hidden="1">
          <a:extLst>
            <a:ext uri="{FF2B5EF4-FFF2-40B4-BE49-F238E27FC236}">
              <a16:creationId xmlns:a16="http://schemas.microsoft.com/office/drawing/2014/main" xmlns="" id="{00000000-0008-0000-0200-0000E9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9527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0</xdr:col>
      <xdr:colOff>257175</xdr:colOff>
      <xdr:row>12</xdr:row>
      <xdr:rowOff>85725</xdr:rowOff>
    </xdr:to>
    <xdr:pic>
      <xdr:nvPicPr>
        <xdr:cNvPr id="521" name="Image 520" hidden="1">
          <a:extLst>
            <a:ext uri="{FF2B5EF4-FFF2-40B4-BE49-F238E27FC236}">
              <a16:creationId xmlns:a16="http://schemas.microsoft.com/office/drawing/2014/main" xmlns="" id="{00000000-0008-0000-0200-0000EA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9527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0</xdr:col>
      <xdr:colOff>257175</xdr:colOff>
      <xdr:row>12</xdr:row>
      <xdr:rowOff>85725</xdr:rowOff>
    </xdr:to>
    <xdr:pic>
      <xdr:nvPicPr>
        <xdr:cNvPr id="522" name="Image 521" hidden="1">
          <a:extLst>
            <a:ext uri="{FF2B5EF4-FFF2-40B4-BE49-F238E27FC236}">
              <a16:creationId xmlns:a16="http://schemas.microsoft.com/office/drawing/2014/main" xmlns="" id="{00000000-0008-0000-0200-0000EB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9527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0</xdr:col>
      <xdr:colOff>257175</xdr:colOff>
      <xdr:row>12</xdr:row>
      <xdr:rowOff>85725</xdr:rowOff>
    </xdr:to>
    <xdr:pic>
      <xdr:nvPicPr>
        <xdr:cNvPr id="523" name="Image 522" hidden="1">
          <a:extLst>
            <a:ext uri="{FF2B5EF4-FFF2-40B4-BE49-F238E27FC236}">
              <a16:creationId xmlns:a16="http://schemas.microsoft.com/office/drawing/2014/main" xmlns="" id="{00000000-0008-0000-0200-0000EC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9527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0</xdr:col>
      <xdr:colOff>257175</xdr:colOff>
      <xdr:row>12</xdr:row>
      <xdr:rowOff>85725</xdr:rowOff>
    </xdr:to>
    <xdr:pic>
      <xdr:nvPicPr>
        <xdr:cNvPr id="524" name="Image 523" hidden="1">
          <a:extLst>
            <a:ext uri="{FF2B5EF4-FFF2-40B4-BE49-F238E27FC236}">
              <a16:creationId xmlns:a16="http://schemas.microsoft.com/office/drawing/2014/main" xmlns="" id="{00000000-0008-0000-0200-0000ED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9527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0</xdr:col>
      <xdr:colOff>257175</xdr:colOff>
      <xdr:row>12</xdr:row>
      <xdr:rowOff>85725</xdr:rowOff>
    </xdr:to>
    <xdr:pic>
      <xdr:nvPicPr>
        <xdr:cNvPr id="525" name="Image 524" hidden="1">
          <a:extLst>
            <a:ext uri="{FF2B5EF4-FFF2-40B4-BE49-F238E27FC236}">
              <a16:creationId xmlns:a16="http://schemas.microsoft.com/office/drawing/2014/main" xmlns="" id="{00000000-0008-0000-0200-0000EE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9527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0</xdr:col>
      <xdr:colOff>257175</xdr:colOff>
      <xdr:row>12</xdr:row>
      <xdr:rowOff>85725</xdr:rowOff>
    </xdr:to>
    <xdr:pic>
      <xdr:nvPicPr>
        <xdr:cNvPr id="526" name="Image 525" hidden="1">
          <a:extLst>
            <a:ext uri="{FF2B5EF4-FFF2-40B4-BE49-F238E27FC236}">
              <a16:creationId xmlns:a16="http://schemas.microsoft.com/office/drawing/2014/main" xmlns="" id="{00000000-0008-0000-0200-0000EF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9527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527" name="Image 526" hidden="1">
          <a:extLst>
            <a:ext uri="{FF2B5EF4-FFF2-40B4-BE49-F238E27FC236}">
              <a16:creationId xmlns:a16="http://schemas.microsoft.com/office/drawing/2014/main" xmlns="" id="{00000000-0008-0000-0200-000035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528" name="Image 527" hidden="1">
          <a:extLst>
            <a:ext uri="{FF2B5EF4-FFF2-40B4-BE49-F238E27FC236}">
              <a16:creationId xmlns:a16="http://schemas.microsoft.com/office/drawing/2014/main" xmlns="" id="{00000000-0008-0000-0200-000036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529" name="Image 528" hidden="1">
          <a:extLst>
            <a:ext uri="{FF2B5EF4-FFF2-40B4-BE49-F238E27FC236}">
              <a16:creationId xmlns:a16="http://schemas.microsoft.com/office/drawing/2014/main" xmlns="" id="{00000000-0008-0000-0200-000037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530" name="Image 529" hidden="1">
          <a:extLst>
            <a:ext uri="{FF2B5EF4-FFF2-40B4-BE49-F238E27FC236}">
              <a16:creationId xmlns:a16="http://schemas.microsoft.com/office/drawing/2014/main" xmlns="" id="{00000000-0008-0000-0200-000038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531" name="Image 530" hidden="1">
          <a:extLst>
            <a:ext uri="{FF2B5EF4-FFF2-40B4-BE49-F238E27FC236}">
              <a16:creationId xmlns:a16="http://schemas.microsoft.com/office/drawing/2014/main" xmlns="" id="{00000000-0008-0000-0200-000039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1</xdr:col>
      <xdr:colOff>0</xdr:colOff>
      <xdr:row>9</xdr:row>
      <xdr:rowOff>85725</xdr:rowOff>
    </xdr:to>
    <xdr:pic>
      <xdr:nvPicPr>
        <xdr:cNvPr id="532" name="Image 531" hidden="1">
          <a:extLst>
            <a:ext uri="{FF2B5EF4-FFF2-40B4-BE49-F238E27FC236}">
              <a16:creationId xmlns:a16="http://schemas.microsoft.com/office/drawing/2014/main" xmlns="" id="{00000000-0008-0000-0200-00003A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1</xdr:col>
      <xdr:colOff>0</xdr:colOff>
      <xdr:row>9</xdr:row>
      <xdr:rowOff>85725</xdr:rowOff>
    </xdr:to>
    <xdr:pic>
      <xdr:nvPicPr>
        <xdr:cNvPr id="533" name="Image 532" hidden="1">
          <a:extLst>
            <a:ext uri="{FF2B5EF4-FFF2-40B4-BE49-F238E27FC236}">
              <a16:creationId xmlns:a16="http://schemas.microsoft.com/office/drawing/2014/main" xmlns="" id="{00000000-0008-0000-0200-00003B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1</xdr:col>
      <xdr:colOff>0</xdr:colOff>
      <xdr:row>9</xdr:row>
      <xdr:rowOff>85725</xdr:rowOff>
    </xdr:to>
    <xdr:pic>
      <xdr:nvPicPr>
        <xdr:cNvPr id="534" name="Image 533" hidden="1">
          <a:extLst>
            <a:ext uri="{FF2B5EF4-FFF2-40B4-BE49-F238E27FC236}">
              <a16:creationId xmlns:a16="http://schemas.microsoft.com/office/drawing/2014/main" xmlns="" id="{00000000-0008-0000-0200-00003C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1</xdr:col>
      <xdr:colOff>0</xdr:colOff>
      <xdr:row>9</xdr:row>
      <xdr:rowOff>85725</xdr:rowOff>
    </xdr:to>
    <xdr:pic>
      <xdr:nvPicPr>
        <xdr:cNvPr id="535" name="Image 534" hidden="1">
          <a:extLst>
            <a:ext uri="{FF2B5EF4-FFF2-40B4-BE49-F238E27FC236}">
              <a16:creationId xmlns:a16="http://schemas.microsoft.com/office/drawing/2014/main" xmlns="" id="{00000000-0008-0000-0200-00003D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1</xdr:col>
      <xdr:colOff>0</xdr:colOff>
      <xdr:row>9</xdr:row>
      <xdr:rowOff>85725</xdr:rowOff>
    </xdr:to>
    <xdr:pic>
      <xdr:nvPicPr>
        <xdr:cNvPr id="536" name="Image 535" hidden="1">
          <a:extLst>
            <a:ext uri="{FF2B5EF4-FFF2-40B4-BE49-F238E27FC236}">
              <a16:creationId xmlns:a16="http://schemas.microsoft.com/office/drawing/2014/main" xmlns="" id="{00000000-0008-0000-0200-00003E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537" name="Image 536" hidden="1">
          <a:extLst>
            <a:ext uri="{FF2B5EF4-FFF2-40B4-BE49-F238E27FC236}">
              <a16:creationId xmlns:a16="http://schemas.microsoft.com/office/drawing/2014/main" xmlns="" id="{00000000-0008-0000-0200-00003F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538" name="Image 537" hidden="1">
          <a:extLst>
            <a:ext uri="{FF2B5EF4-FFF2-40B4-BE49-F238E27FC236}">
              <a16:creationId xmlns:a16="http://schemas.microsoft.com/office/drawing/2014/main" xmlns="" id="{00000000-0008-0000-0200-000040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539" name="Image 538" hidden="1">
          <a:extLst>
            <a:ext uri="{FF2B5EF4-FFF2-40B4-BE49-F238E27FC236}">
              <a16:creationId xmlns:a16="http://schemas.microsoft.com/office/drawing/2014/main" xmlns="" id="{00000000-0008-0000-0200-000041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540" name="Image 539" hidden="1">
          <a:extLst>
            <a:ext uri="{FF2B5EF4-FFF2-40B4-BE49-F238E27FC236}">
              <a16:creationId xmlns:a16="http://schemas.microsoft.com/office/drawing/2014/main" xmlns="" id="{00000000-0008-0000-0200-000042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541" name="Image 540" hidden="1">
          <a:extLst>
            <a:ext uri="{FF2B5EF4-FFF2-40B4-BE49-F238E27FC236}">
              <a16:creationId xmlns:a16="http://schemas.microsoft.com/office/drawing/2014/main" xmlns="" id="{00000000-0008-0000-0200-000043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542" name="Image 541" hidden="1">
          <a:extLst>
            <a:ext uri="{FF2B5EF4-FFF2-40B4-BE49-F238E27FC236}">
              <a16:creationId xmlns:a16="http://schemas.microsoft.com/office/drawing/2014/main" xmlns="" id="{00000000-0008-0000-0200-000044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543" name="Image 542" hidden="1">
          <a:extLst>
            <a:ext uri="{FF2B5EF4-FFF2-40B4-BE49-F238E27FC236}">
              <a16:creationId xmlns:a16="http://schemas.microsoft.com/office/drawing/2014/main" xmlns="" id="{00000000-0008-0000-0200-000045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544" name="Image 543" hidden="1">
          <a:extLst>
            <a:ext uri="{FF2B5EF4-FFF2-40B4-BE49-F238E27FC236}">
              <a16:creationId xmlns:a16="http://schemas.microsoft.com/office/drawing/2014/main" xmlns="" id="{00000000-0008-0000-0200-000046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545" name="Image 544" hidden="1">
          <a:extLst>
            <a:ext uri="{FF2B5EF4-FFF2-40B4-BE49-F238E27FC236}">
              <a16:creationId xmlns:a16="http://schemas.microsoft.com/office/drawing/2014/main" xmlns="" id="{00000000-0008-0000-0200-000047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546" name="Image 545" hidden="1">
          <a:extLst>
            <a:ext uri="{FF2B5EF4-FFF2-40B4-BE49-F238E27FC236}">
              <a16:creationId xmlns:a16="http://schemas.microsoft.com/office/drawing/2014/main" xmlns="" id="{00000000-0008-0000-0200-000048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547" name="Image 546" hidden="1">
          <a:extLst>
            <a:ext uri="{FF2B5EF4-FFF2-40B4-BE49-F238E27FC236}">
              <a16:creationId xmlns:a16="http://schemas.microsoft.com/office/drawing/2014/main" xmlns="" id="{00000000-0008-0000-0200-000049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548" name="Image 547" hidden="1">
          <a:extLst>
            <a:ext uri="{FF2B5EF4-FFF2-40B4-BE49-F238E27FC236}">
              <a16:creationId xmlns:a16="http://schemas.microsoft.com/office/drawing/2014/main" xmlns="" id="{00000000-0008-0000-0200-00004A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549" name="Image 548" hidden="1">
          <a:extLst>
            <a:ext uri="{FF2B5EF4-FFF2-40B4-BE49-F238E27FC236}">
              <a16:creationId xmlns:a16="http://schemas.microsoft.com/office/drawing/2014/main" xmlns="" id="{00000000-0008-0000-0200-00004B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550" name="Image 549" hidden="1">
          <a:extLst>
            <a:ext uri="{FF2B5EF4-FFF2-40B4-BE49-F238E27FC236}">
              <a16:creationId xmlns:a16="http://schemas.microsoft.com/office/drawing/2014/main" xmlns="" id="{00000000-0008-0000-0200-00004C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551" name="Image 550" hidden="1">
          <a:extLst>
            <a:ext uri="{FF2B5EF4-FFF2-40B4-BE49-F238E27FC236}">
              <a16:creationId xmlns:a16="http://schemas.microsoft.com/office/drawing/2014/main" xmlns="" id="{00000000-0008-0000-0200-00004D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552" name="Image 551" hidden="1">
          <a:extLst>
            <a:ext uri="{FF2B5EF4-FFF2-40B4-BE49-F238E27FC236}">
              <a16:creationId xmlns:a16="http://schemas.microsoft.com/office/drawing/2014/main" xmlns="" id="{00000000-0008-0000-0200-00004E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553" name="Image 552" hidden="1">
          <a:extLst>
            <a:ext uri="{FF2B5EF4-FFF2-40B4-BE49-F238E27FC236}">
              <a16:creationId xmlns:a16="http://schemas.microsoft.com/office/drawing/2014/main" xmlns="" id="{00000000-0008-0000-0200-00004F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554" name="Image 553" hidden="1">
          <a:extLst>
            <a:ext uri="{FF2B5EF4-FFF2-40B4-BE49-F238E27FC236}">
              <a16:creationId xmlns:a16="http://schemas.microsoft.com/office/drawing/2014/main" xmlns="" id="{00000000-0008-0000-0200-000050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555" name="Image 554" hidden="1">
          <a:extLst>
            <a:ext uri="{FF2B5EF4-FFF2-40B4-BE49-F238E27FC236}">
              <a16:creationId xmlns:a16="http://schemas.microsoft.com/office/drawing/2014/main" xmlns="" id="{00000000-0008-0000-0200-000051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556" name="Image 555" hidden="1">
          <a:extLst>
            <a:ext uri="{FF2B5EF4-FFF2-40B4-BE49-F238E27FC236}">
              <a16:creationId xmlns:a16="http://schemas.microsoft.com/office/drawing/2014/main" xmlns="" id="{00000000-0008-0000-0200-000052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1</xdr:col>
      <xdr:colOff>0</xdr:colOff>
      <xdr:row>9</xdr:row>
      <xdr:rowOff>85725</xdr:rowOff>
    </xdr:to>
    <xdr:pic>
      <xdr:nvPicPr>
        <xdr:cNvPr id="557" name="Image 556" hidden="1">
          <a:extLst>
            <a:ext uri="{FF2B5EF4-FFF2-40B4-BE49-F238E27FC236}">
              <a16:creationId xmlns:a16="http://schemas.microsoft.com/office/drawing/2014/main" xmlns="" id="{00000000-0008-0000-0200-000053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1</xdr:col>
      <xdr:colOff>0</xdr:colOff>
      <xdr:row>9</xdr:row>
      <xdr:rowOff>85725</xdr:rowOff>
    </xdr:to>
    <xdr:pic>
      <xdr:nvPicPr>
        <xdr:cNvPr id="558" name="Image 557" hidden="1">
          <a:extLst>
            <a:ext uri="{FF2B5EF4-FFF2-40B4-BE49-F238E27FC236}">
              <a16:creationId xmlns:a16="http://schemas.microsoft.com/office/drawing/2014/main" xmlns="" id="{00000000-0008-0000-0200-000054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1</xdr:col>
      <xdr:colOff>0</xdr:colOff>
      <xdr:row>9</xdr:row>
      <xdr:rowOff>85725</xdr:rowOff>
    </xdr:to>
    <xdr:pic>
      <xdr:nvPicPr>
        <xdr:cNvPr id="559" name="Image 558" hidden="1">
          <a:extLst>
            <a:ext uri="{FF2B5EF4-FFF2-40B4-BE49-F238E27FC236}">
              <a16:creationId xmlns:a16="http://schemas.microsoft.com/office/drawing/2014/main" xmlns="" id="{00000000-0008-0000-0200-000055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1</xdr:col>
      <xdr:colOff>0</xdr:colOff>
      <xdr:row>9</xdr:row>
      <xdr:rowOff>85725</xdr:rowOff>
    </xdr:to>
    <xdr:pic>
      <xdr:nvPicPr>
        <xdr:cNvPr id="560" name="Image 559" hidden="1">
          <a:extLst>
            <a:ext uri="{FF2B5EF4-FFF2-40B4-BE49-F238E27FC236}">
              <a16:creationId xmlns:a16="http://schemas.microsoft.com/office/drawing/2014/main" xmlns="" id="{00000000-0008-0000-0200-000056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1</xdr:col>
      <xdr:colOff>0</xdr:colOff>
      <xdr:row>9</xdr:row>
      <xdr:rowOff>85725</xdr:rowOff>
    </xdr:to>
    <xdr:pic>
      <xdr:nvPicPr>
        <xdr:cNvPr id="561" name="Image 560" hidden="1">
          <a:extLst>
            <a:ext uri="{FF2B5EF4-FFF2-40B4-BE49-F238E27FC236}">
              <a16:creationId xmlns:a16="http://schemas.microsoft.com/office/drawing/2014/main" xmlns="" id="{00000000-0008-0000-0200-000057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562" name="Image 561" hidden="1">
          <a:extLst>
            <a:ext uri="{FF2B5EF4-FFF2-40B4-BE49-F238E27FC236}">
              <a16:creationId xmlns:a16="http://schemas.microsoft.com/office/drawing/2014/main" xmlns="" id="{00000000-0008-0000-0200-000058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563" name="Image 562" hidden="1">
          <a:extLst>
            <a:ext uri="{FF2B5EF4-FFF2-40B4-BE49-F238E27FC236}">
              <a16:creationId xmlns:a16="http://schemas.microsoft.com/office/drawing/2014/main" xmlns="" id="{00000000-0008-0000-0200-000059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564" name="Image 563" hidden="1">
          <a:extLst>
            <a:ext uri="{FF2B5EF4-FFF2-40B4-BE49-F238E27FC236}">
              <a16:creationId xmlns:a16="http://schemas.microsoft.com/office/drawing/2014/main" xmlns="" id="{00000000-0008-0000-0200-00005A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565" name="Image 564" hidden="1">
          <a:extLst>
            <a:ext uri="{FF2B5EF4-FFF2-40B4-BE49-F238E27FC236}">
              <a16:creationId xmlns:a16="http://schemas.microsoft.com/office/drawing/2014/main" xmlns="" id="{00000000-0008-0000-0200-00005B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566" name="Image 565" hidden="1">
          <a:extLst>
            <a:ext uri="{FF2B5EF4-FFF2-40B4-BE49-F238E27FC236}">
              <a16:creationId xmlns:a16="http://schemas.microsoft.com/office/drawing/2014/main" xmlns="" id="{00000000-0008-0000-0200-00005C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567" name="Image 566" hidden="1">
          <a:extLst>
            <a:ext uri="{FF2B5EF4-FFF2-40B4-BE49-F238E27FC236}">
              <a16:creationId xmlns:a16="http://schemas.microsoft.com/office/drawing/2014/main" xmlns="" id="{00000000-0008-0000-0200-00005D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568" name="Image 567" hidden="1">
          <a:extLst>
            <a:ext uri="{FF2B5EF4-FFF2-40B4-BE49-F238E27FC236}">
              <a16:creationId xmlns:a16="http://schemas.microsoft.com/office/drawing/2014/main" xmlns="" id="{00000000-0008-0000-0200-00005E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569" name="Image 568" hidden="1">
          <a:extLst>
            <a:ext uri="{FF2B5EF4-FFF2-40B4-BE49-F238E27FC236}">
              <a16:creationId xmlns:a16="http://schemas.microsoft.com/office/drawing/2014/main" xmlns="" id="{00000000-0008-0000-0200-00005F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570" name="Image 569" hidden="1">
          <a:extLst>
            <a:ext uri="{FF2B5EF4-FFF2-40B4-BE49-F238E27FC236}">
              <a16:creationId xmlns:a16="http://schemas.microsoft.com/office/drawing/2014/main" xmlns="" id="{00000000-0008-0000-0200-000060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571" name="Image 570" hidden="1">
          <a:extLst>
            <a:ext uri="{FF2B5EF4-FFF2-40B4-BE49-F238E27FC236}">
              <a16:creationId xmlns:a16="http://schemas.microsoft.com/office/drawing/2014/main" xmlns="" id="{00000000-0008-0000-0200-000061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572" name="Image 571" hidden="1">
          <a:extLst>
            <a:ext uri="{FF2B5EF4-FFF2-40B4-BE49-F238E27FC236}">
              <a16:creationId xmlns:a16="http://schemas.microsoft.com/office/drawing/2014/main" xmlns="" id="{00000000-0008-0000-0200-000062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573" name="Image 572" hidden="1">
          <a:extLst>
            <a:ext uri="{FF2B5EF4-FFF2-40B4-BE49-F238E27FC236}">
              <a16:creationId xmlns:a16="http://schemas.microsoft.com/office/drawing/2014/main" xmlns="" id="{00000000-0008-0000-0200-000063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574" name="Image 573" hidden="1">
          <a:extLst>
            <a:ext uri="{FF2B5EF4-FFF2-40B4-BE49-F238E27FC236}">
              <a16:creationId xmlns:a16="http://schemas.microsoft.com/office/drawing/2014/main" xmlns="" id="{00000000-0008-0000-0200-000064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575" name="Image 574" hidden="1">
          <a:extLst>
            <a:ext uri="{FF2B5EF4-FFF2-40B4-BE49-F238E27FC236}">
              <a16:creationId xmlns:a16="http://schemas.microsoft.com/office/drawing/2014/main" xmlns="" id="{00000000-0008-0000-0200-000065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576" name="Image 575" hidden="1">
          <a:extLst>
            <a:ext uri="{FF2B5EF4-FFF2-40B4-BE49-F238E27FC236}">
              <a16:creationId xmlns:a16="http://schemas.microsoft.com/office/drawing/2014/main" xmlns="" id="{00000000-0008-0000-0200-000066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577" name="Image 576" hidden="1">
          <a:extLst>
            <a:ext uri="{FF2B5EF4-FFF2-40B4-BE49-F238E27FC236}">
              <a16:creationId xmlns:a16="http://schemas.microsoft.com/office/drawing/2014/main" xmlns="" id="{00000000-0008-0000-0200-000067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578" name="Image 577" hidden="1">
          <a:extLst>
            <a:ext uri="{FF2B5EF4-FFF2-40B4-BE49-F238E27FC236}">
              <a16:creationId xmlns:a16="http://schemas.microsoft.com/office/drawing/2014/main" xmlns="" id="{00000000-0008-0000-0200-000068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579" name="Image 578" hidden="1">
          <a:extLst>
            <a:ext uri="{FF2B5EF4-FFF2-40B4-BE49-F238E27FC236}">
              <a16:creationId xmlns:a16="http://schemas.microsoft.com/office/drawing/2014/main" xmlns="" id="{00000000-0008-0000-0200-000069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580" name="Image 579" hidden="1">
          <a:extLst>
            <a:ext uri="{FF2B5EF4-FFF2-40B4-BE49-F238E27FC236}">
              <a16:creationId xmlns:a16="http://schemas.microsoft.com/office/drawing/2014/main" xmlns="" id="{00000000-0008-0000-0200-00006A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581" name="Image 580" hidden="1">
          <a:extLst>
            <a:ext uri="{FF2B5EF4-FFF2-40B4-BE49-F238E27FC236}">
              <a16:creationId xmlns:a16="http://schemas.microsoft.com/office/drawing/2014/main" xmlns="" id="{00000000-0008-0000-0200-00006B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1</xdr:col>
      <xdr:colOff>0</xdr:colOff>
      <xdr:row>10</xdr:row>
      <xdr:rowOff>85725</xdr:rowOff>
    </xdr:to>
    <xdr:pic>
      <xdr:nvPicPr>
        <xdr:cNvPr id="582" name="Image 581" hidden="1">
          <a:extLst>
            <a:ext uri="{FF2B5EF4-FFF2-40B4-BE49-F238E27FC236}">
              <a16:creationId xmlns:a16="http://schemas.microsoft.com/office/drawing/2014/main" xmlns="" id="{00000000-0008-0000-0200-00006C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1</xdr:col>
      <xdr:colOff>0</xdr:colOff>
      <xdr:row>10</xdr:row>
      <xdr:rowOff>85725</xdr:rowOff>
    </xdr:to>
    <xdr:pic>
      <xdr:nvPicPr>
        <xdr:cNvPr id="583" name="Image 582" hidden="1">
          <a:extLst>
            <a:ext uri="{FF2B5EF4-FFF2-40B4-BE49-F238E27FC236}">
              <a16:creationId xmlns:a16="http://schemas.microsoft.com/office/drawing/2014/main" xmlns="" id="{00000000-0008-0000-0200-00006D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1</xdr:col>
      <xdr:colOff>0</xdr:colOff>
      <xdr:row>10</xdr:row>
      <xdr:rowOff>85725</xdr:rowOff>
    </xdr:to>
    <xdr:pic>
      <xdr:nvPicPr>
        <xdr:cNvPr id="584" name="Image 583" hidden="1">
          <a:extLst>
            <a:ext uri="{FF2B5EF4-FFF2-40B4-BE49-F238E27FC236}">
              <a16:creationId xmlns:a16="http://schemas.microsoft.com/office/drawing/2014/main" xmlns="" id="{00000000-0008-0000-0200-00006E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1</xdr:col>
      <xdr:colOff>0</xdr:colOff>
      <xdr:row>10</xdr:row>
      <xdr:rowOff>85725</xdr:rowOff>
    </xdr:to>
    <xdr:pic>
      <xdr:nvPicPr>
        <xdr:cNvPr id="585" name="Image 584" hidden="1">
          <a:extLst>
            <a:ext uri="{FF2B5EF4-FFF2-40B4-BE49-F238E27FC236}">
              <a16:creationId xmlns:a16="http://schemas.microsoft.com/office/drawing/2014/main" xmlns="" id="{00000000-0008-0000-0200-00006F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1</xdr:col>
      <xdr:colOff>0</xdr:colOff>
      <xdr:row>10</xdr:row>
      <xdr:rowOff>85725</xdr:rowOff>
    </xdr:to>
    <xdr:pic>
      <xdr:nvPicPr>
        <xdr:cNvPr id="586" name="Image 585" hidden="1">
          <a:extLst>
            <a:ext uri="{FF2B5EF4-FFF2-40B4-BE49-F238E27FC236}">
              <a16:creationId xmlns:a16="http://schemas.microsoft.com/office/drawing/2014/main" xmlns="" id="{00000000-0008-0000-0200-000070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587" name="Image 586" hidden="1">
          <a:extLst>
            <a:ext uri="{FF2B5EF4-FFF2-40B4-BE49-F238E27FC236}">
              <a16:creationId xmlns:a16="http://schemas.microsoft.com/office/drawing/2014/main" xmlns="" id="{00000000-0008-0000-0200-000071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588" name="Image 587" hidden="1">
          <a:extLst>
            <a:ext uri="{FF2B5EF4-FFF2-40B4-BE49-F238E27FC236}">
              <a16:creationId xmlns:a16="http://schemas.microsoft.com/office/drawing/2014/main" xmlns="" id="{00000000-0008-0000-0200-000072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589" name="Image 588" hidden="1">
          <a:extLst>
            <a:ext uri="{FF2B5EF4-FFF2-40B4-BE49-F238E27FC236}">
              <a16:creationId xmlns:a16="http://schemas.microsoft.com/office/drawing/2014/main" xmlns="" id="{00000000-0008-0000-0200-000073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590" name="Image 589" hidden="1">
          <a:extLst>
            <a:ext uri="{FF2B5EF4-FFF2-40B4-BE49-F238E27FC236}">
              <a16:creationId xmlns:a16="http://schemas.microsoft.com/office/drawing/2014/main" xmlns="" id="{00000000-0008-0000-0200-000074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591" name="Image 590" hidden="1">
          <a:extLst>
            <a:ext uri="{FF2B5EF4-FFF2-40B4-BE49-F238E27FC236}">
              <a16:creationId xmlns:a16="http://schemas.microsoft.com/office/drawing/2014/main" xmlns="" id="{00000000-0008-0000-0200-000075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592" name="Image 591" hidden="1">
          <a:extLst>
            <a:ext uri="{FF2B5EF4-FFF2-40B4-BE49-F238E27FC236}">
              <a16:creationId xmlns:a16="http://schemas.microsoft.com/office/drawing/2014/main" xmlns="" id="{00000000-0008-0000-0200-000076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593" name="Image 592" hidden="1">
          <a:extLst>
            <a:ext uri="{FF2B5EF4-FFF2-40B4-BE49-F238E27FC236}">
              <a16:creationId xmlns:a16="http://schemas.microsoft.com/office/drawing/2014/main" xmlns="" id="{00000000-0008-0000-0200-000077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594" name="Image 593" hidden="1">
          <a:extLst>
            <a:ext uri="{FF2B5EF4-FFF2-40B4-BE49-F238E27FC236}">
              <a16:creationId xmlns:a16="http://schemas.microsoft.com/office/drawing/2014/main" xmlns="" id="{00000000-0008-0000-0200-000078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595" name="Image 594" hidden="1">
          <a:extLst>
            <a:ext uri="{FF2B5EF4-FFF2-40B4-BE49-F238E27FC236}">
              <a16:creationId xmlns:a16="http://schemas.microsoft.com/office/drawing/2014/main" xmlns="" id="{00000000-0008-0000-0200-000079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596" name="Image 595" hidden="1">
          <a:extLst>
            <a:ext uri="{FF2B5EF4-FFF2-40B4-BE49-F238E27FC236}">
              <a16:creationId xmlns:a16="http://schemas.microsoft.com/office/drawing/2014/main" xmlns="" id="{00000000-0008-0000-0200-00007A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597" name="Image 596" hidden="1">
          <a:extLst>
            <a:ext uri="{FF2B5EF4-FFF2-40B4-BE49-F238E27FC236}">
              <a16:creationId xmlns:a16="http://schemas.microsoft.com/office/drawing/2014/main" xmlns="" id="{00000000-0008-0000-0200-00007B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598" name="Image 597" hidden="1">
          <a:extLst>
            <a:ext uri="{FF2B5EF4-FFF2-40B4-BE49-F238E27FC236}">
              <a16:creationId xmlns:a16="http://schemas.microsoft.com/office/drawing/2014/main" xmlns="" id="{00000000-0008-0000-0200-00007C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599" name="Image 598" hidden="1">
          <a:extLst>
            <a:ext uri="{FF2B5EF4-FFF2-40B4-BE49-F238E27FC236}">
              <a16:creationId xmlns:a16="http://schemas.microsoft.com/office/drawing/2014/main" xmlns="" id="{00000000-0008-0000-0200-00007D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00" name="Image 599" hidden="1">
          <a:extLst>
            <a:ext uri="{FF2B5EF4-FFF2-40B4-BE49-F238E27FC236}">
              <a16:creationId xmlns:a16="http://schemas.microsoft.com/office/drawing/2014/main" xmlns="" id="{00000000-0008-0000-0200-00007E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01" name="Image 600" hidden="1">
          <a:extLst>
            <a:ext uri="{FF2B5EF4-FFF2-40B4-BE49-F238E27FC236}">
              <a16:creationId xmlns:a16="http://schemas.microsoft.com/office/drawing/2014/main" xmlns="" id="{00000000-0008-0000-0200-00007F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02" name="Image 601" hidden="1">
          <a:extLst>
            <a:ext uri="{FF2B5EF4-FFF2-40B4-BE49-F238E27FC236}">
              <a16:creationId xmlns:a16="http://schemas.microsoft.com/office/drawing/2014/main" xmlns="" id="{00000000-0008-0000-0200-000080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03" name="Image 602" hidden="1">
          <a:extLst>
            <a:ext uri="{FF2B5EF4-FFF2-40B4-BE49-F238E27FC236}">
              <a16:creationId xmlns:a16="http://schemas.microsoft.com/office/drawing/2014/main" xmlns="" id="{00000000-0008-0000-0200-000081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04" name="Image 603" hidden="1">
          <a:extLst>
            <a:ext uri="{FF2B5EF4-FFF2-40B4-BE49-F238E27FC236}">
              <a16:creationId xmlns:a16="http://schemas.microsoft.com/office/drawing/2014/main" xmlns="" id="{00000000-0008-0000-0200-000082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05" name="Image 604" hidden="1">
          <a:extLst>
            <a:ext uri="{FF2B5EF4-FFF2-40B4-BE49-F238E27FC236}">
              <a16:creationId xmlns:a16="http://schemas.microsoft.com/office/drawing/2014/main" xmlns="" id="{00000000-0008-0000-0200-000083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06" name="Image 605" hidden="1">
          <a:extLst>
            <a:ext uri="{FF2B5EF4-FFF2-40B4-BE49-F238E27FC236}">
              <a16:creationId xmlns:a16="http://schemas.microsoft.com/office/drawing/2014/main" xmlns="" id="{00000000-0008-0000-0200-000084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1</xdr:col>
      <xdr:colOff>0</xdr:colOff>
      <xdr:row>10</xdr:row>
      <xdr:rowOff>85725</xdr:rowOff>
    </xdr:to>
    <xdr:pic>
      <xdr:nvPicPr>
        <xdr:cNvPr id="607" name="Image 606" hidden="1">
          <a:extLst>
            <a:ext uri="{FF2B5EF4-FFF2-40B4-BE49-F238E27FC236}">
              <a16:creationId xmlns:a16="http://schemas.microsoft.com/office/drawing/2014/main" xmlns="" id="{00000000-0008-0000-0200-000085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1</xdr:col>
      <xdr:colOff>0</xdr:colOff>
      <xdr:row>10</xdr:row>
      <xdr:rowOff>85725</xdr:rowOff>
    </xdr:to>
    <xdr:pic>
      <xdr:nvPicPr>
        <xdr:cNvPr id="608" name="Image 607" hidden="1">
          <a:extLst>
            <a:ext uri="{FF2B5EF4-FFF2-40B4-BE49-F238E27FC236}">
              <a16:creationId xmlns:a16="http://schemas.microsoft.com/office/drawing/2014/main" xmlns="" id="{00000000-0008-0000-0200-000086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1</xdr:col>
      <xdr:colOff>0</xdr:colOff>
      <xdr:row>10</xdr:row>
      <xdr:rowOff>85725</xdr:rowOff>
    </xdr:to>
    <xdr:pic>
      <xdr:nvPicPr>
        <xdr:cNvPr id="609" name="Image 608" hidden="1">
          <a:extLst>
            <a:ext uri="{FF2B5EF4-FFF2-40B4-BE49-F238E27FC236}">
              <a16:creationId xmlns:a16="http://schemas.microsoft.com/office/drawing/2014/main" xmlns="" id="{00000000-0008-0000-0200-000087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1</xdr:col>
      <xdr:colOff>0</xdr:colOff>
      <xdr:row>10</xdr:row>
      <xdr:rowOff>85725</xdr:rowOff>
    </xdr:to>
    <xdr:pic>
      <xdr:nvPicPr>
        <xdr:cNvPr id="610" name="Image 609" hidden="1">
          <a:extLst>
            <a:ext uri="{FF2B5EF4-FFF2-40B4-BE49-F238E27FC236}">
              <a16:creationId xmlns:a16="http://schemas.microsoft.com/office/drawing/2014/main" xmlns="" id="{00000000-0008-0000-0200-000088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1</xdr:col>
      <xdr:colOff>0</xdr:colOff>
      <xdr:row>10</xdr:row>
      <xdr:rowOff>85725</xdr:rowOff>
    </xdr:to>
    <xdr:pic>
      <xdr:nvPicPr>
        <xdr:cNvPr id="611" name="Image 610" hidden="1">
          <a:extLst>
            <a:ext uri="{FF2B5EF4-FFF2-40B4-BE49-F238E27FC236}">
              <a16:creationId xmlns:a16="http://schemas.microsoft.com/office/drawing/2014/main" xmlns="" id="{00000000-0008-0000-0200-000089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12" name="Image 611" hidden="1">
          <a:extLst>
            <a:ext uri="{FF2B5EF4-FFF2-40B4-BE49-F238E27FC236}">
              <a16:creationId xmlns:a16="http://schemas.microsoft.com/office/drawing/2014/main" xmlns="" id="{00000000-0008-0000-0200-00008A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13" name="Image 612" hidden="1">
          <a:extLst>
            <a:ext uri="{FF2B5EF4-FFF2-40B4-BE49-F238E27FC236}">
              <a16:creationId xmlns:a16="http://schemas.microsoft.com/office/drawing/2014/main" xmlns="" id="{00000000-0008-0000-0200-00008B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14" name="Image 613" hidden="1">
          <a:extLst>
            <a:ext uri="{FF2B5EF4-FFF2-40B4-BE49-F238E27FC236}">
              <a16:creationId xmlns:a16="http://schemas.microsoft.com/office/drawing/2014/main" xmlns="" id="{00000000-0008-0000-0200-00008C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15" name="Image 614" hidden="1">
          <a:extLst>
            <a:ext uri="{FF2B5EF4-FFF2-40B4-BE49-F238E27FC236}">
              <a16:creationId xmlns:a16="http://schemas.microsoft.com/office/drawing/2014/main" xmlns="" id="{00000000-0008-0000-0200-00008D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16" name="Image 615" hidden="1">
          <a:extLst>
            <a:ext uri="{FF2B5EF4-FFF2-40B4-BE49-F238E27FC236}">
              <a16:creationId xmlns:a16="http://schemas.microsoft.com/office/drawing/2014/main" xmlns="" id="{00000000-0008-0000-0200-00008E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17" name="Image 616" hidden="1">
          <a:extLst>
            <a:ext uri="{FF2B5EF4-FFF2-40B4-BE49-F238E27FC236}">
              <a16:creationId xmlns:a16="http://schemas.microsoft.com/office/drawing/2014/main" xmlns="" id="{00000000-0008-0000-0200-00008F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18" name="Image 617" hidden="1">
          <a:extLst>
            <a:ext uri="{FF2B5EF4-FFF2-40B4-BE49-F238E27FC236}">
              <a16:creationId xmlns:a16="http://schemas.microsoft.com/office/drawing/2014/main" xmlns="" id="{00000000-0008-0000-0200-000090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19" name="Image 618" hidden="1">
          <a:extLst>
            <a:ext uri="{FF2B5EF4-FFF2-40B4-BE49-F238E27FC236}">
              <a16:creationId xmlns:a16="http://schemas.microsoft.com/office/drawing/2014/main" xmlns="" id="{00000000-0008-0000-0200-000091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20" name="Image 619" hidden="1">
          <a:extLst>
            <a:ext uri="{FF2B5EF4-FFF2-40B4-BE49-F238E27FC236}">
              <a16:creationId xmlns:a16="http://schemas.microsoft.com/office/drawing/2014/main" xmlns="" id="{00000000-0008-0000-0200-000092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21" name="Image 620" hidden="1">
          <a:extLst>
            <a:ext uri="{FF2B5EF4-FFF2-40B4-BE49-F238E27FC236}">
              <a16:creationId xmlns:a16="http://schemas.microsoft.com/office/drawing/2014/main" xmlns="" id="{00000000-0008-0000-0200-000093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22" name="Image 621" hidden="1">
          <a:extLst>
            <a:ext uri="{FF2B5EF4-FFF2-40B4-BE49-F238E27FC236}">
              <a16:creationId xmlns:a16="http://schemas.microsoft.com/office/drawing/2014/main" xmlns="" id="{00000000-0008-0000-0200-000094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23" name="Image 622" hidden="1">
          <a:extLst>
            <a:ext uri="{FF2B5EF4-FFF2-40B4-BE49-F238E27FC236}">
              <a16:creationId xmlns:a16="http://schemas.microsoft.com/office/drawing/2014/main" xmlns="" id="{00000000-0008-0000-0200-000095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24" name="Image 623" hidden="1">
          <a:extLst>
            <a:ext uri="{FF2B5EF4-FFF2-40B4-BE49-F238E27FC236}">
              <a16:creationId xmlns:a16="http://schemas.microsoft.com/office/drawing/2014/main" xmlns="" id="{00000000-0008-0000-0200-000096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25" name="Image 624" hidden="1">
          <a:extLst>
            <a:ext uri="{FF2B5EF4-FFF2-40B4-BE49-F238E27FC236}">
              <a16:creationId xmlns:a16="http://schemas.microsoft.com/office/drawing/2014/main" xmlns="" id="{00000000-0008-0000-0200-000097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26" name="Image 625" hidden="1">
          <a:extLst>
            <a:ext uri="{FF2B5EF4-FFF2-40B4-BE49-F238E27FC236}">
              <a16:creationId xmlns:a16="http://schemas.microsoft.com/office/drawing/2014/main" xmlns="" id="{00000000-0008-0000-0200-000098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27" name="Image 626" hidden="1">
          <a:extLst>
            <a:ext uri="{FF2B5EF4-FFF2-40B4-BE49-F238E27FC236}">
              <a16:creationId xmlns:a16="http://schemas.microsoft.com/office/drawing/2014/main" xmlns="" id="{00000000-0008-0000-0200-000067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28" name="Image 627" hidden="1">
          <a:extLst>
            <a:ext uri="{FF2B5EF4-FFF2-40B4-BE49-F238E27FC236}">
              <a16:creationId xmlns:a16="http://schemas.microsoft.com/office/drawing/2014/main" xmlns="" id="{00000000-0008-0000-0200-000068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29" name="Image 628" hidden="1">
          <a:extLst>
            <a:ext uri="{FF2B5EF4-FFF2-40B4-BE49-F238E27FC236}">
              <a16:creationId xmlns:a16="http://schemas.microsoft.com/office/drawing/2014/main" xmlns="" id="{00000000-0008-0000-0200-000069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30" name="Image 629" hidden="1">
          <a:extLst>
            <a:ext uri="{FF2B5EF4-FFF2-40B4-BE49-F238E27FC236}">
              <a16:creationId xmlns:a16="http://schemas.microsoft.com/office/drawing/2014/main" xmlns="" id="{00000000-0008-0000-0200-00006A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31" name="Image 630" hidden="1">
          <a:extLst>
            <a:ext uri="{FF2B5EF4-FFF2-40B4-BE49-F238E27FC236}">
              <a16:creationId xmlns:a16="http://schemas.microsoft.com/office/drawing/2014/main" xmlns="" id="{00000000-0008-0000-0200-00006B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1</xdr:col>
      <xdr:colOff>0</xdr:colOff>
      <xdr:row>10</xdr:row>
      <xdr:rowOff>85725</xdr:rowOff>
    </xdr:to>
    <xdr:pic>
      <xdr:nvPicPr>
        <xdr:cNvPr id="632" name="Image 631" hidden="1">
          <a:extLst>
            <a:ext uri="{FF2B5EF4-FFF2-40B4-BE49-F238E27FC236}">
              <a16:creationId xmlns:a16="http://schemas.microsoft.com/office/drawing/2014/main" xmlns="" id="{00000000-0008-0000-0200-00006C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1</xdr:col>
      <xdr:colOff>0</xdr:colOff>
      <xdr:row>10</xdr:row>
      <xdr:rowOff>85725</xdr:rowOff>
    </xdr:to>
    <xdr:pic>
      <xdr:nvPicPr>
        <xdr:cNvPr id="633" name="Image 632" hidden="1">
          <a:extLst>
            <a:ext uri="{FF2B5EF4-FFF2-40B4-BE49-F238E27FC236}">
              <a16:creationId xmlns:a16="http://schemas.microsoft.com/office/drawing/2014/main" xmlns="" id="{00000000-0008-0000-0200-00006D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1</xdr:col>
      <xdr:colOff>0</xdr:colOff>
      <xdr:row>10</xdr:row>
      <xdr:rowOff>85725</xdr:rowOff>
    </xdr:to>
    <xdr:pic>
      <xdr:nvPicPr>
        <xdr:cNvPr id="634" name="Image 633" hidden="1">
          <a:extLst>
            <a:ext uri="{FF2B5EF4-FFF2-40B4-BE49-F238E27FC236}">
              <a16:creationId xmlns:a16="http://schemas.microsoft.com/office/drawing/2014/main" xmlns="" id="{00000000-0008-0000-0200-00006E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1</xdr:col>
      <xdr:colOff>0</xdr:colOff>
      <xdr:row>10</xdr:row>
      <xdr:rowOff>85725</xdr:rowOff>
    </xdr:to>
    <xdr:pic>
      <xdr:nvPicPr>
        <xdr:cNvPr id="635" name="Image 634" hidden="1">
          <a:extLst>
            <a:ext uri="{FF2B5EF4-FFF2-40B4-BE49-F238E27FC236}">
              <a16:creationId xmlns:a16="http://schemas.microsoft.com/office/drawing/2014/main" xmlns="" id="{00000000-0008-0000-0200-00006F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1</xdr:col>
      <xdr:colOff>0</xdr:colOff>
      <xdr:row>10</xdr:row>
      <xdr:rowOff>85725</xdr:rowOff>
    </xdr:to>
    <xdr:pic>
      <xdr:nvPicPr>
        <xdr:cNvPr id="636" name="Image 635" hidden="1">
          <a:extLst>
            <a:ext uri="{FF2B5EF4-FFF2-40B4-BE49-F238E27FC236}">
              <a16:creationId xmlns:a16="http://schemas.microsoft.com/office/drawing/2014/main" xmlns="" id="{00000000-0008-0000-0200-000070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37" name="Image 636" hidden="1">
          <a:extLst>
            <a:ext uri="{FF2B5EF4-FFF2-40B4-BE49-F238E27FC236}">
              <a16:creationId xmlns:a16="http://schemas.microsoft.com/office/drawing/2014/main" xmlns="" id="{00000000-0008-0000-0200-000071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38" name="Image 637" hidden="1">
          <a:extLst>
            <a:ext uri="{FF2B5EF4-FFF2-40B4-BE49-F238E27FC236}">
              <a16:creationId xmlns:a16="http://schemas.microsoft.com/office/drawing/2014/main" xmlns="" id="{00000000-0008-0000-0200-000072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39" name="Image 638" hidden="1">
          <a:extLst>
            <a:ext uri="{FF2B5EF4-FFF2-40B4-BE49-F238E27FC236}">
              <a16:creationId xmlns:a16="http://schemas.microsoft.com/office/drawing/2014/main" xmlns="" id="{00000000-0008-0000-0200-000073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40" name="Image 639" hidden="1">
          <a:extLst>
            <a:ext uri="{FF2B5EF4-FFF2-40B4-BE49-F238E27FC236}">
              <a16:creationId xmlns:a16="http://schemas.microsoft.com/office/drawing/2014/main" xmlns="" id="{00000000-0008-0000-0200-000074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41" name="Image 640" hidden="1">
          <a:extLst>
            <a:ext uri="{FF2B5EF4-FFF2-40B4-BE49-F238E27FC236}">
              <a16:creationId xmlns:a16="http://schemas.microsoft.com/office/drawing/2014/main" xmlns="" id="{00000000-0008-0000-0200-000075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42" name="Image 641" hidden="1">
          <a:extLst>
            <a:ext uri="{FF2B5EF4-FFF2-40B4-BE49-F238E27FC236}">
              <a16:creationId xmlns:a16="http://schemas.microsoft.com/office/drawing/2014/main" xmlns="" id="{00000000-0008-0000-0200-000076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43" name="Image 642" hidden="1">
          <a:extLst>
            <a:ext uri="{FF2B5EF4-FFF2-40B4-BE49-F238E27FC236}">
              <a16:creationId xmlns:a16="http://schemas.microsoft.com/office/drawing/2014/main" xmlns="" id="{00000000-0008-0000-0200-000077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44" name="Image 643" hidden="1">
          <a:extLst>
            <a:ext uri="{FF2B5EF4-FFF2-40B4-BE49-F238E27FC236}">
              <a16:creationId xmlns:a16="http://schemas.microsoft.com/office/drawing/2014/main" xmlns="" id="{00000000-0008-0000-0200-000078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45" name="Image 644" hidden="1">
          <a:extLst>
            <a:ext uri="{FF2B5EF4-FFF2-40B4-BE49-F238E27FC236}">
              <a16:creationId xmlns:a16="http://schemas.microsoft.com/office/drawing/2014/main" xmlns="" id="{00000000-0008-0000-0200-000079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46" name="Image 645" hidden="1">
          <a:extLst>
            <a:ext uri="{FF2B5EF4-FFF2-40B4-BE49-F238E27FC236}">
              <a16:creationId xmlns:a16="http://schemas.microsoft.com/office/drawing/2014/main" xmlns="" id="{00000000-0008-0000-0200-00007A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47" name="Image 646" hidden="1">
          <a:extLst>
            <a:ext uri="{FF2B5EF4-FFF2-40B4-BE49-F238E27FC236}">
              <a16:creationId xmlns:a16="http://schemas.microsoft.com/office/drawing/2014/main" xmlns="" id="{00000000-0008-0000-0200-00007B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48" name="Image 647" hidden="1">
          <a:extLst>
            <a:ext uri="{FF2B5EF4-FFF2-40B4-BE49-F238E27FC236}">
              <a16:creationId xmlns:a16="http://schemas.microsoft.com/office/drawing/2014/main" xmlns="" id="{00000000-0008-0000-0200-00007C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49" name="Image 648" hidden="1">
          <a:extLst>
            <a:ext uri="{FF2B5EF4-FFF2-40B4-BE49-F238E27FC236}">
              <a16:creationId xmlns:a16="http://schemas.microsoft.com/office/drawing/2014/main" xmlns="" id="{00000000-0008-0000-0200-00007D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50" name="Image 649" hidden="1">
          <a:extLst>
            <a:ext uri="{FF2B5EF4-FFF2-40B4-BE49-F238E27FC236}">
              <a16:creationId xmlns:a16="http://schemas.microsoft.com/office/drawing/2014/main" xmlns="" id="{00000000-0008-0000-0200-00007E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51" name="Image 650" hidden="1">
          <a:extLst>
            <a:ext uri="{FF2B5EF4-FFF2-40B4-BE49-F238E27FC236}">
              <a16:creationId xmlns:a16="http://schemas.microsoft.com/office/drawing/2014/main" xmlns="" id="{00000000-0008-0000-0200-00007F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52" name="Image 651" hidden="1">
          <a:extLst>
            <a:ext uri="{FF2B5EF4-FFF2-40B4-BE49-F238E27FC236}">
              <a16:creationId xmlns:a16="http://schemas.microsoft.com/office/drawing/2014/main" xmlns="" id="{00000000-0008-0000-0200-000080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53" name="Image 652" hidden="1">
          <a:extLst>
            <a:ext uri="{FF2B5EF4-FFF2-40B4-BE49-F238E27FC236}">
              <a16:creationId xmlns:a16="http://schemas.microsoft.com/office/drawing/2014/main" xmlns="" id="{00000000-0008-0000-0200-000081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54" name="Image 653" hidden="1">
          <a:extLst>
            <a:ext uri="{FF2B5EF4-FFF2-40B4-BE49-F238E27FC236}">
              <a16:creationId xmlns:a16="http://schemas.microsoft.com/office/drawing/2014/main" xmlns="" id="{00000000-0008-0000-0200-000082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55" name="Image 654" hidden="1">
          <a:extLst>
            <a:ext uri="{FF2B5EF4-FFF2-40B4-BE49-F238E27FC236}">
              <a16:creationId xmlns:a16="http://schemas.microsoft.com/office/drawing/2014/main" xmlns="" id="{00000000-0008-0000-0200-000083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56" name="Image 655" hidden="1">
          <a:extLst>
            <a:ext uri="{FF2B5EF4-FFF2-40B4-BE49-F238E27FC236}">
              <a16:creationId xmlns:a16="http://schemas.microsoft.com/office/drawing/2014/main" xmlns="" id="{00000000-0008-0000-0200-000084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1</xdr:col>
      <xdr:colOff>0</xdr:colOff>
      <xdr:row>10</xdr:row>
      <xdr:rowOff>85725</xdr:rowOff>
    </xdr:to>
    <xdr:pic>
      <xdr:nvPicPr>
        <xdr:cNvPr id="657" name="Image 656" hidden="1">
          <a:extLst>
            <a:ext uri="{FF2B5EF4-FFF2-40B4-BE49-F238E27FC236}">
              <a16:creationId xmlns:a16="http://schemas.microsoft.com/office/drawing/2014/main" xmlns="" id="{00000000-0008-0000-0200-000085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1</xdr:col>
      <xdr:colOff>0</xdr:colOff>
      <xdr:row>10</xdr:row>
      <xdr:rowOff>85725</xdr:rowOff>
    </xdr:to>
    <xdr:pic>
      <xdr:nvPicPr>
        <xdr:cNvPr id="658" name="Image 657" hidden="1">
          <a:extLst>
            <a:ext uri="{FF2B5EF4-FFF2-40B4-BE49-F238E27FC236}">
              <a16:creationId xmlns:a16="http://schemas.microsoft.com/office/drawing/2014/main" xmlns="" id="{00000000-0008-0000-0200-000086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1</xdr:col>
      <xdr:colOff>0</xdr:colOff>
      <xdr:row>10</xdr:row>
      <xdr:rowOff>85725</xdr:rowOff>
    </xdr:to>
    <xdr:pic>
      <xdr:nvPicPr>
        <xdr:cNvPr id="659" name="Image 658" hidden="1">
          <a:extLst>
            <a:ext uri="{FF2B5EF4-FFF2-40B4-BE49-F238E27FC236}">
              <a16:creationId xmlns:a16="http://schemas.microsoft.com/office/drawing/2014/main" xmlns="" id="{00000000-0008-0000-0200-000087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1</xdr:col>
      <xdr:colOff>0</xdr:colOff>
      <xdr:row>10</xdr:row>
      <xdr:rowOff>85725</xdr:rowOff>
    </xdr:to>
    <xdr:pic>
      <xdr:nvPicPr>
        <xdr:cNvPr id="660" name="Image 659" hidden="1">
          <a:extLst>
            <a:ext uri="{FF2B5EF4-FFF2-40B4-BE49-F238E27FC236}">
              <a16:creationId xmlns:a16="http://schemas.microsoft.com/office/drawing/2014/main" xmlns="" id="{00000000-0008-0000-0200-000088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1</xdr:col>
      <xdr:colOff>0</xdr:colOff>
      <xdr:row>10</xdr:row>
      <xdr:rowOff>85725</xdr:rowOff>
    </xdr:to>
    <xdr:pic>
      <xdr:nvPicPr>
        <xdr:cNvPr id="661" name="Image 660" hidden="1">
          <a:extLst>
            <a:ext uri="{FF2B5EF4-FFF2-40B4-BE49-F238E27FC236}">
              <a16:creationId xmlns:a16="http://schemas.microsoft.com/office/drawing/2014/main" xmlns="" id="{00000000-0008-0000-0200-000089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62" name="Image 661" hidden="1">
          <a:extLst>
            <a:ext uri="{FF2B5EF4-FFF2-40B4-BE49-F238E27FC236}">
              <a16:creationId xmlns:a16="http://schemas.microsoft.com/office/drawing/2014/main" xmlns="" id="{00000000-0008-0000-0200-00008A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63" name="Image 662" hidden="1">
          <a:extLst>
            <a:ext uri="{FF2B5EF4-FFF2-40B4-BE49-F238E27FC236}">
              <a16:creationId xmlns:a16="http://schemas.microsoft.com/office/drawing/2014/main" xmlns="" id="{00000000-0008-0000-0200-00008B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64" name="Image 663" hidden="1">
          <a:extLst>
            <a:ext uri="{FF2B5EF4-FFF2-40B4-BE49-F238E27FC236}">
              <a16:creationId xmlns:a16="http://schemas.microsoft.com/office/drawing/2014/main" xmlns="" id="{00000000-0008-0000-0200-00008C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65" name="Image 664" hidden="1">
          <a:extLst>
            <a:ext uri="{FF2B5EF4-FFF2-40B4-BE49-F238E27FC236}">
              <a16:creationId xmlns:a16="http://schemas.microsoft.com/office/drawing/2014/main" xmlns="" id="{00000000-0008-0000-0200-00008D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66" name="Image 665" hidden="1">
          <a:extLst>
            <a:ext uri="{FF2B5EF4-FFF2-40B4-BE49-F238E27FC236}">
              <a16:creationId xmlns:a16="http://schemas.microsoft.com/office/drawing/2014/main" xmlns="" id="{00000000-0008-0000-0200-00008E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67" name="Image 666" hidden="1">
          <a:extLst>
            <a:ext uri="{FF2B5EF4-FFF2-40B4-BE49-F238E27FC236}">
              <a16:creationId xmlns:a16="http://schemas.microsoft.com/office/drawing/2014/main" xmlns="" id="{00000000-0008-0000-0200-00008F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68" name="Image 667" hidden="1">
          <a:extLst>
            <a:ext uri="{FF2B5EF4-FFF2-40B4-BE49-F238E27FC236}">
              <a16:creationId xmlns:a16="http://schemas.microsoft.com/office/drawing/2014/main" xmlns="" id="{00000000-0008-0000-0200-000090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69" name="Image 668" hidden="1">
          <a:extLst>
            <a:ext uri="{FF2B5EF4-FFF2-40B4-BE49-F238E27FC236}">
              <a16:creationId xmlns:a16="http://schemas.microsoft.com/office/drawing/2014/main" xmlns="" id="{00000000-0008-0000-0200-000091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70" name="Image 669" hidden="1">
          <a:extLst>
            <a:ext uri="{FF2B5EF4-FFF2-40B4-BE49-F238E27FC236}">
              <a16:creationId xmlns:a16="http://schemas.microsoft.com/office/drawing/2014/main" xmlns="" id="{00000000-0008-0000-0200-000092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71" name="Image 670" hidden="1">
          <a:extLst>
            <a:ext uri="{FF2B5EF4-FFF2-40B4-BE49-F238E27FC236}">
              <a16:creationId xmlns:a16="http://schemas.microsoft.com/office/drawing/2014/main" xmlns="" id="{00000000-0008-0000-0200-000093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72" name="Image 671" hidden="1">
          <a:extLst>
            <a:ext uri="{FF2B5EF4-FFF2-40B4-BE49-F238E27FC236}">
              <a16:creationId xmlns:a16="http://schemas.microsoft.com/office/drawing/2014/main" xmlns="" id="{00000000-0008-0000-0200-000094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73" name="Image 672" hidden="1">
          <a:extLst>
            <a:ext uri="{FF2B5EF4-FFF2-40B4-BE49-F238E27FC236}">
              <a16:creationId xmlns:a16="http://schemas.microsoft.com/office/drawing/2014/main" xmlns="" id="{00000000-0008-0000-0200-000095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74" name="Image 673" hidden="1">
          <a:extLst>
            <a:ext uri="{FF2B5EF4-FFF2-40B4-BE49-F238E27FC236}">
              <a16:creationId xmlns:a16="http://schemas.microsoft.com/office/drawing/2014/main" xmlns="" id="{00000000-0008-0000-0200-000096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75" name="Image 674" hidden="1">
          <a:extLst>
            <a:ext uri="{FF2B5EF4-FFF2-40B4-BE49-F238E27FC236}">
              <a16:creationId xmlns:a16="http://schemas.microsoft.com/office/drawing/2014/main" xmlns="" id="{00000000-0008-0000-0200-000097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76" name="Image 675" hidden="1">
          <a:extLst>
            <a:ext uri="{FF2B5EF4-FFF2-40B4-BE49-F238E27FC236}">
              <a16:creationId xmlns:a16="http://schemas.microsoft.com/office/drawing/2014/main" xmlns="" id="{00000000-0008-0000-0200-00009804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10</xdr:row>
      <xdr:rowOff>85725</xdr:rowOff>
    </xdr:to>
    <xdr:pic>
      <xdr:nvPicPr>
        <xdr:cNvPr id="677" name="Image 676" hidden="1">
          <a:extLst>
            <a:ext uri="{FF2B5EF4-FFF2-40B4-BE49-F238E27FC236}">
              <a16:creationId xmlns:a16="http://schemas.microsoft.com/office/drawing/2014/main" xmlns="" id="{00000000-0008-0000-0200-0000BE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857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10</xdr:row>
      <xdr:rowOff>85725</xdr:rowOff>
    </xdr:to>
    <xdr:pic>
      <xdr:nvPicPr>
        <xdr:cNvPr id="678" name="Image 677" hidden="1">
          <a:extLst>
            <a:ext uri="{FF2B5EF4-FFF2-40B4-BE49-F238E27FC236}">
              <a16:creationId xmlns:a16="http://schemas.microsoft.com/office/drawing/2014/main" xmlns="" id="{00000000-0008-0000-0200-0000BF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857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10</xdr:row>
      <xdr:rowOff>85725</xdr:rowOff>
    </xdr:to>
    <xdr:pic>
      <xdr:nvPicPr>
        <xdr:cNvPr id="679" name="Image 678" hidden="1">
          <a:extLst>
            <a:ext uri="{FF2B5EF4-FFF2-40B4-BE49-F238E27FC236}">
              <a16:creationId xmlns:a16="http://schemas.microsoft.com/office/drawing/2014/main" xmlns="" id="{00000000-0008-0000-0200-0000C0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857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10</xdr:row>
      <xdr:rowOff>85725</xdr:rowOff>
    </xdr:to>
    <xdr:pic>
      <xdr:nvPicPr>
        <xdr:cNvPr id="680" name="Image 679" hidden="1">
          <a:extLst>
            <a:ext uri="{FF2B5EF4-FFF2-40B4-BE49-F238E27FC236}">
              <a16:creationId xmlns:a16="http://schemas.microsoft.com/office/drawing/2014/main" xmlns="" id="{00000000-0008-0000-0200-0000C1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857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10</xdr:row>
      <xdr:rowOff>85725</xdr:rowOff>
    </xdr:to>
    <xdr:pic>
      <xdr:nvPicPr>
        <xdr:cNvPr id="681" name="Image 680" hidden="1">
          <a:extLst>
            <a:ext uri="{FF2B5EF4-FFF2-40B4-BE49-F238E27FC236}">
              <a16:creationId xmlns:a16="http://schemas.microsoft.com/office/drawing/2014/main" xmlns="" id="{00000000-0008-0000-0200-0000C2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857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1</xdr:col>
      <xdr:colOff>0</xdr:colOff>
      <xdr:row>10</xdr:row>
      <xdr:rowOff>85725</xdr:rowOff>
    </xdr:to>
    <xdr:pic>
      <xdr:nvPicPr>
        <xdr:cNvPr id="682" name="Image 681" hidden="1">
          <a:extLst>
            <a:ext uri="{FF2B5EF4-FFF2-40B4-BE49-F238E27FC236}">
              <a16:creationId xmlns:a16="http://schemas.microsoft.com/office/drawing/2014/main" xmlns="" id="{00000000-0008-0000-0200-0000C3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1543050" cy="857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1</xdr:col>
      <xdr:colOff>0</xdr:colOff>
      <xdr:row>10</xdr:row>
      <xdr:rowOff>85725</xdr:rowOff>
    </xdr:to>
    <xdr:pic>
      <xdr:nvPicPr>
        <xdr:cNvPr id="683" name="Image 682" hidden="1">
          <a:extLst>
            <a:ext uri="{FF2B5EF4-FFF2-40B4-BE49-F238E27FC236}">
              <a16:creationId xmlns:a16="http://schemas.microsoft.com/office/drawing/2014/main" xmlns="" id="{00000000-0008-0000-0200-0000C4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1543050" cy="857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1</xdr:col>
      <xdr:colOff>0</xdr:colOff>
      <xdr:row>10</xdr:row>
      <xdr:rowOff>85725</xdr:rowOff>
    </xdr:to>
    <xdr:pic>
      <xdr:nvPicPr>
        <xdr:cNvPr id="684" name="Image 683" hidden="1">
          <a:extLst>
            <a:ext uri="{FF2B5EF4-FFF2-40B4-BE49-F238E27FC236}">
              <a16:creationId xmlns:a16="http://schemas.microsoft.com/office/drawing/2014/main" xmlns="" id="{00000000-0008-0000-0200-0000C5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1543050" cy="857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1</xdr:col>
      <xdr:colOff>0</xdr:colOff>
      <xdr:row>10</xdr:row>
      <xdr:rowOff>85725</xdr:rowOff>
    </xdr:to>
    <xdr:pic>
      <xdr:nvPicPr>
        <xdr:cNvPr id="685" name="Image 684" hidden="1">
          <a:extLst>
            <a:ext uri="{FF2B5EF4-FFF2-40B4-BE49-F238E27FC236}">
              <a16:creationId xmlns:a16="http://schemas.microsoft.com/office/drawing/2014/main" xmlns="" id="{00000000-0008-0000-0200-0000C6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1543050" cy="857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1</xdr:col>
      <xdr:colOff>0</xdr:colOff>
      <xdr:row>10</xdr:row>
      <xdr:rowOff>85725</xdr:rowOff>
    </xdr:to>
    <xdr:pic>
      <xdr:nvPicPr>
        <xdr:cNvPr id="686" name="Image 685" hidden="1">
          <a:extLst>
            <a:ext uri="{FF2B5EF4-FFF2-40B4-BE49-F238E27FC236}">
              <a16:creationId xmlns:a16="http://schemas.microsoft.com/office/drawing/2014/main" xmlns="" id="{00000000-0008-0000-0200-0000C7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1543050" cy="857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10</xdr:row>
      <xdr:rowOff>85725</xdr:rowOff>
    </xdr:to>
    <xdr:pic>
      <xdr:nvPicPr>
        <xdr:cNvPr id="687" name="Image 686" hidden="1">
          <a:extLst>
            <a:ext uri="{FF2B5EF4-FFF2-40B4-BE49-F238E27FC236}">
              <a16:creationId xmlns:a16="http://schemas.microsoft.com/office/drawing/2014/main" xmlns="" id="{00000000-0008-0000-0200-0000C8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857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10</xdr:row>
      <xdr:rowOff>85725</xdr:rowOff>
    </xdr:to>
    <xdr:pic>
      <xdr:nvPicPr>
        <xdr:cNvPr id="688" name="Image 687" hidden="1">
          <a:extLst>
            <a:ext uri="{FF2B5EF4-FFF2-40B4-BE49-F238E27FC236}">
              <a16:creationId xmlns:a16="http://schemas.microsoft.com/office/drawing/2014/main" xmlns="" id="{00000000-0008-0000-0200-0000C9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857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10</xdr:row>
      <xdr:rowOff>85725</xdr:rowOff>
    </xdr:to>
    <xdr:pic>
      <xdr:nvPicPr>
        <xdr:cNvPr id="689" name="Image 688" hidden="1">
          <a:extLst>
            <a:ext uri="{FF2B5EF4-FFF2-40B4-BE49-F238E27FC236}">
              <a16:creationId xmlns:a16="http://schemas.microsoft.com/office/drawing/2014/main" xmlns="" id="{00000000-0008-0000-0200-0000CA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857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10</xdr:row>
      <xdr:rowOff>85725</xdr:rowOff>
    </xdr:to>
    <xdr:pic>
      <xdr:nvPicPr>
        <xdr:cNvPr id="690" name="Image 689" hidden="1">
          <a:extLst>
            <a:ext uri="{FF2B5EF4-FFF2-40B4-BE49-F238E27FC236}">
              <a16:creationId xmlns:a16="http://schemas.microsoft.com/office/drawing/2014/main" xmlns="" id="{00000000-0008-0000-0200-0000CB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857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10</xdr:row>
      <xdr:rowOff>85725</xdr:rowOff>
    </xdr:to>
    <xdr:pic>
      <xdr:nvPicPr>
        <xdr:cNvPr id="691" name="Image 690" hidden="1">
          <a:extLst>
            <a:ext uri="{FF2B5EF4-FFF2-40B4-BE49-F238E27FC236}">
              <a16:creationId xmlns:a16="http://schemas.microsoft.com/office/drawing/2014/main" xmlns="" id="{00000000-0008-0000-0200-0000CC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857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10</xdr:row>
      <xdr:rowOff>85725</xdr:rowOff>
    </xdr:to>
    <xdr:pic>
      <xdr:nvPicPr>
        <xdr:cNvPr id="692" name="Image 691" hidden="1">
          <a:extLst>
            <a:ext uri="{FF2B5EF4-FFF2-40B4-BE49-F238E27FC236}">
              <a16:creationId xmlns:a16="http://schemas.microsoft.com/office/drawing/2014/main" xmlns="" id="{00000000-0008-0000-0200-0000CD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857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10</xdr:row>
      <xdr:rowOff>85725</xdr:rowOff>
    </xdr:to>
    <xdr:pic>
      <xdr:nvPicPr>
        <xdr:cNvPr id="693" name="Image 692" hidden="1">
          <a:extLst>
            <a:ext uri="{FF2B5EF4-FFF2-40B4-BE49-F238E27FC236}">
              <a16:creationId xmlns:a16="http://schemas.microsoft.com/office/drawing/2014/main" xmlns="" id="{00000000-0008-0000-0200-0000CE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857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10</xdr:row>
      <xdr:rowOff>85725</xdr:rowOff>
    </xdr:to>
    <xdr:pic>
      <xdr:nvPicPr>
        <xdr:cNvPr id="694" name="Image 693" hidden="1">
          <a:extLst>
            <a:ext uri="{FF2B5EF4-FFF2-40B4-BE49-F238E27FC236}">
              <a16:creationId xmlns:a16="http://schemas.microsoft.com/office/drawing/2014/main" xmlns="" id="{00000000-0008-0000-0200-0000CF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857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10</xdr:row>
      <xdr:rowOff>85725</xdr:rowOff>
    </xdr:to>
    <xdr:pic>
      <xdr:nvPicPr>
        <xdr:cNvPr id="695" name="Image 694" hidden="1">
          <a:extLst>
            <a:ext uri="{FF2B5EF4-FFF2-40B4-BE49-F238E27FC236}">
              <a16:creationId xmlns:a16="http://schemas.microsoft.com/office/drawing/2014/main" xmlns="" id="{00000000-0008-0000-0200-0000D0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857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10</xdr:row>
      <xdr:rowOff>85725</xdr:rowOff>
    </xdr:to>
    <xdr:pic>
      <xdr:nvPicPr>
        <xdr:cNvPr id="696" name="Image 695" hidden="1">
          <a:extLst>
            <a:ext uri="{FF2B5EF4-FFF2-40B4-BE49-F238E27FC236}">
              <a16:creationId xmlns:a16="http://schemas.microsoft.com/office/drawing/2014/main" xmlns="" id="{00000000-0008-0000-0200-0000D1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857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10</xdr:row>
      <xdr:rowOff>85725</xdr:rowOff>
    </xdr:to>
    <xdr:pic>
      <xdr:nvPicPr>
        <xdr:cNvPr id="697" name="Image 696" hidden="1">
          <a:extLst>
            <a:ext uri="{FF2B5EF4-FFF2-40B4-BE49-F238E27FC236}">
              <a16:creationId xmlns:a16="http://schemas.microsoft.com/office/drawing/2014/main" xmlns="" id="{00000000-0008-0000-0200-0000D2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857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10</xdr:row>
      <xdr:rowOff>85725</xdr:rowOff>
    </xdr:to>
    <xdr:pic>
      <xdr:nvPicPr>
        <xdr:cNvPr id="698" name="Image 697" hidden="1">
          <a:extLst>
            <a:ext uri="{FF2B5EF4-FFF2-40B4-BE49-F238E27FC236}">
              <a16:creationId xmlns:a16="http://schemas.microsoft.com/office/drawing/2014/main" xmlns="" id="{00000000-0008-0000-0200-0000D3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857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10</xdr:row>
      <xdr:rowOff>85725</xdr:rowOff>
    </xdr:to>
    <xdr:pic>
      <xdr:nvPicPr>
        <xdr:cNvPr id="699" name="Image 698" hidden="1">
          <a:extLst>
            <a:ext uri="{FF2B5EF4-FFF2-40B4-BE49-F238E27FC236}">
              <a16:creationId xmlns:a16="http://schemas.microsoft.com/office/drawing/2014/main" xmlns="" id="{00000000-0008-0000-0200-0000D4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857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10</xdr:row>
      <xdr:rowOff>85725</xdr:rowOff>
    </xdr:to>
    <xdr:pic>
      <xdr:nvPicPr>
        <xdr:cNvPr id="700" name="Image 699" hidden="1">
          <a:extLst>
            <a:ext uri="{FF2B5EF4-FFF2-40B4-BE49-F238E27FC236}">
              <a16:creationId xmlns:a16="http://schemas.microsoft.com/office/drawing/2014/main" xmlns="" id="{00000000-0008-0000-0200-0000D5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857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10</xdr:row>
      <xdr:rowOff>85725</xdr:rowOff>
    </xdr:to>
    <xdr:pic>
      <xdr:nvPicPr>
        <xdr:cNvPr id="701" name="Image 700" hidden="1">
          <a:extLst>
            <a:ext uri="{FF2B5EF4-FFF2-40B4-BE49-F238E27FC236}">
              <a16:creationId xmlns:a16="http://schemas.microsoft.com/office/drawing/2014/main" xmlns="" id="{00000000-0008-0000-0200-0000D6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857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702" name="Image 701" hidden="1">
          <a:extLst>
            <a:ext uri="{FF2B5EF4-FFF2-40B4-BE49-F238E27FC236}">
              <a16:creationId xmlns:a16="http://schemas.microsoft.com/office/drawing/2014/main" xmlns="" id="{00000000-0008-0000-0200-0000D7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703" name="Image 702" hidden="1">
          <a:extLst>
            <a:ext uri="{FF2B5EF4-FFF2-40B4-BE49-F238E27FC236}">
              <a16:creationId xmlns:a16="http://schemas.microsoft.com/office/drawing/2014/main" xmlns="" id="{00000000-0008-0000-0200-0000D8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704" name="Image 703" hidden="1">
          <a:extLst>
            <a:ext uri="{FF2B5EF4-FFF2-40B4-BE49-F238E27FC236}">
              <a16:creationId xmlns:a16="http://schemas.microsoft.com/office/drawing/2014/main" xmlns="" id="{00000000-0008-0000-0200-0000D9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705" name="Image 704" hidden="1">
          <a:extLst>
            <a:ext uri="{FF2B5EF4-FFF2-40B4-BE49-F238E27FC236}">
              <a16:creationId xmlns:a16="http://schemas.microsoft.com/office/drawing/2014/main" xmlns="" id="{00000000-0008-0000-0200-0000DA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706" name="Image 705" hidden="1">
          <a:extLst>
            <a:ext uri="{FF2B5EF4-FFF2-40B4-BE49-F238E27FC236}">
              <a16:creationId xmlns:a16="http://schemas.microsoft.com/office/drawing/2014/main" xmlns="" id="{00000000-0008-0000-0200-0000DB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1</xdr:col>
      <xdr:colOff>0</xdr:colOff>
      <xdr:row>11</xdr:row>
      <xdr:rowOff>85725</xdr:rowOff>
    </xdr:to>
    <xdr:pic>
      <xdr:nvPicPr>
        <xdr:cNvPr id="707" name="Image 706" hidden="1">
          <a:extLst>
            <a:ext uri="{FF2B5EF4-FFF2-40B4-BE49-F238E27FC236}">
              <a16:creationId xmlns:a16="http://schemas.microsoft.com/office/drawing/2014/main" xmlns="" id="{00000000-0008-0000-0200-0000DC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1</xdr:col>
      <xdr:colOff>0</xdr:colOff>
      <xdr:row>11</xdr:row>
      <xdr:rowOff>85725</xdr:rowOff>
    </xdr:to>
    <xdr:pic>
      <xdr:nvPicPr>
        <xdr:cNvPr id="708" name="Image 707" hidden="1">
          <a:extLst>
            <a:ext uri="{FF2B5EF4-FFF2-40B4-BE49-F238E27FC236}">
              <a16:creationId xmlns:a16="http://schemas.microsoft.com/office/drawing/2014/main" xmlns="" id="{00000000-0008-0000-0200-0000DD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1</xdr:col>
      <xdr:colOff>0</xdr:colOff>
      <xdr:row>11</xdr:row>
      <xdr:rowOff>85725</xdr:rowOff>
    </xdr:to>
    <xdr:pic>
      <xdr:nvPicPr>
        <xdr:cNvPr id="709" name="Image 708" hidden="1">
          <a:extLst>
            <a:ext uri="{FF2B5EF4-FFF2-40B4-BE49-F238E27FC236}">
              <a16:creationId xmlns:a16="http://schemas.microsoft.com/office/drawing/2014/main" xmlns="" id="{00000000-0008-0000-0200-0000DE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1</xdr:col>
      <xdr:colOff>0</xdr:colOff>
      <xdr:row>11</xdr:row>
      <xdr:rowOff>85725</xdr:rowOff>
    </xdr:to>
    <xdr:pic>
      <xdr:nvPicPr>
        <xdr:cNvPr id="710" name="Image 709" hidden="1">
          <a:extLst>
            <a:ext uri="{FF2B5EF4-FFF2-40B4-BE49-F238E27FC236}">
              <a16:creationId xmlns:a16="http://schemas.microsoft.com/office/drawing/2014/main" xmlns="" id="{00000000-0008-0000-0200-0000DF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1</xdr:col>
      <xdr:colOff>0</xdr:colOff>
      <xdr:row>11</xdr:row>
      <xdr:rowOff>85725</xdr:rowOff>
    </xdr:to>
    <xdr:pic>
      <xdr:nvPicPr>
        <xdr:cNvPr id="711" name="Image 710" hidden="1">
          <a:extLst>
            <a:ext uri="{FF2B5EF4-FFF2-40B4-BE49-F238E27FC236}">
              <a16:creationId xmlns:a16="http://schemas.microsoft.com/office/drawing/2014/main" xmlns="" id="{00000000-0008-0000-0200-0000E0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712" name="Image 711" hidden="1">
          <a:extLst>
            <a:ext uri="{FF2B5EF4-FFF2-40B4-BE49-F238E27FC236}">
              <a16:creationId xmlns:a16="http://schemas.microsoft.com/office/drawing/2014/main" xmlns="" id="{00000000-0008-0000-0200-0000E1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713" name="Image 712" hidden="1">
          <a:extLst>
            <a:ext uri="{FF2B5EF4-FFF2-40B4-BE49-F238E27FC236}">
              <a16:creationId xmlns:a16="http://schemas.microsoft.com/office/drawing/2014/main" xmlns="" id="{00000000-0008-0000-0200-0000E2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714" name="Image 713" hidden="1">
          <a:extLst>
            <a:ext uri="{FF2B5EF4-FFF2-40B4-BE49-F238E27FC236}">
              <a16:creationId xmlns:a16="http://schemas.microsoft.com/office/drawing/2014/main" xmlns="" id="{00000000-0008-0000-0200-0000E3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715" name="Image 714" hidden="1">
          <a:extLst>
            <a:ext uri="{FF2B5EF4-FFF2-40B4-BE49-F238E27FC236}">
              <a16:creationId xmlns:a16="http://schemas.microsoft.com/office/drawing/2014/main" xmlns="" id="{00000000-0008-0000-0200-0000E4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716" name="Image 715" hidden="1">
          <a:extLst>
            <a:ext uri="{FF2B5EF4-FFF2-40B4-BE49-F238E27FC236}">
              <a16:creationId xmlns:a16="http://schemas.microsoft.com/office/drawing/2014/main" xmlns="" id="{00000000-0008-0000-0200-0000E5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717" name="Image 716" hidden="1">
          <a:extLst>
            <a:ext uri="{FF2B5EF4-FFF2-40B4-BE49-F238E27FC236}">
              <a16:creationId xmlns:a16="http://schemas.microsoft.com/office/drawing/2014/main" xmlns="" id="{00000000-0008-0000-0200-0000E6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718" name="Image 717" hidden="1">
          <a:extLst>
            <a:ext uri="{FF2B5EF4-FFF2-40B4-BE49-F238E27FC236}">
              <a16:creationId xmlns:a16="http://schemas.microsoft.com/office/drawing/2014/main" xmlns="" id="{00000000-0008-0000-0200-0000E7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719" name="Image 718" hidden="1">
          <a:extLst>
            <a:ext uri="{FF2B5EF4-FFF2-40B4-BE49-F238E27FC236}">
              <a16:creationId xmlns:a16="http://schemas.microsoft.com/office/drawing/2014/main" xmlns="" id="{00000000-0008-0000-0200-0000E8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720" name="Image 719" hidden="1">
          <a:extLst>
            <a:ext uri="{FF2B5EF4-FFF2-40B4-BE49-F238E27FC236}">
              <a16:creationId xmlns:a16="http://schemas.microsoft.com/office/drawing/2014/main" xmlns="" id="{00000000-0008-0000-0200-0000E9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721" name="Image 720" hidden="1">
          <a:extLst>
            <a:ext uri="{FF2B5EF4-FFF2-40B4-BE49-F238E27FC236}">
              <a16:creationId xmlns:a16="http://schemas.microsoft.com/office/drawing/2014/main" xmlns="" id="{00000000-0008-0000-0200-0000EA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722" name="Image 721" hidden="1">
          <a:extLst>
            <a:ext uri="{FF2B5EF4-FFF2-40B4-BE49-F238E27FC236}">
              <a16:creationId xmlns:a16="http://schemas.microsoft.com/office/drawing/2014/main" xmlns="" id="{00000000-0008-0000-0200-0000EB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723" name="Image 722" hidden="1">
          <a:extLst>
            <a:ext uri="{FF2B5EF4-FFF2-40B4-BE49-F238E27FC236}">
              <a16:creationId xmlns:a16="http://schemas.microsoft.com/office/drawing/2014/main" xmlns="" id="{00000000-0008-0000-0200-0000EC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724" name="Image 723" hidden="1">
          <a:extLst>
            <a:ext uri="{FF2B5EF4-FFF2-40B4-BE49-F238E27FC236}">
              <a16:creationId xmlns:a16="http://schemas.microsoft.com/office/drawing/2014/main" xmlns="" id="{00000000-0008-0000-0200-0000ED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725" name="Image 724" hidden="1">
          <a:extLst>
            <a:ext uri="{FF2B5EF4-FFF2-40B4-BE49-F238E27FC236}">
              <a16:creationId xmlns:a16="http://schemas.microsoft.com/office/drawing/2014/main" xmlns="" id="{00000000-0008-0000-0200-0000EE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726" name="Image 725" hidden="1">
          <a:extLst>
            <a:ext uri="{FF2B5EF4-FFF2-40B4-BE49-F238E27FC236}">
              <a16:creationId xmlns:a16="http://schemas.microsoft.com/office/drawing/2014/main" xmlns="" id="{00000000-0008-0000-0200-0000EF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xmlns="" w="9525">
              <a:noFill/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estion%20ALLOGUEPES%20mai2020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ccueil"/>
      <sheetName val="Bilan_Détaillé"/>
      <sheetName val="facture 2020"/>
      <sheetName val="Compta par mois"/>
      <sheetName val="LIVRE DES RECETTES"/>
      <sheetName val="Config"/>
      <sheetName val="Gestion_Liste_Communes"/>
      <sheetName val="Carte"/>
      <sheetName val="FACTURES"/>
      <sheetName val="Bilan_Chiffrés"/>
      <sheetName val="FACTURES CHENILLE"/>
      <sheetName val="DEVIS"/>
      <sheetName val="devis_chenilles"/>
      <sheetName val="Data_Liste_Communes"/>
      <sheetName val="bases"/>
      <sheetName val="SecteurCIS"/>
      <sheetName val="Bilan_Chiffré"/>
      <sheetName val="base"/>
      <sheetName val="FACTURE"/>
      <sheetName val="Histo"/>
      <sheetName val="Compta"/>
      <sheetName val="formulaire"/>
      <sheetName val="logo"/>
      <sheetName val="Feuil1"/>
      <sheetName val="formule regrouper"/>
      <sheetName val="Feuil2"/>
      <sheetName val="Feuil3"/>
      <sheetName val="Gestion ALLOGUEPES mai2020"/>
    </sheetNames>
    <sheetDataSet>
      <sheetData sheetId="0"/>
      <sheetData sheetId="1">
        <row r="2">
          <cell r="A2" t="str">
            <v>date</v>
          </cell>
        </row>
      </sheetData>
      <sheetData sheetId="2"/>
      <sheetData sheetId="3"/>
      <sheetData sheetId="4"/>
      <sheetData sheetId="5">
        <row r="2">
          <cell r="H2" t="str">
            <v>PRESTATION NIDS</v>
          </cell>
        </row>
      </sheetData>
      <sheetData sheetId="6">
        <row r="5">
          <cell r="C5" t="str">
            <v>72450</v>
          </cell>
        </row>
      </sheetData>
      <sheetData sheetId="7"/>
      <sheetData sheetId="8">
        <row r="3">
          <cell r="AC3" t="str">
            <v>Adhésion convention annuelle</v>
          </cell>
        </row>
      </sheetData>
      <sheetData sheetId="9"/>
      <sheetData sheetId="10">
        <row r="1">
          <cell r="AC1" t="str">
            <v>PRESTATIONS CHENILLES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6"/>
  <sheetViews>
    <sheetView tabSelected="1" workbookViewId="0">
      <selection activeCell="E15" sqref="E15"/>
    </sheetView>
  </sheetViews>
  <sheetFormatPr baseColWidth="10" defaultRowHeight="15"/>
  <cols>
    <col min="1" max="1" width="22" customWidth="1"/>
    <col min="2" max="2" width="21.42578125" customWidth="1"/>
    <col min="3" max="3" width="19.42578125" customWidth="1"/>
    <col min="4" max="4" width="19.7109375" style="92" customWidth="1"/>
  </cols>
  <sheetData>
    <row r="1" spans="1:4" ht="37.5" customHeight="1">
      <c r="A1" s="102" t="s">
        <v>72</v>
      </c>
      <c r="B1" s="102" t="s">
        <v>52</v>
      </c>
      <c r="C1" s="102" t="s">
        <v>50</v>
      </c>
      <c r="D1" s="103" t="s">
        <v>51</v>
      </c>
    </row>
    <row r="2" spans="1:4">
      <c r="A2" s="113" t="s">
        <v>7</v>
      </c>
      <c r="B2" s="93" t="s">
        <v>8</v>
      </c>
      <c r="C2" s="85" t="e">
        <f>SUMPRODUCT(('Compta par mois'!$C$8:$C$276=B2)*'Compta par mois'!$E$8:$E$276)</f>
        <v>#VALUE!</v>
      </c>
      <c r="D2" s="87">
        <f>SUMPRODUCT(('Compta par mois'!$C$8:$C$22=B2)*'Compta par mois'!$F$8:$F$22)</f>
        <v>-50</v>
      </c>
    </row>
    <row r="3" spans="1:4">
      <c r="A3" s="114" t="s">
        <v>14</v>
      </c>
      <c r="B3" s="94" t="s">
        <v>39</v>
      </c>
      <c r="C3" s="85" t="e">
        <f>SUMPRODUCT(('Compta par mois'!$C$8:$C$276=B3)*'Compta par mois'!$E$8:$E$276)</f>
        <v>#VALUE!</v>
      </c>
      <c r="D3" s="87">
        <f>SUMPRODUCT(('Compta par mois'!$C$8:$C$22=B3)*'Compta par mois'!$F$8:$F$22)</f>
        <v>0</v>
      </c>
    </row>
    <row r="4" spans="1:4">
      <c r="A4" s="115" t="s">
        <v>13</v>
      </c>
      <c r="B4" s="93" t="s">
        <v>9</v>
      </c>
      <c r="C4" s="85" t="e">
        <f>SUMPRODUCT(('Compta par mois'!$C$8:$C$276=B4)*'Compta par mois'!$E$8:$E$276)</f>
        <v>#VALUE!</v>
      </c>
      <c r="D4" s="87">
        <f>SUMPRODUCT(('Compta par mois'!$C$8:$C$22=B4)*'Compta par mois'!$F$8:$F$22)</f>
        <v>-30</v>
      </c>
    </row>
    <row r="5" spans="1:4">
      <c r="A5" s="114" t="s">
        <v>11</v>
      </c>
      <c r="B5" s="94" t="s">
        <v>40</v>
      </c>
      <c r="C5" s="85" t="e">
        <f>SUMPRODUCT(('Compta par mois'!$C$8:$C$276=B5)*'Compta par mois'!$E$8:$E$276)</f>
        <v>#VALUE!</v>
      </c>
      <c r="D5" s="87">
        <f>SUMPRODUCT(('Compta par mois'!$C$8:$C$22=B5)*'Compta par mois'!$F$8:$F$22)</f>
        <v>0</v>
      </c>
    </row>
    <row r="6" spans="1:4">
      <c r="A6" s="116" t="s">
        <v>37</v>
      </c>
      <c r="B6" s="93" t="s">
        <v>41</v>
      </c>
      <c r="C6" s="85" t="e">
        <f>SUMPRODUCT(('Compta par mois'!$C$8:$C$276=B6)*'Compta par mois'!$E$8:$E$276)</f>
        <v>#VALUE!</v>
      </c>
      <c r="D6" s="87">
        <f>SUMPRODUCT(('Compta par mois'!$C$8:$C$22=B6)*'Compta par mois'!$F$8:$F$22)</f>
        <v>0</v>
      </c>
    </row>
    <row r="7" spans="1:4">
      <c r="A7" s="117" t="s">
        <v>42</v>
      </c>
      <c r="B7" s="94" t="s">
        <v>53</v>
      </c>
      <c r="C7" s="85" t="e">
        <f>SUMPRODUCT(('Compta par mois'!$C$8:$C$276=B7)*'Compta par mois'!$E$8:$E$276)</f>
        <v>#VALUE!</v>
      </c>
      <c r="D7" s="87">
        <f>SUMPRODUCT(('Compta par mois'!$C$8:$C$22=B7)*'Compta par mois'!$F$8:$F$22)</f>
        <v>-400</v>
      </c>
    </row>
    <row r="8" spans="1:4">
      <c r="A8" s="117"/>
      <c r="B8" s="93" t="s">
        <v>15</v>
      </c>
      <c r="C8" s="85" t="e">
        <f>SUMPRODUCT(('Compta par mois'!$C$8:$C$276=B8)*'Compta par mois'!$E$8:$E$276)</f>
        <v>#VALUE!</v>
      </c>
      <c r="D8" s="87">
        <f>SUMPRODUCT(('Compta par mois'!$C$8:$C$22=B8)*'Compta par mois'!$F$8:$F$22)</f>
        <v>0</v>
      </c>
    </row>
    <row r="9" spans="1:4">
      <c r="A9" s="117"/>
      <c r="B9" s="95" t="s">
        <v>49</v>
      </c>
      <c r="C9" s="85" t="e">
        <f>SUMPRODUCT(('Compta par mois'!$C$8:$C$276=B9)*'Compta par mois'!$E$8:$E$276)</f>
        <v>#VALUE!</v>
      </c>
      <c r="D9" s="87">
        <f>SUMPRODUCT(('Compta par mois'!$C$8:$C$22=B9)*'Compta par mois'!$F$8:$F$22)</f>
        <v>-200</v>
      </c>
    </row>
    <row r="10" spans="1:4">
      <c r="A10" s="117"/>
      <c r="B10" s="93" t="s">
        <v>43</v>
      </c>
      <c r="C10" s="85" t="e">
        <f>SUMPRODUCT(('Compta par mois'!$C$8:$C$276=B10)*'Compta par mois'!$E$8:$E$276)</f>
        <v>#VALUE!</v>
      </c>
      <c r="D10" s="87">
        <f>SUMPRODUCT(('Compta par mois'!$C$8:$C$22=B10)*'Compta par mois'!$F$8:$F$22)</f>
        <v>-488</v>
      </c>
    </row>
    <row r="11" spans="1:4">
      <c r="A11" s="117"/>
      <c r="B11" s="94" t="s">
        <v>44</v>
      </c>
      <c r="C11" s="85" t="e">
        <f>SUMPRODUCT(('Compta par mois'!$C$8:$C$276=B11)*'Compta par mois'!$E$8:$E$276)</f>
        <v>#VALUE!</v>
      </c>
      <c r="D11" s="87">
        <f>SUMPRODUCT(('Compta par mois'!$C$8:$C$22=B11)*'Compta par mois'!$F$8:$F$22)</f>
        <v>0</v>
      </c>
    </row>
    <row r="12" spans="1:4">
      <c r="A12" s="117"/>
      <c r="B12" s="93" t="s">
        <v>45</v>
      </c>
      <c r="C12" s="85" t="e">
        <f>SUMPRODUCT(('Compta par mois'!$C$8:$C$276=B12)*'Compta par mois'!$E$8:$E$276)</f>
        <v>#VALUE!</v>
      </c>
      <c r="D12" s="87">
        <f>SUMPRODUCT(('Compta par mois'!$C$8:$C$22=B12)*'Compta par mois'!$F$8:$F$22)</f>
        <v>0</v>
      </c>
    </row>
    <row r="13" spans="1:4">
      <c r="A13" s="117"/>
      <c r="B13" s="93" t="s">
        <v>48</v>
      </c>
      <c r="C13" s="85" t="e">
        <f>SUMPRODUCT(('Compta par mois'!$C$8:$C$276=B13)*'Compta par mois'!$E$8:$E$276)</f>
        <v>#VALUE!</v>
      </c>
      <c r="D13" s="87">
        <f>SUMPRODUCT(('Compta par mois'!$C$8:$C$22=B13)*'Compta par mois'!$F$8:$F$22)</f>
        <v>-124</v>
      </c>
    </row>
    <row r="14" spans="1:4">
      <c r="A14" s="117"/>
      <c r="B14" s="94" t="s">
        <v>46</v>
      </c>
      <c r="C14" s="85" t="e">
        <f>SUMPRODUCT(('Compta par mois'!$C$8:$C$276=B14)*'Compta par mois'!$E$8:$E$276)</f>
        <v>#VALUE!</v>
      </c>
      <c r="D14" s="87">
        <f>SUMPRODUCT(('Compta par mois'!$C$8:$C$22=B14)*'Compta par mois'!$F$8:$F$22)</f>
        <v>-150</v>
      </c>
    </row>
    <row r="15" spans="1:4">
      <c r="A15" s="117"/>
      <c r="B15" s="105" t="s">
        <v>71</v>
      </c>
      <c r="C15" s="85" t="e">
        <f>SUMPRODUCT(('Compta par mois'!$C$8:$C$276=B15)*'Compta par mois'!$E$8:$E$276)</f>
        <v>#VALUE!</v>
      </c>
      <c r="D15" s="87">
        <f>SUMPRODUCT(('Compta par mois'!$C$8:$C$22=B15)*'Compta par mois'!$F$8:$F$22)</f>
        <v>-120</v>
      </c>
    </row>
    <row r="16" spans="1:4">
      <c r="A16" s="117"/>
      <c r="B16" s="64"/>
      <c r="C16" s="64"/>
      <c r="D16" s="87">
        <f>SUMPRODUCT(('Compta par mois'!$C$8:$C$22=B16)*'Compta par mois'!$F$8:$F$22)</f>
        <v>0</v>
      </c>
    </row>
    <row r="17" spans="1:4">
      <c r="A17" s="117"/>
      <c r="B17" s="64"/>
      <c r="C17" s="64"/>
      <c r="D17" s="87">
        <f>SUMPRODUCT(('Compta par mois'!$C$8:$C$22=B17)*'Compta par mois'!$F$8:$F$22)</f>
        <v>0</v>
      </c>
    </row>
    <row r="18" spans="1:4">
      <c r="A18" s="117"/>
      <c r="B18" s="64"/>
      <c r="C18" s="64"/>
      <c r="D18" s="87">
        <f>SUMPRODUCT(('Compta par mois'!$C$8:$C$22=B18)*'Compta par mois'!$F$8:$F$22)</f>
        <v>0</v>
      </c>
    </row>
    <row r="19" spans="1:4">
      <c r="A19" s="117"/>
      <c r="B19" s="64"/>
      <c r="C19" s="64"/>
      <c r="D19" s="87">
        <f>SUMPRODUCT(('Compta par mois'!$C$8:$C$22=B19)*'Compta par mois'!$F$8:$F$22)</f>
        <v>0</v>
      </c>
    </row>
    <row r="20" spans="1:4">
      <c r="A20" s="117"/>
      <c r="B20" s="64"/>
      <c r="C20" s="64"/>
      <c r="D20" s="87">
        <f>SUMPRODUCT(('Compta par mois'!$C$8:$C$22=B20)*'Compta par mois'!$F$8:$F$22)</f>
        <v>0</v>
      </c>
    </row>
    <row r="21" spans="1:4">
      <c r="A21" s="117"/>
      <c r="B21" s="64"/>
      <c r="C21" s="64"/>
      <c r="D21" s="87">
        <f>SUMPRODUCT(('Compta par mois'!$C$8:$C$22=B21)*'Compta par mois'!$F$8:$F$22)</f>
        <v>0</v>
      </c>
    </row>
    <row r="22" spans="1:4">
      <c r="A22" s="117"/>
      <c r="B22" s="64"/>
      <c r="C22" s="64"/>
      <c r="D22" s="87">
        <f>SUMPRODUCT(('Compta par mois'!$C$8:$C$22=B22)*'Compta par mois'!$F$8:$F$22)</f>
        <v>0</v>
      </c>
    </row>
    <row r="23" spans="1:4">
      <c r="A23" s="117"/>
      <c r="B23" s="64"/>
      <c r="C23" s="64"/>
      <c r="D23" s="87">
        <f>SUMPRODUCT(('Compta par mois'!$C$8:$C$22=B23)*'Compta par mois'!$F$8:$F$22)</f>
        <v>0</v>
      </c>
    </row>
    <row r="24" spans="1:4">
      <c r="A24" s="117"/>
      <c r="B24" s="64"/>
      <c r="C24" s="64"/>
      <c r="D24" s="87">
        <f>SUMPRODUCT(('Compta par mois'!$C$8:$C$22=B24)*'Compta par mois'!$F$8:$F$22)</f>
        <v>0</v>
      </c>
    </row>
    <row r="25" spans="1:4">
      <c r="A25" s="117"/>
      <c r="B25" s="64"/>
      <c r="C25" s="64"/>
      <c r="D25" s="87">
        <f>SUMPRODUCT(('Compta par mois'!$C$8:$C$22=B25)*'Compta par mois'!$F$8:$F$22)</f>
        <v>0</v>
      </c>
    </row>
    <row r="26" spans="1:4">
      <c r="A26" s="117"/>
      <c r="B26" s="64"/>
      <c r="C26" s="64"/>
      <c r="D26" s="87">
        <f>SUMPRODUCT(('Compta par mois'!$C$8:$C$22=B26)*'Compta par mois'!$F$8:$F$22)</f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1"/>
  <dimension ref="A1:Y284"/>
  <sheetViews>
    <sheetView zoomScaleNormal="100" workbookViewId="0">
      <selection activeCell="G16" sqref="G16"/>
    </sheetView>
  </sheetViews>
  <sheetFormatPr baseColWidth="10" defaultRowHeight="15"/>
  <cols>
    <col min="1" max="1" width="13.140625" style="61" customWidth="1"/>
    <col min="2" max="2" width="22.5703125" style="62" bestFit="1" customWidth="1"/>
    <col min="3" max="3" width="17.5703125" customWidth="1"/>
    <col min="4" max="4" width="6.140625" style="54" customWidth="1"/>
    <col min="5" max="5" width="10.42578125" style="63" customWidth="1"/>
    <col min="6" max="6" width="11.85546875" style="63" customWidth="1"/>
    <col min="7" max="7" width="176.7109375" customWidth="1"/>
    <col min="8" max="11" width="18.140625" customWidth="1"/>
    <col min="12" max="12" width="3.28515625" customWidth="1"/>
    <col min="13" max="13" width="24.5703125" customWidth="1"/>
    <col min="14" max="14" width="15.5703125" customWidth="1"/>
    <col min="15" max="15" width="11.42578125" style="91"/>
    <col min="23" max="23" width="17.5703125" customWidth="1"/>
  </cols>
  <sheetData>
    <row r="1" spans="1:25">
      <c r="A1" s="1"/>
      <c r="B1" s="1"/>
      <c r="C1" s="1"/>
      <c r="D1" s="2"/>
      <c r="E1" s="1"/>
      <c r="F1" s="3"/>
      <c r="G1" s="1"/>
      <c r="H1" s="1"/>
      <c r="I1" s="1"/>
      <c r="J1" s="1"/>
      <c r="K1" s="1"/>
      <c r="L1" s="4"/>
      <c r="M1" s="5"/>
      <c r="N1" s="1"/>
      <c r="O1" s="88"/>
      <c r="P1" s="1"/>
      <c r="Q1" s="1"/>
    </row>
    <row r="2" spans="1:25" ht="18" customHeight="1">
      <c r="A2" s="96"/>
      <c r="B2" s="96"/>
      <c r="C2" s="96" t="s">
        <v>0</v>
      </c>
      <c r="D2" s="96"/>
      <c r="E2" s="96"/>
      <c r="F2" s="96"/>
      <c r="G2" s="6"/>
      <c r="H2" s="1"/>
      <c r="I2" s="1"/>
      <c r="J2" s="3" t="e">
        <f>SUM(H8+I8+J8+K8+H14+I14+J14+K14+H20+I20+J20+K20)</f>
        <v>#VALUE!</v>
      </c>
      <c r="K2" s="1"/>
      <c r="L2" s="7"/>
      <c r="M2" s="5"/>
      <c r="N2" s="1"/>
      <c r="O2" s="88"/>
      <c r="P2" s="1"/>
      <c r="Q2" s="1"/>
    </row>
    <row r="3" spans="1:25" ht="26.25">
      <c r="A3" s="8" t="s">
        <v>1</v>
      </c>
      <c r="B3" s="9">
        <v>7501.84</v>
      </c>
      <c r="C3" s="10"/>
      <c r="D3" s="11"/>
      <c r="E3" s="12" t="s">
        <v>2</v>
      </c>
      <c r="F3" s="13">
        <f>SUM($E$23-$F$23)+SUM($E$43-$F$43)+SUM($E$59-$F$59)+SUM(E76-F76)+SUM(E97-F97)+SUM(E122-F122)+SUM(E150-F150)+SUM(E177-F177)+SUM(E207-F207)+SUM(E234-F234+SUM(E257-F257)+SUM(E277-F277)+$B$3)</f>
        <v>54068.84</v>
      </c>
      <c r="G3" s="14"/>
      <c r="H3" s="15"/>
      <c r="I3" s="1"/>
      <c r="J3" s="16"/>
      <c r="K3" s="1"/>
      <c r="L3" s="17"/>
      <c r="M3" s="5"/>
      <c r="N3" s="1"/>
      <c r="O3" s="88"/>
      <c r="P3" s="1"/>
      <c r="Q3" s="1"/>
      <c r="W3" t="e">
        <f>SUMPRODUCT((B8:B22="communication")*(C8:C22="Pages jaunes")*(E8:E23))</f>
        <v>#N/A</v>
      </c>
      <c r="X3" s="64" t="s">
        <v>50</v>
      </c>
      <c r="Y3" s="89" t="s">
        <v>51</v>
      </c>
    </row>
    <row r="4" spans="1:25" ht="21" customHeight="1">
      <c r="A4" s="99" t="s">
        <v>60</v>
      </c>
      <c r="B4" s="97"/>
      <c r="C4" s="96"/>
      <c r="D4" s="96"/>
      <c r="E4" s="18">
        <f>SUM(E23+E43+E59+E76+E97+E122+E150+E177+E207+E234+E257+E277)</f>
        <v>29873</v>
      </c>
      <c r="F4" s="18">
        <f>SUM(F23+F43+F59+F76+F97+F122+F150+F177+F207+F234+F257+F277)</f>
        <v>-16694</v>
      </c>
      <c r="G4" s="14"/>
      <c r="H4" s="19"/>
      <c r="I4" s="19"/>
      <c r="J4" s="19"/>
      <c r="K4" s="19"/>
      <c r="L4" s="17"/>
      <c r="M4" s="5"/>
      <c r="N4" s="1"/>
      <c r="O4" s="88"/>
      <c r="P4" s="1"/>
      <c r="Q4" s="1"/>
      <c r="W4" s="81" t="s">
        <v>8</v>
      </c>
      <c r="X4" s="85" t="e">
        <f>SUMPRODUCT(($C$8:$C$276=W4)*$E$8:$E$276)</f>
        <v>#VALUE!</v>
      </c>
      <c r="Y4" s="90">
        <f>SUMPRODUCT(($C$8:$C$22=W4)*$F$8:$F$22)</f>
        <v>-50</v>
      </c>
    </row>
    <row r="5" spans="1:25" ht="21" customHeight="1" thickBot="1">
      <c r="A5" s="20" t="s">
        <v>3</v>
      </c>
      <c r="B5" s="21" t="s">
        <v>54</v>
      </c>
      <c r="C5" s="22"/>
      <c r="D5" s="22"/>
      <c r="E5" s="23" t="s">
        <v>55</v>
      </c>
      <c r="F5" s="24" t="s">
        <v>56</v>
      </c>
      <c r="G5" s="14"/>
      <c r="H5" s="19"/>
      <c r="I5" s="19"/>
      <c r="J5" s="19"/>
      <c r="K5" s="19"/>
      <c r="L5" s="1"/>
      <c r="M5" s="5"/>
      <c r="N5" s="1"/>
      <c r="O5" s="88"/>
      <c r="P5" s="1"/>
      <c r="Q5" s="1"/>
      <c r="W5" s="82" t="s">
        <v>39</v>
      </c>
      <c r="X5" s="85">
        <f t="shared" ref="X5:X17" si="0">SUMPRODUCT(($C$8:$C$22=W5)*$E$8:$E$22)</f>
        <v>0</v>
      </c>
      <c r="Y5" s="90">
        <f t="shared" ref="Y5:Y17" si="1">SUMPRODUCT(($C$8:$C$22=W5)*$F$8:$F$22)</f>
        <v>0</v>
      </c>
    </row>
    <row r="6" spans="1:25" ht="17.100000000000001" customHeight="1" thickTop="1">
      <c r="A6" s="25">
        <v>43831</v>
      </c>
      <c r="B6" s="26"/>
      <c r="C6" s="26" t="s">
        <v>4</v>
      </c>
      <c r="D6" s="26"/>
      <c r="E6" s="27" t="s">
        <v>5</v>
      </c>
      <c r="F6" s="27"/>
      <c r="G6" s="28"/>
      <c r="H6" s="19"/>
      <c r="I6" s="19"/>
      <c r="J6" s="29"/>
      <c r="K6" s="19"/>
      <c r="L6" s="1"/>
      <c r="M6" s="5"/>
      <c r="N6" s="1"/>
      <c r="O6" s="88"/>
      <c r="P6" s="1"/>
      <c r="Q6" s="1"/>
      <c r="W6" s="81" t="s">
        <v>9</v>
      </c>
      <c r="X6" s="85">
        <f t="shared" si="0"/>
        <v>0</v>
      </c>
      <c r="Y6" s="90">
        <f t="shared" si="1"/>
        <v>-30</v>
      </c>
    </row>
    <row r="7" spans="1:25" ht="17.100000000000001" customHeight="1">
      <c r="A7" s="30">
        <f>MONTH($A$6)</f>
        <v>1</v>
      </c>
      <c r="B7" s="31"/>
      <c r="C7" s="32">
        <f>SUMPRODUCT(--(MONTH([1]!Tableau_bilan_détaillé[date])='Compta par mois'!$A$7))-1</f>
        <v>1</v>
      </c>
      <c r="D7" s="32"/>
      <c r="E7" s="33">
        <f>SUMPRODUCT(--(MONTH([1]!Tableau_bilan_détaillé[date])='Compta par mois'!$A$7),[1]!Tableau_bilan_détaillé[Montant])</f>
        <v>120</v>
      </c>
      <c r="F7" s="34"/>
      <c r="G7" s="1"/>
      <c r="H7" s="19"/>
      <c r="I7" s="19"/>
      <c r="J7" s="19"/>
      <c r="K7" s="19"/>
      <c r="L7" s="1"/>
      <c r="M7" s="5"/>
      <c r="N7" s="1"/>
      <c r="O7" s="88"/>
      <c r="P7" s="1"/>
      <c r="Q7" s="1"/>
      <c r="W7" s="82" t="s">
        <v>40</v>
      </c>
      <c r="X7" s="85">
        <f t="shared" si="0"/>
        <v>0</v>
      </c>
      <c r="Y7" s="90">
        <f t="shared" si="1"/>
        <v>0</v>
      </c>
    </row>
    <row r="8" spans="1:25" ht="17.100000000000001" customHeight="1">
      <c r="A8" s="108" t="s">
        <v>6</v>
      </c>
      <c r="B8" s="35" t="s">
        <v>7</v>
      </c>
      <c r="C8" s="36" t="s">
        <v>8</v>
      </c>
      <c r="D8" s="37"/>
      <c r="E8" s="38"/>
      <c r="F8" s="112">
        <v>-25</v>
      </c>
      <c r="G8" s="1"/>
      <c r="H8" s="39" t="e">
        <f>SUMPRODUCT(B8:B23,C8:C22)</f>
        <v>#VALUE!</v>
      </c>
      <c r="I8" s="39">
        <f>SUMPRODUCT(--(MONTH([1]!Tableau_bilan_détaillé[date])='Compta par mois'!$A$27),[1]!Tableau_bilan_détaillé[Montant])</f>
        <v>80</v>
      </c>
      <c r="J8" s="39">
        <f>SUMPRODUCT(--(MONTH([1]!Tableau_bilan_détaillé[date])='Compta par mois'!$A$47),[1]!Tableau_bilan_détaillé[Montant])</f>
        <v>60</v>
      </c>
      <c r="K8" s="39">
        <f>SUMPRODUCT(--(MONTH([1]!Tableau_bilan_détaillé[date])='Compta par mois'!$A$63),[1]!Tableau_bilan_détaillé[Montant])</f>
        <v>0</v>
      </c>
      <c r="L8" s="1"/>
      <c r="M8" s="5"/>
      <c r="N8" s="1"/>
      <c r="O8" s="88"/>
      <c r="P8" s="1"/>
      <c r="Q8" s="1"/>
      <c r="W8" s="81" t="s">
        <v>41</v>
      </c>
      <c r="X8" s="85">
        <f t="shared" si="0"/>
        <v>0</v>
      </c>
      <c r="Y8" s="90">
        <f t="shared" si="1"/>
        <v>0</v>
      </c>
    </row>
    <row r="9" spans="1:25" ht="17.100000000000001" customHeight="1">
      <c r="A9" s="109"/>
      <c r="B9" s="35" t="s">
        <v>7</v>
      </c>
      <c r="C9" s="36" t="s">
        <v>9</v>
      </c>
      <c r="D9" s="37"/>
      <c r="E9" s="38"/>
      <c r="F9" s="112">
        <v>-30</v>
      </c>
      <c r="G9" s="1"/>
      <c r="H9" s="40"/>
      <c r="I9" s="40"/>
      <c r="J9" s="40"/>
      <c r="K9" s="40"/>
      <c r="L9" s="1"/>
      <c r="M9" s="5"/>
      <c r="N9" s="1"/>
      <c r="O9" s="88"/>
      <c r="P9" s="1"/>
      <c r="Q9" s="1"/>
      <c r="W9" s="82" t="s">
        <v>53</v>
      </c>
      <c r="X9" s="85">
        <f t="shared" si="0"/>
        <v>0</v>
      </c>
      <c r="Y9" s="90">
        <f t="shared" si="1"/>
        <v>-400</v>
      </c>
    </row>
    <row r="10" spans="1:25" ht="17.100000000000001" customHeight="1">
      <c r="A10" s="109"/>
      <c r="B10" s="35" t="s">
        <v>14</v>
      </c>
      <c r="C10" s="36" t="s">
        <v>49</v>
      </c>
      <c r="D10" s="41"/>
      <c r="E10" s="38"/>
      <c r="F10" s="112">
        <v>-200</v>
      </c>
      <c r="G10" s="1"/>
      <c r="H10" s="19"/>
      <c r="I10" s="19"/>
      <c r="J10" s="19"/>
      <c r="K10" s="19"/>
      <c r="L10" s="1"/>
      <c r="M10" s="5"/>
      <c r="N10" s="1"/>
      <c r="O10" s="88"/>
      <c r="P10" s="1"/>
      <c r="Q10" s="1"/>
      <c r="W10" s="81" t="s">
        <v>15</v>
      </c>
      <c r="X10" s="85">
        <f t="shared" si="0"/>
        <v>0</v>
      </c>
      <c r="Y10" s="90">
        <f t="shared" si="1"/>
        <v>0</v>
      </c>
    </row>
    <row r="11" spans="1:25" ht="17.100000000000001" customHeight="1">
      <c r="A11" s="109"/>
      <c r="B11" s="35" t="s">
        <v>42</v>
      </c>
      <c r="C11" s="36" t="s">
        <v>71</v>
      </c>
      <c r="D11" s="37"/>
      <c r="E11" s="38"/>
      <c r="F11" s="112">
        <v>-120</v>
      </c>
      <c r="G11" s="1"/>
      <c r="H11" s="19"/>
      <c r="I11" s="19"/>
      <c r="J11" s="19"/>
      <c r="K11" s="19"/>
      <c r="L11" s="1"/>
      <c r="M11" s="5"/>
      <c r="N11" s="1"/>
      <c r="O11" s="88"/>
      <c r="P11" s="1"/>
      <c r="Q11" s="1"/>
      <c r="W11" s="83" t="s">
        <v>49</v>
      </c>
      <c r="X11" s="85">
        <f t="shared" si="0"/>
        <v>0</v>
      </c>
      <c r="Y11" s="90">
        <f t="shared" si="1"/>
        <v>-200</v>
      </c>
    </row>
    <row r="12" spans="1:25" ht="17.100000000000001" customHeight="1">
      <c r="A12" s="109"/>
      <c r="B12" s="35" t="s">
        <v>42</v>
      </c>
      <c r="C12" s="36" t="s">
        <v>53</v>
      </c>
      <c r="D12" s="37"/>
      <c r="E12" s="38"/>
      <c r="F12" s="112">
        <v>-400</v>
      </c>
      <c r="G12" s="1"/>
      <c r="H12" s="19"/>
      <c r="I12" s="19"/>
      <c r="J12" s="19"/>
      <c r="K12" s="19"/>
      <c r="L12" s="1"/>
      <c r="M12" s="5"/>
      <c r="N12" s="1"/>
      <c r="O12" s="88"/>
      <c r="P12" s="1"/>
      <c r="Q12" s="1"/>
      <c r="W12" s="81" t="s">
        <v>43</v>
      </c>
      <c r="X12" s="85">
        <f t="shared" si="0"/>
        <v>0</v>
      </c>
      <c r="Y12" s="90">
        <f t="shared" si="1"/>
        <v>-488</v>
      </c>
    </row>
    <row r="13" spans="1:25" ht="17.100000000000001" customHeight="1">
      <c r="A13" s="109"/>
      <c r="B13" s="35" t="s">
        <v>42</v>
      </c>
      <c r="C13" s="36" t="s">
        <v>43</v>
      </c>
      <c r="D13" s="37"/>
      <c r="E13" s="38"/>
      <c r="F13" s="112">
        <v>-230</v>
      </c>
      <c r="G13" s="1"/>
      <c r="H13" s="19"/>
      <c r="I13" s="19"/>
      <c r="J13" s="19"/>
      <c r="K13" s="19"/>
      <c r="L13" s="1"/>
      <c r="M13" s="5"/>
      <c r="N13" s="1"/>
      <c r="O13" s="88"/>
      <c r="P13" s="1"/>
      <c r="Q13" s="1"/>
      <c r="W13" s="82" t="s">
        <v>44</v>
      </c>
      <c r="X13" s="85">
        <f t="shared" si="0"/>
        <v>0</v>
      </c>
      <c r="Y13" s="90">
        <f t="shared" si="1"/>
        <v>0</v>
      </c>
    </row>
    <row r="14" spans="1:25" ht="17.100000000000001" customHeight="1">
      <c r="A14" s="109"/>
      <c r="B14" s="35" t="s">
        <v>14</v>
      </c>
      <c r="C14" s="36" t="s">
        <v>48</v>
      </c>
      <c r="D14" s="37"/>
      <c r="E14" s="38"/>
      <c r="F14" s="112">
        <v>-124</v>
      </c>
      <c r="G14" s="1"/>
      <c r="H14" s="39">
        <f>SUMPRODUCT(--(MONTH([1]!Tableau_bilan_détaillé[date])='Compta par mois'!$A$80),[1]!Tableau_bilan_détaillé[Montant])</f>
        <v>430</v>
      </c>
      <c r="I14" s="39">
        <f>SUMPRODUCT(--(MONTH([1]!Tableau_bilan_détaillé[date])='Compta par mois'!$A$101),[1]!Tableau_bilan_détaillé[Montant])</f>
        <v>0</v>
      </c>
      <c r="J14" s="39">
        <f>SUMPRODUCT(--(MONTH([1]!Tableau_bilan_détaillé[date])='Compta par mois'!$A$126),[1]!Tableau_bilan_détaillé[Montant])</f>
        <v>0</v>
      </c>
      <c r="K14" s="39">
        <f>SUMPRODUCT(--(MONTH([1]!Tableau_bilan_détaillé[date])='Compta par mois'!$A$154),[1]!Tableau_bilan_détaillé[Montant])</f>
        <v>0</v>
      </c>
      <c r="L14" s="1"/>
      <c r="M14" s="5"/>
      <c r="N14" s="1"/>
      <c r="O14" s="88"/>
      <c r="P14" s="1"/>
      <c r="Q14" s="1"/>
      <c r="W14" s="81" t="s">
        <v>45</v>
      </c>
      <c r="X14" s="85">
        <f t="shared" si="0"/>
        <v>0</v>
      </c>
      <c r="Y14" s="90">
        <f t="shared" si="1"/>
        <v>0</v>
      </c>
    </row>
    <row r="15" spans="1:25" ht="17.100000000000001" customHeight="1">
      <c r="A15" s="109"/>
      <c r="B15" s="35" t="s">
        <v>14</v>
      </c>
      <c r="C15" s="36" t="s">
        <v>46</v>
      </c>
      <c r="D15" s="37"/>
      <c r="E15" s="38"/>
      <c r="F15" s="112">
        <v>-150</v>
      </c>
      <c r="G15" s="1"/>
      <c r="H15" s="40"/>
      <c r="I15" s="40"/>
      <c r="J15" s="40"/>
      <c r="K15" s="40"/>
      <c r="L15" s="1"/>
      <c r="M15" s="5"/>
      <c r="N15" s="1"/>
      <c r="O15" s="88"/>
      <c r="P15" s="1"/>
      <c r="Q15" s="1"/>
      <c r="W15" s="81" t="s">
        <v>48</v>
      </c>
      <c r="X15" s="85">
        <f t="shared" si="0"/>
        <v>0</v>
      </c>
      <c r="Y15" s="90">
        <f t="shared" si="1"/>
        <v>-124</v>
      </c>
    </row>
    <row r="16" spans="1:25" ht="17.100000000000001" customHeight="1">
      <c r="A16" s="109"/>
      <c r="B16" s="35" t="s">
        <v>14</v>
      </c>
      <c r="C16" s="36" t="s">
        <v>43</v>
      </c>
      <c r="D16" s="37"/>
      <c r="E16" s="38"/>
      <c r="F16" s="112">
        <v>-258</v>
      </c>
      <c r="G16" s="1"/>
      <c r="H16" s="42"/>
      <c r="I16" s="42"/>
      <c r="J16" s="42"/>
      <c r="K16" s="42"/>
      <c r="L16" s="1"/>
      <c r="M16" s="5"/>
      <c r="N16" s="1"/>
      <c r="O16" s="88"/>
      <c r="P16" s="1"/>
      <c r="Q16" s="1"/>
      <c r="W16" s="82" t="s">
        <v>46</v>
      </c>
      <c r="X16" s="85">
        <f t="shared" si="0"/>
        <v>0</v>
      </c>
      <c r="Y16" s="90">
        <f t="shared" si="1"/>
        <v>-150</v>
      </c>
    </row>
    <row r="17" spans="1:25" ht="17.100000000000001" customHeight="1">
      <c r="A17" s="109"/>
      <c r="B17" s="35" t="s">
        <v>7</v>
      </c>
      <c r="C17" s="36" t="s">
        <v>8</v>
      </c>
      <c r="D17" s="37"/>
      <c r="E17" s="38"/>
      <c r="F17" s="112">
        <v>-25</v>
      </c>
      <c r="G17" s="1"/>
      <c r="H17" s="19"/>
      <c r="I17" s="19"/>
      <c r="J17" s="19"/>
      <c r="K17" s="19"/>
      <c r="L17" s="1"/>
      <c r="M17" s="5"/>
      <c r="N17" s="1"/>
      <c r="O17" s="88"/>
      <c r="P17" s="1"/>
      <c r="Q17" s="1"/>
      <c r="W17" s="86" t="s">
        <v>38</v>
      </c>
      <c r="X17" s="85">
        <f t="shared" si="0"/>
        <v>0</v>
      </c>
      <c r="Y17" s="90">
        <f t="shared" si="1"/>
        <v>0</v>
      </c>
    </row>
    <row r="18" spans="1:25" ht="17.100000000000001" customHeight="1">
      <c r="A18" s="43"/>
      <c r="B18" s="35"/>
      <c r="C18" s="36"/>
      <c r="D18" s="37"/>
      <c r="E18" s="38"/>
      <c r="F18" s="112"/>
      <c r="G18" s="1"/>
      <c r="H18" s="19"/>
      <c r="I18" s="19"/>
      <c r="J18" s="19"/>
      <c r="K18" s="19"/>
      <c r="L18" s="1"/>
      <c r="M18" s="5"/>
      <c r="N18" s="1"/>
      <c r="O18" s="88"/>
      <c r="P18" s="1"/>
      <c r="Q18" s="1"/>
      <c r="W18" s="64"/>
      <c r="X18" s="64"/>
      <c r="Y18" s="89"/>
    </row>
    <row r="19" spans="1:25" ht="17.100000000000001" customHeight="1">
      <c r="A19" s="110" t="s">
        <v>10</v>
      </c>
      <c r="B19" s="35" t="s">
        <v>11</v>
      </c>
      <c r="C19" s="36">
        <v>25699</v>
      </c>
      <c r="D19" s="37">
        <v>15</v>
      </c>
      <c r="E19" s="38">
        <v>1589</v>
      </c>
      <c r="F19" s="112"/>
      <c r="G19" s="1"/>
      <c r="H19" s="19"/>
      <c r="I19" s="19"/>
      <c r="J19" s="19"/>
      <c r="K19" s="19"/>
      <c r="L19" s="1"/>
      <c r="M19" s="5"/>
      <c r="N19" s="1"/>
      <c r="O19" s="88"/>
      <c r="P19" s="1"/>
      <c r="Q19" s="1"/>
      <c r="W19" s="64"/>
      <c r="X19" s="64"/>
      <c r="Y19" s="89"/>
    </row>
    <row r="20" spans="1:25" ht="17.100000000000001" customHeight="1">
      <c r="A20" s="110"/>
      <c r="B20" s="35" t="s">
        <v>11</v>
      </c>
      <c r="C20" s="36">
        <v>25698</v>
      </c>
      <c r="D20" s="37">
        <v>10</v>
      </c>
      <c r="E20" s="38">
        <v>890</v>
      </c>
      <c r="F20" s="112"/>
      <c r="G20" s="1"/>
      <c r="H20" s="39">
        <f>SUMPRODUCT(--(MONTH([1]!Tableau_bilan_détaillé[date])='Compta par mois'!$A$181),[1]!Tableau_bilan_détaillé[Montant])</f>
        <v>0</v>
      </c>
      <c r="I20" s="39">
        <f>SUMPRODUCT(--(MONTH([1]!Tableau_bilan_détaillé[date])='Compta par mois'!$A$211),[1]!Tableau_bilan_détaillé[Montant])</f>
        <v>0</v>
      </c>
      <c r="J20" s="39">
        <f>SUMPRODUCT(--(MONTH([1]!Tableau_bilan_détaillé[date])='Compta par mois'!$A$238),[1]!Tableau_bilan_détaillé[Montant])</f>
        <v>0</v>
      </c>
      <c r="K20" s="39">
        <f>SUMPRODUCT(--(MONTH([1]!Tableau_bilan_détaillé[date])='Compta par mois'!$A$261),[1]!Tableau_bilan_détaillé[Montant])</f>
        <v>50</v>
      </c>
      <c r="L20" s="1"/>
      <c r="M20" s="5"/>
      <c r="N20" s="1"/>
      <c r="O20" s="88"/>
      <c r="P20" s="1"/>
      <c r="Q20" s="1"/>
      <c r="W20" s="64"/>
      <c r="X20" s="64"/>
      <c r="Y20" s="89"/>
    </row>
    <row r="21" spans="1:25" ht="17.100000000000001" customHeight="1">
      <c r="A21" s="110"/>
      <c r="B21" s="35"/>
      <c r="C21" s="36"/>
      <c r="D21" s="37"/>
      <c r="E21" s="38"/>
      <c r="F21" s="112"/>
      <c r="G21" s="1"/>
      <c r="H21" s="40"/>
      <c r="I21" s="40"/>
      <c r="J21" s="40"/>
      <c r="K21" s="40"/>
      <c r="L21" s="1"/>
      <c r="M21" s="5"/>
      <c r="N21" s="1"/>
      <c r="O21" s="88"/>
      <c r="P21" s="1"/>
      <c r="Q21" s="1"/>
      <c r="W21" s="64"/>
      <c r="X21" s="64"/>
      <c r="Y21" s="89"/>
    </row>
    <row r="22" spans="1:25" ht="17.100000000000001" customHeight="1">
      <c r="A22" s="44"/>
      <c r="B22" s="35"/>
      <c r="C22" s="36"/>
      <c r="D22" s="37"/>
      <c r="E22" s="38"/>
      <c r="F22" s="112"/>
      <c r="G22" s="1"/>
      <c r="H22" s="42"/>
      <c r="I22" s="42"/>
      <c r="J22" s="42"/>
      <c r="K22" s="42"/>
      <c r="L22" s="1"/>
      <c r="M22" s="5"/>
      <c r="N22" s="1"/>
      <c r="O22" s="88"/>
      <c r="P22" s="1"/>
      <c r="Q22" s="1"/>
      <c r="W22" s="64"/>
      <c r="X22" s="64"/>
      <c r="Y22" s="89"/>
    </row>
    <row r="23" spans="1:25" ht="17.100000000000001" customHeight="1">
      <c r="A23" s="45"/>
      <c r="B23" s="35"/>
      <c r="C23" s="36" t="s">
        <v>12</v>
      </c>
      <c r="D23" s="46">
        <f>SUM(D8:D22)</f>
        <v>25</v>
      </c>
      <c r="E23" s="38">
        <f>SUM(E8:E22)</f>
        <v>2479</v>
      </c>
      <c r="F23" s="112">
        <f>SUM(F8:F22)</f>
        <v>-1562</v>
      </c>
      <c r="G23" s="1"/>
      <c r="H23" s="3"/>
      <c r="I23" s="1"/>
      <c r="J23" s="1"/>
      <c r="K23" s="1"/>
      <c r="L23" s="1"/>
      <c r="M23" s="5"/>
      <c r="N23" s="1"/>
      <c r="O23" s="88"/>
      <c r="P23" s="1"/>
      <c r="Q23" s="1"/>
      <c r="W23" s="64"/>
      <c r="X23" s="64"/>
      <c r="Y23" s="89"/>
    </row>
    <row r="24" spans="1:25" ht="21" customHeight="1">
      <c r="A24" s="99" t="s">
        <v>59</v>
      </c>
      <c r="B24" s="98"/>
      <c r="C24" s="98"/>
      <c r="D24" s="98"/>
      <c r="E24" s="98"/>
      <c r="F24" s="98"/>
      <c r="G24" s="1"/>
      <c r="H24" s="1"/>
      <c r="I24" s="1"/>
      <c r="J24" s="1"/>
      <c r="K24" s="1"/>
      <c r="L24" s="1"/>
      <c r="M24" s="5"/>
      <c r="N24" s="1"/>
      <c r="O24" s="88"/>
      <c r="P24" s="1"/>
      <c r="Q24" s="1"/>
      <c r="W24" s="64"/>
      <c r="X24" s="64"/>
      <c r="Y24" s="89"/>
    </row>
    <row r="25" spans="1:25" ht="21" customHeight="1" thickBot="1">
      <c r="A25" s="20" t="s">
        <v>3</v>
      </c>
      <c r="B25" s="21" t="s">
        <v>54</v>
      </c>
      <c r="C25" s="22"/>
      <c r="D25" s="22"/>
      <c r="E25" s="23" t="s">
        <v>55</v>
      </c>
      <c r="F25" s="24" t="s">
        <v>56</v>
      </c>
      <c r="G25" s="1"/>
      <c r="H25" s="1"/>
      <c r="I25" s="1"/>
      <c r="J25" s="1"/>
      <c r="K25" s="1"/>
      <c r="L25" s="1"/>
      <c r="M25" s="5"/>
      <c r="N25" s="1"/>
      <c r="O25" s="88"/>
      <c r="P25" s="1"/>
      <c r="Q25" s="1"/>
      <c r="W25" s="64"/>
      <c r="X25" s="64"/>
      <c r="Y25" s="89"/>
    </row>
    <row r="26" spans="1:25" ht="17.100000000000001" customHeight="1" thickTop="1">
      <c r="A26" s="25">
        <v>43862</v>
      </c>
      <c r="B26" s="26"/>
      <c r="C26" s="26" t="s">
        <v>4</v>
      </c>
      <c r="D26" s="26"/>
      <c r="E26" s="27" t="s">
        <v>57</v>
      </c>
      <c r="F26" s="27"/>
      <c r="G26" s="1"/>
      <c r="H26" s="1"/>
      <c r="I26" s="1"/>
      <c r="J26" s="1"/>
      <c r="K26" s="1"/>
      <c r="L26" s="1"/>
      <c r="M26" s="5"/>
      <c r="N26" s="1"/>
      <c r="O26" s="88"/>
      <c r="P26" s="1"/>
      <c r="Q26" s="1"/>
      <c r="W26" s="64"/>
      <c r="X26" s="64"/>
      <c r="Y26" s="89"/>
    </row>
    <row r="27" spans="1:25" ht="17.100000000000001" customHeight="1">
      <c r="A27" s="30">
        <f>MONTH($A26)</f>
        <v>2</v>
      </c>
      <c r="B27" s="31"/>
      <c r="C27" s="32">
        <f>SUMPRODUCT(--(MONTH([1]!Tableau_bilan_détaillé[date])='Compta par mois'!$A$27))</f>
        <v>1</v>
      </c>
      <c r="D27" s="32"/>
      <c r="E27" s="33">
        <f>SUMPRODUCT(--(MONTH([1]!Tableau_bilan_détaillé[date])='Compta par mois'!$A$27),[1]!Tableau_bilan_détaillé[Montant])</f>
        <v>80</v>
      </c>
      <c r="F27" s="34"/>
      <c r="G27" s="1"/>
      <c r="H27" s="1"/>
      <c r="I27" s="1"/>
      <c r="J27" s="1"/>
      <c r="K27" s="1"/>
      <c r="L27" s="1"/>
      <c r="M27" s="5"/>
      <c r="N27" s="1"/>
      <c r="O27" s="88"/>
      <c r="P27" s="1"/>
      <c r="Q27" s="1"/>
      <c r="W27" s="64"/>
      <c r="X27" s="64"/>
      <c r="Y27" s="89"/>
    </row>
    <row r="28" spans="1:25" ht="17.100000000000001" customHeight="1">
      <c r="A28" s="47" t="s">
        <v>6</v>
      </c>
      <c r="B28" s="35" t="s">
        <v>7</v>
      </c>
      <c r="C28" s="36" t="s">
        <v>8</v>
      </c>
      <c r="D28" s="37"/>
      <c r="E28" s="38"/>
      <c r="F28" s="84">
        <v>25</v>
      </c>
      <c r="G28" s="1"/>
      <c r="H28" s="1"/>
      <c r="I28" s="1"/>
      <c r="J28" s="1"/>
      <c r="K28" s="1"/>
      <c r="L28" s="1"/>
      <c r="M28" s="5"/>
      <c r="N28" s="1"/>
      <c r="O28" s="88"/>
      <c r="P28" s="1"/>
      <c r="Q28" s="1"/>
      <c r="W28" s="64"/>
      <c r="X28" s="64"/>
      <c r="Y28" s="89"/>
    </row>
    <row r="29" spans="1:25" ht="17.100000000000001" customHeight="1">
      <c r="A29" s="47"/>
      <c r="B29" s="35" t="s">
        <v>7</v>
      </c>
      <c r="C29" s="36" t="s">
        <v>9</v>
      </c>
      <c r="D29" s="37"/>
      <c r="E29" s="38"/>
      <c r="F29" s="112">
        <v>-30</v>
      </c>
      <c r="G29" s="1"/>
      <c r="H29" s="1"/>
      <c r="I29" s="1"/>
      <c r="J29" s="1"/>
      <c r="K29" s="1"/>
      <c r="L29" s="1"/>
      <c r="M29" s="5"/>
      <c r="N29" s="1"/>
      <c r="O29" s="88"/>
      <c r="P29" s="1"/>
      <c r="Q29" s="1"/>
    </row>
    <row r="30" spans="1:25" ht="17.100000000000001" customHeight="1">
      <c r="A30" s="47"/>
      <c r="B30" s="35" t="s">
        <v>14</v>
      </c>
      <c r="C30" s="36" t="s">
        <v>49</v>
      </c>
      <c r="D30" s="41"/>
      <c r="E30" s="38"/>
      <c r="F30" s="112">
        <v>-200</v>
      </c>
      <c r="G30" s="1"/>
      <c r="H30" s="1"/>
      <c r="I30" s="1"/>
      <c r="J30" s="1"/>
      <c r="K30" s="1"/>
      <c r="L30" s="1"/>
      <c r="M30" s="5"/>
      <c r="N30" s="1"/>
      <c r="O30" s="88"/>
      <c r="P30" s="1"/>
      <c r="Q30" s="1"/>
    </row>
    <row r="31" spans="1:25" ht="17.100000000000001" customHeight="1">
      <c r="A31" s="47"/>
      <c r="B31" s="35" t="s">
        <v>42</v>
      </c>
      <c r="C31" s="36" t="s">
        <v>71</v>
      </c>
      <c r="D31" s="37"/>
      <c r="E31" s="38"/>
      <c r="F31" s="112">
        <v>-120</v>
      </c>
      <c r="G31" s="1"/>
      <c r="H31" s="1"/>
      <c r="I31" s="1"/>
      <c r="J31" s="1"/>
      <c r="K31" s="1"/>
      <c r="L31" s="1"/>
      <c r="M31" s="5"/>
      <c r="N31" s="1"/>
      <c r="O31" s="88"/>
      <c r="P31" s="1"/>
      <c r="Q31" s="1"/>
    </row>
    <row r="32" spans="1:25" ht="17.100000000000001" customHeight="1">
      <c r="A32" s="47"/>
      <c r="B32" s="35" t="s">
        <v>42</v>
      </c>
      <c r="C32" s="36" t="s">
        <v>53</v>
      </c>
      <c r="D32" s="37"/>
      <c r="E32" s="38"/>
      <c r="F32" s="112">
        <v>-400</v>
      </c>
      <c r="G32" s="1"/>
      <c r="H32" s="1"/>
      <c r="I32" s="1"/>
      <c r="J32" s="1"/>
      <c r="K32" s="1"/>
      <c r="L32" s="1"/>
      <c r="M32" s="5"/>
      <c r="N32" s="1"/>
      <c r="O32" s="88"/>
      <c r="P32" s="1"/>
      <c r="Q32" s="1"/>
    </row>
    <row r="33" spans="1:17" ht="17.100000000000001" customHeight="1">
      <c r="A33" s="47"/>
      <c r="B33" s="35" t="s">
        <v>42</v>
      </c>
      <c r="C33" s="36" t="s">
        <v>43</v>
      </c>
      <c r="D33" s="37"/>
      <c r="E33" s="38"/>
      <c r="F33" s="112">
        <v>-230</v>
      </c>
      <c r="G33" s="1"/>
      <c r="H33" s="1"/>
      <c r="I33" s="1"/>
      <c r="J33" s="1"/>
      <c r="K33" s="1"/>
      <c r="L33" s="1"/>
      <c r="M33" s="5"/>
      <c r="N33" s="1"/>
      <c r="O33" s="88"/>
      <c r="P33" s="1"/>
      <c r="Q33" s="1"/>
    </row>
    <row r="34" spans="1:17" ht="17.100000000000001" customHeight="1">
      <c r="A34" s="47"/>
      <c r="B34" s="35" t="s">
        <v>14</v>
      </c>
      <c r="C34" s="36" t="s">
        <v>48</v>
      </c>
      <c r="D34" s="37"/>
      <c r="E34" s="38"/>
      <c r="F34" s="112">
        <v>-124</v>
      </c>
      <c r="G34" s="1"/>
      <c r="H34" s="1"/>
      <c r="I34" s="1"/>
      <c r="J34" s="1"/>
      <c r="K34" s="1"/>
      <c r="L34" s="1"/>
      <c r="M34" s="5"/>
      <c r="N34" s="1"/>
      <c r="O34" s="88"/>
      <c r="P34" s="1"/>
      <c r="Q34" s="1"/>
    </row>
    <row r="35" spans="1:17" ht="17.100000000000001" customHeight="1">
      <c r="A35" s="47"/>
      <c r="B35" s="35" t="s">
        <v>14</v>
      </c>
      <c r="C35" s="36" t="s">
        <v>46</v>
      </c>
      <c r="D35" s="37"/>
      <c r="E35" s="38"/>
      <c r="F35" s="112">
        <v>-150</v>
      </c>
      <c r="G35" s="1"/>
      <c r="H35" s="1"/>
      <c r="I35" s="1"/>
      <c r="J35" s="1"/>
      <c r="K35" s="1"/>
      <c r="L35" s="1"/>
      <c r="M35" s="5"/>
      <c r="N35" s="1"/>
      <c r="O35" s="88"/>
      <c r="P35" s="1"/>
      <c r="Q35" s="1"/>
    </row>
    <row r="36" spans="1:17" ht="17.100000000000001" customHeight="1">
      <c r="A36" s="47"/>
      <c r="B36" s="35" t="s">
        <v>14</v>
      </c>
      <c r="C36" s="36" t="s">
        <v>43</v>
      </c>
      <c r="D36" s="37"/>
      <c r="E36" s="38"/>
      <c r="F36" s="112">
        <v>-258</v>
      </c>
      <c r="G36" s="1"/>
      <c r="H36" s="1"/>
      <c r="I36" s="1"/>
      <c r="J36" s="1"/>
      <c r="K36" s="1"/>
      <c r="L36" s="1"/>
      <c r="M36" s="5"/>
      <c r="N36" s="1"/>
      <c r="O36" s="88"/>
      <c r="P36" s="1"/>
      <c r="Q36" s="1"/>
    </row>
    <row r="37" spans="1:17" ht="17.100000000000001" customHeight="1">
      <c r="A37" s="47"/>
      <c r="B37" s="35" t="s">
        <v>7</v>
      </c>
      <c r="C37" s="36" t="s">
        <v>8</v>
      </c>
      <c r="D37" s="37"/>
      <c r="E37" s="38"/>
      <c r="F37" s="112">
        <v>-25</v>
      </c>
      <c r="G37" s="1"/>
      <c r="H37" s="1"/>
      <c r="I37" s="1"/>
      <c r="J37" s="1"/>
      <c r="K37" s="1"/>
      <c r="L37" s="1"/>
      <c r="M37" s="5"/>
      <c r="N37" s="1"/>
      <c r="O37" s="88"/>
      <c r="P37" s="1"/>
      <c r="Q37" s="1"/>
    </row>
    <row r="38" spans="1:17" ht="17.100000000000001" customHeight="1">
      <c r="A38" s="47"/>
      <c r="B38" s="35"/>
      <c r="C38" s="36"/>
      <c r="D38" s="37"/>
      <c r="E38" s="38"/>
      <c r="F38" s="112"/>
      <c r="G38" s="1"/>
      <c r="H38" s="1"/>
      <c r="I38" s="1"/>
      <c r="J38" s="1"/>
      <c r="K38" s="1"/>
      <c r="L38" s="1"/>
      <c r="M38" s="5"/>
      <c r="N38" s="1"/>
      <c r="O38" s="88"/>
      <c r="P38" s="1"/>
      <c r="Q38" s="1"/>
    </row>
    <row r="39" spans="1:17" ht="17.100000000000001" customHeight="1">
      <c r="A39" s="48"/>
      <c r="B39" s="35" t="s">
        <v>11</v>
      </c>
      <c r="C39" s="36">
        <v>25699</v>
      </c>
      <c r="D39" s="37">
        <v>15</v>
      </c>
      <c r="E39" s="38">
        <v>1589</v>
      </c>
      <c r="F39" s="112"/>
      <c r="G39" s="1"/>
      <c r="H39" s="1"/>
      <c r="I39" s="1"/>
      <c r="J39" s="1"/>
      <c r="K39" s="1"/>
      <c r="L39" s="1"/>
      <c r="M39" s="1"/>
      <c r="N39" s="1"/>
      <c r="O39" s="88"/>
      <c r="P39" s="1"/>
      <c r="Q39" s="1"/>
    </row>
    <row r="40" spans="1:17" ht="17.100000000000001" customHeight="1">
      <c r="A40" s="49"/>
      <c r="B40" s="35" t="s">
        <v>11</v>
      </c>
      <c r="C40" s="36">
        <v>25698</v>
      </c>
      <c r="D40" s="37">
        <v>10</v>
      </c>
      <c r="E40" s="38">
        <v>890</v>
      </c>
      <c r="F40" s="112"/>
      <c r="G40" s="1"/>
      <c r="H40" s="1"/>
      <c r="I40" s="1"/>
      <c r="J40" s="1"/>
      <c r="K40" s="1"/>
      <c r="L40" s="1"/>
      <c r="M40" s="1"/>
      <c r="N40" s="1"/>
      <c r="O40" s="88"/>
      <c r="P40" s="1"/>
      <c r="Q40" s="1"/>
    </row>
    <row r="41" spans="1:17" ht="17.100000000000001" customHeight="1">
      <c r="A41" s="49" t="s">
        <v>10</v>
      </c>
      <c r="B41" s="35"/>
      <c r="C41" s="36"/>
      <c r="D41" s="37"/>
      <c r="E41" s="38"/>
      <c r="F41" s="84"/>
      <c r="G41" s="1"/>
      <c r="H41" s="1"/>
      <c r="I41" s="1"/>
      <c r="J41" s="1"/>
      <c r="K41" s="1"/>
      <c r="L41" s="1"/>
      <c r="M41" s="1"/>
      <c r="N41" s="1"/>
      <c r="O41" s="88"/>
      <c r="P41" s="1"/>
      <c r="Q41" s="1"/>
    </row>
    <row r="42" spans="1:17" ht="17.100000000000001" customHeight="1">
      <c r="A42" s="49"/>
      <c r="B42" s="35"/>
      <c r="C42" s="36"/>
      <c r="D42" s="37"/>
      <c r="E42" s="38"/>
      <c r="F42" s="84"/>
      <c r="G42" s="1"/>
      <c r="H42" s="1"/>
      <c r="I42" s="1"/>
      <c r="J42" s="1"/>
      <c r="K42" s="1"/>
      <c r="L42" s="1"/>
      <c r="M42" s="1"/>
      <c r="N42" s="1"/>
      <c r="O42" s="88"/>
      <c r="P42" s="1"/>
      <c r="Q42" s="1"/>
    </row>
    <row r="43" spans="1:17" ht="17.100000000000001" customHeight="1">
      <c r="A43" s="50"/>
      <c r="B43" s="35"/>
      <c r="C43" s="36" t="s">
        <v>12</v>
      </c>
      <c r="D43" s="46">
        <f>SUM(D28:D42)</f>
        <v>25</v>
      </c>
      <c r="E43" s="38">
        <f>SUM(E28:E42)</f>
        <v>2479</v>
      </c>
      <c r="F43" s="112">
        <f>SUM(F28:F42)</f>
        <v>-1512</v>
      </c>
      <c r="G43" s="1"/>
      <c r="H43" s="3"/>
      <c r="I43" s="1"/>
      <c r="J43" s="1"/>
      <c r="K43" s="1"/>
      <c r="L43" s="1"/>
      <c r="M43" s="1"/>
      <c r="N43" s="1"/>
      <c r="O43" s="88"/>
      <c r="P43" s="1"/>
      <c r="Q43" s="1"/>
    </row>
    <row r="44" spans="1:17" ht="21" customHeight="1">
      <c r="A44" s="101" t="s">
        <v>61</v>
      </c>
      <c r="B44" s="100"/>
      <c r="C44" s="100"/>
      <c r="D44" s="100"/>
      <c r="E44" s="100"/>
      <c r="F44" s="100"/>
      <c r="G44" s="1"/>
      <c r="H44" s="1"/>
      <c r="I44" s="1"/>
      <c r="J44" s="1"/>
      <c r="K44" s="1"/>
      <c r="L44" s="1"/>
      <c r="M44" s="1"/>
      <c r="N44" s="1"/>
      <c r="O44" s="88"/>
      <c r="P44" s="1"/>
      <c r="Q44" s="1"/>
    </row>
    <row r="45" spans="1:17" ht="21" customHeight="1" thickBot="1">
      <c r="A45" s="20" t="s">
        <v>3</v>
      </c>
      <c r="B45" s="21" t="s">
        <v>54</v>
      </c>
      <c r="C45" s="22"/>
      <c r="D45" s="22"/>
      <c r="E45" s="23" t="s">
        <v>55</v>
      </c>
      <c r="F45" s="24" t="s">
        <v>56</v>
      </c>
      <c r="G45" s="1"/>
      <c r="H45" s="1"/>
      <c r="I45" s="1"/>
      <c r="J45" s="1"/>
      <c r="K45" s="1"/>
      <c r="L45" s="1"/>
      <c r="M45" s="1"/>
      <c r="N45" s="1"/>
      <c r="O45" s="88"/>
      <c r="P45" s="1"/>
      <c r="Q45" s="1"/>
    </row>
    <row r="46" spans="1:17" ht="17.100000000000001" customHeight="1" thickTop="1">
      <c r="A46" s="25">
        <v>43891</v>
      </c>
      <c r="B46" s="26"/>
      <c r="C46" s="26" t="s">
        <v>4</v>
      </c>
      <c r="D46" s="26"/>
      <c r="E46" s="27" t="s">
        <v>16</v>
      </c>
      <c r="F46" s="27"/>
      <c r="G46" s="1"/>
      <c r="H46" s="1"/>
      <c r="I46" s="1"/>
      <c r="J46" s="1"/>
      <c r="K46" s="1"/>
      <c r="L46" s="1"/>
      <c r="M46" s="1"/>
      <c r="N46" s="1"/>
      <c r="O46" s="88"/>
      <c r="P46" s="1"/>
      <c r="Q46" s="1"/>
    </row>
    <row r="47" spans="1:17" ht="17.100000000000001" customHeight="1">
      <c r="A47" s="51">
        <f>MONTH($A46)</f>
        <v>3</v>
      </c>
      <c r="B47" s="31"/>
      <c r="C47" s="32">
        <f>SUMPRODUCT(--(MONTH([1]!Tableau_bilan_détaillé[date])='Compta par mois'!$A$47))</f>
        <v>1</v>
      </c>
      <c r="D47" s="32"/>
      <c r="E47" s="33">
        <f>SUMPRODUCT(--(MONTH([1]!Tableau_bilan_détaillé[date])='Compta par mois'!$A$47),[1]!Tableau_bilan_détaillé[Montant])</f>
        <v>60</v>
      </c>
      <c r="F47" s="34"/>
      <c r="G47" s="1"/>
      <c r="H47" s="1"/>
      <c r="I47" s="1"/>
      <c r="J47" s="1"/>
      <c r="K47" s="1"/>
      <c r="L47" s="1"/>
      <c r="M47" s="1"/>
      <c r="N47" s="1"/>
      <c r="O47" s="88"/>
      <c r="P47" s="1"/>
      <c r="Q47" s="1"/>
    </row>
    <row r="48" spans="1:17" ht="17.100000000000001" customHeight="1">
      <c r="A48" s="107" t="s">
        <v>6</v>
      </c>
      <c r="B48" s="35" t="s">
        <v>14</v>
      </c>
      <c r="C48" s="36" t="s">
        <v>49</v>
      </c>
      <c r="D48" s="41"/>
      <c r="E48" s="38"/>
      <c r="F48" s="112">
        <v>-200</v>
      </c>
      <c r="G48" s="1"/>
      <c r="H48" s="1"/>
      <c r="I48" s="1"/>
      <c r="J48" s="1"/>
      <c r="K48" s="1"/>
      <c r="L48" s="1"/>
      <c r="M48" s="1"/>
      <c r="N48" s="1"/>
      <c r="O48" s="88"/>
      <c r="P48" s="1"/>
      <c r="Q48" s="1"/>
    </row>
    <row r="49" spans="1:17" ht="17.100000000000001" customHeight="1">
      <c r="A49" s="107"/>
      <c r="B49" s="35" t="s">
        <v>42</v>
      </c>
      <c r="C49" s="36" t="s">
        <v>71</v>
      </c>
      <c r="D49" s="37"/>
      <c r="E49" s="38"/>
      <c r="F49" s="112">
        <v>-120</v>
      </c>
      <c r="G49" s="1"/>
      <c r="H49" s="1"/>
      <c r="I49" s="1"/>
      <c r="J49" s="1"/>
      <c r="K49" s="1"/>
      <c r="L49" s="1"/>
      <c r="M49" s="1"/>
      <c r="N49" s="1"/>
      <c r="O49" s="88"/>
      <c r="P49" s="1"/>
      <c r="Q49" s="1"/>
    </row>
    <row r="50" spans="1:17" ht="17.100000000000001" customHeight="1">
      <c r="A50" s="107"/>
      <c r="B50" s="35" t="s">
        <v>42</v>
      </c>
      <c r="C50" s="36" t="s">
        <v>53</v>
      </c>
      <c r="D50" s="37"/>
      <c r="E50" s="38"/>
      <c r="F50" s="112">
        <v>-400</v>
      </c>
      <c r="G50" s="1"/>
      <c r="H50" s="1"/>
      <c r="I50" s="1"/>
      <c r="J50" s="1"/>
      <c r="K50" s="1"/>
      <c r="L50" s="1"/>
      <c r="M50" s="1"/>
      <c r="N50" s="1"/>
      <c r="O50" s="88"/>
      <c r="P50" s="1"/>
      <c r="Q50" s="1"/>
    </row>
    <row r="51" spans="1:17" ht="17.100000000000001" customHeight="1">
      <c r="A51" s="107"/>
      <c r="B51" s="35" t="s">
        <v>42</v>
      </c>
      <c r="C51" s="36" t="s">
        <v>43</v>
      </c>
      <c r="D51" s="37"/>
      <c r="E51" s="38"/>
      <c r="F51" s="112">
        <v>-230</v>
      </c>
      <c r="G51" s="1"/>
      <c r="H51" s="1"/>
      <c r="I51" s="1"/>
      <c r="J51" s="1"/>
      <c r="K51" s="1"/>
      <c r="L51" s="1"/>
      <c r="M51" s="1"/>
      <c r="N51" s="1"/>
      <c r="O51" s="88"/>
      <c r="P51" s="1"/>
      <c r="Q51" s="1"/>
    </row>
    <row r="52" spans="1:17" ht="17.100000000000001" customHeight="1">
      <c r="A52" s="107"/>
      <c r="B52" s="35" t="s">
        <v>14</v>
      </c>
      <c r="C52" s="36" t="s">
        <v>48</v>
      </c>
      <c r="D52" s="37"/>
      <c r="E52" s="38"/>
      <c r="F52" s="112">
        <v>-124</v>
      </c>
      <c r="G52" s="1"/>
      <c r="H52" s="1"/>
      <c r="I52" s="1"/>
      <c r="J52" s="1"/>
      <c r="K52" s="1"/>
      <c r="L52" s="1"/>
      <c r="M52" s="1"/>
      <c r="N52" s="1"/>
      <c r="O52" s="88"/>
      <c r="P52" s="1"/>
      <c r="Q52" s="1"/>
    </row>
    <row r="53" spans="1:17" ht="17.100000000000001" customHeight="1">
      <c r="A53" s="107"/>
      <c r="B53" s="35"/>
      <c r="C53" s="36"/>
      <c r="D53" s="37"/>
      <c r="E53" s="38"/>
      <c r="F53" s="112"/>
      <c r="G53" s="1"/>
      <c r="H53" s="1"/>
      <c r="I53" s="1"/>
      <c r="J53" s="1"/>
      <c r="K53" s="1"/>
      <c r="L53" s="1"/>
      <c r="M53" s="1"/>
      <c r="N53" s="1"/>
      <c r="O53" s="88"/>
      <c r="P53" s="1"/>
      <c r="Q53" s="1"/>
    </row>
    <row r="54" spans="1:17" ht="17.100000000000001" customHeight="1">
      <c r="A54" s="107"/>
      <c r="B54" s="35"/>
      <c r="C54" s="36"/>
      <c r="D54" s="37"/>
      <c r="E54" s="38"/>
      <c r="F54" s="112"/>
      <c r="G54" s="1"/>
      <c r="H54" s="1"/>
      <c r="I54" s="1"/>
      <c r="J54" s="1"/>
      <c r="K54" s="1"/>
      <c r="L54" s="1"/>
      <c r="M54" s="1"/>
      <c r="N54" s="1"/>
      <c r="O54" s="88"/>
      <c r="P54" s="1"/>
      <c r="Q54" s="1"/>
    </row>
    <row r="55" spans="1:17" ht="17.100000000000001" customHeight="1">
      <c r="A55" s="107"/>
      <c r="B55" s="35" t="s">
        <v>7</v>
      </c>
      <c r="C55" s="36"/>
      <c r="D55" s="37"/>
      <c r="E55" s="38"/>
      <c r="F55" s="84"/>
      <c r="G55" s="1"/>
      <c r="H55" s="1"/>
      <c r="I55" s="1"/>
      <c r="J55" s="1"/>
      <c r="K55" s="1"/>
      <c r="L55" s="1"/>
      <c r="M55" s="1"/>
      <c r="N55" s="1"/>
      <c r="O55" s="88"/>
      <c r="P55" s="1"/>
      <c r="Q55" s="1"/>
    </row>
    <row r="56" spans="1:17" ht="17.100000000000001" customHeight="1">
      <c r="A56" s="50"/>
      <c r="B56" s="35"/>
      <c r="C56" s="36"/>
      <c r="D56" s="37"/>
      <c r="E56" s="38"/>
      <c r="F56" s="84"/>
      <c r="G56" s="1"/>
      <c r="H56" s="1"/>
      <c r="I56" s="1"/>
      <c r="J56" s="1"/>
      <c r="K56" s="1"/>
      <c r="L56" s="1"/>
      <c r="M56" s="1"/>
      <c r="N56" s="1"/>
      <c r="O56" s="88"/>
      <c r="P56" s="1"/>
      <c r="Q56" s="1"/>
    </row>
    <row r="57" spans="1:17" ht="17.100000000000001" customHeight="1">
      <c r="A57" s="49" t="s">
        <v>10</v>
      </c>
      <c r="B57" s="35" t="s">
        <v>11</v>
      </c>
      <c r="C57" s="36">
        <v>25699</v>
      </c>
      <c r="D57" s="37">
        <v>15</v>
      </c>
      <c r="E57" s="38">
        <v>1589</v>
      </c>
      <c r="F57" s="84"/>
      <c r="G57" s="1"/>
      <c r="H57" s="1"/>
      <c r="I57" s="1"/>
      <c r="J57" s="1"/>
      <c r="K57" s="1"/>
      <c r="L57" s="1"/>
      <c r="M57" s="1"/>
      <c r="N57" s="1"/>
      <c r="O57" s="88"/>
      <c r="P57" s="1"/>
      <c r="Q57" s="1"/>
    </row>
    <row r="58" spans="1:17" ht="17.100000000000001" customHeight="1">
      <c r="A58" s="49"/>
      <c r="B58" s="35" t="s">
        <v>11</v>
      </c>
      <c r="C58" s="36">
        <v>25698</v>
      </c>
      <c r="D58" s="37">
        <v>10</v>
      </c>
      <c r="E58" s="38">
        <v>890</v>
      </c>
      <c r="F58" s="84"/>
      <c r="G58" s="1"/>
      <c r="H58" s="1"/>
      <c r="I58" s="1"/>
      <c r="J58" s="1"/>
      <c r="K58" s="1"/>
      <c r="L58" s="1"/>
      <c r="M58" s="1"/>
      <c r="N58" s="1"/>
      <c r="O58" s="88"/>
      <c r="P58" s="1"/>
      <c r="Q58" s="1"/>
    </row>
    <row r="59" spans="1:17">
      <c r="A59" s="50"/>
      <c r="B59" s="35"/>
      <c r="C59" s="36" t="s">
        <v>12</v>
      </c>
      <c r="D59" s="46">
        <f>SUM(D44:D58)</f>
        <v>25</v>
      </c>
      <c r="E59" s="38">
        <f>SUM(E44:E58)</f>
        <v>2539</v>
      </c>
      <c r="F59" s="112">
        <f>SUM(F44:F58)</f>
        <v>-1074</v>
      </c>
      <c r="G59" s="1"/>
      <c r="H59" s="1"/>
      <c r="I59" s="1"/>
      <c r="J59" s="1"/>
      <c r="K59" s="1"/>
      <c r="L59" s="1"/>
      <c r="M59" s="1"/>
      <c r="N59" s="1"/>
      <c r="O59" s="88"/>
      <c r="P59" s="1"/>
      <c r="Q59" s="1"/>
    </row>
    <row r="60" spans="1:17" ht="21" customHeight="1">
      <c r="A60" s="101" t="s">
        <v>62</v>
      </c>
      <c r="B60" s="100"/>
      <c r="C60" s="100"/>
      <c r="D60" s="100"/>
      <c r="E60" s="100"/>
      <c r="F60" s="100"/>
      <c r="G60" s="1"/>
      <c r="H60" s="1"/>
      <c r="I60" s="1"/>
      <c r="J60" s="1"/>
      <c r="K60" s="1"/>
      <c r="L60" s="1"/>
      <c r="M60" s="1"/>
      <c r="N60" s="1"/>
      <c r="O60" s="88"/>
      <c r="P60" s="1"/>
      <c r="Q60" s="1"/>
    </row>
    <row r="61" spans="1:17" ht="21" customHeight="1" thickBot="1">
      <c r="A61" s="20" t="s">
        <v>3</v>
      </c>
      <c r="B61" s="21" t="s">
        <v>54</v>
      </c>
      <c r="C61" s="22"/>
      <c r="D61" s="22"/>
      <c r="E61" s="23" t="s">
        <v>55</v>
      </c>
      <c r="F61" s="24" t="s">
        <v>56</v>
      </c>
      <c r="G61" s="1"/>
      <c r="H61" s="1"/>
      <c r="I61" s="1"/>
      <c r="J61" s="1"/>
      <c r="K61" s="1"/>
      <c r="L61" s="1"/>
      <c r="M61" s="1"/>
      <c r="N61" s="1"/>
      <c r="O61" s="88"/>
      <c r="P61" s="1"/>
      <c r="Q61" s="1"/>
    </row>
    <row r="62" spans="1:17" ht="15.75" thickTop="1">
      <c r="A62" s="25">
        <v>43922</v>
      </c>
      <c r="B62" s="26"/>
      <c r="C62" s="26" t="s">
        <v>4</v>
      </c>
      <c r="D62" s="26"/>
      <c r="E62" s="27" t="s">
        <v>17</v>
      </c>
      <c r="F62" s="27"/>
      <c r="G62" s="1"/>
      <c r="H62" s="1"/>
      <c r="I62" s="1"/>
      <c r="J62" s="1"/>
      <c r="K62" s="1"/>
      <c r="L62" s="1"/>
      <c r="M62" s="1"/>
      <c r="N62" s="1"/>
      <c r="O62" s="88"/>
      <c r="P62" s="1"/>
      <c r="Q62" s="1"/>
    </row>
    <row r="63" spans="1:17">
      <c r="A63" s="51">
        <f>MONTH($A62)</f>
        <v>4</v>
      </c>
      <c r="B63" s="31"/>
      <c r="C63" s="32">
        <f>SUMPRODUCT(--(MONTH([1]!Tableau_bilan_détaillé[date])='Compta par mois'!$A$63))</f>
        <v>0</v>
      </c>
      <c r="D63" s="32"/>
      <c r="E63" s="33">
        <f>SUMPRODUCT(--(MONTH([1]!Tableau_bilan_détaillé[date])='Compta par mois'!$A$63),[1]!Tableau_bilan_détaillé[Montant])</f>
        <v>0</v>
      </c>
      <c r="F63" s="34"/>
      <c r="G63" s="1"/>
      <c r="H63" s="1"/>
      <c r="I63" s="1"/>
      <c r="J63" s="1"/>
      <c r="K63" s="1"/>
      <c r="L63" s="1"/>
      <c r="M63" s="1"/>
      <c r="N63" s="1"/>
      <c r="O63" s="88"/>
      <c r="P63" s="1"/>
      <c r="Q63" s="1"/>
    </row>
    <row r="64" spans="1:17">
      <c r="A64" s="107" t="s">
        <v>6</v>
      </c>
      <c r="B64" s="35" t="s">
        <v>14</v>
      </c>
      <c r="C64" s="36" t="s">
        <v>49</v>
      </c>
      <c r="D64" s="41"/>
      <c r="E64" s="38"/>
      <c r="F64" s="84">
        <v>-200</v>
      </c>
      <c r="G64" s="1"/>
      <c r="H64" s="1"/>
      <c r="I64" s="1"/>
      <c r="J64" s="1"/>
      <c r="K64" s="1"/>
      <c r="L64" s="1"/>
      <c r="M64" s="1"/>
      <c r="N64" s="1"/>
      <c r="O64" s="88"/>
      <c r="P64" s="1"/>
      <c r="Q64" s="1"/>
    </row>
    <row r="65" spans="1:17">
      <c r="A65" s="107"/>
      <c r="B65" s="35" t="s">
        <v>42</v>
      </c>
      <c r="C65" s="36" t="s">
        <v>71</v>
      </c>
      <c r="D65" s="37"/>
      <c r="E65" s="38"/>
      <c r="F65" s="84">
        <v>-200</v>
      </c>
      <c r="G65" s="1"/>
      <c r="H65" s="1"/>
      <c r="I65" s="1"/>
      <c r="J65" s="1"/>
      <c r="K65" s="1"/>
      <c r="L65" s="1"/>
      <c r="M65" s="1"/>
      <c r="N65" s="1"/>
      <c r="O65" s="88"/>
      <c r="P65" s="1"/>
      <c r="Q65" s="1"/>
    </row>
    <row r="66" spans="1:17">
      <c r="A66" s="107"/>
      <c r="B66" s="35" t="s">
        <v>42</v>
      </c>
      <c r="C66" s="36" t="s">
        <v>53</v>
      </c>
      <c r="D66" s="37"/>
      <c r="E66" s="38"/>
      <c r="F66" s="84">
        <v>-200</v>
      </c>
      <c r="G66" s="1"/>
      <c r="H66" s="1"/>
      <c r="I66" s="1"/>
      <c r="J66" s="1"/>
      <c r="K66" s="1"/>
      <c r="L66" s="1"/>
      <c r="M66" s="1"/>
      <c r="N66" s="1"/>
      <c r="O66" s="88"/>
      <c r="P66" s="1"/>
      <c r="Q66" s="1"/>
    </row>
    <row r="67" spans="1:17">
      <c r="A67" s="107"/>
      <c r="B67" s="35" t="s">
        <v>42</v>
      </c>
      <c r="C67" s="36" t="s">
        <v>43</v>
      </c>
      <c r="D67" s="37"/>
      <c r="E67" s="38"/>
      <c r="F67" s="84">
        <v>-200</v>
      </c>
      <c r="G67" s="1"/>
      <c r="H67" s="1"/>
      <c r="I67" s="1"/>
      <c r="J67" s="1"/>
      <c r="K67" s="1"/>
      <c r="L67" s="1"/>
      <c r="M67" s="1"/>
      <c r="N67" s="1"/>
      <c r="O67" s="88"/>
      <c r="P67" s="1"/>
      <c r="Q67" s="1"/>
    </row>
    <row r="68" spans="1:17">
      <c r="A68" s="107"/>
      <c r="B68" s="35" t="s">
        <v>14</v>
      </c>
      <c r="C68" s="36" t="s">
        <v>48</v>
      </c>
      <c r="D68" s="37"/>
      <c r="E68" s="38"/>
      <c r="F68" s="84">
        <v>-200</v>
      </c>
      <c r="G68" s="1"/>
      <c r="H68" s="1"/>
      <c r="I68" s="1"/>
      <c r="J68" s="1"/>
      <c r="K68" s="1"/>
      <c r="L68" s="1"/>
      <c r="M68" s="1"/>
      <c r="N68" s="1"/>
      <c r="O68" s="88"/>
      <c r="P68" s="1"/>
      <c r="Q68" s="1"/>
    </row>
    <row r="69" spans="1:17">
      <c r="A69" s="107"/>
      <c r="B69" s="35"/>
      <c r="C69" s="36"/>
      <c r="D69" s="37"/>
      <c r="E69" s="38"/>
      <c r="F69" s="84"/>
      <c r="G69" s="1"/>
      <c r="H69" s="1"/>
      <c r="I69" s="1"/>
      <c r="J69" s="1"/>
      <c r="K69" s="1"/>
      <c r="L69" s="1"/>
      <c r="M69" s="1"/>
      <c r="N69" s="1"/>
      <c r="O69" s="88"/>
      <c r="P69" s="1"/>
      <c r="Q69" s="1"/>
    </row>
    <row r="70" spans="1:17">
      <c r="A70" s="107"/>
      <c r="B70" s="35"/>
      <c r="C70" s="36"/>
      <c r="D70" s="37"/>
      <c r="E70" s="38"/>
      <c r="F70" s="84"/>
      <c r="G70" s="1"/>
      <c r="H70" s="1"/>
      <c r="I70" s="1"/>
      <c r="J70" s="1"/>
      <c r="K70" s="1"/>
      <c r="L70" s="1"/>
      <c r="M70" s="1"/>
      <c r="N70" s="1"/>
      <c r="O70" s="88"/>
      <c r="P70" s="1"/>
      <c r="Q70" s="1"/>
    </row>
    <row r="71" spans="1:17">
      <c r="A71" s="107"/>
      <c r="B71" s="35"/>
      <c r="C71" s="36"/>
      <c r="D71" s="37"/>
      <c r="E71" s="38"/>
      <c r="F71" s="84"/>
      <c r="G71" s="1"/>
      <c r="H71" s="1"/>
      <c r="I71" s="1"/>
      <c r="J71" s="1"/>
      <c r="K71" s="1"/>
      <c r="L71" s="1"/>
      <c r="M71" s="1"/>
      <c r="N71" s="1"/>
      <c r="O71" s="88"/>
      <c r="P71" s="1"/>
      <c r="Q71" s="1"/>
    </row>
    <row r="72" spans="1:17">
      <c r="A72" s="50"/>
      <c r="B72" s="35"/>
      <c r="C72" s="36"/>
      <c r="D72" s="37"/>
      <c r="E72" s="38"/>
      <c r="F72" s="84"/>
      <c r="G72" s="1"/>
      <c r="H72" s="1"/>
      <c r="I72" s="1"/>
      <c r="J72" s="1"/>
      <c r="K72" s="1"/>
      <c r="L72" s="1"/>
      <c r="M72" s="1"/>
      <c r="N72" s="1"/>
      <c r="O72" s="88"/>
      <c r="P72" s="1"/>
      <c r="Q72" s="1"/>
    </row>
    <row r="73" spans="1:17">
      <c r="A73" s="106" t="s">
        <v>10</v>
      </c>
      <c r="B73" s="35" t="s">
        <v>11</v>
      </c>
      <c r="C73" s="36">
        <v>25699</v>
      </c>
      <c r="D73" s="37">
        <v>15</v>
      </c>
      <c r="E73" s="38">
        <v>1589</v>
      </c>
      <c r="F73" s="84"/>
      <c r="G73" s="1"/>
      <c r="H73" s="1"/>
      <c r="I73" s="1"/>
      <c r="J73" s="1"/>
      <c r="K73" s="1"/>
      <c r="L73" s="1"/>
      <c r="M73" s="1"/>
      <c r="N73" s="1"/>
      <c r="O73" s="88"/>
      <c r="P73" s="1"/>
      <c r="Q73" s="1"/>
    </row>
    <row r="74" spans="1:17">
      <c r="A74" s="106"/>
      <c r="B74" s="35" t="s">
        <v>11</v>
      </c>
      <c r="C74" s="36">
        <v>25698</v>
      </c>
      <c r="D74" s="37">
        <v>10</v>
      </c>
      <c r="E74" s="38">
        <v>890</v>
      </c>
      <c r="F74" s="84"/>
      <c r="G74" s="1"/>
      <c r="H74" s="1"/>
      <c r="I74" s="1"/>
      <c r="J74" s="1"/>
      <c r="K74" s="1"/>
      <c r="L74" s="1"/>
      <c r="M74" s="1"/>
      <c r="N74" s="1"/>
      <c r="O74" s="88"/>
      <c r="P74" s="1"/>
      <c r="Q74" s="1"/>
    </row>
    <row r="75" spans="1:17">
      <c r="A75" s="106"/>
      <c r="B75" s="35"/>
      <c r="C75" s="36"/>
      <c r="D75" s="37"/>
      <c r="E75" s="38"/>
      <c r="F75" s="84"/>
      <c r="G75" s="1"/>
      <c r="H75" s="1"/>
      <c r="I75" s="1"/>
      <c r="J75" s="1"/>
      <c r="K75" s="1"/>
      <c r="L75" s="1"/>
      <c r="M75" s="1"/>
      <c r="N75" s="1"/>
      <c r="O75" s="88"/>
      <c r="P75" s="1"/>
      <c r="Q75" s="1"/>
    </row>
    <row r="76" spans="1:17">
      <c r="A76" s="50"/>
      <c r="B76" s="35"/>
      <c r="C76" s="36" t="s">
        <v>12</v>
      </c>
      <c r="D76" s="46">
        <f>SUM(D61:D75)</f>
        <v>25</v>
      </c>
      <c r="E76" s="38">
        <f>SUM(E61:E75)</f>
        <v>2479</v>
      </c>
      <c r="F76" s="112">
        <f>SUM(F60:F75)</f>
        <v>-1000</v>
      </c>
      <c r="G76" s="1"/>
      <c r="H76" s="1"/>
      <c r="I76" s="1"/>
      <c r="J76" s="1"/>
      <c r="K76" s="1"/>
      <c r="L76" s="1"/>
      <c r="M76" s="1"/>
      <c r="N76" s="1"/>
      <c r="O76" s="88"/>
      <c r="P76" s="1"/>
      <c r="Q76" s="1"/>
    </row>
    <row r="77" spans="1:17" ht="21" customHeight="1">
      <c r="A77" s="101" t="s">
        <v>63</v>
      </c>
      <c r="B77" s="100"/>
      <c r="C77" s="100"/>
      <c r="D77" s="100"/>
      <c r="E77" s="100"/>
      <c r="F77" s="100"/>
      <c r="G77" s="1"/>
      <c r="H77" s="1"/>
      <c r="I77" s="1"/>
      <c r="J77" s="1"/>
      <c r="K77" s="1"/>
      <c r="L77" s="1"/>
      <c r="M77" s="1"/>
      <c r="N77" s="1"/>
      <c r="O77" s="88"/>
      <c r="P77" s="1"/>
      <c r="Q77" s="1"/>
    </row>
    <row r="78" spans="1:17" ht="21" customHeight="1" thickBot="1">
      <c r="A78" s="20" t="s">
        <v>3</v>
      </c>
      <c r="B78" s="21" t="s">
        <v>54</v>
      </c>
      <c r="C78" s="22"/>
      <c r="D78" s="22"/>
      <c r="E78" s="23" t="s">
        <v>55</v>
      </c>
      <c r="F78" s="24" t="s">
        <v>56</v>
      </c>
      <c r="G78" s="1"/>
      <c r="H78" s="1"/>
      <c r="I78" s="1"/>
      <c r="J78" s="1"/>
      <c r="K78" s="1"/>
      <c r="L78" s="1"/>
      <c r="M78" s="1"/>
      <c r="N78" s="1"/>
      <c r="O78" s="88"/>
      <c r="P78" s="1"/>
      <c r="Q78" s="1"/>
    </row>
    <row r="79" spans="1:17" ht="15.75" thickTop="1">
      <c r="A79" s="25">
        <v>43952</v>
      </c>
      <c r="B79" s="26"/>
      <c r="C79" s="26" t="s">
        <v>4</v>
      </c>
      <c r="D79" s="26"/>
      <c r="E79" s="27" t="s">
        <v>18</v>
      </c>
      <c r="F79" s="27"/>
      <c r="G79" s="1"/>
      <c r="H79" s="1"/>
      <c r="I79" s="1"/>
      <c r="J79" s="1"/>
      <c r="K79" s="1"/>
      <c r="L79" s="1"/>
      <c r="M79" s="1"/>
      <c r="N79" s="1"/>
      <c r="O79" s="88"/>
      <c r="P79" s="1"/>
      <c r="Q79" s="1"/>
    </row>
    <row r="80" spans="1:17">
      <c r="A80" s="51">
        <f>MONTH($A79)</f>
        <v>5</v>
      </c>
      <c r="B80" s="31"/>
      <c r="C80" s="32">
        <f>SUMPRODUCT(--(MONTH([1]!Tableau_bilan_détaillé[date])='Compta par mois'!$A$80))</f>
        <v>4</v>
      </c>
      <c r="D80" s="32"/>
      <c r="E80" s="33">
        <f>SUMPRODUCT(--(MONTH([1]!Tableau_bilan_détaillé[date])='Compta par mois'!$A$80),[1]!Tableau_bilan_détaillé[Montant])</f>
        <v>430</v>
      </c>
      <c r="F80" s="34"/>
      <c r="G80" s="1"/>
      <c r="H80" s="1"/>
      <c r="I80" s="1"/>
      <c r="J80" s="1"/>
      <c r="K80" s="1"/>
      <c r="L80" s="1"/>
      <c r="M80" s="1"/>
      <c r="N80" s="1"/>
      <c r="O80" s="88"/>
      <c r="P80" s="1"/>
      <c r="Q80" s="1"/>
    </row>
    <row r="81" spans="1:17">
      <c r="A81" s="107" t="s">
        <v>6</v>
      </c>
      <c r="B81" s="35" t="s">
        <v>7</v>
      </c>
      <c r="C81" s="36" t="s">
        <v>9</v>
      </c>
      <c r="D81" s="37"/>
      <c r="E81" s="38"/>
      <c r="F81" s="112">
        <v>-30</v>
      </c>
      <c r="G81" s="1"/>
      <c r="H81" s="1"/>
      <c r="I81" s="1"/>
      <c r="J81" s="1"/>
      <c r="K81" s="1"/>
      <c r="L81" s="1"/>
      <c r="M81" s="1"/>
      <c r="N81" s="1"/>
      <c r="O81" s="88"/>
      <c r="P81" s="1"/>
      <c r="Q81" s="1"/>
    </row>
    <row r="82" spans="1:17">
      <c r="A82" s="107"/>
      <c r="B82" s="35" t="s">
        <v>14</v>
      </c>
      <c r="C82" s="36" t="s">
        <v>49</v>
      </c>
      <c r="D82" s="41"/>
      <c r="E82" s="38"/>
      <c r="F82" s="112">
        <v>-200</v>
      </c>
      <c r="G82" s="1"/>
      <c r="H82" s="1"/>
      <c r="I82" s="1"/>
      <c r="J82" s="1"/>
      <c r="K82" s="1"/>
      <c r="L82" s="1"/>
      <c r="M82" s="1"/>
      <c r="N82" s="1"/>
      <c r="O82" s="88"/>
      <c r="P82" s="1"/>
      <c r="Q82" s="1"/>
    </row>
    <row r="83" spans="1:17">
      <c r="A83" s="107"/>
      <c r="B83" s="35" t="s">
        <v>42</v>
      </c>
      <c r="C83" s="36" t="s">
        <v>71</v>
      </c>
      <c r="D83" s="37"/>
      <c r="E83" s="38"/>
      <c r="F83" s="112">
        <v>-120</v>
      </c>
      <c r="G83" s="1"/>
      <c r="H83" s="1"/>
      <c r="I83" s="1"/>
      <c r="J83" s="1"/>
      <c r="K83" s="1"/>
      <c r="L83" s="1"/>
      <c r="M83" s="1"/>
      <c r="N83" s="1"/>
      <c r="O83" s="88"/>
      <c r="P83" s="1"/>
      <c r="Q83" s="1"/>
    </row>
    <row r="84" spans="1:17">
      <c r="A84" s="107"/>
      <c r="B84" s="35" t="s">
        <v>42</v>
      </c>
      <c r="C84" s="36" t="s">
        <v>53</v>
      </c>
      <c r="D84" s="37"/>
      <c r="E84" s="38"/>
      <c r="F84" s="112">
        <v>-400</v>
      </c>
      <c r="G84" s="1"/>
      <c r="H84" s="1"/>
      <c r="I84" s="1"/>
      <c r="J84" s="1"/>
      <c r="K84" s="1"/>
      <c r="L84" s="1"/>
      <c r="M84" s="1"/>
      <c r="N84" s="1"/>
      <c r="O84" s="88"/>
      <c r="P84" s="1"/>
      <c r="Q84" s="1"/>
    </row>
    <row r="85" spans="1:17">
      <c r="A85" s="107"/>
      <c r="B85" s="35" t="s">
        <v>42</v>
      </c>
      <c r="C85" s="36" t="s">
        <v>43</v>
      </c>
      <c r="D85" s="37"/>
      <c r="E85" s="38"/>
      <c r="F85" s="112">
        <v>-230</v>
      </c>
      <c r="G85" s="1"/>
      <c r="H85" s="1"/>
      <c r="I85" s="1"/>
      <c r="J85" s="1"/>
      <c r="K85" s="1"/>
      <c r="L85" s="1"/>
      <c r="M85" s="1"/>
      <c r="N85" s="1"/>
      <c r="O85" s="88"/>
      <c r="P85" s="1"/>
      <c r="Q85" s="1"/>
    </row>
    <row r="86" spans="1:17">
      <c r="A86" s="107"/>
      <c r="B86" s="35" t="s">
        <v>14</v>
      </c>
      <c r="C86" s="36" t="s">
        <v>48</v>
      </c>
      <c r="D86" s="37"/>
      <c r="E86" s="38"/>
      <c r="F86" s="112">
        <v>-124</v>
      </c>
      <c r="G86" s="1"/>
      <c r="H86" s="1"/>
      <c r="I86" s="1"/>
      <c r="J86" s="1"/>
      <c r="K86" s="1"/>
      <c r="L86" s="1"/>
      <c r="M86" s="1"/>
      <c r="N86" s="1"/>
      <c r="O86" s="88"/>
      <c r="P86" s="1"/>
      <c r="Q86" s="1"/>
    </row>
    <row r="87" spans="1:17">
      <c r="A87" s="107"/>
      <c r="B87" s="35" t="s">
        <v>14</v>
      </c>
      <c r="C87" s="36" t="s">
        <v>46</v>
      </c>
      <c r="D87" s="37"/>
      <c r="E87" s="38"/>
      <c r="F87" s="112">
        <v>-150</v>
      </c>
      <c r="G87" s="1"/>
      <c r="H87" s="1"/>
      <c r="I87" s="1"/>
      <c r="J87" s="1"/>
      <c r="K87" s="1"/>
      <c r="L87" s="1"/>
      <c r="M87" s="1"/>
      <c r="N87" s="1"/>
      <c r="O87" s="88"/>
      <c r="P87" s="1"/>
      <c r="Q87" s="1"/>
    </row>
    <row r="88" spans="1:17">
      <c r="A88" s="107"/>
      <c r="B88" s="35" t="s">
        <v>14</v>
      </c>
      <c r="C88" s="36" t="s">
        <v>43</v>
      </c>
      <c r="D88" s="37"/>
      <c r="E88" s="38"/>
      <c r="F88" s="112">
        <v>-258</v>
      </c>
      <c r="G88" s="1"/>
      <c r="H88" s="1"/>
      <c r="I88" s="1"/>
      <c r="J88" s="1"/>
      <c r="K88" s="1"/>
      <c r="L88" s="1"/>
      <c r="M88" s="1"/>
      <c r="N88" s="1"/>
      <c r="O88" s="88"/>
      <c r="P88" s="1"/>
      <c r="Q88" s="1"/>
    </row>
    <row r="89" spans="1:17">
      <c r="A89" s="50"/>
      <c r="B89" s="35" t="s">
        <v>7</v>
      </c>
      <c r="C89" s="36" t="s">
        <v>8</v>
      </c>
      <c r="D89" s="37"/>
      <c r="E89" s="38"/>
      <c r="F89" s="112">
        <v>-25</v>
      </c>
      <c r="G89" s="1"/>
      <c r="H89" s="1"/>
      <c r="I89" s="1"/>
      <c r="J89" s="1"/>
      <c r="K89" s="1"/>
      <c r="L89" s="1"/>
      <c r="M89" s="1"/>
      <c r="N89" s="1"/>
      <c r="O89" s="88"/>
      <c r="P89" s="1"/>
      <c r="Q89" s="1"/>
    </row>
    <row r="90" spans="1:17">
      <c r="A90" s="106" t="s">
        <v>10</v>
      </c>
      <c r="B90" s="35"/>
      <c r="C90" s="36"/>
      <c r="D90" s="37"/>
      <c r="E90" s="38"/>
      <c r="F90" s="112"/>
      <c r="G90" s="1"/>
      <c r="H90" s="1"/>
      <c r="I90" s="1"/>
      <c r="J90" s="1"/>
      <c r="K90" s="1"/>
      <c r="L90" s="1"/>
      <c r="M90" s="1"/>
      <c r="N90" s="1"/>
      <c r="O90" s="88"/>
      <c r="P90" s="1"/>
      <c r="Q90" s="1"/>
    </row>
    <row r="91" spans="1:17">
      <c r="A91" s="106"/>
      <c r="B91" s="35" t="s">
        <v>11</v>
      </c>
      <c r="C91" s="36">
        <v>25699</v>
      </c>
      <c r="D91" s="37">
        <v>15</v>
      </c>
      <c r="E91" s="38">
        <v>1589</v>
      </c>
      <c r="F91" s="112"/>
      <c r="G91" s="1"/>
      <c r="H91" s="1"/>
      <c r="I91" s="1"/>
      <c r="J91" s="1"/>
      <c r="K91" s="1"/>
      <c r="L91" s="1"/>
      <c r="M91" s="1"/>
      <c r="N91" s="1"/>
      <c r="O91" s="88"/>
      <c r="P91" s="1"/>
      <c r="Q91" s="1"/>
    </row>
    <row r="92" spans="1:17">
      <c r="A92" s="106"/>
      <c r="B92" s="35" t="s">
        <v>11</v>
      </c>
      <c r="C92" s="36">
        <v>25698</v>
      </c>
      <c r="D92" s="37">
        <v>10</v>
      </c>
      <c r="E92" s="38">
        <v>890</v>
      </c>
      <c r="F92" s="112"/>
      <c r="G92" s="1"/>
      <c r="H92" s="1"/>
      <c r="I92" s="1"/>
      <c r="J92" s="1"/>
      <c r="K92" s="1"/>
      <c r="L92" s="1"/>
      <c r="M92" s="1"/>
      <c r="N92" s="1"/>
      <c r="O92" s="88"/>
      <c r="P92" s="1"/>
      <c r="Q92" s="1"/>
    </row>
    <row r="93" spans="1:17">
      <c r="A93" s="106"/>
      <c r="B93" s="35"/>
      <c r="C93" s="36"/>
      <c r="D93" s="37"/>
      <c r="E93" s="38"/>
      <c r="F93" s="84"/>
      <c r="G93" s="1"/>
      <c r="H93" s="1"/>
      <c r="I93" s="1"/>
      <c r="J93" s="1"/>
      <c r="K93" s="1"/>
      <c r="L93" s="1"/>
      <c r="M93" s="1"/>
      <c r="N93" s="1"/>
      <c r="O93" s="88"/>
      <c r="P93" s="1"/>
      <c r="Q93" s="1"/>
    </row>
    <row r="94" spans="1:17">
      <c r="A94" s="106"/>
      <c r="B94" s="35"/>
      <c r="C94" s="36"/>
      <c r="D94" s="37"/>
      <c r="E94" s="38"/>
      <c r="F94" s="84"/>
      <c r="G94" s="1"/>
      <c r="H94" s="1"/>
      <c r="I94" s="1"/>
      <c r="J94" s="1"/>
      <c r="K94" s="1"/>
      <c r="L94" s="1"/>
      <c r="M94" s="1"/>
      <c r="N94" s="1"/>
      <c r="O94" s="88"/>
      <c r="P94" s="1"/>
      <c r="Q94" s="1"/>
    </row>
    <row r="95" spans="1:17">
      <c r="A95" s="106"/>
      <c r="B95" s="35"/>
      <c r="C95" s="36"/>
      <c r="D95" s="37"/>
      <c r="E95" s="38"/>
      <c r="F95" s="84"/>
      <c r="G95" s="1"/>
      <c r="H95" s="1"/>
      <c r="I95" s="1"/>
      <c r="J95" s="1"/>
      <c r="K95" s="1"/>
      <c r="L95" s="1"/>
      <c r="M95" s="1"/>
      <c r="N95" s="1"/>
      <c r="O95" s="88"/>
      <c r="P95" s="1"/>
      <c r="Q95" s="1"/>
    </row>
    <row r="96" spans="1:17">
      <c r="A96" s="52"/>
      <c r="B96" s="35"/>
      <c r="C96" s="36"/>
      <c r="D96" s="37"/>
      <c r="E96" s="38"/>
      <c r="F96" s="84"/>
      <c r="G96" s="1"/>
      <c r="H96" s="1"/>
      <c r="I96" s="1"/>
      <c r="J96" s="1"/>
      <c r="K96" s="1"/>
      <c r="L96" s="1"/>
      <c r="M96" s="1"/>
      <c r="N96" s="1"/>
      <c r="O96" s="88"/>
      <c r="P96" s="1"/>
      <c r="Q96" s="1"/>
    </row>
    <row r="97" spans="1:17">
      <c r="A97" s="50"/>
      <c r="B97" s="35"/>
      <c r="C97" s="36" t="s">
        <v>12</v>
      </c>
      <c r="D97" s="46">
        <f>SUM(D82:D96)</f>
        <v>25</v>
      </c>
      <c r="E97" s="38">
        <f>SUM(E82:E96)</f>
        <v>2479</v>
      </c>
      <c r="F97" s="112">
        <f>SUM(F81:F96)</f>
        <v>-1537</v>
      </c>
      <c r="G97" s="1"/>
      <c r="H97" s="1"/>
      <c r="I97" s="1"/>
      <c r="J97" s="1"/>
      <c r="K97" s="1"/>
      <c r="L97" s="1"/>
      <c r="M97" s="1"/>
      <c r="N97" s="1"/>
      <c r="O97" s="88"/>
      <c r="P97" s="1"/>
      <c r="Q97" s="1"/>
    </row>
    <row r="98" spans="1:17" ht="21" customHeight="1">
      <c r="A98" s="101" t="s">
        <v>64</v>
      </c>
      <c r="B98" s="100"/>
      <c r="C98" s="100"/>
      <c r="D98" s="100"/>
      <c r="E98" s="100"/>
      <c r="F98" s="100"/>
      <c r="G98" s="1"/>
      <c r="H98" s="1"/>
      <c r="I98" s="1"/>
      <c r="J98" s="1"/>
      <c r="K98" s="1"/>
      <c r="L98" s="1"/>
      <c r="M98" s="1"/>
      <c r="N98" s="1"/>
      <c r="O98" s="88"/>
      <c r="P98" s="1"/>
      <c r="Q98" s="1"/>
    </row>
    <row r="99" spans="1:17" ht="21" customHeight="1" thickBot="1">
      <c r="A99" s="20" t="s">
        <v>3</v>
      </c>
      <c r="B99" s="21" t="s">
        <v>54</v>
      </c>
      <c r="C99" s="22"/>
      <c r="D99" s="22"/>
      <c r="E99" s="23" t="s">
        <v>55</v>
      </c>
      <c r="F99" s="24" t="s">
        <v>56</v>
      </c>
      <c r="G99" s="1"/>
      <c r="H99" s="1"/>
      <c r="I99" s="1"/>
      <c r="J99" s="1"/>
      <c r="K99" s="1"/>
      <c r="L99" s="1"/>
      <c r="M99" s="1"/>
      <c r="N99" s="1"/>
      <c r="O99" s="88"/>
      <c r="P99" s="1"/>
      <c r="Q99" s="1"/>
    </row>
    <row r="100" spans="1:17" ht="15.75" thickTop="1">
      <c r="A100" s="25">
        <v>43983</v>
      </c>
      <c r="B100" s="26"/>
      <c r="C100" s="26" t="s">
        <v>4</v>
      </c>
      <c r="D100" s="26"/>
      <c r="E100" s="27" t="s">
        <v>19</v>
      </c>
      <c r="F100" s="27"/>
      <c r="G100" s="1"/>
      <c r="H100" s="1"/>
      <c r="I100" s="1"/>
      <c r="J100" s="1"/>
      <c r="K100" s="1"/>
      <c r="L100" s="1"/>
      <c r="M100" s="1"/>
      <c r="N100" s="1"/>
      <c r="O100" s="88"/>
      <c r="P100" s="1"/>
      <c r="Q100" s="1"/>
    </row>
    <row r="101" spans="1:17">
      <c r="A101" s="51">
        <f>MONTH($A100)</f>
        <v>6</v>
      </c>
      <c r="B101" s="31"/>
      <c r="C101" s="32">
        <f>SUMPRODUCT(--(MONTH([1]!Tableau_bilan_détaillé[date])='Compta par mois'!$A$101))</f>
        <v>0</v>
      </c>
      <c r="D101" s="32"/>
      <c r="E101" s="33">
        <f>SUMPRODUCT(--(MONTH([1]!Tableau_bilan_détaillé[date])='Compta par mois'!$A$101),[1]!Tableau_bilan_détaillé[Montant])</f>
        <v>0</v>
      </c>
      <c r="F101" s="34"/>
      <c r="G101" s="1"/>
      <c r="H101" s="1"/>
      <c r="I101" s="1"/>
      <c r="J101" s="1"/>
      <c r="K101" s="1"/>
      <c r="L101" s="1"/>
      <c r="M101" s="1"/>
      <c r="N101" s="1"/>
      <c r="O101" s="88"/>
      <c r="P101" s="1"/>
      <c r="Q101" s="1"/>
    </row>
    <row r="102" spans="1:17">
      <c r="A102" s="107" t="s">
        <v>6</v>
      </c>
      <c r="B102" s="35" t="s">
        <v>7</v>
      </c>
      <c r="C102" s="36" t="s">
        <v>9</v>
      </c>
      <c r="D102" s="37"/>
      <c r="E102" s="38"/>
      <c r="F102" s="112">
        <v>-30</v>
      </c>
      <c r="G102" s="1"/>
      <c r="H102" s="1"/>
      <c r="I102" s="1"/>
      <c r="J102" s="1"/>
      <c r="K102" s="1"/>
      <c r="L102" s="1"/>
      <c r="M102" s="1"/>
      <c r="N102" s="1"/>
      <c r="O102" s="88"/>
      <c r="P102" s="1"/>
      <c r="Q102" s="1"/>
    </row>
    <row r="103" spans="1:17">
      <c r="A103" s="107"/>
      <c r="B103" s="35" t="s">
        <v>14</v>
      </c>
      <c r="C103" s="36" t="s">
        <v>49</v>
      </c>
      <c r="D103" s="41"/>
      <c r="E103" s="38"/>
      <c r="F103" s="112">
        <v>-200</v>
      </c>
      <c r="G103" s="1"/>
      <c r="H103" s="1"/>
      <c r="I103" s="1"/>
      <c r="J103" s="1"/>
      <c r="K103" s="1"/>
      <c r="L103" s="1"/>
      <c r="M103" s="1"/>
      <c r="N103" s="1"/>
      <c r="O103" s="88"/>
      <c r="P103" s="1"/>
      <c r="Q103" s="1"/>
    </row>
    <row r="104" spans="1:17">
      <c r="A104" s="107"/>
      <c r="B104" s="35" t="s">
        <v>42</v>
      </c>
      <c r="C104" s="36" t="s">
        <v>71</v>
      </c>
      <c r="D104" s="37"/>
      <c r="E104" s="38"/>
      <c r="F104" s="112">
        <v>-120</v>
      </c>
      <c r="G104" s="1"/>
      <c r="H104" s="1"/>
      <c r="I104" s="1"/>
      <c r="J104" s="1"/>
      <c r="K104" s="1"/>
      <c r="L104" s="1"/>
      <c r="M104" s="1"/>
      <c r="N104" s="1"/>
      <c r="O104" s="88"/>
      <c r="P104" s="1"/>
      <c r="Q104" s="1"/>
    </row>
    <row r="105" spans="1:17">
      <c r="A105" s="107"/>
      <c r="B105" s="35" t="s">
        <v>42</v>
      </c>
      <c r="C105" s="36" t="s">
        <v>53</v>
      </c>
      <c r="D105" s="37"/>
      <c r="E105" s="38"/>
      <c r="F105" s="112">
        <v>-400</v>
      </c>
      <c r="G105" s="1"/>
      <c r="H105" s="1"/>
      <c r="I105" s="1"/>
      <c r="J105" s="1"/>
      <c r="K105" s="1"/>
      <c r="L105" s="1"/>
      <c r="M105" s="1"/>
      <c r="N105" s="1"/>
      <c r="O105" s="88"/>
      <c r="P105" s="1"/>
      <c r="Q105" s="1"/>
    </row>
    <row r="106" spans="1:17">
      <c r="A106" s="107"/>
      <c r="B106" s="35" t="s">
        <v>42</v>
      </c>
      <c r="C106" s="36" t="s">
        <v>43</v>
      </c>
      <c r="D106" s="37"/>
      <c r="E106" s="38"/>
      <c r="F106" s="112">
        <v>-230</v>
      </c>
      <c r="G106" s="1"/>
      <c r="H106" s="1"/>
      <c r="I106" s="1"/>
      <c r="J106" s="1"/>
      <c r="K106" s="1"/>
      <c r="L106" s="1"/>
      <c r="M106" s="1"/>
      <c r="N106" s="1"/>
      <c r="O106" s="88"/>
      <c r="P106" s="1"/>
      <c r="Q106" s="1"/>
    </row>
    <row r="107" spans="1:17">
      <c r="A107" s="107"/>
      <c r="B107" s="35" t="s">
        <v>14</v>
      </c>
      <c r="C107" s="36" t="s">
        <v>48</v>
      </c>
      <c r="D107" s="37"/>
      <c r="E107" s="38"/>
      <c r="F107" s="112">
        <v>-124</v>
      </c>
      <c r="G107" s="1"/>
      <c r="H107" s="1"/>
      <c r="I107" s="1"/>
      <c r="J107" s="1"/>
      <c r="K107" s="1"/>
      <c r="L107" s="1"/>
      <c r="M107" s="1"/>
      <c r="N107" s="1"/>
      <c r="O107" s="88"/>
      <c r="P107" s="1"/>
      <c r="Q107" s="1"/>
    </row>
    <row r="108" spans="1:17">
      <c r="A108" s="107"/>
      <c r="B108" s="35" t="s">
        <v>14</v>
      </c>
      <c r="C108" s="36" t="s">
        <v>46</v>
      </c>
      <c r="D108" s="37"/>
      <c r="E108" s="38"/>
      <c r="F108" s="112">
        <v>-150</v>
      </c>
      <c r="G108" s="1"/>
      <c r="H108" s="1"/>
      <c r="I108" s="1"/>
      <c r="J108" s="1"/>
      <c r="K108" s="1"/>
      <c r="L108" s="1"/>
      <c r="M108" s="1"/>
      <c r="N108" s="1"/>
      <c r="O108" s="88"/>
      <c r="P108" s="1"/>
      <c r="Q108" s="1"/>
    </row>
    <row r="109" spans="1:17">
      <c r="A109" s="107"/>
      <c r="B109" s="35" t="s">
        <v>14</v>
      </c>
      <c r="C109" s="36" t="s">
        <v>43</v>
      </c>
      <c r="D109" s="37"/>
      <c r="E109" s="38"/>
      <c r="F109" s="112">
        <v>-258</v>
      </c>
      <c r="G109" s="1"/>
      <c r="H109" s="1"/>
      <c r="I109" s="1"/>
      <c r="J109" s="1"/>
      <c r="K109" s="1"/>
      <c r="L109" s="1"/>
      <c r="M109" s="1"/>
      <c r="N109" s="1"/>
      <c r="O109" s="88"/>
      <c r="P109" s="1"/>
      <c r="Q109" s="1"/>
    </row>
    <row r="110" spans="1:17">
      <c r="A110" s="50"/>
      <c r="B110" s="35" t="s">
        <v>7</v>
      </c>
      <c r="C110" s="36" t="s">
        <v>8</v>
      </c>
      <c r="D110" s="37"/>
      <c r="E110" s="38"/>
      <c r="F110" s="112">
        <v>-25</v>
      </c>
      <c r="G110" s="1"/>
      <c r="H110" s="1"/>
      <c r="I110" s="1"/>
      <c r="J110" s="1"/>
      <c r="K110" s="1"/>
      <c r="L110" s="1"/>
      <c r="M110" s="1"/>
      <c r="N110" s="1"/>
      <c r="O110" s="88"/>
      <c r="P110" s="1"/>
      <c r="Q110" s="1"/>
    </row>
    <row r="111" spans="1:17">
      <c r="A111" s="106" t="s">
        <v>10</v>
      </c>
      <c r="B111" s="35"/>
      <c r="C111" s="36"/>
      <c r="D111" s="37"/>
      <c r="E111" s="38"/>
      <c r="F111" s="112"/>
      <c r="G111" s="1"/>
      <c r="H111" s="1"/>
      <c r="I111" s="1"/>
      <c r="J111" s="1"/>
      <c r="K111" s="1"/>
      <c r="L111" s="1"/>
      <c r="M111" s="1"/>
      <c r="N111" s="1"/>
      <c r="O111" s="88"/>
      <c r="P111" s="1"/>
      <c r="Q111" s="1"/>
    </row>
    <row r="112" spans="1:17">
      <c r="A112" s="106"/>
      <c r="B112" s="35" t="s">
        <v>11</v>
      </c>
      <c r="C112" s="36">
        <v>25699</v>
      </c>
      <c r="D112" s="37">
        <v>15</v>
      </c>
      <c r="E112" s="38">
        <v>1589</v>
      </c>
      <c r="F112" s="112"/>
      <c r="G112" s="1"/>
      <c r="H112" s="1"/>
      <c r="I112" s="1"/>
      <c r="J112" s="1"/>
      <c r="K112" s="1"/>
      <c r="L112" s="1"/>
      <c r="M112" s="1"/>
      <c r="N112" s="1"/>
      <c r="O112" s="88"/>
      <c r="P112" s="1"/>
      <c r="Q112" s="1"/>
    </row>
    <row r="113" spans="1:17">
      <c r="A113" s="106"/>
      <c r="B113" s="35" t="s">
        <v>11</v>
      </c>
      <c r="C113" s="36">
        <v>25698</v>
      </c>
      <c r="D113" s="37">
        <v>10</v>
      </c>
      <c r="E113" s="38">
        <v>890</v>
      </c>
      <c r="F113" s="112"/>
      <c r="G113" s="1"/>
      <c r="H113" s="1"/>
      <c r="I113" s="1"/>
      <c r="J113" s="1"/>
      <c r="K113" s="1"/>
      <c r="L113" s="1"/>
      <c r="M113" s="1"/>
      <c r="N113" s="1"/>
      <c r="O113" s="88"/>
      <c r="P113" s="1"/>
      <c r="Q113" s="1"/>
    </row>
    <row r="114" spans="1:17">
      <c r="A114" s="106"/>
      <c r="B114" s="35"/>
      <c r="C114" s="36"/>
      <c r="D114" s="37"/>
      <c r="E114" s="38"/>
      <c r="F114" s="84"/>
      <c r="G114" s="1"/>
      <c r="H114" s="1"/>
      <c r="I114" s="1"/>
      <c r="J114" s="1"/>
      <c r="K114" s="1"/>
      <c r="L114" s="1"/>
      <c r="M114" s="1"/>
      <c r="N114" s="1"/>
      <c r="O114" s="88"/>
      <c r="P114" s="1"/>
      <c r="Q114" s="1"/>
    </row>
    <row r="115" spans="1:17">
      <c r="A115" s="106"/>
      <c r="B115" s="35"/>
      <c r="C115" s="36"/>
      <c r="D115" s="37"/>
      <c r="E115" s="38"/>
      <c r="F115" s="84"/>
      <c r="G115" s="1"/>
      <c r="H115" s="1"/>
      <c r="I115" s="1"/>
      <c r="J115" s="1"/>
      <c r="K115" s="1"/>
      <c r="L115" s="1"/>
      <c r="M115" s="1"/>
      <c r="N115" s="1"/>
      <c r="O115" s="88"/>
      <c r="P115" s="1"/>
      <c r="Q115" s="1"/>
    </row>
    <row r="116" spans="1:17">
      <c r="A116" s="106"/>
      <c r="B116" s="35"/>
      <c r="C116" s="36"/>
      <c r="D116" s="37"/>
      <c r="E116" s="38"/>
      <c r="F116" s="84"/>
      <c r="G116" s="1"/>
      <c r="H116" s="1"/>
      <c r="I116" s="1"/>
      <c r="J116" s="1"/>
      <c r="K116" s="1"/>
      <c r="L116" s="1"/>
      <c r="M116" s="1"/>
      <c r="N116" s="1"/>
      <c r="O116" s="88"/>
      <c r="P116" s="1"/>
      <c r="Q116" s="1"/>
    </row>
    <row r="117" spans="1:17">
      <c r="A117" s="106"/>
      <c r="B117" s="35"/>
      <c r="C117" s="36"/>
      <c r="D117" s="37"/>
      <c r="E117" s="38"/>
      <c r="F117" s="84"/>
      <c r="G117" s="1"/>
      <c r="H117" s="1"/>
      <c r="I117" s="1"/>
      <c r="J117" s="1"/>
      <c r="K117" s="1"/>
      <c r="L117" s="1"/>
      <c r="M117" s="1"/>
      <c r="N117" s="1"/>
      <c r="O117" s="88"/>
      <c r="P117" s="1"/>
      <c r="Q117" s="1"/>
    </row>
    <row r="118" spans="1:17">
      <c r="A118" s="106"/>
      <c r="B118" s="35"/>
      <c r="C118" s="36"/>
      <c r="D118" s="37"/>
      <c r="E118" s="38"/>
      <c r="F118" s="84"/>
      <c r="G118" s="1"/>
      <c r="H118" s="1"/>
      <c r="I118" s="1"/>
      <c r="J118" s="1"/>
      <c r="K118" s="1"/>
      <c r="L118" s="1"/>
      <c r="M118" s="1"/>
      <c r="N118" s="1"/>
      <c r="O118" s="88"/>
      <c r="P118" s="1"/>
      <c r="Q118" s="1"/>
    </row>
    <row r="119" spans="1:17">
      <c r="A119" s="106"/>
      <c r="B119" s="35"/>
      <c r="C119" s="36"/>
      <c r="D119" s="37"/>
      <c r="E119" s="38"/>
      <c r="F119" s="84"/>
      <c r="G119" s="1"/>
      <c r="H119" s="1"/>
      <c r="I119" s="1"/>
      <c r="J119" s="1"/>
      <c r="K119" s="1"/>
      <c r="L119" s="1"/>
      <c r="M119" s="1"/>
      <c r="N119" s="1"/>
      <c r="O119" s="88"/>
      <c r="P119" s="1"/>
      <c r="Q119" s="1"/>
    </row>
    <row r="120" spans="1:17">
      <c r="A120" s="106"/>
      <c r="B120" s="35"/>
      <c r="C120" s="36"/>
      <c r="D120" s="37"/>
      <c r="E120" s="38"/>
      <c r="F120" s="84"/>
      <c r="G120" s="1"/>
      <c r="H120" s="1"/>
      <c r="I120" s="1"/>
      <c r="J120" s="1"/>
      <c r="K120" s="1"/>
      <c r="L120" s="1"/>
      <c r="M120" s="1"/>
      <c r="N120" s="1"/>
      <c r="O120" s="88"/>
      <c r="P120" s="1"/>
      <c r="Q120" s="1"/>
    </row>
    <row r="121" spans="1:17">
      <c r="A121" s="52"/>
      <c r="B121" s="35"/>
      <c r="C121" s="36"/>
      <c r="D121" s="37"/>
      <c r="E121" s="38"/>
      <c r="F121" s="84"/>
      <c r="G121" s="1"/>
      <c r="H121" s="1"/>
      <c r="I121" s="1"/>
      <c r="J121" s="1"/>
      <c r="K121" s="1"/>
      <c r="L121" s="1"/>
      <c r="M121" s="1"/>
      <c r="N121" s="1"/>
      <c r="O121" s="88"/>
      <c r="P121" s="1"/>
      <c r="Q121" s="1"/>
    </row>
    <row r="122" spans="1:17">
      <c r="A122" s="50"/>
      <c r="B122" s="35"/>
      <c r="C122" s="36" t="s">
        <v>12</v>
      </c>
      <c r="D122" s="46">
        <f>SUM(D107:D121)</f>
        <v>25</v>
      </c>
      <c r="E122" s="38">
        <f>SUM(E107:E121)</f>
        <v>2479</v>
      </c>
      <c r="F122" s="112">
        <f>SUM(F106:F121)</f>
        <v>-787</v>
      </c>
      <c r="G122" s="1"/>
      <c r="H122" s="1"/>
      <c r="I122" s="1"/>
      <c r="J122" s="1"/>
      <c r="K122" s="1"/>
      <c r="L122" s="1"/>
      <c r="M122" s="1"/>
      <c r="N122" s="1"/>
      <c r="O122" s="88"/>
      <c r="P122" s="1"/>
      <c r="Q122" s="1"/>
    </row>
    <row r="123" spans="1:17" ht="21" customHeight="1">
      <c r="A123" s="101" t="s">
        <v>65</v>
      </c>
      <c r="B123" s="100"/>
      <c r="C123" s="100"/>
      <c r="D123" s="100"/>
      <c r="E123" s="100"/>
      <c r="F123" s="100"/>
      <c r="G123" s="1"/>
      <c r="H123" s="1"/>
      <c r="I123" s="1"/>
      <c r="J123" s="1"/>
      <c r="K123" s="1"/>
      <c r="L123" s="1"/>
      <c r="M123" s="1"/>
      <c r="N123" s="1"/>
      <c r="O123" s="88"/>
      <c r="P123" s="1"/>
      <c r="Q123" s="1"/>
    </row>
    <row r="124" spans="1:17" ht="21" customHeight="1" thickBot="1">
      <c r="A124" s="20" t="s">
        <v>3</v>
      </c>
      <c r="B124" s="21" t="s">
        <v>54</v>
      </c>
      <c r="C124" s="22"/>
      <c r="D124" s="22"/>
      <c r="E124" s="23" t="s">
        <v>55</v>
      </c>
      <c r="F124" s="24" t="s">
        <v>56</v>
      </c>
      <c r="G124" s="1"/>
      <c r="H124" s="1"/>
      <c r="I124" s="1"/>
      <c r="J124" s="1"/>
      <c r="K124" s="1"/>
      <c r="L124" s="1"/>
      <c r="M124" s="1"/>
      <c r="N124" s="1"/>
      <c r="O124" s="88"/>
      <c r="P124" s="1"/>
      <c r="Q124" s="1"/>
    </row>
    <row r="125" spans="1:17" ht="15.75" thickTop="1">
      <c r="A125" s="25">
        <v>44013</v>
      </c>
      <c r="B125" s="26"/>
      <c r="C125" s="26" t="s">
        <v>4</v>
      </c>
      <c r="D125" s="26"/>
      <c r="E125" s="27" t="s">
        <v>20</v>
      </c>
      <c r="F125" s="27"/>
      <c r="G125" s="1"/>
      <c r="H125" s="1"/>
      <c r="I125" s="1"/>
      <c r="J125" s="1"/>
      <c r="K125" s="1"/>
      <c r="L125" s="1"/>
      <c r="M125" s="1"/>
      <c r="N125" s="1"/>
      <c r="O125" s="88"/>
      <c r="P125" s="1"/>
      <c r="Q125" s="1"/>
    </row>
    <row r="126" spans="1:17">
      <c r="A126" s="51">
        <f>MONTH($A125)</f>
        <v>7</v>
      </c>
      <c r="B126" s="31"/>
      <c r="C126" s="32">
        <f>SUMPRODUCT(--(MONTH([1]!Tableau_bilan_détaillé[date])='Compta par mois'!$A$126))</f>
        <v>0</v>
      </c>
      <c r="D126" s="32"/>
      <c r="E126" s="33">
        <f>SUMPRODUCT(--(MONTH([1]!Tableau_bilan_détaillé[date])='Compta par mois'!$A$126),[1]!Tableau_bilan_détaillé[Montant])</f>
        <v>0</v>
      </c>
      <c r="F126" s="34"/>
      <c r="G126" s="1"/>
      <c r="H126" s="1"/>
      <c r="I126" s="1"/>
      <c r="J126" s="1"/>
      <c r="K126" s="1"/>
      <c r="L126" s="1"/>
      <c r="M126" s="1"/>
      <c r="N126" s="1"/>
      <c r="O126" s="88"/>
      <c r="P126" s="1"/>
      <c r="Q126" s="1"/>
    </row>
    <row r="127" spans="1:17">
      <c r="A127" s="107" t="s">
        <v>6</v>
      </c>
      <c r="B127" s="35" t="s">
        <v>7</v>
      </c>
      <c r="C127" s="36" t="s">
        <v>9</v>
      </c>
      <c r="D127" s="37"/>
      <c r="E127" s="38"/>
      <c r="F127" s="112">
        <v>-30</v>
      </c>
      <c r="G127" s="1"/>
      <c r="H127" s="1"/>
      <c r="I127" s="1"/>
      <c r="J127" s="1"/>
      <c r="K127" s="1"/>
      <c r="L127" s="1"/>
      <c r="M127" s="1"/>
      <c r="N127" s="1"/>
      <c r="O127" s="88"/>
      <c r="P127" s="1"/>
      <c r="Q127" s="1"/>
    </row>
    <row r="128" spans="1:17">
      <c r="A128" s="107"/>
      <c r="B128" s="35" t="s">
        <v>14</v>
      </c>
      <c r="C128" s="36" t="s">
        <v>49</v>
      </c>
      <c r="D128" s="41"/>
      <c r="E128" s="38"/>
      <c r="F128" s="112">
        <v>-200</v>
      </c>
      <c r="G128" s="1"/>
      <c r="H128" s="1"/>
      <c r="I128" s="1"/>
      <c r="J128" s="1"/>
      <c r="K128" s="1"/>
      <c r="L128" s="1"/>
      <c r="M128" s="1"/>
      <c r="N128" s="1"/>
      <c r="O128" s="88"/>
      <c r="P128" s="1"/>
      <c r="Q128" s="1"/>
    </row>
    <row r="129" spans="1:17">
      <c r="A129" s="107"/>
      <c r="B129" s="35" t="s">
        <v>42</v>
      </c>
      <c r="C129" s="36" t="s">
        <v>71</v>
      </c>
      <c r="D129" s="37"/>
      <c r="E129" s="38"/>
      <c r="F129" s="112">
        <v>-120</v>
      </c>
      <c r="G129" s="1"/>
      <c r="H129" s="1"/>
      <c r="I129" s="1"/>
      <c r="J129" s="1"/>
      <c r="K129" s="1"/>
      <c r="L129" s="1"/>
      <c r="M129" s="1"/>
      <c r="N129" s="1"/>
      <c r="O129" s="88"/>
      <c r="P129" s="1"/>
      <c r="Q129" s="1"/>
    </row>
    <row r="130" spans="1:17">
      <c r="A130" s="107"/>
      <c r="B130" s="35" t="s">
        <v>42</v>
      </c>
      <c r="C130" s="36" t="s">
        <v>53</v>
      </c>
      <c r="D130" s="37"/>
      <c r="E130" s="38"/>
      <c r="F130" s="112">
        <v>-400</v>
      </c>
      <c r="G130" s="1"/>
      <c r="H130" s="1"/>
      <c r="I130" s="1"/>
      <c r="J130" s="1"/>
      <c r="K130" s="1"/>
      <c r="L130" s="1"/>
      <c r="M130" s="1"/>
      <c r="N130" s="1"/>
      <c r="O130" s="88"/>
      <c r="P130" s="1"/>
      <c r="Q130" s="1"/>
    </row>
    <row r="131" spans="1:17">
      <c r="A131" s="107"/>
      <c r="B131" s="35" t="s">
        <v>42</v>
      </c>
      <c r="C131" s="36" t="s">
        <v>43</v>
      </c>
      <c r="D131" s="37"/>
      <c r="E131" s="38"/>
      <c r="F131" s="112">
        <v>-230</v>
      </c>
      <c r="G131" s="1"/>
      <c r="H131" s="1"/>
      <c r="I131" s="1"/>
      <c r="J131" s="1"/>
      <c r="K131" s="1"/>
      <c r="L131" s="1"/>
      <c r="M131" s="1"/>
      <c r="N131" s="1"/>
      <c r="O131" s="88"/>
      <c r="P131" s="1"/>
      <c r="Q131" s="1"/>
    </row>
    <row r="132" spans="1:17">
      <c r="A132" s="107"/>
      <c r="B132" s="35" t="s">
        <v>14</v>
      </c>
      <c r="C132" s="36" t="s">
        <v>48</v>
      </c>
      <c r="D132" s="37"/>
      <c r="E132" s="38"/>
      <c r="F132" s="112">
        <v>-124</v>
      </c>
      <c r="G132" s="1"/>
      <c r="H132" s="1"/>
      <c r="I132" s="1"/>
      <c r="J132" s="1"/>
      <c r="K132" s="1"/>
      <c r="L132" s="1"/>
      <c r="M132" s="1"/>
      <c r="N132" s="1"/>
      <c r="O132" s="88"/>
      <c r="P132" s="1"/>
      <c r="Q132" s="1"/>
    </row>
    <row r="133" spans="1:17">
      <c r="A133" s="107"/>
      <c r="B133" s="35" t="s">
        <v>14</v>
      </c>
      <c r="C133" s="36" t="s">
        <v>46</v>
      </c>
      <c r="D133" s="37"/>
      <c r="E133" s="38"/>
      <c r="F133" s="112">
        <v>-150</v>
      </c>
      <c r="G133" s="1"/>
      <c r="H133" s="1"/>
      <c r="I133" s="1"/>
      <c r="J133" s="1"/>
      <c r="K133" s="1"/>
      <c r="L133" s="1"/>
      <c r="M133" s="1"/>
      <c r="N133" s="1"/>
      <c r="O133" s="88"/>
      <c r="P133" s="1"/>
      <c r="Q133" s="1"/>
    </row>
    <row r="134" spans="1:17">
      <c r="A134" s="107"/>
      <c r="B134" s="35" t="s">
        <v>14</v>
      </c>
      <c r="C134" s="36" t="s">
        <v>43</v>
      </c>
      <c r="D134" s="37"/>
      <c r="E134" s="38"/>
      <c r="F134" s="112">
        <v>-258</v>
      </c>
      <c r="G134" s="1"/>
      <c r="H134" s="1"/>
      <c r="I134" s="1"/>
      <c r="J134" s="1"/>
      <c r="K134" s="1"/>
      <c r="L134" s="1"/>
      <c r="M134" s="1"/>
      <c r="N134" s="1"/>
      <c r="O134" s="88"/>
      <c r="P134" s="1"/>
      <c r="Q134" s="1"/>
    </row>
    <row r="135" spans="1:17">
      <c r="A135" s="107"/>
      <c r="B135" s="35" t="s">
        <v>7</v>
      </c>
      <c r="C135" s="36" t="s">
        <v>8</v>
      </c>
      <c r="D135" s="37"/>
      <c r="E135" s="38"/>
      <c r="F135" s="112">
        <v>-25</v>
      </c>
      <c r="G135" s="1"/>
      <c r="H135" s="1"/>
      <c r="I135" s="1"/>
      <c r="J135" s="1"/>
      <c r="K135" s="1"/>
      <c r="L135" s="1"/>
      <c r="M135" s="1"/>
      <c r="N135" s="1"/>
      <c r="O135" s="88"/>
      <c r="P135" s="1"/>
      <c r="Q135" s="1"/>
    </row>
    <row r="136" spans="1:17">
      <c r="A136" s="50"/>
      <c r="B136" s="35"/>
      <c r="C136" s="36"/>
      <c r="D136" s="37"/>
      <c r="E136" s="38"/>
      <c r="F136" s="112"/>
      <c r="G136" s="1"/>
      <c r="H136" s="1"/>
      <c r="I136" s="1"/>
      <c r="J136" s="1"/>
      <c r="K136" s="1"/>
      <c r="L136" s="1"/>
      <c r="M136" s="1"/>
      <c r="N136" s="1"/>
      <c r="O136" s="88"/>
      <c r="P136" s="1"/>
      <c r="Q136" s="1"/>
    </row>
    <row r="137" spans="1:17">
      <c r="A137" s="106" t="s">
        <v>10</v>
      </c>
      <c r="B137" s="35" t="s">
        <v>11</v>
      </c>
      <c r="C137" s="36">
        <v>25699</v>
      </c>
      <c r="D137" s="37">
        <v>15</v>
      </c>
      <c r="E137" s="38">
        <v>1589</v>
      </c>
      <c r="F137" s="112"/>
      <c r="G137" s="1"/>
      <c r="H137" s="1"/>
      <c r="I137" s="1"/>
      <c r="J137" s="1"/>
      <c r="K137" s="1"/>
      <c r="L137" s="1"/>
      <c r="M137" s="1"/>
      <c r="N137" s="1"/>
      <c r="O137" s="88"/>
      <c r="P137" s="1"/>
      <c r="Q137" s="1"/>
    </row>
    <row r="138" spans="1:17">
      <c r="A138" s="106"/>
      <c r="B138" s="35" t="s">
        <v>11</v>
      </c>
      <c r="C138" s="36">
        <v>25698</v>
      </c>
      <c r="D138" s="37">
        <v>10</v>
      </c>
      <c r="E138" s="38">
        <v>890</v>
      </c>
      <c r="F138" s="112"/>
      <c r="G138" s="1"/>
      <c r="H138" s="1"/>
      <c r="I138" s="1"/>
      <c r="J138" s="1"/>
      <c r="K138" s="1"/>
      <c r="L138" s="1"/>
      <c r="M138" s="1"/>
      <c r="N138" s="1"/>
      <c r="O138" s="88"/>
      <c r="P138" s="1"/>
      <c r="Q138" s="1"/>
    </row>
    <row r="139" spans="1:17">
      <c r="A139" s="106"/>
      <c r="B139" s="35"/>
      <c r="C139" s="36"/>
      <c r="D139" s="37"/>
      <c r="E139" s="38"/>
      <c r="F139" s="84"/>
      <c r="G139" s="1"/>
      <c r="H139" s="1"/>
      <c r="I139" s="1"/>
      <c r="J139" s="1"/>
      <c r="K139" s="1"/>
      <c r="L139" s="1"/>
      <c r="M139" s="1"/>
      <c r="N139" s="1"/>
      <c r="O139" s="88"/>
      <c r="P139" s="1"/>
      <c r="Q139" s="1"/>
    </row>
    <row r="140" spans="1:17">
      <c r="A140" s="106"/>
      <c r="B140" s="35" t="s">
        <v>11</v>
      </c>
      <c r="C140" s="36">
        <v>25697</v>
      </c>
      <c r="D140" s="37">
        <v>5</v>
      </c>
      <c r="E140" s="38">
        <v>191</v>
      </c>
      <c r="F140" s="84"/>
      <c r="G140" s="1"/>
      <c r="H140" s="1"/>
      <c r="I140" s="1"/>
      <c r="J140" s="1"/>
      <c r="K140" s="1"/>
      <c r="L140" s="1"/>
      <c r="M140" s="1"/>
      <c r="N140" s="1"/>
      <c r="O140" s="88"/>
      <c r="P140" s="1"/>
      <c r="Q140" s="1"/>
    </row>
    <row r="141" spans="1:17">
      <c r="A141" s="106"/>
      <c r="B141" s="35"/>
      <c r="C141" s="36"/>
      <c r="D141" s="37"/>
      <c r="E141" s="38"/>
      <c r="F141" s="84"/>
      <c r="G141" s="1"/>
      <c r="H141" s="1"/>
      <c r="I141" s="1"/>
      <c r="J141" s="1"/>
      <c r="K141" s="1"/>
      <c r="L141" s="1"/>
      <c r="M141" s="1"/>
      <c r="N141" s="1"/>
      <c r="O141" s="88"/>
      <c r="P141" s="1"/>
      <c r="Q141" s="1"/>
    </row>
    <row r="142" spans="1:17">
      <c r="A142" s="106"/>
      <c r="B142" s="35"/>
      <c r="C142" s="36"/>
      <c r="D142" s="37"/>
      <c r="E142" s="38"/>
      <c r="F142" s="84"/>
      <c r="G142" s="1"/>
      <c r="H142" s="1"/>
      <c r="I142" s="1"/>
      <c r="J142" s="1"/>
      <c r="K142" s="1"/>
      <c r="L142" s="1"/>
      <c r="M142" s="1"/>
      <c r="N142" s="1"/>
      <c r="O142" s="88"/>
      <c r="P142" s="1"/>
      <c r="Q142" s="1"/>
    </row>
    <row r="143" spans="1:17">
      <c r="A143" s="106"/>
      <c r="B143" s="35"/>
      <c r="C143" s="36"/>
      <c r="D143" s="37"/>
      <c r="E143" s="38"/>
      <c r="F143" s="84"/>
      <c r="G143" s="1"/>
      <c r="H143" s="1"/>
      <c r="I143" s="1"/>
      <c r="J143" s="1"/>
      <c r="K143" s="1"/>
      <c r="L143" s="1"/>
      <c r="M143" s="1"/>
      <c r="N143" s="1"/>
      <c r="O143" s="88"/>
      <c r="P143" s="1"/>
      <c r="Q143" s="1"/>
    </row>
    <row r="144" spans="1:17">
      <c r="A144" s="106"/>
      <c r="B144" s="35"/>
      <c r="C144" s="36"/>
      <c r="D144" s="37"/>
      <c r="E144" s="38"/>
      <c r="F144" s="84"/>
      <c r="G144" s="1"/>
      <c r="H144" s="1"/>
      <c r="I144" s="1"/>
      <c r="J144" s="1"/>
      <c r="K144" s="1"/>
      <c r="L144" s="1"/>
      <c r="M144" s="1"/>
      <c r="N144" s="1"/>
      <c r="O144" s="88"/>
      <c r="P144" s="1"/>
      <c r="Q144" s="1"/>
    </row>
    <row r="145" spans="1:17">
      <c r="A145" s="106"/>
      <c r="B145" s="35"/>
      <c r="C145" s="36"/>
      <c r="D145" s="37"/>
      <c r="E145" s="38"/>
      <c r="F145" s="84"/>
      <c r="G145" s="1"/>
      <c r="H145" s="1"/>
      <c r="I145" s="1"/>
      <c r="J145" s="1"/>
      <c r="K145" s="1"/>
      <c r="L145" s="1"/>
      <c r="M145" s="1"/>
      <c r="N145" s="1"/>
      <c r="O145" s="88"/>
      <c r="P145" s="1"/>
      <c r="Q145" s="1"/>
    </row>
    <row r="146" spans="1:17">
      <c r="A146" s="106"/>
      <c r="B146" s="35"/>
      <c r="C146" s="36"/>
      <c r="D146" s="37"/>
      <c r="E146" s="38"/>
      <c r="F146" s="84"/>
      <c r="G146" s="1"/>
      <c r="H146" s="1"/>
      <c r="I146" s="1"/>
      <c r="J146" s="1"/>
      <c r="K146" s="1"/>
      <c r="L146" s="1"/>
      <c r="M146" s="1"/>
      <c r="N146" s="1"/>
      <c r="O146" s="88"/>
      <c r="P146" s="1"/>
      <c r="Q146" s="1"/>
    </row>
    <row r="147" spans="1:17">
      <c r="A147" s="106"/>
      <c r="B147" s="35"/>
      <c r="C147" s="36"/>
      <c r="D147" s="37"/>
      <c r="E147" s="38"/>
      <c r="F147" s="84"/>
      <c r="G147" s="1"/>
      <c r="H147" s="1"/>
      <c r="I147" s="1"/>
      <c r="J147" s="1"/>
      <c r="K147" s="1"/>
      <c r="L147" s="1"/>
      <c r="M147" s="1"/>
      <c r="N147" s="1"/>
      <c r="O147" s="88"/>
      <c r="P147" s="1"/>
      <c r="Q147" s="1"/>
    </row>
    <row r="148" spans="1:17">
      <c r="A148" s="106"/>
      <c r="B148" s="35"/>
      <c r="C148" s="36"/>
      <c r="D148" s="37"/>
      <c r="E148" s="38"/>
      <c r="F148" s="84"/>
      <c r="G148" s="1"/>
      <c r="H148" s="1"/>
      <c r="I148" s="1"/>
      <c r="J148" s="1"/>
      <c r="K148" s="1"/>
      <c r="L148" s="1"/>
      <c r="M148" s="1"/>
      <c r="N148" s="1"/>
      <c r="O148" s="88"/>
      <c r="P148" s="1"/>
      <c r="Q148" s="1"/>
    </row>
    <row r="149" spans="1:17">
      <c r="A149" s="52"/>
      <c r="B149" s="35"/>
      <c r="C149" s="36"/>
      <c r="D149" s="37"/>
      <c r="E149" s="38"/>
      <c r="F149" s="84"/>
      <c r="G149" s="1"/>
      <c r="H149" s="1"/>
      <c r="I149" s="1"/>
      <c r="J149" s="1"/>
      <c r="K149" s="1"/>
      <c r="L149" s="1"/>
      <c r="M149" s="1"/>
      <c r="N149" s="1"/>
      <c r="O149" s="88"/>
      <c r="P149" s="1"/>
      <c r="Q149" s="1"/>
    </row>
    <row r="150" spans="1:17">
      <c r="A150" s="50"/>
      <c r="B150" s="53"/>
      <c r="C150" s="36" t="s">
        <v>12</v>
      </c>
      <c r="D150" s="46">
        <f>SUM(D135:D149)</f>
        <v>30</v>
      </c>
      <c r="E150" s="38">
        <f>SUM(E135:E149)</f>
        <v>2670</v>
      </c>
      <c r="F150" s="112">
        <f>SUM(F127:F149)</f>
        <v>-1537</v>
      </c>
      <c r="G150" s="1"/>
      <c r="H150" s="1"/>
      <c r="I150" s="1"/>
      <c r="J150" s="1"/>
      <c r="K150" s="1"/>
      <c r="L150" s="1"/>
      <c r="M150" s="1"/>
      <c r="N150" s="1"/>
      <c r="O150" s="88"/>
      <c r="P150" s="1"/>
      <c r="Q150" s="1"/>
    </row>
    <row r="151" spans="1:17" ht="21" customHeight="1">
      <c r="A151" s="101" t="s">
        <v>66</v>
      </c>
      <c r="B151" s="100"/>
      <c r="C151" s="100"/>
      <c r="D151" s="100"/>
      <c r="E151" s="100"/>
      <c r="F151" s="100"/>
      <c r="G151" s="1"/>
      <c r="H151" s="1"/>
      <c r="I151" s="1"/>
      <c r="J151" s="1"/>
      <c r="K151" s="1"/>
      <c r="L151" s="1"/>
      <c r="M151" s="1"/>
      <c r="N151" s="1"/>
      <c r="O151" s="88"/>
      <c r="P151" s="1"/>
      <c r="Q151" s="1"/>
    </row>
    <row r="152" spans="1:17" ht="21" customHeight="1" thickBot="1">
      <c r="A152" s="20" t="s">
        <v>3</v>
      </c>
      <c r="B152" s="21" t="s">
        <v>54</v>
      </c>
      <c r="C152" s="22"/>
      <c r="D152" s="22"/>
      <c r="E152" s="23" t="s">
        <v>55</v>
      </c>
      <c r="F152" s="24" t="s">
        <v>56</v>
      </c>
      <c r="G152" s="1"/>
      <c r="H152" s="1"/>
      <c r="I152" s="1"/>
      <c r="J152" s="1"/>
      <c r="K152" s="1"/>
      <c r="L152" s="1"/>
      <c r="M152" s="1"/>
      <c r="N152" s="1"/>
      <c r="O152" s="88"/>
      <c r="P152" s="1"/>
      <c r="Q152" s="1"/>
    </row>
    <row r="153" spans="1:17" ht="15.75" thickTop="1">
      <c r="A153" s="25">
        <v>44044</v>
      </c>
      <c r="B153" s="26"/>
      <c r="C153" s="26" t="s">
        <v>4</v>
      </c>
      <c r="D153" s="26"/>
      <c r="E153" s="27" t="s">
        <v>21</v>
      </c>
      <c r="F153" s="27"/>
      <c r="G153" s="1"/>
      <c r="H153" s="1"/>
      <c r="I153" s="1"/>
      <c r="J153" s="1"/>
      <c r="K153" s="1"/>
      <c r="L153" s="1"/>
      <c r="M153" s="1"/>
      <c r="N153" s="1"/>
      <c r="O153" s="88"/>
      <c r="P153" s="1"/>
      <c r="Q153" s="1"/>
    </row>
    <row r="154" spans="1:17">
      <c r="A154" s="51">
        <f>MONTH($A153)</f>
        <v>8</v>
      </c>
      <c r="B154" s="31"/>
      <c r="C154" s="32">
        <f>SUMPRODUCT(--(MONTH([1]!Tableau_bilan_détaillé[date])='Compta par mois'!$A$154))</f>
        <v>0</v>
      </c>
      <c r="D154" s="32"/>
      <c r="E154" s="33">
        <f>SUMPRODUCT(--(MONTH([1]!Tableau_bilan_détaillé[date])='Compta par mois'!$A$154),[1]!Tableau_bilan_détaillé[Montant])</f>
        <v>0</v>
      </c>
      <c r="F154" s="34"/>
      <c r="G154" s="1"/>
      <c r="H154" s="1"/>
      <c r="I154" s="1"/>
      <c r="J154" s="1"/>
      <c r="K154" s="1"/>
      <c r="L154" s="1"/>
      <c r="M154" s="1"/>
      <c r="N154" s="1"/>
      <c r="O154" s="88"/>
      <c r="P154" s="1"/>
      <c r="Q154" s="1"/>
    </row>
    <row r="155" spans="1:17">
      <c r="A155" s="107" t="s">
        <v>6</v>
      </c>
      <c r="B155" s="35" t="s">
        <v>7</v>
      </c>
      <c r="C155" s="36" t="s">
        <v>9</v>
      </c>
      <c r="D155" s="37"/>
      <c r="E155" s="38"/>
      <c r="F155" s="112">
        <v>-30</v>
      </c>
      <c r="G155" s="1"/>
      <c r="H155" s="1"/>
      <c r="I155" s="1"/>
      <c r="J155" s="1"/>
      <c r="K155" s="1"/>
      <c r="L155" s="1"/>
      <c r="M155" s="1"/>
      <c r="N155" s="1"/>
      <c r="O155" s="88"/>
      <c r="P155" s="1"/>
      <c r="Q155" s="1"/>
    </row>
    <row r="156" spans="1:17">
      <c r="A156" s="107"/>
      <c r="B156" s="35" t="s">
        <v>14</v>
      </c>
      <c r="C156" s="36" t="s">
        <v>49</v>
      </c>
      <c r="D156" s="41"/>
      <c r="E156" s="38"/>
      <c r="F156" s="112">
        <v>-200</v>
      </c>
      <c r="G156" s="1"/>
      <c r="H156" s="1"/>
      <c r="I156" s="1"/>
      <c r="J156" s="1"/>
      <c r="K156" s="1"/>
      <c r="L156" s="1"/>
      <c r="M156" s="1"/>
      <c r="N156" s="1"/>
      <c r="O156" s="88"/>
      <c r="P156" s="1"/>
      <c r="Q156" s="1"/>
    </row>
    <row r="157" spans="1:17">
      <c r="A157" s="107"/>
      <c r="B157" s="35" t="s">
        <v>42</v>
      </c>
      <c r="C157" s="36" t="s">
        <v>71</v>
      </c>
      <c r="D157" s="37"/>
      <c r="E157" s="38"/>
      <c r="F157" s="112">
        <v>-120</v>
      </c>
      <c r="G157" s="1"/>
      <c r="H157" s="1"/>
      <c r="I157" s="1"/>
      <c r="J157" s="1"/>
      <c r="K157" s="1"/>
      <c r="L157" s="1"/>
      <c r="M157" s="1"/>
      <c r="N157" s="1"/>
      <c r="O157" s="88"/>
      <c r="P157" s="1"/>
      <c r="Q157" s="1"/>
    </row>
    <row r="158" spans="1:17">
      <c r="A158" s="107"/>
      <c r="B158" s="35" t="s">
        <v>42</v>
      </c>
      <c r="C158" s="36" t="s">
        <v>53</v>
      </c>
      <c r="D158" s="37"/>
      <c r="E158" s="38"/>
      <c r="F158" s="112">
        <v>-400</v>
      </c>
      <c r="G158" s="1"/>
      <c r="H158" s="1"/>
      <c r="I158" s="1"/>
      <c r="J158" s="1"/>
      <c r="K158" s="1"/>
      <c r="L158" s="1"/>
      <c r="M158" s="1"/>
      <c r="N158" s="1"/>
      <c r="O158" s="88"/>
      <c r="P158" s="1"/>
      <c r="Q158" s="1"/>
    </row>
    <row r="159" spans="1:17">
      <c r="A159" s="107"/>
      <c r="B159" s="35" t="s">
        <v>42</v>
      </c>
      <c r="C159" s="36" t="s">
        <v>43</v>
      </c>
      <c r="D159" s="37"/>
      <c r="E159" s="38"/>
      <c r="F159" s="112">
        <v>-230</v>
      </c>
      <c r="G159" s="1"/>
      <c r="H159" s="1"/>
      <c r="I159" s="1"/>
      <c r="J159" s="1"/>
      <c r="K159" s="1"/>
      <c r="L159" s="1"/>
      <c r="M159" s="1"/>
      <c r="N159" s="1"/>
      <c r="O159" s="88"/>
      <c r="P159" s="1"/>
      <c r="Q159" s="1"/>
    </row>
    <row r="160" spans="1:17">
      <c r="A160" s="107"/>
      <c r="B160" s="35" t="s">
        <v>14</v>
      </c>
      <c r="C160" s="36" t="s">
        <v>48</v>
      </c>
      <c r="D160" s="37"/>
      <c r="E160" s="38"/>
      <c r="F160" s="112">
        <v>-124</v>
      </c>
      <c r="G160" s="1"/>
      <c r="H160" s="1"/>
      <c r="I160" s="1"/>
      <c r="J160" s="1"/>
      <c r="K160" s="1"/>
      <c r="L160" s="1"/>
      <c r="M160" s="1"/>
      <c r="N160" s="1"/>
      <c r="O160" s="88"/>
      <c r="P160" s="1"/>
      <c r="Q160" s="1"/>
    </row>
    <row r="161" spans="1:17">
      <c r="A161" s="107"/>
      <c r="B161" s="35" t="s">
        <v>14</v>
      </c>
      <c r="C161" s="36" t="s">
        <v>46</v>
      </c>
      <c r="D161" s="37"/>
      <c r="E161" s="38"/>
      <c r="F161" s="112">
        <v>-150</v>
      </c>
      <c r="G161" s="1"/>
      <c r="H161" s="1"/>
      <c r="I161" s="1"/>
      <c r="J161" s="1"/>
      <c r="K161" s="1"/>
      <c r="L161" s="1"/>
      <c r="M161" s="1"/>
      <c r="N161" s="1"/>
      <c r="O161" s="88"/>
      <c r="P161" s="1"/>
      <c r="Q161" s="1"/>
    </row>
    <row r="162" spans="1:17">
      <c r="A162" s="107"/>
      <c r="B162" s="35" t="s">
        <v>14</v>
      </c>
      <c r="C162" s="36" t="s">
        <v>43</v>
      </c>
      <c r="D162" s="37"/>
      <c r="E162" s="38"/>
      <c r="F162" s="112">
        <v>-258</v>
      </c>
      <c r="G162" s="1"/>
      <c r="H162" s="1"/>
      <c r="I162" s="1"/>
      <c r="J162" s="1"/>
      <c r="K162" s="1"/>
      <c r="L162" s="1"/>
      <c r="M162" s="1"/>
      <c r="N162" s="1"/>
      <c r="O162" s="88"/>
      <c r="P162" s="1"/>
      <c r="Q162" s="1"/>
    </row>
    <row r="163" spans="1:17">
      <c r="A163" s="107"/>
      <c r="B163" s="35" t="s">
        <v>7</v>
      </c>
      <c r="C163" s="36" t="s">
        <v>8</v>
      </c>
      <c r="D163" s="37"/>
      <c r="E163" s="38"/>
      <c r="F163" s="112">
        <v>-25</v>
      </c>
      <c r="G163" s="1"/>
      <c r="H163" s="1"/>
      <c r="I163" s="1"/>
      <c r="J163" s="1"/>
      <c r="K163" s="1"/>
      <c r="L163" s="1"/>
      <c r="M163" s="1"/>
      <c r="N163" s="1"/>
      <c r="O163" s="88"/>
      <c r="P163" s="1"/>
      <c r="Q163" s="1"/>
    </row>
    <row r="164" spans="1:17">
      <c r="A164" s="107"/>
      <c r="B164" s="35"/>
      <c r="C164" s="36"/>
      <c r="D164" s="37"/>
      <c r="E164" s="38"/>
      <c r="F164" s="112"/>
      <c r="G164" s="1"/>
      <c r="H164" s="1"/>
      <c r="I164" s="1"/>
      <c r="J164" s="1"/>
      <c r="K164" s="1"/>
      <c r="L164" s="1"/>
      <c r="M164" s="1"/>
      <c r="N164" s="1"/>
      <c r="O164" s="88"/>
      <c r="P164" s="1"/>
      <c r="Q164" s="1"/>
    </row>
    <row r="165" spans="1:17">
      <c r="A165" s="107"/>
      <c r="B165" s="35" t="s">
        <v>11</v>
      </c>
      <c r="C165" s="36">
        <v>25699</v>
      </c>
      <c r="D165" s="37">
        <v>15</v>
      </c>
      <c r="E165" s="38">
        <v>1589</v>
      </c>
      <c r="F165" s="112"/>
      <c r="G165" s="1"/>
      <c r="H165" s="1"/>
      <c r="I165" s="1"/>
      <c r="J165" s="1"/>
      <c r="K165" s="1"/>
      <c r="L165" s="1"/>
      <c r="M165" s="1"/>
      <c r="N165" s="1"/>
      <c r="O165" s="88"/>
      <c r="P165" s="1"/>
      <c r="Q165" s="1"/>
    </row>
    <row r="166" spans="1:17">
      <c r="A166" s="50"/>
      <c r="B166" s="35" t="s">
        <v>11</v>
      </c>
      <c r="C166" s="36">
        <v>25698</v>
      </c>
      <c r="D166" s="37">
        <v>10</v>
      </c>
      <c r="E166" s="38">
        <v>890</v>
      </c>
      <c r="F166" s="112"/>
      <c r="G166" s="1"/>
      <c r="H166" s="1"/>
      <c r="I166" s="1"/>
      <c r="J166" s="1"/>
      <c r="K166" s="1"/>
      <c r="L166" s="1"/>
      <c r="M166" s="1"/>
      <c r="N166" s="1"/>
      <c r="O166" s="88"/>
      <c r="P166" s="1"/>
      <c r="Q166" s="1"/>
    </row>
    <row r="167" spans="1:17">
      <c r="A167" s="106" t="s">
        <v>10</v>
      </c>
      <c r="B167" s="35"/>
      <c r="C167" s="36"/>
      <c r="D167" s="37"/>
      <c r="E167" s="38"/>
      <c r="F167" s="84"/>
      <c r="G167" s="1"/>
      <c r="H167" s="1"/>
      <c r="I167" s="1"/>
      <c r="J167" s="1"/>
      <c r="K167" s="1"/>
      <c r="L167" s="1"/>
      <c r="M167" s="1"/>
      <c r="N167" s="1"/>
      <c r="O167" s="88"/>
      <c r="P167" s="1"/>
      <c r="Q167" s="1"/>
    </row>
    <row r="168" spans="1:17">
      <c r="A168" s="106"/>
      <c r="B168" s="35" t="s">
        <v>11</v>
      </c>
      <c r="C168" s="36">
        <v>25697</v>
      </c>
      <c r="D168" s="37">
        <v>5</v>
      </c>
      <c r="E168" s="38">
        <v>191</v>
      </c>
      <c r="F168" s="84"/>
      <c r="G168" s="1"/>
      <c r="H168" s="1"/>
      <c r="I168" s="1"/>
      <c r="J168" s="1"/>
      <c r="K168" s="1"/>
      <c r="L168" s="1"/>
      <c r="M168" s="1"/>
      <c r="N168" s="1"/>
      <c r="O168" s="88"/>
      <c r="P168" s="1"/>
      <c r="Q168" s="1"/>
    </row>
    <row r="169" spans="1:17">
      <c r="A169" s="106"/>
      <c r="B169" s="35" t="s">
        <v>11</v>
      </c>
      <c r="C169" s="36">
        <v>25696</v>
      </c>
      <c r="D169" s="37">
        <v>0</v>
      </c>
      <c r="E169" s="38">
        <v>-508</v>
      </c>
      <c r="F169" s="84"/>
      <c r="G169" s="1"/>
      <c r="H169" s="1"/>
      <c r="I169" s="1"/>
      <c r="J169" s="1"/>
      <c r="K169" s="1"/>
      <c r="L169" s="1"/>
      <c r="M169" s="1"/>
      <c r="N169" s="1"/>
      <c r="O169" s="88"/>
      <c r="P169" s="1"/>
      <c r="Q169" s="1"/>
    </row>
    <row r="170" spans="1:17">
      <c r="A170" s="106"/>
      <c r="B170" s="35"/>
      <c r="C170" s="36"/>
      <c r="D170" s="37"/>
      <c r="E170" s="38"/>
      <c r="F170" s="84"/>
      <c r="G170" s="1"/>
      <c r="H170" s="1"/>
      <c r="I170" s="1"/>
      <c r="J170" s="1"/>
      <c r="K170" s="1"/>
      <c r="L170" s="1"/>
      <c r="M170" s="1"/>
      <c r="N170" s="1"/>
      <c r="O170" s="88"/>
      <c r="P170" s="1"/>
      <c r="Q170" s="1"/>
    </row>
    <row r="171" spans="1:17">
      <c r="A171" s="106"/>
      <c r="B171" s="35"/>
      <c r="C171" s="36"/>
      <c r="D171" s="37"/>
      <c r="E171" s="38"/>
      <c r="F171" s="84"/>
      <c r="G171" s="1"/>
      <c r="H171" s="1"/>
      <c r="I171" s="1"/>
      <c r="J171" s="1"/>
      <c r="K171" s="1"/>
      <c r="L171" s="1"/>
      <c r="M171" s="1"/>
      <c r="N171" s="1"/>
      <c r="O171" s="88"/>
      <c r="P171" s="1"/>
      <c r="Q171" s="1"/>
    </row>
    <row r="172" spans="1:17">
      <c r="A172" s="106"/>
      <c r="B172" s="35"/>
      <c r="C172" s="36"/>
      <c r="D172" s="37"/>
      <c r="E172" s="38"/>
      <c r="F172" s="84"/>
      <c r="G172" s="1"/>
      <c r="H172" s="1"/>
      <c r="I172" s="1"/>
      <c r="J172" s="1"/>
      <c r="K172" s="1"/>
      <c r="L172" s="1"/>
      <c r="M172" s="1"/>
      <c r="N172" s="1"/>
      <c r="O172" s="88"/>
      <c r="P172" s="1"/>
      <c r="Q172" s="1"/>
    </row>
    <row r="173" spans="1:17">
      <c r="A173" s="106"/>
      <c r="B173" s="35"/>
      <c r="C173" s="36"/>
      <c r="D173" s="37"/>
      <c r="E173" s="38"/>
      <c r="F173" s="84"/>
      <c r="G173" s="1"/>
      <c r="H173" s="1"/>
      <c r="I173" s="1"/>
      <c r="J173" s="1"/>
      <c r="K173" s="1"/>
      <c r="L173" s="1"/>
      <c r="M173" s="1"/>
      <c r="N173" s="1"/>
      <c r="O173" s="88"/>
      <c r="P173" s="1"/>
      <c r="Q173" s="1"/>
    </row>
    <row r="174" spans="1:17">
      <c r="A174" s="106"/>
      <c r="B174" s="35"/>
      <c r="C174" s="36"/>
      <c r="D174" s="37"/>
      <c r="E174" s="38"/>
      <c r="F174" s="84"/>
      <c r="G174" s="1"/>
      <c r="H174" s="1"/>
      <c r="I174" s="1"/>
      <c r="J174" s="1"/>
      <c r="K174" s="1"/>
      <c r="L174" s="1"/>
      <c r="M174" s="1"/>
      <c r="N174" s="1"/>
      <c r="O174" s="88"/>
      <c r="P174" s="1"/>
      <c r="Q174" s="1"/>
    </row>
    <row r="175" spans="1:17">
      <c r="A175" s="106"/>
      <c r="B175" s="35"/>
      <c r="C175" s="36"/>
      <c r="D175" s="37"/>
      <c r="E175" s="38"/>
      <c r="F175" s="84"/>
      <c r="G175" s="1"/>
      <c r="H175" s="1"/>
      <c r="I175" s="1"/>
      <c r="J175" s="1"/>
      <c r="K175" s="1"/>
      <c r="L175" s="1"/>
      <c r="M175" s="1"/>
      <c r="N175" s="1"/>
      <c r="O175" s="88"/>
      <c r="P175" s="1"/>
      <c r="Q175" s="1"/>
    </row>
    <row r="176" spans="1:17">
      <c r="A176" s="52"/>
      <c r="B176" s="35"/>
      <c r="C176" s="36"/>
      <c r="D176" s="37"/>
      <c r="E176" s="38"/>
      <c r="F176" s="84"/>
      <c r="G176" s="1"/>
      <c r="H176" s="1"/>
      <c r="I176" s="1"/>
      <c r="J176" s="1"/>
      <c r="K176" s="1"/>
      <c r="L176" s="1"/>
      <c r="M176" s="1"/>
      <c r="N176" s="1"/>
      <c r="O176" s="88"/>
      <c r="P176" s="1"/>
      <c r="Q176" s="1"/>
    </row>
    <row r="177" spans="1:17">
      <c r="A177" s="50"/>
      <c r="B177" s="35"/>
      <c r="C177" s="36" t="s">
        <v>12</v>
      </c>
      <c r="D177" s="46">
        <f>SUM(D162:D176)</f>
        <v>30</v>
      </c>
      <c r="E177" s="38">
        <f>SUM(E162:E176)</f>
        <v>2162</v>
      </c>
      <c r="F177" s="112">
        <f>SUM(F155:F176)</f>
        <v>-1537</v>
      </c>
      <c r="G177" s="1"/>
      <c r="H177" s="1"/>
      <c r="I177" s="1"/>
      <c r="J177" s="1"/>
      <c r="K177" s="1"/>
      <c r="L177" s="1"/>
      <c r="M177" s="1"/>
      <c r="N177" s="1"/>
      <c r="O177" s="88"/>
      <c r="P177" s="1"/>
      <c r="Q177" s="1"/>
    </row>
    <row r="178" spans="1:17" ht="21" customHeight="1">
      <c r="A178" s="101" t="s">
        <v>67</v>
      </c>
      <c r="B178" s="100"/>
      <c r="C178" s="100"/>
      <c r="D178" s="100"/>
      <c r="E178" s="100"/>
      <c r="F178" s="100"/>
      <c r="G178" s="1"/>
      <c r="H178" s="1"/>
      <c r="I178" s="1"/>
      <c r="J178" s="1"/>
      <c r="K178" s="1"/>
      <c r="L178" s="1"/>
      <c r="M178" s="1"/>
      <c r="N178" s="1"/>
      <c r="O178" s="88"/>
      <c r="P178" s="1"/>
      <c r="Q178" s="1"/>
    </row>
    <row r="179" spans="1:17" ht="21" customHeight="1" thickBot="1">
      <c r="A179" s="20" t="s">
        <v>3</v>
      </c>
      <c r="B179" s="21" t="s">
        <v>54</v>
      </c>
      <c r="C179" s="22"/>
      <c r="D179" s="22"/>
      <c r="E179" s="23" t="s">
        <v>55</v>
      </c>
      <c r="F179" s="24" t="s">
        <v>56</v>
      </c>
      <c r="G179" s="1"/>
      <c r="H179" s="1"/>
      <c r="I179" s="1"/>
      <c r="J179" s="1"/>
      <c r="K179" s="1"/>
      <c r="L179" s="1"/>
      <c r="M179" s="1"/>
      <c r="N179" s="1"/>
      <c r="O179" s="88"/>
      <c r="P179" s="1"/>
      <c r="Q179" s="1"/>
    </row>
    <row r="180" spans="1:17" ht="15.75" thickTop="1">
      <c r="A180" s="25">
        <v>44075</v>
      </c>
      <c r="B180" s="26"/>
      <c r="C180" s="26" t="s">
        <v>4</v>
      </c>
      <c r="D180" s="26"/>
      <c r="E180" s="27" t="s">
        <v>22</v>
      </c>
      <c r="F180" s="27"/>
      <c r="G180" s="1"/>
      <c r="H180" s="1"/>
      <c r="I180" s="1"/>
      <c r="J180" s="1"/>
      <c r="K180" s="1"/>
      <c r="L180" s="1"/>
      <c r="M180" s="1"/>
      <c r="N180" s="1"/>
      <c r="O180" s="88"/>
      <c r="P180" s="1"/>
      <c r="Q180" s="1"/>
    </row>
    <row r="181" spans="1:17">
      <c r="A181" s="51">
        <f>MONTH($A180)</f>
        <v>9</v>
      </c>
      <c r="B181" s="31"/>
      <c r="C181" s="32">
        <f>SUMPRODUCT(--(MONTH([1]!Tableau_bilan_détaillé[date])='Compta par mois'!$A$181))</f>
        <v>0</v>
      </c>
      <c r="D181" s="32"/>
      <c r="E181" s="33">
        <f>SUMPRODUCT(--(MONTH([1]!Tableau_bilan_détaillé[date])='Compta par mois'!$A$181),[1]!Tableau_bilan_détaillé[Montant])</f>
        <v>0</v>
      </c>
      <c r="F181" s="34"/>
      <c r="G181" s="1"/>
      <c r="H181" s="1"/>
      <c r="I181" s="1"/>
      <c r="J181" s="1"/>
      <c r="K181" s="1"/>
      <c r="L181" s="1"/>
      <c r="M181" s="1"/>
      <c r="N181" s="1"/>
      <c r="O181" s="88"/>
      <c r="P181" s="1"/>
      <c r="Q181" s="1"/>
    </row>
    <row r="182" spans="1:17">
      <c r="A182" s="107" t="s">
        <v>6</v>
      </c>
      <c r="B182" s="35" t="s">
        <v>7</v>
      </c>
      <c r="C182" s="36" t="s">
        <v>9</v>
      </c>
      <c r="D182" s="37"/>
      <c r="E182" s="38"/>
      <c r="F182" s="112">
        <v>-30</v>
      </c>
      <c r="G182" s="1"/>
      <c r="H182" s="1"/>
      <c r="I182" s="1"/>
      <c r="J182" s="1"/>
      <c r="K182" s="1"/>
      <c r="L182" s="1"/>
      <c r="M182" s="1"/>
      <c r="N182" s="1"/>
      <c r="O182" s="88"/>
      <c r="P182" s="1"/>
      <c r="Q182" s="1"/>
    </row>
    <row r="183" spans="1:17">
      <c r="A183" s="107"/>
      <c r="B183" s="35" t="s">
        <v>14</v>
      </c>
      <c r="C183" s="36" t="s">
        <v>49</v>
      </c>
      <c r="D183" s="41"/>
      <c r="E183" s="38"/>
      <c r="F183" s="112">
        <v>-200</v>
      </c>
      <c r="G183" s="1"/>
      <c r="H183" s="1"/>
      <c r="I183" s="1"/>
      <c r="J183" s="1"/>
      <c r="K183" s="1"/>
      <c r="L183" s="1"/>
      <c r="M183" s="1"/>
      <c r="N183" s="1"/>
      <c r="O183" s="88"/>
      <c r="P183" s="1"/>
      <c r="Q183" s="1"/>
    </row>
    <row r="184" spans="1:17">
      <c r="A184" s="107"/>
      <c r="B184" s="35" t="s">
        <v>42</v>
      </c>
      <c r="C184" s="36" t="s">
        <v>71</v>
      </c>
      <c r="D184" s="37"/>
      <c r="E184" s="38"/>
      <c r="F184" s="112">
        <v>-120</v>
      </c>
      <c r="G184" s="1"/>
      <c r="H184" s="1"/>
      <c r="I184" s="1"/>
      <c r="J184" s="1"/>
      <c r="K184" s="1"/>
      <c r="L184" s="1"/>
      <c r="M184" s="1"/>
      <c r="N184" s="1"/>
      <c r="O184" s="88"/>
      <c r="P184" s="1"/>
      <c r="Q184" s="1"/>
    </row>
    <row r="185" spans="1:17">
      <c r="A185" s="107"/>
      <c r="B185" s="35" t="s">
        <v>42</v>
      </c>
      <c r="C185" s="36" t="s">
        <v>53</v>
      </c>
      <c r="D185" s="37"/>
      <c r="E185" s="38"/>
      <c r="F185" s="112">
        <v>-400</v>
      </c>
      <c r="G185" s="1"/>
      <c r="H185" s="1"/>
      <c r="I185" s="1"/>
      <c r="J185" s="1"/>
      <c r="K185" s="1"/>
      <c r="L185" s="1"/>
      <c r="M185" s="1"/>
      <c r="N185" s="1"/>
      <c r="O185" s="88"/>
      <c r="P185" s="1"/>
      <c r="Q185" s="1"/>
    </row>
    <row r="186" spans="1:17">
      <c r="A186" s="107"/>
      <c r="B186" s="35" t="s">
        <v>42</v>
      </c>
      <c r="C186" s="36" t="s">
        <v>43</v>
      </c>
      <c r="D186" s="37"/>
      <c r="E186" s="38"/>
      <c r="F186" s="112">
        <v>-230</v>
      </c>
      <c r="G186" s="1"/>
      <c r="H186" s="1"/>
      <c r="I186" s="1"/>
      <c r="J186" s="1"/>
      <c r="K186" s="1"/>
      <c r="L186" s="1"/>
      <c r="M186" s="1"/>
      <c r="N186" s="1"/>
      <c r="O186" s="88"/>
      <c r="P186" s="1"/>
      <c r="Q186" s="1"/>
    </row>
    <row r="187" spans="1:17">
      <c r="A187" s="107"/>
      <c r="B187" s="35" t="s">
        <v>14</v>
      </c>
      <c r="C187" s="36" t="s">
        <v>48</v>
      </c>
      <c r="D187" s="37"/>
      <c r="E187" s="38"/>
      <c r="F187" s="112">
        <v>-124</v>
      </c>
      <c r="G187" s="1"/>
      <c r="H187" s="1"/>
      <c r="I187" s="1"/>
      <c r="J187" s="1"/>
      <c r="K187" s="1"/>
      <c r="L187" s="1"/>
      <c r="M187" s="1"/>
      <c r="N187" s="1"/>
      <c r="O187" s="88"/>
      <c r="P187" s="1"/>
      <c r="Q187" s="1"/>
    </row>
    <row r="188" spans="1:17">
      <c r="A188" s="107"/>
      <c r="B188" s="35" t="s">
        <v>14</v>
      </c>
      <c r="C188" s="36" t="s">
        <v>46</v>
      </c>
      <c r="D188" s="37"/>
      <c r="E188" s="38"/>
      <c r="F188" s="112">
        <v>-150</v>
      </c>
      <c r="G188" s="1"/>
      <c r="H188" s="1"/>
      <c r="I188" s="1"/>
      <c r="J188" s="1"/>
      <c r="K188" s="1"/>
      <c r="L188" s="1"/>
      <c r="M188" s="1"/>
      <c r="N188" s="1"/>
      <c r="O188" s="88"/>
      <c r="P188" s="1"/>
      <c r="Q188" s="1"/>
    </row>
    <row r="189" spans="1:17">
      <c r="A189" s="107"/>
      <c r="B189" s="35" t="s">
        <v>14</v>
      </c>
      <c r="C189" s="36" t="s">
        <v>43</v>
      </c>
      <c r="D189" s="37"/>
      <c r="E189" s="38"/>
      <c r="F189" s="112">
        <v>-258</v>
      </c>
      <c r="G189" s="1"/>
      <c r="H189" s="1"/>
      <c r="I189" s="1"/>
      <c r="J189" s="1"/>
      <c r="K189" s="1"/>
      <c r="L189" s="1"/>
      <c r="M189" s="1"/>
      <c r="N189" s="1"/>
      <c r="O189" s="88"/>
      <c r="P189" s="1"/>
      <c r="Q189" s="1"/>
    </row>
    <row r="190" spans="1:17">
      <c r="A190" s="55"/>
      <c r="B190" s="35" t="s">
        <v>7</v>
      </c>
      <c r="C190" s="36" t="s">
        <v>8</v>
      </c>
      <c r="D190" s="37"/>
      <c r="E190" s="38"/>
      <c r="F190" s="112">
        <v>-25</v>
      </c>
      <c r="G190" s="1"/>
      <c r="H190" s="1"/>
      <c r="I190" s="1"/>
      <c r="J190" s="1"/>
      <c r="K190" s="1"/>
      <c r="L190" s="1"/>
      <c r="M190" s="1"/>
      <c r="N190" s="1"/>
      <c r="O190" s="88"/>
      <c r="P190" s="1"/>
      <c r="Q190" s="1"/>
    </row>
    <row r="191" spans="1:17">
      <c r="A191" s="55"/>
      <c r="B191" s="35"/>
      <c r="C191" s="36"/>
      <c r="D191" s="37"/>
      <c r="E191" s="38"/>
      <c r="F191" s="112"/>
      <c r="G191" s="1"/>
      <c r="H191" s="1"/>
      <c r="I191" s="1"/>
      <c r="J191" s="1"/>
      <c r="K191" s="1"/>
      <c r="L191" s="1"/>
      <c r="M191" s="1"/>
      <c r="N191" s="1"/>
      <c r="O191" s="88"/>
      <c r="P191" s="1"/>
      <c r="Q191" s="1"/>
    </row>
    <row r="192" spans="1:17">
      <c r="A192" s="55"/>
      <c r="B192" s="35" t="s">
        <v>11</v>
      </c>
      <c r="C192" s="36">
        <v>25699</v>
      </c>
      <c r="D192" s="37">
        <v>15</v>
      </c>
      <c r="E192" s="38">
        <v>1589</v>
      </c>
      <c r="F192" s="112"/>
      <c r="G192" s="1"/>
      <c r="H192" s="1"/>
      <c r="I192" s="1"/>
      <c r="J192" s="1"/>
      <c r="K192" s="1"/>
      <c r="L192" s="1"/>
      <c r="M192" s="1"/>
      <c r="N192" s="1"/>
      <c r="O192" s="88"/>
      <c r="P192" s="1"/>
      <c r="Q192" s="1"/>
    </row>
    <row r="193" spans="1:17">
      <c r="A193" s="55"/>
      <c r="B193" s="35" t="s">
        <v>11</v>
      </c>
      <c r="C193" s="36">
        <v>25698</v>
      </c>
      <c r="D193" s="37">
        <v>10</v>
      </c>
      <c r="E193" s="38">
        <v>890</v>
      </c>
      <c r="F193" s="112"/>
      <c r="G193" s="1"/>
      <c r="H193" s="1"/>
      <c r="I193" s="1"/>
      <c r="J193" s="1"/>
      <c r="K193" s="1"/>
      <c r="L193" s="1"/>
      <c r="M193" s="1"/>
      <c r="N193" s="1"/>
      <c r="O193" s="88"/>
      <c r="P193" s="1"/>
      <c r="Q193" s="1"/>
    </row>
    <row r="194" spans="1:17">
      <c r="A194" s="55"/>
      <c r="B194" s="35"/>
      <c r="C194" s="36"/>
      <c r="D194" s="37"/>
      <c r="E194" s="38"/>
      <c r="F194" s="84"/>
      <c r="G194" s="1"/>
      <c r="H194" s="1"/>
      <c r="I194" s="1"/>
      <c r="J194" s="1"/>
      <c r="K194" s="1"/>
      <c r="L194" s="1"/>
      <c r="M194" s="1"/>
      <c r="N194" s="1"/>
      <c r="O194" s="88"/>
      <c r="P194" s="1"/>
      <c r="Q194" s="1"/>
    </row>
    <row r="195" spans="1:17">
      <c r="A195" s="50"/>
      <c r="B195" s="35" t="s">
        <v>11</v>
      </c>
      <c r="C195" s="36">
        <v>25697</v>
      </c>
      <c r="D195" s="37">
        <v>5</v>
      </c>
      <c r="E195" s="38">
        <v>191</v>
      </c>
      <c r="F195" s="84"/>
      <c r="G195" s="1"/>
      <c r="H195" s="1"/>
      <c r="I195" s="1"/>
      <c r="J195" s="1"/>
      <c r="K195" s="1"/>
      <c r="L195" s="1"/>
      <c r="M195" s="1"/>
      <c r="N195" s="1"/>
      <c r="O195" s="88"/>
      <c r="P195" s="1"/>
      <c r="Q195" s="1"/>
    </row>
    <row r="196" spans="1:17">
      <c r="A196" s="106" t="s">
        <v>10</v>
      </c>
      <c r="B196" s="35"/>
      <c r="C196" s="36"/>
      <c r="D196" s="37"/>
      <c r="E196" s="38"/>
      <c r="F196" s="84"/>
      <c r="G196" s="1"/>
      <c r="H196" s="1"/>
      <c r="I196" s="1"/>
      <c r="J196" s="1"/>
      <c r="K196" s="1"/>
      <c r="L196" s="1"/>
      <c r="M196" s="1"/>
      <c r="N196" s="1"/>
      <c r="O196" s="88"/>
      <c r="P196" s="1"/>
      <c r="Q196" s="1"/>
    </row>
    <row r="197" spans="1:17">
      <c r="A197" s="106"/>
      <c r="B197" s="35"/>
      <c r="C197" s="36"/>
      <c r="D197" s="37"/>
      <c r="E197" s="38"/>
      <c r="F197" s="84"/>
      <c r="G197" s="1"/>
      <c r="H197" s="1"/>
      <c r="I197" s="1"/>
      <c r="J197" s="1"/>
      <c r="K197" s="1"/>
      <c r="L197" s="1"/>
      <c r="M197" s="1"/>
      <c r="N197" s="1"/>
      <c r="O197" s="88"/>
      <c r="P197" s="1"/>
      <c r="Q197" s="1"/>
    </row>
    <row r="198" spans="1:17">
      <c r="A198" s="106"/>
      <c r="B198" s="35"/>
      <c r="C198" s="36"/>
      <c r="D198" s="37"/>
      <c r="E198" s="38"/>
      <c r="F198" s="84"/>
      <c r="G198" s="1"/>
      <c r="H198" s="1"/>
      <c r="I198" s="1"/>
      <c r="J198" s="1"/>
      <c r="K198" s="1"/>
      <c r="L198" s="1"/>
      <c r="M198" s="1"/>
      <c r="N198" s="1"/>
      <c r="O198" s="88"/>
      <c r="P198" s="1"/>
      <c r="Q198" s="1"/>
    </row>
    <row r="199" spans="1:17">
      <c r="A199" s="106"/>
      <c r="B199" s="35"/>
      <c r="C199" s="36"/>
      <c r="D199" s="37"/>
      <c r="E199" s="38"/>
      <c r="F199" s="84"/>
      <c r="G199" s="1"/>
      <c r="H199" s="1"/>
      <c r="I199" s="1"/>
      <c r="J199" s="1"/>
      <c r="K199" s="1"/>
      <c r="L199" s="1"/>
      <c r="M199" s="1"/>
      <c r="N199" s="1"/>
      <c r="O199" s="88"/>
      <c r="P199" s="1"/>
      <c r="Q199" s="1"/>
    </row>
    <row r="200" spans="1:17">
      <c r="A200" s="106"/>
      <c r="B200" s="35"/>
      <c r="C200" s="36"/>
      <c r="D200" s="37"/>
      <c r="E200" s="38"/>
      <c r="F200" s="84"/>
      <c r="G200" s="1"/>
      <c r="H200" s="1"/>
      <c r="I200" s="1"/>
      <c r="J200" s="1"/>
      <c r="K200" s="1"/>
      <c r="L200" s="1"/>
      <c r="M200" s="1"/>
      <c r="N200" s="1"/>
      <c r="O200" s="88"/>
      <c r="P200" s="1"/>
      <c r="Q200" s="1"/>
    </row>
    <row r="201" spans="1:17">
      <c r="A201" s="106"/>
      <c r="B201" s="35"/>
      <c r="C201" s="36"/>
      <c r="D201" s="37"/>
      <c r="E201" s="38"/>
      <c r="F201" s="84"/>
      <c r="G201" s="1"/>
      <c r="H201" s="1"/>
      <c r="I201" s="1"/>
      <c r="J201" s="1"/>
      <c r="K201" s="1"/>
      <c r="L201" s="1"/>
      <c r="M201" s="1"/>
      <c r="N201" s="1"/>
      <c r="O201" s="88"/>
      <c r="P201" s="1"/>
      <c r="Q201" s="1"/>
    </row>
    <row r="202" spans="1:17">
      <c r="A202" s="106"/>
      <c r="B202" s="35"/>
      <c r="C202" s="36"/>
      <c r="D202" s="37"/>
      <c r="E202" s="38"/>
      <c r="F202" s="84"/>
      <c r="G202" s="1"/>
      <c r="H202" s="1"/>
      <c r="I202" s="1"/>
      <c r="J202" s="1"/>
      <c r="K202" s="1"/>
      <c r="L202" s="1"/>
      <c r="M202" s="1"/>
      <c r="N202" s="1"/>
      <c r="O202" s="88"/>
      <c r="P202" s="1"/>
      <c r="Q202" s="1"/>
    </row>
    <row r="203" spans="1:17">
      <c r="A203" s="106"/>
      <c r="B203" s="35"/>
      <c r="C203" s="36"/>
      <c r="D203" s="37"/>
      <c r="E203" s="38"/>
      <c r="F203" s="84"/>
      <c r="G203" s="1"/>
      <c r="H203" s="1"/>
      <c r="I203" s="1"/>
      <c r="J203" s="1"/>
      <c r="K203" s="1"/>
      <c r="L203" s="1"/>
      <c r="M203" s="1"/>
      <c r="N203" s="1"/>
      <c r="O203" s="88"/>
      <c r="P203" s="1"/>
      <c r="Q203" s="1"/>
    </row>
    <row r="204" spans="1:17">
      <c r="A204" s="106"/>
      <c r="B204" s="35"/>
      <c r="C204" s="36"/>
      <c r="D204" s="37"/>
      <c r="E204" s="38"/>
      <c r="F204" s="84"/>
      <c r="G204" s="1"/>
      <c r="H204" s="1"/>
      <c r="I204" s="1"/>
      <c r="J204" s="1"/>
      <c r="K204" s="1"/>
      <c r="L204" s="1"/>
      <c r="M204" s="1"/>
      <c r="N204" s="1"/>
      <c r="O204" s="88"/>
      <c r="P204" s="1"/>
      <c r="Q204" s="1"/>
    </row>
    <row r="205" spans="1:17">
      <c r="A205" s="106"/>
      <c r="B205" s="35"/>
      <c r="C205" s="36"/>
      <c r="D205" s="37"/>
      <c r="E205" s="38"/>
      <c r="F205" s="84"/>
      <c r="G205" s="1"/>
      <c r="H205" s="1"/>
      <c r="I205" s="1"/>
      <c r="J205" s="1"/>
      <c r="K205" s="1"/>
      <c r="L205" s="1"/>
      <c r="M205" s="1"/>
      <c r="N205" s="1"/>
      <c r="O205" s="88"/>
      <c r="P205" s="1"/>
      <c r="Q205" s="1"/>
    </row>
    <row r="206" spans="1:17">
      <c r="A206" s="52"/>
      <c r="B206" s="35"/>
      <c r="C206" s="36"/>
      <c r="D206" s="37"/>
      <c r="E206" s="38"/>
      <c r="F206" s="84"/>
      <c r="G206" s="1"/>
      <c r="H206" s="1"/>
      <c r="I206" s="1"/>
      <c r="J206" s="1"/>
      <c r="K206" s="1"/>
      <c r="L206" s="1"/>
      <c r="M206" s="1"/>
      <c r="N206" s="1"/>
      <c r="O206" s="88"/>
      <c r="P206" s="1"/>
      <c r="Q206" s="1"/>
    </row>
    <row r="207" spans="1:17">
      <c r="A207" s="50"/>
      <c r="B207" s="35"/>
      <c r="C207" s="36" t="s">
        <v>12</v>
      </c>
      <c r="D207" s="37"/>
      <c r="E207" s="38">
        <f>SUM(E182:E205)</f>
        <v>2670</v>
      </c>
      <c r="F207" s="38">
        <f>SUM(F182:F206)</f>
        <v>-1537</v>
      </c>
      <c r="G207" s="1"/>
      <c r="H207" s="1"/>
      <c r="I207" s="1"/>
      <c r="J207" s="1"/>
      <c r="K207" s="1"/>
      <c r="L207" s="1"/>
      <c r="M207" s="1"/>
      <c r="N207" s="1"/>
      <c r="O207" s="88"/>
      <c r="P207" s="1"/>
      <c r="Q207" s="1"/>
    </row>
    <row r="208" spans="1:17" ht="21" customHeight="1">
      <c r="A208" s="101" t="s">
        <v>68</v>
      </c>
      <c r="B208" s="100"/>
      <c r="C208" s="100"/>
      <c r="D208" s="100"/>
      <c r="E208" s="100"/>
      <c r="F208" s="100"/>
      <c r="G208" s="1"/>
      <c r="H208" s="1"/>
      <c r="I208" s="1"/>
      <c r="J208" s="1"/>
      <c r="K208" s="1"/>
      <c r="L208" s="1"/>
      <c r="M208" s="1"/>
      <c r="N208" s="1"/>
      <c r="O208" s="88"/>
      <c r="P208" s="1"/>
      <c r="Q208" s="1"/>
    </row>
    <row r="209" spans="1:17" ht="21" customHeight="1" thickBot="1">
      <c r="A209" s="20" t="s">
        <v>3</v>
      </c>
      <c r="B209" s="21" t="s">
        <v>54</v>
      </c>
      <c r="C209" s="22"/>
      <c r="D209" s="22"/>
      <c r="E209" s="23" t="s">
        <v>55</v>
      </c>
      <c r="F209" s="24" t="s">
        <v>56</v>
      </c>
      <c r="G209" s="1"/>
      <c r="H209" s="1"/>
      <c r="I209" s="1"/>
      <c r="J209" s="1"/>
      <c r="K209" s="1"/>
      <c r="L209" s="1"/>
      <c r="M209" s="1"/>
      <c r="N209" s="1"/>
      <c r="O209" s="88"/>
      <c r="P209" s="1"/>
      <c r="Q209" s="1"/>
    </row>
    <row r="210" spans="1:17" ht="15.75" thickTop="1">
      <c r="A210" s="25">
        <v>44105</v>
      </c>
      <c r="B210" s="26"/>
      <c r="C210" s="26" t="s">
        <v>4</v>
      </c>
      <c r="D210" s="26"/>
      <c r="E210" s="27" t="s">
        <v>23</v>
      </c>
      <c r="F210" s="27"/>
      <c r="G210" s="1"/>
      <c r="H210" s="1"/>
      <c r="I210" s="1"/>
      <c r="J210" s="1"/>
      <c r="K210" s="1"/>
      <c r="L210" s="1"/>
      <c r="M210" s="1"/>
      <c r="N210" s="1"/>
      <c r="O210" s="88"/>
      <c r="P210" s="1"/>
      <c r="Q210" s="1"/>
    </row>
    <row r="211" spans="1:17">
      <c r="A211" s="51">
        <f>MONTH($A210)</f>
        <v>10</v>
      </c>
      <c r="B211" s="31"/>
      <c r="C211" s="32">
        <f>SUMPRODUCT(--(MONTH([1]!Tableau_bilan_détaillé[date])='Compta par mois'!$A$211))</f>
        <v>0</v>
      </c>
      <c r="D211" s="32"/>
      <c r="E211" s="33">
        <f>SUMPRODUCT(--(MONTH([1]!Tableau_bilan_détaillé[date])='Compta par mois'!$A$211),[1]!Tableau_bilan_détaillé[Montant])</f>
        <v>0</v>
      </c>
      <c r="F211" s="34"/>
      <c r="G211" s="1"/>
      <c r="H211" s="1"/>
      <c r="I211" s="1"/>
      <c r="J211" s="1"/>
      <c r="K211" s="1"/>
      <c r="L211" s="1"/>
      <c r="M211" s="1"/>
      <c r="N211" s="1"/>
      <c r="O211" s="88"/>
      <c r="P211" s="1"/>
      <c r="Q211" s="1"/>
    </row>
    <row r="212" spans="1:17">
      <c r="A212" s="107" t="s">
        <v>6</v>
      </c>
      <c r="B212" s="35" t="s">
        <v>7</v>
      </c>
      <c r="C212" s="36" t="s">
        <v>9</v>
      </c>
      <c r="D212" s="37"/>
      <c r="E212" s="38"/>
      <c r="F212" s="112">
        <v>-30</v>
      </c>
      <c r="G212" s="1"/>
      <c r="H212" s="1"/>
      <c r="I212" s="1"/>
      <c r="J212" s="1"/>
      <c r="K212" s="1"/>
      <c r="L212" s="1"/>
      <c r="M212" s="1"/>
      <c r="N212" s="1"/>
      <c r="O212" s="88"/>
      <c r="P212" s="1"/>
      <c r="Q212" s="1"/>
    </row>
    <row r="213" spans="1:17">
      <c r="A213" s="107"/>
      <c r="B213" s="35" t="s">
        <v>14</v>
      </c>
      <c r="C213" s="36" t="s">
        <v>49</v>
      </c>
      <c r="D213" s="41"/>
      <c r="E213" s="38"/>
      <c r="F213" s="112">
        <v>-200</v>
      </c>
      <c r="G213" s="1"/>
      <c r="H213" s="1"/>
      <c r="I213" s="1"/>
      <c r="J213" s="1"/>
      <c r="K213" s="1"/>
      <c r="L213" s="1"/>
      <c r="M213" s="1"/>
      <c r="N213" s="1"/>
      <c r="O213" s="88"/>
      <c r="P213" s="1"/>
      <c r="Q213" s="1"/>
    </row>
    <row r="214" spans="1:17">
      <c r="A214" s="107"/>
      <c r="B214" s="35" t="s">
        <v>42</v>
      </c>
      <c r="C214" s="36" t="s">
        <v>71</v>
      </c>
      <c r="D214" s="37"/>
      <c r="E214" s="38"/>
      <c r="F214" s="112">
        <v>-120</v>
      </c>
      <c r="G214" s="1"/>
      <c r="H214" s="1"/>
      <c r="I214" s="1"/>
      <c r="J214" s="1"/>
      <c r="K214" s="1"/>
      <c r="L214" s="1"/>
      <c r="M214" s="1"/>
      <c r="N214" s="1"/>
      <c r="O214" s="88"/>
      <c r="P214" s="1"/>
      <c r="Q214" s="1"/>
    </row>
    <row r="215" spans="1:17">
      <c r="A215" s="107"/>
      <c r="B215" s="35" t="s">
        <v>42</v>
      </c>
      <c r="C215" s="36" t="s">
        <v>53</v>
      </c>
      <c r="D215" s="37"/>
      <c r="E215" s="38"/>
      <c r="F215" s="112">
        <v>-400</v>
      </c>
      <c r="G215" s="1"/>
      <c r="H215" s="1"/>
      <c r="I215" s="1"/>
      <c r="J215" s="1"/>
      <c r="K215" s="1"/>
      <c r="L215" s="1"/>
      <c r="M215" s="1"/>
      <c r="N215" s="1"/>
      <c r="O215" s="88"/>
      <c r="P215" s="1"/>
      <c r="Q215" s="1"/>
    </row>
    <row r="216" spans="1:17">
      <c r="A216" s="107"/>
      <c r="B216" s="35" t="s">
        <v>42</v>
      </c>
      <c r="C216" s="36" t="s">
        <v>43</v>
      </c>
      <c r="D216" s="37"/>
      <c r="E216" s="38"/>
      <c r="F216" s="112">
        <v>-230</v>
      </c>
      <c r="G216" s="1"/>
      <c r="H216" s="1"/>
      <c r="I216" s="1"/>
      <c r="J216" s="1"/>
      <c r="K216" s="1"/>
      <c r="L216" s="1"/>
      <c r="M216" s="1"/>
      <c r="N216" s="1"/>
      <c r="O216" s="88"/>
      <c r="P216" s="1"/>
      <c r="Q216" s="1"/>
    </row>
    <row r="217" spans="1:17">
      <c r="A217" s="107"/>
      <c r="B217" s="35" t="s">
        <v>14</v>
      </c>
      <c r="C217" s="36" t="s">
        <v>48</v>
      </c>
      <c r="D217" s="37"/>
      <c r="E217" s="38"/>
      <c r="F217" s="112">
        <v>-124</v>
      </c>
      <c r="G217" s="1"/>
      <c r="H217" s="1"/>
      <c r="I217" s="1"/>
      <c r="J217" s="1"/>
      <c r="K217" s="1"/>
      <c r="L217" s="1"/>
      <c r="M217" s="1"/>
      <c r="N217" s="1"/>
      <c r="O217" s="88"/>
      <c r="P217" s="1"/>
      <c r="Q217" s="1"/>
    </row>
    <row r="218" spans="1:17">
      <c r="A218" s="107"/>
      <c r="B218" s="35" t="s">
        <v>14</v>
      </c>
      <c r="C218" s="36" t="s">
        <v>46</v>
      </c>
      <c r="D218" s="37"/>
      <c r="E218" s="38"/>
      <c r="F218" s="112">
        <v>-150</v>
      </c>
      <c r="G218" s="1"/>
      <c r="H218" s="1"/>
      <c r="I218" s="1"/>
      <c r="J218" s="1"/>
      <c r="K218" s="1"/>
      <c r="L218" s="1"/>
      <c r="M218" s="1"/>
      <c r="N218" s="1"/>
      <c r="O218" s="88"/>
      <c r="P218" s="1"/>
      <c r="Q218" s="1"/>
    </row>
    <row r="219" spans="1:17">
      <c r="A219" s="107"/>
      <c r="B219" s="35" t="s">
        <v>14</v>
      </c>
      <c r="C219" s="36" t="s">
        <v>43</v>
      </c>
      <c r="D219" s="37"/>
      <c r="E219" s="38"/>
      <c r="F219" s="112">
        <v>-258</v>
      </c>
      <c r="G219" s="1"/>
      <c r="H219" s="1"/>
      <c r="I219" s="1"/>
      <c r="J219" s="1"/>
      <c r="K219" s="1"/>
      <c r="L219" s="1"/>
      <c r="M219" s="1"/>
      <c r="N219" s="1"/>
      <c r="O219" s="88"/>
      <c r="P219" s="1"/>
      <c r="Q219" s="1"/>
    </row>
    <row r="220" spans="1:17">
      <c r="A220" s="107"/>
      <c r="B220" s="35" t="s">
        <v>7</v>
      </c>
      <c r="C220" s="36" t="s">
        <v>8</v>
      </c>
      <c r="D220" s="37"/>
      <c r="E220" s="38"/>
      <c r="F220" s="112">
        <v>-25</v>
      </c>
      <c r="G220" s="1"/>
      <c r="H220" s="1"/>
      <c r="I220" s="1"/>
      <c r="J220" s="1"/>
      <c r="K220" s="1"/>
      <c r="L220" s="1"/>
      <c r="M220" s="1"/>
      <c r="N220" s="1"/>
      <c r="O220" s="88"/>
      <c r="P220" s="1"/>
      <c r="Q220" s="1"/>
    </row>
    <row r="221" spans="1:17">
      <c r="A221" s="107"/>
      <c r="B221" s="35"/>
      <c r="C221" s="36"/>
      <c r="D221" s="37"/>
      <c r="E221" s="38"/>
      <c r="F221" s="112"/>
      <c r="G221" s="1"/>
      <c r="H221" s="1"/>
      <c r="I221" s="1"/>
      <c r="J221" s="1"/>
      <c r="K221" s="1"/>
      <c r="L221" s="1"/>
      <c r="M221" s="1"/>
      <c r="N221" s="1"/>
      <c r="O221" s="88"/>
      <c r="P221" s="1"/>
      <c r="Q221" s="1"/>
    </row>
    <row r="222" spans="1:17">
      <c r="A222" s="50"/>
      <c r="B222" s="35" t="s">
        <v>11</v>
      </c>
      <c r="C222" s="36">
        <v>25699</v>
      </c>
      <c r="D222" s="37">
        <v>15</v>
      </c>
      <c r="E222" s="38">
        <v>1589</v>
      </c>
      <c r="F222" s="112"/>
      <c r="G222" s="1"/>
      <c r="H222" s="1"/>
      <c r="I222" s="1"/>
      <c r="J222" s="1"/>
      <c r="K222" s="1"/>
      <c r="L222" s="1"/>
      <c r="M222" s="1"/>
      <c r="N222" s="1"/>
      <c r="O222" s="88"/>
      <c r="P222" s="1"/>
      <c r="Q222" s="1"/>
    </row>
    <row r="223" spans="1:17">
      <c r="A223" s="106" t="s">
        <v>10</v>
      </c>
      <c r="B223" s="35" t="s">
        <v>11</v>
      </c>
      <c r="C223" s="36">
        <v>25698</v>
      </c>
      <c r="D223" s="37">
        <v>10</v>
      </c>
      <c r="E223" s="38">
        <v>890</v>
      </c>
      <c r="F223" s="112"/>
      <c r="G223" s="1"/>
      <c r="H223" s="1"/>
      <c r="I223" s="1"/>
      <c r="J223" s="1"/>
      <c r="K223" s="1"/>
      <c r="L223" s="1"/>
      <c r="M223" s="1"/>
      <c r="N223" s="1"/>
      <c r="O223" s="88"/>
      <c r="P223" s="1"/>
      <c r="Q223" s="1"/>
    </row>
    <row r="224" spans="1:17">
      <c r="A224" s="106"/>
      <c r="B224" s="35"/>
      <c r="C224" s="36"/>
      <c r="D224" s="37"/>
      <c r="E224" s="38"/>
      <c r="F224" s="84"/>
      <c r="G224" s="1"/>
      <c r="H224" s="1"/>
      <c r="I224" s="1"/>
      <c r="J224" s="1"/>
      <c r="K224" s="1"/>
      <c r="L224" s="1"/>
      <c r="M224" s="1"/>
      <c r="N224" s="1"/>
      <c r="O224" s="88"/>
      <c r="P224" s="1"/>
      <c r="Q224" s="1"/>
    </row>
    <row r="225" spans="1:17">
      <c r="A225" s="106"/>
      <c r="B225" s="35"/>
      <c r="C225" s="36"/>
      <c r="D225" s="37"/>
      <c r="E225" s="38"/>
      <c r="F225" s="84"/>
      <c r="G225" s="1"/>
      <c r="H225" s="1"/>
      <c r="I225" s="1"/>
      <c r="J225" s="1"/>
      <c r="K225" s="1"/>
      <c r="L225" s="1"/>
      <c r="M225" s="1"/>
      <c r="N225" s="1"/>
      <c r="O225" s="88"/>
      <c r="P225" s="1"/>
      <c r="Q225" s="1"/>
    </row>
    <row r="226" spans="1:17">
      <c r="A226" s="106"/>
      <c r="B226" s="35"/>
      <c r="C226" s="36"/>
      <c r="D226" s="37"/>
      <c r="E226" s="38"/>
      <c r="F226" s="84"/>
      <c r="G226" s="1"/>
      <c r="H226" s="1"/>
      <c r="I226" s="1"/>
      <c r="J226" s="1"/>
      <c r="K226" s="1"/>
      <c r="L226" s="1"/>
      <c r="M226" s="1"/>
      <c r="N226" s="1"/>
      <c r="O226" s="88"/>
      <c r="P226" s="1"/>
      <c r="Q226" s="1"/>
    </row>
    <row r="227" spans="1:17">
      <c r="A227" s="106"/>
      <c r="B227" s="35"/>
      <c r="C227" s="36"/>
      <c r="D227" s="37"/>
      <c r="E227" s="38"/>
      <c r="F227" s="84"/>
      <c r="G227" s="1"/>
      <c r="H227" s="1"/>
      <c r="I227" s="1"/>
      <c r="J227" s="1"/>
      <c r="K227" s="1"/>
      <c r="L227" s="1"/>
      <c r="M227" s="1"/>
      <c r="N227" s="1"/>
      <c r="O227" s="88"/>
      <c r="P227" s="1"/>
      <c r="Q227" s="1"/>
    </row>
    <row r="228" spans="1:17">
      <c r="A228" s="106"/>
      <c r="B228" s="35"/>
      <c r="C228" s="36"/>
      <c r="D228" s="37"/>
      <c r="E228" s="38"/>
      <c r="F228" s="84"/>
      <c r="G228" s="1"/>
      <c r="H228" s="1"/>
      <c r="I228" s="1"/>
      <c r="J228" s="1"/>
      <c r="K228" s="1"/>
      <c r="L228" s="1"/>
      <c r="M228" s="1"/>
      <c r="N228" s="1"/>
      <c r="O228" s="88"/>
      <c r="P228" s="1"/>
      <c r="Q228" s="1"/>
    </row>
    <row r="229" spans="1:17">
      <c r="A229" s="106"/>
      <c r="B229" s="35"/>
      <c r="C229" s="36"/>
      <c r="D229" s="37"/>
      <c r="E229" s="38"/>
      <c r="F229" s="84"/>
      <c r="G229" s="1"/>
      <c r="H229" s="1"/>
      <c r="I229" s="1"/>
      <c r="J229" s="1"/>
      <c r="K229" s="1"/>
      <c r="L229" s="1"/>
      <c r="M229" s="1"/>
      <c r="N229" s="1"/>
      <c r="O229" s="88"/>
      <c r="P229" s="1"/>
      <c r="Q229" s="1"/>
    </row>
    <row r="230" spans="1:17">
      <c r="A230" s="106"/>
      <c r="B230" s="35"/>
      <c r="C230" s="36"/>
      <c r="D230" s="37"/>
      <c r="E230" s="38"/>
      <c r="F230" s="84"/>
      <c r="G230" s="1"/>
      <c r="H230" s="1"/>
      <c r="I230" s="1"/>
      <c r="J230" s="1"/>
      <c r="K230" s="1"/>
      <c r="L230" s="1"/>
      <c r="M230" s="1"/>
      <c r="N230" s="1"/>
      <c r="O230" s="88"/>
      <c r="P230" s="1"/>
      <c r="Q230" s="1"/>
    </row>
    <row r="231" spans="1:17">
      <c r="A231" s="106"/>
      <c r="B231" s="35"/>
      <c r="C231" s="36"/>
      <c r="D231" s="37"/>
      <c r="E231" s="38"/>
      <c r="F231" s="84"/>
      <c r="G231" s="1"/>
      <c r="H231" s="1"/>
      <c r="I231" s="1"/>
      <c r="J231" s="1"/>
      <c r="K231" s="1"/>
      <c r="L231" s="1"/>
      <c r="M231" s="1"/>
      <c r="N231" s="1"/>
      <c r="O231" s="88"/>
      <c r="P231" s="1"/>
      <c r="Q231" s="1"/>
    </row>
    <row r="232" spans="1:17">
      <c r="A232" s="106"/>
      <c r="B232" s="35"/>
      <c r="C232" s="36"/>
      <c r="D232" s="37"/>
      <c r="E232" s="38"/>
      <c r="F232" s="84"/>
      <c r="G232" s="1"/>
      <c r="H232" s="1"/>
      <c r="I232" s="1"/>
      <c r="J232" s="1"/>
      <c r="K232" s="1"/>
      <c r="L232" s="1"/>
      <c r="M232" s="1"/>
      <c r="N232" s="1"/>
      <c r="O232" s="88"/>
      <c r="P232" s="1"/>
      <c r="Q232" s="1"/>
    </row>
    <row r="233" spans="1:17">
      <c r="A233" s="52"/>
      <c r="B233" s="35"/>
      <c r="C233" s="36"/>
      <c r="D233" s="37"/>
      <c r="E233" s="38"/>
      <c r="F233" s="84"/>
      <c r="G233" s="1"/>
      <c r="H233" s="1"/>
      <c r="I233" s="1"/>
      <c r="J233" s="1"/>
      <c r="K233" s="1"/>
      <c r="L233" s="1"/>
      <c r="M233" s="1"/>
      <c r="N233" s="1"/>
      <c r="O233" s="88"/>
      <c r="P233" s="1"/>
      <c r="Q233" s="1"/>
    </row>
    <row r="234" spans="1:17">
      <c r="A234" s="50"/>
      <c r="B234" s="35"/>
      <c r="C234" s="36" t="s">
        <v>12</v>
      </c>
      <c r="D234" s="37"/>
      <c r="E234" s="38">
        <f>SUM(E212:E232)</f>
        <v>2479</v>
      </c>
      <c r="F234" s="38">
        <f>SUM(F212:F233)</f>
        <v>-1537</v>
      </c>
      <c r="G234" s="1"/>
      <c r="H234" s="1"/>
      <c r="I234" s="1"/>
      <c r="J234" s="1"/>
      <c r="K234" s="1"/>
      <c r="L234" s="1"/>
      <c r="M234" s="1"/>
      <c r="N234" s="1"/>
      <c r="O234" s="88"/>
      <c r="P234" s="1"/>
      <c r="Q234" s="1"/>
    </row>
    <row r="235" spans="1:17" ht="21" customHeight="1">
      <c r="A235" s="101" t="s">
        <v>69</v>
      </c>
      <c r="B235" s="100"/>
      <c r="C235" s="100"/>
      <c r="D235" s="100"/>
      <c r="E235" s="100"/>
      <c r="F235" s="100"/>
      <c r="G235" s="1"/>
      <c r="H235" s="1"/>
      <c r="I235" s="1"/>
      <c r="J235" s="1"/>
      <c r="K235" s="1"/>
      <c r="L235" s="1"/>
      <c r="M235" s="1"/>
      <c r="N235" s="1"/>
      <c r="O235" s="88"/>
      <c r="P235" s="1"/>
      <c r="Q235" s="1"/>
    </row>
    <row r="236" spans="1:17" ht="21" customHeight="1" thickBot="1">
      <c r="A236" s="20" t="s">
        <v>3</v>
      </c>
      <c r="B236" s="21" t="s">
        <v>54</v>
      </c>
      <c r="C236" s="22"/>
      <c r="D236" s="22"/>
      <c r="E236" s="23" t="s">
        <v>55</v>
      </c>
      <c r="F236" s="24" t="s">
        <v>56</v>
      </c>
      <c r="G236" s="1"/>
      <c r="H236" s="1"/>
      <c r="I236" s="1"/>
      <c r="J236" s="1"/>
      <c r="K236" s="1"/>
      <c r="L236" s="1"/>
      <c r="M236" s="1"/>
      <c r="N236" s="1"/>
      <c r="O236" s="88"/>
      <c r="P236" s="1"/>
      <c r="Q236" s="1"/>
    </row>
    <row r="237" spans="1:17" ht="15.75" thickTop="1">
      <c r="A237" s="25">
        <v>44136</v>
      </c>
      <c r="B237" s="26"/>
      <c r="C237" s="26" t="s">
        <v>4</v>
      </c>
      <c r="D237" s="26"/>
      <c r="E237" s="27" t="s">
        <v>24</v>
      </c>
      <c r="F237" s="27"/>
      <c r="G237" s="1"/>
      <c r="H237" s="1"/>
      <c r="I237" s="1"/>
      <c r="J237" s="1"/>
      <c r="K237" s="1"/>
      <c r="L237" s="1"/>
      <c r="M237" s="1"/>
      <c r="N237" s="1"/>
      <c r="O237" s="88"/>
      <c r="P237" s="1"/>
      <c r="Q237" s="1"/>
    </row>
    <row r="238" spans="1:17">
      <c r="A238" s="51">
        <f>MONTH($A237)</f>
        <v>11</v>
      </c>
      <c r="B238" s="31"/>
      <c r="C238" s="32">
        <f>SUMPRODUCT(--(MONTH([1]!Tableau_bilan_détaillé[date])='Compta par mois'!$A$238))</f>
        <v>0</v>
      </c>
      <c r="D238" s="32"/>
      <c r="E238" s="33">
        <f>SUMPRODUCT(--(MONTH([1]!Tableau_bilan_détaillé[date])='Compta par mois'!$A$238),[1]!Tableau_bilan_détaillé[Montant])</f>
        <v>0</v>
      </c>
      <c r="F238" s="34"/>
      <c r="G238" s="1"/>
      <c r="H238" s="1"/>
      <c r="I238" s="1"/>
      <c r="J238" s="1"/>
      <c r="K238" s="1"/>
      <c r="L238" s="1"/>
      <c r="M238" s="1"/>
      <c r="N238" s="1"/>
      <c r="O238" s="88"/>
      <c r="P238" s="1"/>
      <c r="Q238" s="1"/>
    </row>
    <row r="239" spans="1:17">
      <c r="A239" s="107" t="s">
        <v>6</v>
      </c>
      <c r="B239" s="35" t="s">
        <v>7</v>
      </c>
      <c r="C239" s="36" t="s">
        <v>9</v>
      </c>
      <c r="D239" s="37"/>
      <c r="E239" s="38"/>
      <c r="F239" s="112">
        <v>-30</v>
      </c>
      <c r="G239" s="1"/>
      <c r="H239" s="1"/>
      <c r="I239" s="1"/>
      <c r="J239" s="1"/>
      <c r="K239" s="1"/>
      <c r="L239" s="1"/>
      <c r="M239" s="1"/>
      <c r="N239" s="1"/>
      <c r="O239" s="88"/>
      <c r="P239" s="1"/>
      <c r="Q239" s="1"/>
    </row>
    <row r="240" spans="1:17">
      <c r="A240" s="107"/>
      <c r="B240" s="35" t="s">
        <v>14</v>
      </c>
      <c r="C240" s="36" t="s">
        <v>49</v>
      </c>
      <c r="D240" s="41"/>
      <c r="E240" s="38"/>
      <c r="F240" s="112">
        <v>-200</v>
      </c>
      <c r="G240" s="1"/>
      <c r="H240" s="1"/>
      <c r="I240" s="1"/>
      <c r="J240" s="1"/>
      <c r="K240" s="1"/>
      <c r="L240" s="1"/>
      <c r="M240" s="1"/>
      <c r="N240" s="1"/>
      <c r="O240" s="88"/>
      <c r="P240" s="1"/>
      <c r="Q240" s="1"/>
    </row>
    <row r="241" spans="1:17">
      <c r="A241" s="107"/>
      <c r="B241" s="35" t="s">
        <v>42</v>
      </c>
      <c r="C241" s="36" t="s">
        <v>71</v>
      </c>
      <c r="D241" s="37"/>
      <c r="E241" s="38"/>
      <c r="F241" s="112">
        <v>-120</v>
      </c>
      <c r="G241" s="1"/>
      <c r="H241" s="1"/>
      <c r="I241" s="1"/>
      <c r="J241" s="1"/>
      <c r="K241" s="1"/>
      <c r="L241" s="1"/>
      <c r="M241" s="1"/>
      <c r="N241" s="1"/>
      <c r="O241" s="88"/>
      <c r="P241" s="1"/>
      <c r="Q241" s="1"/>
    </row>
    <row r="242" spans="1:17">
      <c r="A242" s="107"/>
      <c r="B242" s="35" t="s">
        <v>42</v>
      </c>
      <c r="C242" s="36" t="s">
        <v>53</v>
      </c>
      <c r="D242" s="37"/>
      <c r="E242" s="38"/>
      <c r="F242" s="112">
        <v>-400</v>
      </c>
      <c r="G242" s="1"/>
      <c r="H242" s="1"/>
      <c r="I242" s="1"/>
      <c r="J242" s="1"/>
      <c r="K242" s="1"/>
      <c r="L242" s="1"/>
      <c r="M242" s="1"/>
      <c r="N242" s="1"/>
      <c r="O242" s="88"/>
      <c r="P242" s="1"/>
      <c r="Q242" s="1"/>
    </row>
    <row r="243" spans="1:17">
      <c r="A243" s="107"/>
      <c r="B243" s="35" t="s">
        <v>42</v>
      </c>
      <c r="C243" s="36" t="s">
        <v>43</v>
      </c>
      <c r="D243" s="37"/>
      <c r="E243" s="38"/>
      <c r="F243" s="112">
        <v>-230</v>
      </c>
      <c r="G243" s="1"/>
      <c r="H243" s="1"/>
      <c r="I243" s="1"/>
      <c r="J243" s="1"/>
      <c r="K243" s="1"/>
      <c r="L243" s="1"/>
      <c r="M243" s="1"/>
      <c r="N243" s="1"/>
      <c r="O243" s="88"/>
      <c r="P243" s="1"/>
      <c r="Q243" s="1"/>
    </row>
    <row r="244" spans="1:17">
      <c r="A244" s="107"/>
      <c r="B244" s="35" t="s">
        <v>14</v>
      </c>
      <c r="C244" s="36" t="s">
        <v>48</v>
      </c>
      <c r="D244" s="37"/>
      <c r="E244" s="38"/>
      <c r="F244" s="112">
        <v>-124</v>
      </c>
      <c r="G244" s="1"/>
      <c r="H244" s="1"/>
      <c r="I244" s="1"/>
      <c r="J244" s="1"/>
      <c r="K244" s="1"/>
      <c r="L244" s="1"/>
      <c r="M244" s="1"/>
      <c r="N244" s="1"/>
      <c r="O244" s="88"/>
      <c r="P244" s="1"/>
      <c r="Q244" s="1"/>
    </row>
    <row r="245" spans="1:17">
      <c r="A245" s="107"/>
      <c r="B245" s="35" t="s">
        <v>14</v>
      </c>
      <c r="C245" s="36" t="s">
        <v>46</v>
      </c>
      <c r="D245" s="37"/>
      <c r="E245" s="38"/>
      <c r="F245" s="112">
        <v>-150</v>
      </c>
      <c r="G245" s="1"/>
      <c r="H245" s="1"/>
      <c r="I245" s="1"/>
      <c r="J245" s="1"/>
      <c r="K245" s="1"/>
      <c r="L245" s="1"/>
      <c r="M245" s="1"/>
      <c r="N245" s="1"/>
      <c r="O245" s="88"/>
      <c r="P245" s="1"/>
      <c r="Q245" s="1"/>
    </row>
    <row r="246" spans="1:17">
      <c r="A246" s="50"/>
      <c r="B246" s="35" t="s">
        <v>14</v>
      </c>
      <c r="C246" s="36" t="s">
        <v>43</v>
      </c>
      <c r="D246" s="37"/>
      <c r="E246" s="38"/>
      <c r="F246" s="112">
        <v>-258</v>
      </c>
      <c r="G246" s="1"/>
      <c r="H246" s="1"/>
      <c r="I246" s="1"/>
      <c r="J246" s="1"/>
      <c r="K246" s="1"/>
      <c r="L246" s="1"/>
      <c r="M246" s="1"/>
      <c r="N246" s="1"/>
      <c r="O246" s="88"/>
      <c r="P246" s="1"/>
      <c r="Q246" s="1"/>
    </row>
    <row r="247" spans="1:17">
      <c r="A247" s="106" t="s">
        <v>10</v>
      </c>
      <c r="B247" s="35" t="s">
        <v>7</v>
      </c>
      <c r="C247" s="36" t="s">
        <v>8</v>
      </c>
      <c r="D247" s="37"/>
      <c r="E247" s="38"/>
      <c r="F247" s="112">
        <v>-25</v>
      </c>
      <c r="G247" s="1"/>
      <c r="H247" s="1"/>
      <c r="I247" s="1"/>
      <c r="J247" s="1"/>
      <c r="K247" s="1"/>
      <c r="L247" s="1"/>
      <c r="M247" s="1"/>
      <c r="N247" s="1"/>
      <c r="O247" s="88"/>
      <c r="P247" s="1"/>
      <c r="Q247" s="1"/>
    </row>
    <row r="248" spans="1:17">
      <c r="A248" s="106"/>
      <c r="B248" s="35"/>
      <c r="C248" s="36"/>
      <c r="D248" s="37"/>
      <c r="E248" s="38"/>
      <c r="F248" s="112"/>
      <c r="G248" s="1"/>
      <c r="H248" s="1"/>
      <c r="I248" s="1"/>
      <c r="J248" s="1"/>
      <c r="K248" s="1"/>
      <c r="L248" s="1"/>
      <c r="M248" s="1"/>
      <c r="N248" s="1"/>
      <c r="O248" s="88"/>
      <c r="P248" s="1"/>
      <c r="Q248" s="1"/>
    </row>
    <row r="249" spans="1:17">
      <c r="A249" s="106"/>
      <c r="B249" s="35" t="s">
        <v>11</v>
      </c>
      <c r="C249" s="36">
        <v>25699</v>
      </c>
      <c r="D249" s="37">
        <v>15</v>
      </c>
      <c r="E249" s="38">
        <v>1589</v>
      </c>
      <c r="F249" s="112"/>
      <c r="G249" s="1"/>
      <c r="H249" s="1"/>
      <c r="I249" s="1"/>
      <c r="J249" s="1"/>
      <c r="K249" s="1"/>
      <c r="L249" s="1"/>
      <c r="M249" s="1"/>
      <c r="N249" s="1"/>
      <c r="O249" s="88"/>
      <c r="P249" s="1"/>
      <c r="Q249" s="1"/>
    </row>
    <row r="250" spans="1:17">
      <c r="A250" s="106"/>
      <c r="B250" s="35" t="s">
        <v>11</v>
      </c>
      <c r="C250" s="36">
        <v>25698</v>
      </c>
      <c r="D250" s="37">
        <v>10</v>
      </c>
      <c r="E250" s="38">
        <v>890</v>
      </c>
      <c r="F250" s="112"/>
      <c r="G250" s="1"/>
      <c r="H250" s="1"/>
      <c r="I250" s="1"/>
      <c r="J250" s="1"/>
      <c r="K250" s="1"/>
      <c r="L250" s="1"/>
      <c r="M250" s="1"/>
      <c r="N250" s="1"/>
      <c r="O250" s="88"/>
      <c r="P250" s="1"/>
      <c r="Q250" s="1"/>
    </row>
    <row r="251" spans="1:17">
      <c r="A251" s="106"/>
      <c r="B251" s="35"/>
      <c r="C251" s="36"/>
      <c r="D251" s="37"/>
      <c r="E251" s="38"/>
      <c r="F251" s="84"/>
      <c r="G251" s="1"/>
      <c r="H251" s="1"/>
      <c r="I251" s="1"/>
      <c r="J251" s="1"/>
      <c r="K251" s="1"/>
      <c r="L251" s="1"/>
      <c r="M251" s="1"/>
      <c r="N251" s="1"/>
      <c r="O251" s="88"/>
      <c r="P251" s="1"/>
      <c r="Q251" s="1"/>
    </row>
    <row r="252" spans="1:17">
      <c r="A252" s="106"/>
      <c r="B252" s="35"/>
      <c r="C252" s="36"/>
      <c r="D252" s="37"/>
      <c r="E252" s="38"/>
      <c r="F252" s="84"/>
      <c r="G252" s="1"/>
      <c r="H252" s="1"/>
      <c r="I252" s="1"/>
      <c r="J252" s="1"/>
      <c r="K252" s="1"/>
      <c r="L252" s="1"/>
      <c r="M252" s="1"/>
      <c r="N252" s="1"/>
      <c r="O252" s="88"/>
      <c r="P252" s="1"/>
      <c r="Q252" s="1"/>
    </row>
    <row r="253" spans="1:17">
      <c r="A253" s="106"/>
      <c r="B253" s="35"/>
      <c r="C253" s="36"/>
      <c r="D253" s="37"/>
      <c r="E253" s="38"/>
      <c r="F253" s="84"/>
      <c r="G253" s="1"/>
      <c r="H253" s="1"/>
      <c r="I253" s="1"/>
      <c r="J253" s="1"/>
      <c r="K253" s="1"/>
      <c r="L253" s="1"/>
      <c r="M253" s="1"/>
      <c r="N253" s="1"/>
      <c r="O253" s="88"/>
      <c r="P253" s="1"/>
      <c r="Q253" s="1"/>
    </row>
    <row r="254" spans="1:17">
      <c r="A254" s="106"/>
      <c r="B254" s="35"/>
      <c r="C254" s="36"/>
      <c r="D254" s="37"/>
      <c r="E254" s="38"/>
      <c r="F254" s="84"/>
      <c r="G254" s="1"/>
      <c r="H254" s="1"/>
      <c r="I254" s="1"/>
      <c r="J254" s="1"/>
      <c r="K254" s="1"/>
      <c r="L254" s="1"/>
      <c r="M254" s="1"/>
      <c r="N254" s="1"/>
      <c r="O254" s="88"/>
      <c r="P254" s="1"/>
      <c r="Q254" s="1"/>
    </row>
    <row r="255" spans="1:17">
      <c r="A255" s="106"/>
      <c r="B255" s="35"/>
      <c r="C255" s="36"/>
      <c r="D255" s="37"/>
      <c r="E255" s="38"/>
      <c r="F255" s="84"/>
      <c r="G255" s="1"/>
      <c r="H255" s="1"/>
      <c r="I255" s="1"/>
      <c r="J255" s="1"/>
      <c r="K255" s="1"/>
      <c r="L255" s="1"/>
      <c r="M255" s="1"/>
      <c r="N255" s="1"/>
      <c r="O255" s="88"/>
      <c r="P255" s="1"/>
      <c r="Q255" s="1"/>
    </row>
    <row r="256" spans="1:17">
      <c r="A256" s="106"/>
      <c r="B256" s="35"/>
      <c r="C256" s="36"/>
      <c r="D256" s="37"/>
      <c r="E256" s="38"/>
      <c r="F256" s="84"/>
      <c r="G256" s="1"/>
      <c r="H256" s="1"/>
      <c r="I256" s="1"/>
      <c r="J256" s="1"/>
      <c r="K256" s="1"/>
      <c r="L256" s="1"/>
      <c r="M256" s="1"/>
      <c r="N256" s="1"/>
      <c r="O256" s="88"/>
      <c r="P256" s="1"/>
      <c r="Q256" s="1"/>
    </row>
    <row r="257" spans="1:17">
      <c r="A257" s="50"/>
      <c r="B257" s="35"/>
      <c r="C257" s="36" t="s">
        <v>12</v>
      </c>
      <c r="D257" s="37"/>
      <c r="E257" s="38">
        <f>SUM(E239:E256)</f>
        <v>2479</v>
      </c>
      <c r="F257" s="38">
        <f>SUM(F239:F256)</f>
        <v>-1537</v>
      </c>
      <c r="G257" s="1"/>
      <c r="H257" s="1"/>
      <c r="I257" s="1"/>
      <c r="J257" s="1"/>
      <c r="K257" s="1"/>
      <c r="L257" s="1"/>
      <c r="M257" s="1"/>
      <c r="N257" s="1"/>
      <c r="O257" s="88"/>
      <c r="P257" s="1"/>
      <c r="Q257" s="1"/>
    </row>
    <row r="258" spans="1:17" ht="21" customHeight="1">
      <c r="A258" s="101" t="s">
        <v>70</v>
      </c>
      <c r="B258" s="100"/>
      <c r="C258" s="100"/>
      <c r="D258" s="100"/>
      <c r="E258" s="100"/>
      <c r="F258" s="100"/>
      <c r="G258" s="1"/>
      <c r="H258" s="1"/>
      <c r="I258" s="1"/>
      <c r="J258" s="1"/>
      <c r="K258" s="1"/>
      <c r="L258" s="1"/>
      <c r="M258" s="1"/>
      <c r="N258" s="1"/>
      <c r="O258" s="88"/>
      <c r="P258" s="1"/>
      <c r="Q258" s="1"/>
    </row>
    <row r="259" spans="1:17" ht="21" customHeight="1" thickBot="1">
      <c r="A259" s="20" t="s">
        <v>3</v>
      </c>
      <c r="B259" s="21" t="s">
        <v>54</v>
      </c>
      <c r="C259" s="22"/>
      <c r="D259" s="22"/>
      <c r="E259" s="23" t="s">
        <v>55</v>
      </c>
      <c r="F259" s="24" t="s">
        <v>56</v>
      </c>
      <c r="G259" s="1"/>
      <c r="H259" s="1"/>
      <c r="I259" s="1"/>
      <c r="J259" s="1"/>
      <c r="K259" s="1"/>
      <c r="L259" s="1"/>
      <c r="M259" s="1"/>
      <c r="N259" s="1"/>
      <c r="O259" s="88"/>
      <c r="P259" s="1"/>
      <c r="Q259" s="1"/>
    </row>
    <row r="260" spans="1:17" ht="15.75" thickTop="1">
      <c r="A260" s="25">
        <v>44166</v>
      </c>
      <c r="B260" s="26"/>
      <c r="C260" s="26" t="s">
        <v>4</v>
      </c>
      <c r="D260" s="26"/>
      <c r="E260" s="27" t="s">
        <v>58</v>
      </c>
      <c r="F260" s="27"/>
      <c r="G260" s="1"/>
      <c r="H260" s="1"/>
      <c r="I260" s="1"/>
      <c r="J260" s="1"/>
      <c r="K260" s="1"/>
      <c r="L260" s="1"/>
      <c r="M260" s="1"/>
      <c r="N260" s="1"/>
      <c r="O260" s="88"/>
      <c r="P260" s="1"/>
      <c r="Q260" s="1"/>
    </row>
    <row r="261" spans="1:17">
      <c r="A261" s="51">
        <f>MONTH($A260)</f>
        <v>12</v>
      </c>
      <c r="B261" s="31"/>
      <c r="C261" s="32">
        <f>SUMPRODUCT(--(MONTH([1]!Tableau_bilan_détaillé[date])='Compta par mois'!$A$261))</f>
        <v>1</v>
      </c>
      <c r="D261" s="32"/>
      <c r="E261" s="33">
        <f>SUMPRODUCT(--(MONTH([1]!Tableau_bilan_détaillé[date])='Compta par mois'!$A$261),[1]!Tableau_bilan_détaillé[Montant])</f>
        <v>50</v>
      </c>
      <c r="F261" s="34"/>
      <c r="G261" s="1"/>
      <c r="H261" s="1"/>
      <c r="I261" s="1"/>
      <c r="J261" s="1"/>
      <c r="K261" s="1"/>
      <c r="L261" s="1"/>
      <c r="M261" s="1"/>
      <c r="N261" s="1"/>
      <c r="O261" s="88"/>
      <c r="P261" s="1"/>
      <c r="Q261" s="1"/>
    </row>
    <row r="262" spans="1:17">
      <c r="A262" s="107" t="s">
        <v>6</v>
      </c>
      <c r="B262" s="35" t="s">
        <v>7</v>
      </c>
      <c r="C262" s="36" t="s">
        <v>9</v>
      </c>
      <c r="D262" s="37"/>
      <c r="E262" s="38"/>
      <c r="F262" s="112">
        <v>-30</v>
      </c>
      <c r="G262" s="1"/>
      <c r="H262" s="1"/>
      <c r="I262" s="1"/>
      <c r="J262" s="1"/>
      <c r="K262" s="1"/>
      <c r="L262" s="1"/>
      <c r="M262" s="1"/>
      <c r="N262" s="1"/>
      <c r="O262" s="88"/>
      <c r="P262" s="1"/>
      <c r="Q262" s="1"/>
    </row>
    <row r="263" spans="1:17">
      <c r="A263" s="107"/>
      <c r="B263" s="35" t="s">
        <v>14</v>
      </c>
      <c r="C263" s="36" t="s">
        <v>49</v>
      </c>
      <c r="D263" s="41"/>
      <c r="E263" s="38"/>
      <c r="F263" s="112">
        <v>-200</v>
      </c>
      <c r="G263" s="1"/>
      <c r="H263" s="1"/>
      <c r="I263" s="1"/>
      <c r="J263" s="1"/>
      <c r="K263" s="1"/>
      <c r="L263" s="1"/>
      <c r="M263" s="1"/>
      <c r="N263" s="1"/>
      <c r="O263" s="88"/>
      <c r="P263" s="1"/>
      <c r="Q263" s="1"/>
    </row>
    <row r="264" spans="1:17">
      <c r="A264" s="107"/>
      <c r="B264" s="35" t="s">
        <v>42</v>
      </c>
      <c r="C264" s="36" t="s">
        <v>71</v>
      </c>
      <c r="D264" s="37"/>
      <c r="E264" s="38"/>
      <c r="F264" s="112">
        <v>-120</v>
      </c>
      <c r="G264" s="1"/>
      <c r="H264" s="1"/>
      <c r="I264" s="1"/>
      <c r="J264" s="1"/>
      <c r="K264" s="1"/>
      <c r="L264" s="1"/>
      <c r="M264" s="1"/>
      <c r="N264" s="1"/>
      <c r="O264" s="88"/>
      <c r="P264" s="1"/>
      <c r="Q264" s="1"/>
    </row>
    <row r="265" spans="1:17">
      <c r="A265" s="107"/>
      <c r="B265" s="35" t="s">
        <v>42</v>
      </c>
      <c r="C265" s="36" t="s">
        <v>53</v>
      </c>
      <c r="D265" s="37"/>
      <c r="E265" s="38"/>
      <c r="F265" s="112">
        <v>-400</v>
      </c>
      <c r="G265" s="1"/>
      <c r="H265" s="1"/>
      <c r="I265" s="1"/>
      <c r="J265" s="1"/>
      <c r="K265" s="1"/>
      <c r="L265" s="1"/>
      <c r="M265" s="1"/>
      <c r="N265" s="1"/>
      <c r="O265" s="88"/>
      <c r="P265" s="1"/>
      <c r="Q265" s="1"/>
    </row>
    <row r="266" spans="1:17">
      <c r="A266" s="107"/>
      <c r="B266" s="35" t="s">
        <v>42</v>
      </c>
      <c r="C266" s="36" t="s">
        <v>43</v>
      </c>
      <c r="D266" s="37"/>
      <c r="E266" s="38"/>
      <c r="F266" s="112">
        <v>-230</v>
      </c>
      <c r="G266" s="1"/>
      <c r="H266" s="1"/>
      <c r="I266" s="1"/>
      <c r="J266" s="1"/>
      <c r="K266" s="1"/>
      <c r="L266" s="1"/>
      <c r="M266" s="1"/>
      <c r="N266" s="1"/>
      <c r="O266" s="88"/>
      <c r="P266" s="1"/>
      <c r="Q266" s="1"/>
    </row>
    <row r="267" spans="1:17">
      <c r="A267" s="107"/>
      <c r="B267" s="35" t="s">
        <v>14</v>
      </c>
      <c r="C267" s="36" t="s">
        <v>48</v>
      </c>
      <c r="D267" s="37"/>
      <c r="E267" s="38"/>
      <c r="F267" s="112">
        <v>-124</v>
      </c>
      <c r="G267" s="1"/>
      <c r="H267" s="1"/>
      <c r="I267" s="1"/>
      <c r="J267" s="1"/>
      <c r="K267" s="1"/>
      <c r="L267" s="1"/>
      <c r="M267" s="1"/>
      <c r="N267" s="1"/>
      <c r="O267" s="88"/>
      <c r="P267" s="1"/>
      <c r="Q267" s="1"/>
    </row>
    <row r="268" spans="1:17">
      <c r="A268" s="107"/>
      <c r="B268" s="35" t="s">
        <v>14</v>
      </c>
      <c r="C268" s="36" t="s">
        <v>46</v>
      </c>
      <c r="D268" s="37"/>
      <c r="E268" s="38"/>
      <c r="F268" s="112">
        <v>-150</v>
      </c>
      <c r="G268" s="1"/>
      <c r="H268" s="1"/>
      <c r="I268" s="1"/>
      <c r="J268" s="1"/>
      <c r="K268" s="1"/>
      <c r="L268" s="1"/>
      <c r="M268" s="1"/>
      <c r="N268" s="1"/>
      <c r="O268" s="88"/>
      <c r="P268" s="1"/>
      <c r="Q268" s="1"/>
    </row>
    <row r="269" spans="1:17">
      <c r="A269" s="107"/>
      <c r="B269" s="35" t="s">
        <v>14</v>
      </c>
      <c r="C269" s="36" t="s">
        <v>43</v>
      </c>
      <c r="D269" s="37"/>
      <c r="E269" s="38"/>
      <c r="F269" s="112">
        <v>-258</v>
      </c>
      <c r="G269" s="1"/>
      <c r="H269" s="1"/>
      <c r="I269" s="1"/>
      <c r="J269" s="1"/>
      <c r="K269" s="1"/>
      <c r="L269" s="1"/>
      <c r="M269" s="1"/>
      <c r="N269" s="1"/>
      <c r="O269" s="88"/>
      <c r="P269" s="1"/>
      <c r="Q269" s="1"/>
    </row>
    <row r="270" spans="1:17">
      <c r="A270" s="50"/>
      <c r="B270" s="35" t="s">
        <v>7</v>
      </c>
      <c r="C270" s="36" t="s">
        <v>8</v>
      </c>
      <c r="D270" s="37"/>
      <c r="E270" s="38"/>
      <c r="F270" s="112">
        <v>-25</v>
      </c>
      <c r="G270" s="1"/>
      <c r="H270" s="1"/>
      <c r="I270" s="1"/>
      <c r="J270" s="1"/>
      <c r="K270" s="1"/>
      <c r="L270" s="1"/>
      <c r="M270" s="1"/>
      <c r="N270" s="1"/>
      <c r="O270" s="88"/>
      <c r="P270" s="1"/>
      <c r="Q270" s="1"/>
    </row>
    <row r="271" spans="1:17">
      <c r="A271" s="106" t="s">
        <v>10</v>
      </c>
      <c r="B271" s="35"/>
      <c r="C271" s="36"/>
      <c r="D271" s="37"/>
      <c r="E271" s="38"/>
      <c r="F271" s="112"/>
      <c r="G271" s="1"/>
      <c r="H271" s="1"/>
      <c r="I271" s="1"/>
      <c r="J271" s="1"/>
      <c r="K271" s="1"/>
      <c r="L271" s="1"/>
      <c r="M271" s="1"/>
      <c r="N271" s="1"/>
      <c r="O271" s="88"/>
      <c r="P271" s="1"/>
      <c r="Q271" s="1"/>
    </row>
    <row r="272" spans="1:17">
      <c r="A272" s="106"/>
      <c r="B272" s="35" t="s">
        <v>11</v>
      </c>
      <c r="C272" s="36">
        <v>25699</v>
      </c>
      <c r="D272" s="37">
        <v>15</v>
      </c>
      <c r="E272" s="38">
        <v>1589</v>
      </c>
      <c r="F272" s="112"/>
      <c r="G272" s="1"/>
      <c r="H272" s="1"/>
      <c r="I272" s="1"/>
      <c r="J272" s="1"/>
      <c r="K272" s="1"/>
      <c r="L272" s="1"/>
      <c r="M272" s="1"/>
      <c r="N272" s="1"/>
      <c r="O272" s="88"/>
      <c r="P272" s="1"/>
      <c r="Q272" s="1"/>
    </row>
    <row r="273" spans="1:17">
      <c r="A273" s="106"/>
      <c r="B273" s="35" t="s">
        <v>11</v>
      </c>
      <c r="C273" s="36">
        <v>25698</v>
      </c>
      <c r="D273" s="37">
        <v>10</v>
      </c>
      <c r="E273" s="38">
        <v>890</v>
      </c>
      <c r="F273" s="112"/>
      <c r="G273" s="1"/>
      <c r="H273" s="1"/>
      <c r="I273" s="1"/>
      <c r="J273" s="1"/>
      <c r="K273" s="1"/>
      <c r="L273" s="1"/>
      <c r="M273" s="1"/>
      <c r="N273" s="1"/>
      <c r="O273" s="88"/>
      <c r="P273" s="1"/>
      <c r="Q273" s="1"/>
    </row>
    <row r="274" spans="1:17">
      <c r="A274" s="106"/>
      <c r="B274" s="35"/>
      <c r="C274" s="36"/>
      <c r="D274" s="37"/>
      <c r="E274" s="38"/>
      <c r="F274" s="84"/>
      <c r="G274" s="1"/>
      <c r="H274" s="1"/>
      <c r="I274" s="1"/>
      <c r="J274" s="1"/>
      <c r="K274" s="1"/>
      <c r="L274" s="1"/>
      <c r="M274" s="1"/>
      <c r="N274" s="1"/>
      <c r="O274" s="88"/>
      <c r="P274" s="1"/>
      <c r="Q274" s="1"/>
    </row>
    <row r="275" spans="1:17">
      <c r="A275" s="106"/>
      <c r="B275" s="35"/>
      <c r="C275" s="36"/>
      <c r="D275" s="37"/>
      <c r="E275" s="38"/>
      <c r="F275" s="84"/>
      <c r="G275" s="1"/>
      <c r="H275" s="1"/>
      <c r="I275" s="1"/>
      <c r="J275" s="1"/>
      <c r="K275" s="1"/>
      <c r="L275" s="1"/>
      <c r="M275" s="1"/>
      <c r="N275" s="1"/>
      <c r="O275" s="88"/>
      <c r="P275" s="1"/>
      <c r="Q275" s="1"/>
    </row>
    <row r="276" spans="1:17">
      <c r="A276" s="106"/>
      <c r="B276" s="35"/>
      <c r="C276" s="36"/>
      <c r="D276" s="37"/>
      <c r="E276" s="38"/>
      <c r="F276" s="84"/>
      <c r="G276" s="1"/>
      <c r="H276" s="1"/>
      <c r="I276" s="1"/>
      <c r="J276" s="1"/>
      <c r="K276" s="1"/>
      <c r="L276" s="1"/>
      <c r="M276" s="1"/>
      <c r="N276" s="1"/>
      <c r="O276" s="88"/>
      <c r="P276" s="1"/>
      <c r="Q276" s="1"/>
    </row>
    <row r="277" spans="1:17">
      <c r="A277" s="50"/>
      <c r="B277" s="35"/>
      <c r="C277" s="36" t="s">
        <v>12</v>
      </c>
      <c r="D277" s="37"/>
      <c r="E277" s="38">
        <f>SUM(E262:E276)</f>
        <v>2479</v>
      </c>
      <c r="F277" s="38">
        <f>SUM(F262:F276)</f>
        <v>-1537</v>
      </c>
      <c r="G277" s="1"/>
      <c r="H277" s="1"/>
      <c r="I277" s="1"/>
      <c r="J277" s="1"/>
      <c r="K277" s="1"/>
      <c r="L277" s="1"/>
      <c r="M277" s="1"/>
      <c r="N277" s="1"/>
      <c r="O277" s="88"/>
      <c r="P277" s="1"/>
      <c r="Q277" s="1"/>
    </row>
    <row r="278" spans="1:17" ht="21" customHeight="1">
      <c r="A278" s="56"/>
      <c r="B278" s="57"/>
      <c r="C278" s="58"/>
      <c r="D278" s="59"/>
      <c r="E278" s="57"/>
      <c r="F278" s="60"/>
      <c r="G278" s="1"/>
      <c r="H278" s="1"/>
      <c r="I278" s="1"/>
      <c r="J278" s="1"/>
      <c r="K278" s="1"/>
      <c r="L278" s="1"/>
      <c r="M278" s="1"/>
      <c r="N278" s="1"/>
      <c r="O278" s="88"/>
      <c r="P278" s="1"/>
      <c r="Q278" s="1"/>
    </row>
    <row r="279" spans="1:17">
      <c r="A279" s="1"/>
      <c r="B279" s="1"/>
      <c r="C279" s="1"/>
      <c r="D279" s="2"/>
      <c r="E279" s="1"/>
      <c r="F279" s="3"/>
      <c r="G279" s="1"/>
      <c r="H279" s="1"/>
      <c r="I279" s="1"/>
      <c r="J279" s="1"/>
      <c r="K279" s="1"/>
      <c r="L279" s="1"/>
      <c r="M279" s="1"/>
      <c r="N279" s="1"/>
      <c r="O279" s="88"/>
      <c r="P279" s="1"/>
      <c r="Q279" s="1"/>
    </row>
    <row r="280" spans="1:17">
      <c r="A280" s="1"/>
      <c r="B280" s="1"/>
      <c r="C280" s="1"/>
      <c r="D280" s="2"/>
      <c r="E280" s="1"/>
      <c r="F280" s="3"/>
      <c r="G280" s="1"/>
      <c r="H280" s="1"/>
      <c r="I280" s="1"/>
      <c r="J280" s="1"/>
      <c r="K280" s="1"/>
      <c r="L280" s="1"/>
      <c r="M280" s="1"/>
      <c r="N280" s="1"/>
      <c r="O280" s="88"/>
      <c r="P280" s="1"/>
      <c r="Q280" s="1"/>
    </row>
    <row r="281" spans="1:17">
      <c r="A281" s="1"/>
      <c r="B281" s="1"/>
      <c r="C281" s="1"/>
      <c r="D281" s="2"/>
      <c r="E281" s="1"/>
      <c r="F281" s="3"/>
      <c r="G281" s="1"/>
      <c r="H281" s="1"/>
      <c r="I281" s="1"/>
      <c r="J281" s="1"/>
      <c r="K281" s="1"/>
      <c r="L281" s="1"/>
      <c r="M281" s="1"/>
      <c r="N281" s="1"/>
      <c r="O281" s="88"/>
      <c r="P281" s="1"/>
      <c r="Q281" s="1"/>
    </row>
    <row r="282" spans="1:17">
      <c r="A282" s="1"/>
      <c r="B282" s="1"/>
      <c r="C282" s="1"/>
      <c r="D282" s="2"/>
      <c r="E282" s="1"/>
      <c r="F282" s="3"/>
      <c r="G282" s="1"/>
      <c r="H282" s="1"/>
      <c r="I282" s="1"/>
      <c r="J282" s="1"/>
      <c r="K282" s="1"/>
      <c r="L282" s="1"/>
      <c r="M282" s="1"/>
      <c r="N282" s="1"/>
      <c r="O282" s="88"/>
      <c r="P282" s="1"/>
      <c r="Q282" s="1"/>
    </row>
    <row r="283" spans="1:17">
      <c r="A283" s="1"/>
      <c r="B283" s="1"/>
      <c r="C283" s="1"/>
      <c r="D283" s="2"/>
      <c r="E283" s="1"/>
      <c r="F283" s="3"/>
      <c r="G283" s="1"/>
      <c r="H283" s="1"/>
      <c r="I283" s="1"/>
      <c r="J283" s="1"/>
      <c r="K283" s="1"/>
      <c r="L283" s="1"/>
      <c r="M283" s="1"/>
      <c r="N283" s="1"/>
      <c r="O283" s="88"/>
      <c r="P283" s="1"/>
      <c r="Q283" s="1"/>
    </row>
    <row r="284" spans="1:17">
      <c r="A284" s="1"/>
      <c r="B284" s="1"/>
      <c r="C284" s="1"/>
      <c r="D284" s="2"/>
      <c r="E284" s="1"/>
      <c r="F284" s="3"/>
      <c r="G284" s="1"/>
      <c r="H284" s="1"/>
      <c r="I284" s="1"/>
      <c r="J284" s="1"/>
      <c r="K284" s="1"/>
      <c r="L284" s="1"/>
      <c r="M284" s="1"/>
      <c r="N284" s="1"/>
      <c r="O284" s="88"/>
      <c r="P284" s="1"/>
      <c r="Q284" s="1"/>
    </row>
  </sheetData>
  <mergeCells count="21">
    <mergeCell ref="A81:A88"/>
    <mergeCell ref="A8:A17"/>
    <mergeCell ref="A19:A21"/>
    <mergeCell ref="A48:A55"/>
    <mergeCell ref="A64:A71"/>
    <mergeCell ref="A73:A75"/>
    <mergeCell ref="A182:A189"/>
    <mergeCell ref="A90:A95"/>
    <mergeCell ref="A102:A109"/>
    <mergeCell ref="A111:A120"/>
    <mergeCell ref="A127:A135"/>
    <mergeCell ref="A137:A148"/>
    <mergeCell ref="A155:A165"/>
    <mergeCell ref="A167:A175"/>
    <mergeCell ref="A247:A256"/>
    <mergeCell ref="A262:A269"/>
    <mergeCell ref="A271:A276"/>
    <mergeCell ref="A196:A205"/>
    <mergeCell ref="A212:A221"/>
    <mergeCell ref="A223:A232"/>
    <mergeCell ref="A239:A245"/>
  </mergeCells>
  <dataValidations count="3">
    <dataValidation type="list" allowBlank="1" showInputMessage="1" showErrorMessage="1" sqref="B8:B23 B212:B233 B182:B206 B155:B176 B127:B149 B102:B121 B81:B96 B28:B42 B239:B256 B64:B75 B48:B58 B262:B276">
      <formula1>DESIGNATION</formula1>
    </dataValidation>
    <dataValidation type="list" showInputMessage="1" showErrorMessage="1" sqref="C8:C18 C224 C142:C149 C75 C139 C170:C176 C93:C96 C197:C198 C167 C201:C206 C227:C228 C194 C231:C233 C114:C121 C251:C256 C239:C248 C212:C221 C182:C191 C155:C164 C127:C136 C102:C111 C81:C90 C28:C38 C64:C72 C48:C56 C41:C42 C21:C22 C274:C276 C262:C271">
      <formula1>MOUVEMENT</formula1>
    </dataValidation>
    <dataValidation type="list" showInputMessage="1" sqref="C19:C20 C195:C196 C168:C169 C229:C230 C225:C226 C199:C200 C249:C250 C222:C223 C192:C193 C165:C166 C137:C138 C112:C113 C91:C92 C140:C141 C73:C74 C57:C58 C39:C40 C272:C273">
      <formula1>MOUVEMENT</formula1>
    </dataValidation>
  </dataValidations>
  <printOptions horizontalCentered="1"/>
  <pageMargins left="0" right="0" top="0.43307086614173229" bottom="0.39370078740157483" header="0.31496062992125984" footer="0.31496062992125984"/>
  <pageSetup paperSize="9" orientation="portrait" r:id="rId1"/>
  <rowBreaks count="10" manualBreakCount="10">
    <brk id="23" max="4" man="1"/>
    <brk id="43" max="5" man="1"/>
    <brk id="59" max="5" man="1"/>
    <brk id="97" max="5" man="1"/>
    <brk id="122" max="5" man="1"/>
    <brk id="150" max="5" man="1"/>
    <brk id="177" max="5" man="1"/>
    <brk id="207" max="5" man="1"/>
    <brk id="234" max="5" man="1"/>
    <brk id="257" max="5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C17"/>
  <sheetViews>
    <sheetView workbookViewId="0">
      <selection activeCell="E17" sqref="E17"/>
    </sheetView>
  </sheetViews>
  <sheetFormatPr baseColWidth="10" defaultRowHeight="15"/>
  <cols>
    <col min="1" max="1" width="20" customWidth="1"/>
    <col min="2" max="2" width="23.5703125" customWidth="1"/>
    <col min="3" max="3" width="26.140625" customWidth="1"/>
  </cols>
  <sheetData>
    <row r="1" spans="1:3" ht="15.75" thickBot="1">
      <c r="A1" s="65" t="s">
        <v>25</v>
      </c>
      <c r="B1" s="75" t="s">
        <v>54</v>
      </c>
      <c r="C1" s="75" t="s">
        <v>47</v>
      </c>
    </row>
    <row r="2" spans="1:3" ht="9.75" customHeight="1" thickBot="1">
      <c r="A2" s="66"/>
      <c r="B2" s="76"/>
      <c r="C2" s="76"/>
    </row>
    <row r="3" spans="1:3">
      <c r="A3" s="67" t="s">
        <v>26</v>
      </c>
      <c r="B3" s="77" t="s">
        <v>7</v>
      </c>
      <c r="C3" s="81" t="s">
        <v>8</v>
      </c>
    </row>
    <row r="4" spans="1:3">
      <c r="A4" s="68" t="s">
        <v>27</v>
      </c>
      <c r="B4" s="78" t="s">
        <v>14</v>
      </c>
      <c r="C4" s="82" t="s">
        <v>39</v>
      </c>
    </row>
    <row r="5" spans="1:3">
      <c r="A5" s="67" t="s">
        <v>28</v>
      </c>
      <c r="B5" s="79" t="s">
        <v>13</v>
      </c>
      <c r="C5" s="81" t="s">
        <v>9</v>
      </c>
    </row>
    <row r="6" spans="1:3">
      <c r="A6" s="68" t="s">
        <v>29</v>
      </c>
      <c r="B6" s="78" t="s">
        <v>11</v>
      </c>
      <c r="C6" s="82" t="s">
        <v>40</v>
      </c>
    </row>
    <row r="7" spans="1:3">
      <c r="A7" s="67" t="s">
        <v>30</v>
      </c>
      <c r="B7" s="80" t="s">
        <v>37</v>
      </c>
      <c r="C7" s="81" t="s">
        <v>41</v>
      </c>
    </row>
    <row r="8" spans="1:3">
      <c r="A8" s="68" t="s">
        <v>31</v>
      </c>
      <c r="B8" t="s">
        <v>42</v>
      </c>
      <c r="C8" s="82" t="s">
        <v>53</v>
      </c>
    </row>
    <row r="9" spans="1:3" ht="15.75" thickBot="1">
      <c r="A9" s="69" t="s">
        <v>32</v>
      </c>
      <c r="B9" s="67"/>
      <c r="C9" s="81" t="s">
        <v>15</v>
      </c>
    </row>
    <row r="10" spans="1:3" ht="15.75" thickBot="1">
      <c r="A10" s="70" t="s">
        <v>33</v>
      </c>
      <c r="B10" s="68"/>
      <c r="C10" s="83" t="s">
        <v>49</v>
      </c>
    </row>
    <row r="11" spans="1:3" ht="15.75" thickBot="1">
      <c r="A11" s="71" t="s">
        <v>34</v>
      </c>
      <c r="B11" s="67"/>
      <c r="C11" s="81" t="s">
        <v>43</v>
      </c>
    </row>
    <row r="12" spans="1:3">
      <c r="A12" s="68" t="s">
        <v>35</v>
      </c>
      <c r="B12" s="68"/>
      <c r="C12" s="82" t="s">
        <v>44</v>
      </c>
    </row>
    <row r="13" spans="1:3">
      <c r="A13" s="72" t="s">
        <v>36</v>
      </c>
      <c r="B13" s="67"/>
      <c r="C13" s="81" t="s">
        <v>45</v>
      </c>
    </row>
    <row r="14" spans="1:3">
      <c r="A14" s="72"/>
      <c r="B14" s="67"/>
      <c r="C14" s="81" t="s">
        <v>48</v>
      </c>
    </row>
    <row r="15" spans="1:3">
      <c r="A15" s="73"/>
      <c r="B15" s="73"/>
      <c r="C15" s="82" t="s">
        <v>46</v>
      </c>
    </row>
    <row r="16" spans="1:3">
      <c r="A16" s="74"/>
      <c r="B16" s="74"/>
      <c r="C16" s="104" t="s">
        <v>71</v>
      </c>
    </row>
    <row r="17" spans="3:3">
      <c r="C17" s="111" t="s">
        <v>73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bilan annuel</vt:lpstr>
      <vt:lpstr>Compta par mois</vt:lpstr>
      <vt:lpstr>config</vt:lpstr>
      <vt:lpstr>'Compta par mois'!COMMUNICATION</vt:lpstr>
      <vt:lpstr>'Compta par mois'!DESIGNATION</vt:lpstr>
      <vt:lpstr>'Compta par mois'!MOUVEMENT</vt:lpstr>
      <vt:lpstr>'Compta par mois'!Zone_d_impression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LEVEQUE</dc:creator>
  <cp:lastModifiedBy>DANIEL LEVEQUE</cp:lastModifiedBy>
  <dcterms:created xsi:type="dcterms:W3CDTF">2020-05-22T07:58:05Z</dcterms:created>
  <dcterms:modified xsi:type="dcterms:W3CDTF">2020-05-22T17:34:29Z</dcterms:modified>
</cp:coreProperties>
</file>