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yril\Desktop\"/>
    </mc:Choice>
  </mc:AlternateContent>
  <xr:revisionPtr revIDLastSave="0" documentId="13_ncr:1_{CBA69FF4-A3AC-4D20-8192-4AACACD2A648}" xr6:coauthVersionLast="47" xr6:coauthVersionMax="47" xr10:uidLastSave="{00000000-0000-0000-0000-000000000000}"/>
  <bookViews>
    <workbookView xWindow="-108" yWindow="-108" windowWidth="23256" windowHeight="12456" tabRatio="927" activeTab="1" xr2:uid="{00000000-000D-0000-FFFF-FFFF00000000}"/>
  </bookViews>
  <sheets>
    <sheet name="AllergTri" sheetId="161" r:id="rId1"/>
    <sheet name="Imprimante" sheetId="159" r:id="rId2"/>
  </sheets>
  <definedNames>
    <definedName name="_xlnm._FilterDatabase" localSheetId="0" hidden="1">AllergTri!$E$5:$E$214</definedName>
    <definedName name="_xlnm.Extract" localSheetId="0">AllergTri!$G$5:$G$214</definedName>
    <definedName name="Fetes">#REF!</definedName>
    <definedName name="ListeNomFetes">#REF!</definedName>
    <definedName name="ListeRecetteBase">#REF!</definedName>
    <definedName name="TableauFetes">#REF!</definedName>
  </definedNames>
  <calcPr calcId="191029"/>
  <extLst>
    <ext xmlns:x14="http://schemas.microsoft.com/office/spreadsheetml/2009/9/main" uri="{79F54976-1DA5-4618-B147-4CDE4B953A38}">
      <x14:workbookPr defaultImageDpi="150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412" i="161" l="1"/>
  <c r="A3444" i="161" s="1"/>
  <c r="C3434" i="161"/>
  <c r="C3433" i="161"/>
  <c r="C3432" i="161"/>
  <c r="C3431" i="161"/>
  <c r="C3430" i="161"/>
  <c r="C3429" i="161"/>
  <c r="C3428" i="161"/>
  <c r="C3427" i="161"/>
  <c r="C3426" i="161"/>
  <c r="C3425" i="161"/>
  <c r="A3199" i="161"/>
  <c r="A3391" i="161" s="1"/>
  <c r="A2986" i="161"/>
  <c r="A3158" i="161" s="1"/>
  <c r="A3434" i="161" l="1"/>
  <c r="A3454" i="161"/>
  <c r="A3424" i="161"/>
  <c r="A3058" i="161"/>
  <c r="A3138" i="161"/>
  <c r="A3211" i="161"/>
  <c r="A3291" i="161"/>
  <c r="A3371" i="161"/>
  <c r="A3088" i="161"/>
  <c r="A3241" i="161"/>
  <c r="A3098" i="161"/>
  <c r="A3178" i="161"/>
  <c r="A3251" i="161"/>
  <c r="A3331" i="161"/>
  <c r="A3028" i="161"/>
  <c r="A3108" i="161"/>
  <c r="A3188" i="161"/>
  <c r="A3261" i="161"/>
  <c r="A3341" i="161"/>
  <c r="A3271" i="161"/>
  <c r="A3351" i="161"/>
  <c r="A3008" i="161"/>
  <c r="A3168" i="161"/>
  <c r="A3321" i="161"/>
  <c r="A3401" i="161"/>
  <c r="A3018" i="161"/>
  <c r="A3038" i="161"/>
  <c r="A3118" i="161"/>
  <c r="A3048" i="161"/>
  <c r="A3128" i="161"/>
  <c r="A3201" i="161"/>
  <c r="A3281" i="161"/>
  <c r="A3361" i="161"/>
  <c r="A3414" i="161"/>
  <c r="A2988" i="161"/>
  <c r="A3068" i="161"/>
  <c r="A3148" i="161"/>
  <c r="A3221" i="161"/>
  <c r="A3301" i="161"/>
  <c r="A3381" i="161"/>
  <c r="A2998" i="161"/>
  <c r="A3078" i="161"/>
  <c r="A3231" i="161"/>
  <c r="A3311" i="161"/>
  <c r="A2773" i="161"/>
  <c r="A2925" i="161" s="1"/>
  <c r="A2560" i="161"/>
  <c r="A2742" i="161" s="1"/>
  <c r="A2347" i="161"/>
  <c r="A2509" i="161" s="1"/>
  <c r="A2134" i="161"/>
  <c r="A2286" i="161" s="1"/>
  <c r="A1921" i="161"/>
  <c r="A2123" i="161" s="1"/>
  <c r="A1708" i="161"/>
  <c r="A1890" i="161" s="1"/>
  <c r="A1495" i="161"/>
  <c r="A1657" i="161" s="1"/>
  <c r="A1282" i="161"/>
  <c r="A1434" i="161" s="1"/>
  <c r="A1069" i="161"/>
  <c r="A1271" i="161" s="1"/>
  <c r="A856" i="161"/>
  <c r="A958" i="161" s="1"/>
  <c r="A643" i="161"/>
  <c r="A725" i="161" s="1"/>
  <c r="A430" i="161"/>
  <c r="A582" i="161" s="1"/>
  <c r="A217" i="161"/>
  <c r="A339" i="161" s="1"/>
  <c r="A4" i="161"/>
  <c r="A186" i="161" s="1"/>
  <c r="A845" i="161" l="1"/>
  <c r="A462" i="161"/>
  <c r="A1161" i="161"/>
  <c r="A452" i="161"/>
  <c r="A552" i="161"/>
  <c r="A1261" i="161"/>
  <c r="A2489" i="161"/>
  <c r="A562" i="161"/>
  <c r="A632" i="161"/>
  <c r="A1637" i="161"/>
  <c r="A319" i="161"/>
  <c r="A1444" i="161"/>
  <c r="A2003" i="161"/>
  <c r="A2296" i="161"/>
  <c r="A2815" i="161"/>
  <c r="A2013" i="161"/>
  <c r="A2835" i="161"/>
  <c r="A2196" i="161"/>
  <c r="A472" i="161"/>
  <c r="A1547" i="161"/>
  <c r="A2103" i="161"/>
  <c r="A2409" i="161"/>
  <c r="A2915" i="161"/>
  <c r="A542" i="161"/>
  <c r="A1151" i="161"/>
  <c r="A1627" i="161"/>
  <c r="A2113" i="161"/>
  <c r="A2479" i="161"/>
  <c r="A2935" i="161"/>
  <c r="A2945" i="161"/>
  <c r="A2186" i="161"/>
  <c r="A1344" i="161"/>
  <c r="A1983" i="161"/>
  <c r="A2276" i="161"/>
  <c r="A2805" i="161"/>
  <c r="A1454" i="161"/>
  <c r="A685" i="161"/>
  <c r="A359" i="161"/>
  <c r="A2023" i="161"/>
  <c r="A2136" i="161"/>
  <c r="A2226" i="161"/>
  <c r="A2316" i="161"/>
  <c r="A2855" i="161"/>
  <c r="A2955" i="161"/>
  <c r="A1171" i="161"/>
  <c r="A1284" i="161"/>
  <c r="A1374" i="161"/>
  <c r="A1464" i="161"/>
  <c r="A482" i="161"/>
  <c r="A399" i="161"/>
  <c r="A1304" i="161"/>
  <c r="A2033" i="161"/>
  <c r="A2326" i="161"/>
  <c r="A2865" i="161"/>
  <c r="A2965" i="161"/>
  <c r="A1364" i="161"/>
  <c r="A219" i="161"/>
  <c r="A379" i="161"/>
  <c r="A512" i="161"/>
  <c r="A602" i="161"/>
  <c r="A765" i="161"/>
  <c r="A1091" i="161"/>
  <c r="A1231" i="161"/>
  <c r="A1314" i="161"/>
  <c r="A1404" i="161"/>
  <c r="A1933" i="161"/>
  <c r="A2063" i="161"/>
  <c r="A2156" i="161"/>
  <c r="A2246" i="161"/>
  <c r="A2336" i="161"/>
  <c r="A2775" i="161"/>
  <c r="A2875" i="161"/>
  <c r="A2975" i="161"/>
  <c r="A2216" i="161"/>
  <c r="A2306" i="161"/>
  <c r="A229" i="161"/>
  <c r="A572" i="161"/>
  <c r="A1071" i="161"/>
  <c r="A1294" i="161"/>
  <c r="A1474" i="161"/>
  <c r="A492" i="161"/>
  <c r="A705" i="161"/>
  <c r="A1211" i="161"/>
  <c r="A1484" i="161"/>
  <c r="A2236" i="161"/>
  <c r="A432" i="161"/>
  <c r="A612" i="161"/>
  <c r="A775" i="161"/>
  <c r="A1101" i="161"/>
  <c r="A1241" i="161"/>
  <c r="A1324" i="161"/>
  <c r="A1414" i="161"/>
  <c r="A2785" i="161"/>
  <c r="A2885" i="161"/>
  <c r="A389" i="161"/>
  <c r="A695" i="161"/>
  <c r="A1181" i="161"/>
  <c r="A1384" i="161"/>
  <c r="A239" i="161"/>
  <c r="A592" i="161"/>
  <c r="A1081" i="161"/>
  <c r="A1394" i="161"/>
  <c r="A1923" i="161"/>
  <c r="A2146" i="161"/>
  <c r="A279" i="161"/>
  <c r="A299" i="161"/>
  <c r="A522" i="161"/>
  <c r="A1943" i="161"/>
  <c r="A2083" i="161"/>
  <c r="A2166" i="161"/>
  <c r="A2256" i="161"/>
  <c r="A309" i="161"/>
  <c r="A442" i="161"/>
  <c r="A532" i="161"/>
  <c r="A622" i="161"/>
  <c r="A785" i="161"/>
  <c r="A1131" i="161"/>
  <c r="A1251" i="161"/>
  <c r="A1334" i="161"/>
  <c r="A1424" i="161"/>
  <c r="A1557" i="161"/>
  <c r="A1953" i="161"/>
  <c r="A2093" i="161"/>
  <c r="A2176" i="161"/>
  <c r="A2266" i="161"/>
  <c r="A2399" i="161"/>
  <c r="A2795" i="161"/>
  <c r="A2895" i="161"/>
  <c r="A66" i="161"/>
  <c r="A928" i="161"/>
  <c r="A938" i="161"/>
  <c r="A1710" i="161"/>
  <c r="A1870" i="161"/>
  <c r="A715" i="161"/>
  <c r="A795" i="161"/>
  <c r="A868" i="161"/>
  <c r="A948" i="161"/>
  <c r="A1028" i="161"/>
  <c r="A26" i="161"/>
  <c r="A106" i="161"/>
  <c r="A259" i="161"/>
  <c r="A419" i="161"/>
  <c r="A645" i="161"/>
  <c r="A805" i="161"/>
  <c r="A878" i="161"/>
  <c r="A1038" i="161"/>
  <c r="A36" i="161"/>
  <c r="A116" i="161"/>
  <c r="A196" i="161"/>
  <c r="A269" i="161"/>
  <c r="A349" i="161"/>
  <c r="A502" i="161"/>
  <c r="A655" i="161"/>
  <c r="A735" i="161"/>
  <c r="A815" i="161"/>
  <c r="A888" i="161"/>
  <c r="A968" i="161"/>
  <c r="A1048" i="161"/>
  <c r="A1121" i="161"/>
  <c r="A1201" i="161"/>
  <c r="A1354" i="161"/>
  <c r="A1507" i="161"/>
  <c r="A1587" i="161"/>
  <c r="A1667" i="161"/>
  <c r="A1740" i="161"/>
  <c r="A1820" i="161"/>
  <c r="A1900" i="161"/>
  <c r="A1973" i="161"/>
  <c r="A2053" i="161"/>
  <c r="A2206" i="161"/>
  <c r="A2359" i="161"/>
  <c r="A2439" i="161"/>
  <c r="A2519" i="161"/>
  <c r="A2592" i="161"/>
  <c r="A2672" i="161"/>
  <c r="A2752" i="161"/>
  <c r="A2825" i="161"/>
  <c r="A2905" i="161"/>
  <c r="A76" i="161"/>
  <c r="A156" i="161"/>
  <c r="A46" i="161"/>
  <c r="A126" i="161"/>
  <c r="A206" i="161"/>
  <c r="A665" i="161"/>
  <c r="A745" i="161"/>
  <c r="A825" i="161"/>
  <c r="A898" i="161"/>
  <c r="A978" i="161"/>
  <c r="A1058" i="161"/>
  <c r="A1517" i="161"/>
  <c r="A1597" i="161"/>
  <c r="A1677" i="161"/>
  <c r="A1750" i="161"/>
  <c r="A1830" i="161"/>
  <c r="A1910" i="161"/>
  <c r="A2369" i="161"/>
  <c r="A2449" i="161"/>
  <c r="A2529" i="161"/>
  <c r="A2602" i="161"/>
  <c r="A2682" i="161"/>
  <c r="A2762" i="161"/>
  <c r="A146" i="161"/>
  <c r="A1860" i="161"/>
  <c r="A6" i="161"/>
  <c r="A166" i="161"/>
  <c r="A56" i="161"/>
  <c r="A136" i="161"/>
  <c r="A289" i="161"/>
  <c r="A369" i="161"/>
  <c r="A675" i="161"/>
  <c r="A755" i="161"/>
  <c r="A835" i="161"/>
  <c r="A908" i="161"/>
  <c r="A988" i="161"/>
  <c r="A1141" i="161"/>
  <c r="A1221" i="161"/>
  <c r="A1527" i="161"/>
  <c r="A1607" i="161"/>
  <c r="A1687" i="161"/>
  <c r="A1760" i="161"/>
  <c r="A1840" i="161"/>
  <c r="A1993" i="161"/>
  <c r="A2073" i="161"/>
  <c r="A2379" i="161"/>
  <c r="A2459" i="161"/>
  <c r="A2539" i="161"/>
  <c r="A2612" i="161"/>
  <c r="A2692" i="161"/>
  <c r="A2845" i="161"/>
  <c r="A918" i="161"/>
  <c r="A998" i="161"/>
  <c r="A1537" i="161"/>
  <c r="A1617" i="161"/>
  <c r="A1697" i="161"/>
  <c r="A1770" i="161"/>
  <c r="A1850" i="161"/>
  <c r="A2389" i="161"/>
  <c r="A2469" i="161"/>
  <c r="A2549" i="161"/>
  <c r="A2622" i="161"/>
  <c r="A2702" i="161"/>
  <c r="A2632" i="161"/>
  <c r="A2712" i="161"/>
  <c r="A858" i="161"/>
  <c r="A1018" i="161"/>
  <c r="A1790" i="161"/>
  <c r="A2562" i="161"/>
  <c r="A2642" i="161"/>
  <c r="A2722" i="161"/>
  <c r="A1780" i="161"/>
  <c r="A86" i="161"/>
  <c r="A16" i="161"/>
  <c r="A176" i="161"/>
  <c r="A329" i="161"/>
  <c r="A409" i="161"/>
  <c r="A1567" i="161"/>
  <c r="A1647" i="161"/>
  <c r="A1720" i="161"/>
  <c r="A1800" i="161"/>
  <c r="A1880" i="161"/>
  <c r="A2419" i="161"/>
  <c r="A2499" i="161"/>
  <c r="A2572" i="161"/>
  <c r="A2652" i="161"/>
  <c r="A2732" i="161"/>
  <c r="A1008" i="161"/>
  <c r="A96" i="161"/>
  <c r="A249" i="161"/>
  <c r="A1111" i="161"/>
  <c r="A1191" i="161"/>
  <c r="A1497" i="161"/>
  <c r="A1577" i="161"/>
  <c r="A1730" i="161"/>
  <c r="A1810" i="161"/>
  <c r="A1963" i="161"/>
  <c r="A2043" i="161"/>
  <c r="A2349" i="161"/>
  <c r="A2429" i="161"/>
  <c r="A2582" i="161"/>
  <c r="A2662" i="161"/>
  <c r="A3400" i="161" l="1"/>
  <c r="A3390" i="161"/>
  <c r="A3380" i="161"/>
  <c r="A3370" i="161"/>
  <c r="A3360" i="161"/>
  <c r="A3350" i="161"/>
  <c r="A3340" i="161"/>
  <c r="A3330" i="161"/>
  <c r="A3320" i="161"/>
  <c r="A3310" i="161"/>
  <c r="A3300" i="161"/>
  <c r="A3290" i="161"/>
  <c r="A3280" i="161"/>
  <c r="A3270" i="161"/>
  <c r="A3260" i="161"/>
  <c r="A3250" i="161"/>
  <c r="A3240" i="161"/>
  <c r="A3230" i="161"/>
  <c r="A3220" i="161"/>
  <c r="A3210" i="161"/>
  <c r="A3200" i="161"/>
  <c r="A3187" i="161"/>
  <c r="A3177" i="161"/>
  <c r="A3167" i="161"/>
  <c r="A3157" i="161"/>
  <c r="A3147" i="161"/>
  <c r="A3137" i="161"/>
  <c r="A3127" i="161"/>
  <c r="A3117" i="161"/>
  <c r="A3107" i="161"/>
  <c r="A3097" i="161"/>
  <c r="A3087" i="161"/>
  <c r="A3077" i="161"/>
  <c r="A3067" i="161"/>
  <c r="A3057" i="161"/>
  <c r="A3047" i="161"/>
  <c r="A3037" i="161"/>
  <c r="A3027" i="161"/>
  <c r="A3017" i="161"/>
  <c r="A3007" i="161"/>
  <c r="A2997" i="161"/>
  <c r="A2987" i="161"/>
  <c r="A2974" i="161"/>
  <c r="A2964" i="161"/>
  <c r="A2954" i="161"/>
  <c r="A2944" i="161"/>
  <c r="A2934" i="161"/>
  <c r="A2924" i="161"/>
  <c r="A2914" i="161"/>
  <c r="A2904" i="161"/>
  <c r="A2894" i="161"/>
  <c r="A2884" i="161"/>
  <c r="A2874" i="161"/>
  <c r="A2864" i="161"/>
  <c r="A2854" i="161"/>
  <c r="A2844" i="161"/>
  <c r="A2834" i="161"/>
  <c r="A2824" i="161"/>
  <c r="A2814" i="161"/>
  <c r="A2804" i="161"/>
  <c r="A2794" i="161"/>
  <c r="A2784" i="161"/>
  <c r="A2774" i="161"/>
  <c r="A2761" i="161"/>
  <c r="A2751" i="161"/>
  <c r="A2741" i="161"/>
  <c r="A2731" i="161"/>
  <c r="A2721" i="161"/>
  <c r="A2711" i="161"/>
  <c r="A2701" i="161"/>
  <c r="A2691" i="161"/>
  <c r="A2681" i="161"/>
  <c r="A2671" i="161"/>
  <c r="A2661" i="161"/>
  <c r="A2651" i="161"/>
  <c r="A2641" i="161"/>
  <c r="A2631" i="161"/>
  <c r="A2621" i="161"/>
  <c r="A2611" i="161"/>
  <c r="A2601" i="161"/>
  <c r="A2591" i="161"/>
  <c r="A2581" i="161"/>
  <c r="A2571" i="161"/>
  <c r="A2561" i="161"/>
  <c r="A2548" i="161"/>
  <c r="A2538" i="161"/>
  <c r="A2528" i="161"/>
  <c r="A2518" i="161"/>
  <c r="A2508" i="161"/>
  <c r="A2498" i="161"/>
  <c r="A2488" i="161"/>
  <c r="A2478" i="161"/>
  <c r="A2468" i="161"/>
  <c r="A2458" i="161"/>
  <c r="A2448" i="161"/>
  <c r="A2438" i="161"/>
  <c r="A2428" i="161"/>
  <c r="A2418" i="161"/>
  <c r="A2408" i="161"/>
  <c r="A2398" i="161"/>
  <c r="A2388" i="161"/>
  <c r="A2378" i="161"/>
  <c r="A2368" i="161"/>
  <c r="A2358" i="161"/>
  <c r="A2348" i="161"/>
  <c r="A2335" i="161"/>
  <c r="A2325" i="161"/>
  <c r="A2315" i="161"/>
  <c r="A2305" i="161"/>
  <c r="A2295" i="161"/>
  <c r="A2285" i="161"/>
  <c r="A2275" i="161"/>
  <c r="A2265" i="161"/>
  <c r="A2255" i="161"/>
  <c r="A2245" i="161"/>
  <c r="A2235" i="161"/>
  <c r="A2225" i="161"/>
  <c r="A2215" i="161"/>
  <c r="A2205" i="161"/>
  <c r="A2195" i="161"/>
  <c r="A2185" i="161"/>
  <c r="A2175" i="161"/>
  <c r="A2165" i="161"/>
  <c r="A2155" i="161"/>
  <c r="A2145" i="161"/>
  <c r="A2135" i="161"/>
  <c r="A2122" i="161"/>
  <c r="A2112" i="161"/>
  <c r="A2102" i="161"/>
  <c r="A2092" i="161"/>
  <c r="A2082" i="161"/>
  <c r="A2072" i="161"/>
  <c r="A2062" i="161"/>
  <c r="A2052" i="161"/>
  <c r="A2042" i="161"/>
  <c r="A2032" i="161"/>
  <c r="A2022" i="161"/>
  <c r="A2012" i="161"/>
  <c r="A2002" i="161"/>
  <c r="A1992" i="161"/>
  <c r="A1982" i="161"/>
  <c r="A1972" i="161"/>
  <c r="A1962" i="161"/>
  <c r="A1952" i="161"/>
  <c r="A1942" i="161"/>
  <c r="A1932" i="161"/>
  <c r="A1922" i="161"/>
  <c r="A1909" i="161"/>
  <c r="A1899" i="161"/>
  <c r="A1889" i="161"/>
  <c r="A1879" i="161"/>
  <c r="A1869" i="161"/>
  <c r="A1859" i="161"/>
  <c r="A1849" i="161"/>
  <c r="A1839" i="161"/>
  <c r="A1829" i="161"/>
  <c r="A1819" i="161"/>
  <c r="A1809" i="161"/>
  <c r="A1799" i="161"/>
  <c r="A1789" i="161"/>
  <c r="A1779" i="161"/>
  <c r="A1769" i="161"/>
  <c r="A1759" i="161"/>
  <c r="A1749" i="161"/>
  <c r="A1739" i="161"/>
  <c r="A1729" i="161"/>
  <c r="A1719" i="161"/>
  <c r="A1709" i="161"/>
  <c r="A1696" i="161"/>
  <c r="A1686" i="161"/>
  <c r="A1676" i="161"/>
  <c r="A1666" i="161"/>
  <c r="A1656" i="161"/>
  <c r="A1646" i="161"/>
  <c r="A1636" i="161"/>
  <c r="A1626" i="161"/>
  <c r="A1616" i="161"/>
  <c r="A1606" i="161"/>
  <c r="A1596" i="161"/>
  <c r="A1586" i="161"/>
  <c r="A1576" i="161"/>
  <c r="A1566" i="161"/>
  <c r="A1556" i="161"/>
  <c r="A1546" i="161"/>
  <c r="A1536" i="161"/>
  <c r="A1526" i="161"/>
  <c r="A1516" i="161"/>
  <c r="A1506" i="161"/>
  <c r="A1496" i="161"/>
  <c r="A1483" i="161"/>
  <c r="A1473" i="161"/>
  <c r="A1463" i="161"/>
  <c r="A1453" i="161"/>
  <c r="A1443" i="161"/>
  <c r="A1433" i="161"/>
  <c r="A1423" i="161"/>
  <c r="A1413" i="161"/>
  <c r="A1403" i="161"/>
  <c r="A1393" i="161"/>
  <c r="A1383" i="161"/>
  <c r="A1373" i="161"/>
  <c r="A1363" i="161"/>
  <c r="A1353" i="161"/>
  <c r="A1343" i="161"/>
  <c r="A1333" i="161"/>
  <c r="A1323" i="161"/>
  <c r="A1313" i="161"/>
  <c r="A1303" i="161"/>
  <c r="A1293" i="161"/>
  <c r="A1283" i="161"/>
  <c r="A205" i="161"/>
  <c r="A195" i="161"/>
  <c r="A185" i="161"/>
  <c r="A175" i="161"/>
  <c r="A165" i="161"/>
  <c r="A155" i="161"/>
  <c r="A145" i="161"/>
  <c r="A135" i="161"/>
  <c r="A125" i="161"/>
  <c r="A115" i="161"/>
  <c r="A105" i="161"/>
  <c r="A95" i="161"/>
  <c r="A85" i="161"/>
  <c r="A75" i="161"/>
  <c r="A65" i="161"/>
  <c r="A55" i="161"/>
  <c r="A45" i="161"/>
  <c r="A35" i="161"/>
  <c r="A25" i="161"/>
  <c r="A15" i="161"/>
  <c r="A5" i="161"/>
  <c r="A418" i="161"/>
  <c r="A408" i="161"/>
  <c r="A398" i="161"/>
  <c r="A388" i="161"/>
  <c r="A378" i="161"/>
  <c r="A368" i="161"/>
  <c r="A358" i="161"/>
  <c r="A348" i="161"/>
  <c r="A338" i="161"/>
  <c r="A328" i="161"/>
  <c r="A318" i="161"/>
  <c r="A308" i="161"/>
  <c r="A298" i="161"/>
  <c r="A288" i="161"/>
  <c r="A278" i="161"/>
  <c r="A268" i="161"/>
  <c r="A258" i="161"/>
  <c r="A248" i="161"/>
  <c r="A238" i="161"/>
  <c r="A228" i="161"/>
  <c r="A218" i="161"/>
  <c r="A631" i="161"/>
  <c r="A621" i="161"/>
  <c r="A611" i="161"/>
  <c r="A601" i="161"/>
  <c r="A591" i="161"/>
  <c r="A581" i="161"/>
  <c r="A571" i="161"/>
  <c r="A561" i="161"/>
  <c r="A551" i="161"/>
  <c r="A541" i="161"/>
  <c r="A531" i="161"/>
  <c r="A521" i="161"/>
  <c r="A511" i="161"/>
  <c r="A501" i="161"/>
  <c r="A491" i="161"/>
  <c r="A481" i="161"/>
  <c r="A471" i="161"/>
  <c r="A461" i="161"/>
  <c r="A451" i="161"/>
  <c r="A441" i="161"/>
  <c r="A431" i="161"/>
  <c r="A844" i="161"/>
  <c r="A834" i="161"/>
  <c r="A824" i="161"/>
  <c r="A814" i="161"/>
  <c r="A804" i="161"/>
  <c r="A794" i="161"/>
  <c r="A784" i="161"/>
  <c r="A774" i="161"/>
  <c r="A764" i="161"/>
  <c r="A754" i="161"/>
  <c r="A744" i="161"/>
  <c r="A734" i="161"/>
  <c r="A724" i="161"/>
  <c r="A714" i="161"/>
  <c r="A704" i="161"/>
  <c r="A694" i="161"/>
  <c r="A684" i="161"/>
  <c r="A674" i="161"/>
  <c r="A664" i="161"/>
  <c r="A654" i="161"/>
  <c r="A644" i="161"/>
  <c r="A1057" i="161"/>
  <c r="A1047" i="161"/>
  <c r="A1037" i="161"/>
  <c r="A1027" i="161"/>
  <c r="A1017" i="161"/>
  <c r="A1007" i="161"/>
  <c r="A997" i="161"/>
  <c r="A987" i="161"/>
  <c r="A977" i="161"/>
  <c r="A967" i="161"/>
  <c r="A957" i="161"/>
  <c r="A947" i="161"/>
  <c r="A937" i="161"/>
  <c r="A927" i="161"/>
  <c r="A917" i="161"/>
  <c r="A907" i="161"/>
  <c r="A897" i="161"/>
  <c r="A887" i="161"/>
  <c r="A877" i="161"/>
  <c r="A867" i="161"/>
  <c r="A857" i="161"/>
  <c r="A1270" i="161"/>
  <c r="A1260" i="161"/>
  <c r="A1250" i="161"/>
  <c r="A1240" i="161"/>
  <c r="A1230" i="161"/>
  <c r="A1220" i="161"/>
  <c r="A1210" i="161"/>
  <c r="A1200" i="161"/>
  <c r="A1190" i="161"/>
  <c r="A1180" i="161"/>
  <c r="A1170" i="161"/>
  <c r="A1160" i="161"/>
  <c r="A1150" i="161"/>
  <c r="A1140" i="161"/>
  <c r="A1130" i="161"/>
  <c r="A1120" i="161"/>
  <c r="A1110" i="161"/>
  <c r="A1100" i="161"/>
  <c r="A1090" i="161"/>
  <c r="A1080" i="161"/>
  <c r="A1070" i="161"/>
  <c r="C2771" i="161" l="1"/>
  <c r="E2771" i="161" s="1"/>
  <c r="C1919" i="161"/>
  <c r="E1919" i="161" s="1"/>
  <c r="C1706" i="161"/>
  <c r="E1706" i="161" s="1"/>
  <c r="C2558" i="161"/>
  <c r="E2558" i="161" s="1"/>
  <c r="C3407" i="161"/>
  <c r="E3407" i="161" s="1"/>
  <c r="C3194" i="161"/>
  <c r="E3194" i="161" s="1"/>
  <c r="C2041" i="161"/>
  <c r="E2041" i="161" s="1"/>
  <c r="C3217" i="161"/>
  <c r="E3217" i="161" s="1"/>
  <c r="C3258" i="161"/>
  <c r="E3258" i="161" s="1"/>
  <c r="C3298" i="161"/>
  <c r="E3298" i="161" s="1"/>
  <c r="C3337" i="161"/>
  <c r="E3337" i="161" s="1"/>
  <c r="C3378" i="161"/>
  <c r="E3378" i="161" s="1"/>
  <c r="C3221" i="161"/>
  <c r="E3221" i="161" s="1"/>
  <c r="C3269" i="161"/>
  <c r="E3269" i="161" s="1"/>
  <c r="C3309" i="161"/>
  <c r="E3309" i="161" s="1"/>
  <c r="C3341" i="161"/>
  <c r="E3341" i="161" s="1"/>
  <c r="C3385" i="161"/>
  <c r="E3385" i="161" s="1"/>
  <c r="C3279" i="161"/>
  <c r="E3279" i="161" s="1"/>
  <c r="C3319" i="161"/>
  <c r="E3319" i="161" s="1"/>
  <c r="C3356" i="161"/>
  <c r="E3356" i="161" s="1"/>
  <c r="C3210" i="161"/>
  <c r="E3210" i="161" s="1"/>
  <c r="C3287" i="161"/>
  <c r="E3287" i="161" s="1"/>
  <c r="C3327" i="161"/>
  <c r="E3327" i="161" s="1"/>
  <c r="C3370" i="161"/>
  <c r="E3370" i="161" s="1"/>
  <c r="C3005" i="161"/>
  <c r="E3005" i="161" s="1"/>
  <c r="C3085" i="161"/>
  <c r="E3085" i="161" s="1"/>
  <c r="C3118" i="161"/>
  <c r="E3118" i="161" s="1"/>
  <c r="C3165" i="161"/>
  <c r="E3165" i="161" s="1"/>
  <c r="C3049" i="161"/>
  <c r="E3049" i="161" s="1"/>
  <c r="C3093" i="161"/>
  <c r="E3093" i="161" s="1"/>
  <c r="C3136" i="161"/>
  <c r="E3136" i="161" s="1"/>
  <c r="C3019" i="161"/>
  <c r="E3019" i="161" s="1"/>
  <c r="C3064" i="161"/>
  <c r="E3064" i="161" s="1"/>
  <c r="C3104" i="161"/>
  <c r="E3104" i="161" s="1"/>
  <c r="C3184" i="161"/>
  <c r="E3184" i="161" s="1"/>
  <c r="C2995" i="161"/>
  <c r="E2995" i="161" s="1"/>
  <c r="C3034" i="161"/>
  <c r="E3034" i="161" s="1"/>
  <c r="C3075" i="161"/>
  <c r="E3075" i="161" s="1"/>
  <c r="C3114" i="161"/>
  <c r="E3114" i="161" s="1"/>
  <c r="C3155" i="161"/>
  <c r="E3155" i="161" s="1"/>
  <c r="C2984" i="161"/>
  <c r="E2984" i="161" s="1"/>
  <c r="C2914" i="161"/>
  <c r="E2914" i="161" s="1"/>
  <c r="C2954" i="161"/>
  <c r="E2954" i="161" s="1"/>
  <c r="C2884" i="161"/>
  <c r="E2884" i="161" s="1"/>
  <c r="C2915" i="161"/>
  <c r="E2915" i="161" s="1"/>
  <c r="C2973" i="161"/>
  <c r="E2973" i="161" s="1"/>
  <c r="C2735" i="161"/>
  <c r="E2735" i="161" s="1"/>
  <c r="C2710" i="161"/>
  <c r="E2710" i="161" s="1"/>
  <c r="C2742" i="161"/>
  <c r="E2742" i="161" s="1"/>
  <c r="C2681" i="161"/>
  <c r="E2681" i="161" s="1"/>
  <c r="C2721" i="161"/>
  <c r="E2721" i="161" s="1"/>
  <c r="C2757" i="161"/>
  <c r="E2757" i="161" s="1"/>
  <c r="C2699" i="161"/>
  <c r="E2699" i="161" s="1"/>
  <c r="C2662" i="161"/>
  <c r="E2662" i="161" s="1"/>
  <c r="C2688" i="161"/>
  <c r="E2688" i="161" s="1"/>
  <c r="C2724" i="161"/>
  <c r="E2724" i="161" s="1"/>
  <c r="C2482" i="161"/>
  <c r="E2482" i="161" s="1"/>
  <c r="C2525" i="161"/>
  <c r="E2525" i="161" s="1"/>
  <c r="C2478" i="161"/>
  <c r="E2478" i="161" s="1"/>
  <c r="C2453" i="161"/>
  <c r="E2453" i="161" s="1"/>
  <c r="C2460" i="161"/>
  <c r="E2460" i="161" s="1"/>
  <c r="C2504" i="161"/>
  <c r="E2504" i="161" s="1"/>
  <c r="C2544" i="161"/>
  <c r="E2544" i="161" s="1"/>
  <c r="C2313" i="161"/>
  <c r="E2313" i="161" s="1"/>
  <c r="C2275" i="161"/>
  <c r="E2275" i="161" s="1"/>
  <c r="C2244" i="161"/>
  <c r="E2244" i="161" s="1"/>
  <c r="C2283" i="161"/>
  <c r="E2283" i="161" s="1"/>
  <c r="C2324" i="161"/>
  <c r="E2324" i="161" s="1"/>
  <c r="C2251" i="161"/>
  <c r="E2251" i="161" s="1"/>
  <c r="C2291" i="161"/>
  <c r="E2291" i="161" s="1"/>
  <c r="C2334" i="161"/>
  <c r="E2334" i="161" s="1"/>
  <c r="C2305" i="161"/>
  <c r="E2305" i="161" s="1"/>
  <c r="C2052" i="161"/>
  <c r="E2052" i="161" s="1"/>
  <c r="C2089" i="161"/>
  <c r="E2089" i="161" s="1"/>
  <c r="C2056" i="161"/>
  <c r="E2056" i="161" s="1"/>
  <c r="C2121" i="161"/>
  <c r="E2121" i="161" s="1"/>
  <c r="C2129" i="161"/>
  <c r="E2129" i="161" s="1"/>
  <c r="C2030" i="161"/>
  <c r="E2030" i="161" s="1"/>
  <c r="C2071" i="161"/>
  <c r="E2071" i="161" s="1"/>
  <c r="C2103" i="161"/>
  <c r="E2103" i="161" s="1"/>
  <c r="C1847" i="161"/>
  <c r="E1847" i="161" s="1"/>
  <c r="C1883" i="161"/>
  <c r="E1883" i="161" s="1"/>
  <c r="C1865" i="161"/>
  <c r="E1865" i="161" s="1"/>
  <c r="C1810" i="161"/>
  <c r="E1810" i="161" s="1"/>
  <c r="C1897" i="161"/>
  <c r="E1897" i="161" s="1"/>
  <c r="C1828" i="161"/>
  <c r="E1828" i="161" s="1"/>
  <c r="C1879" i="161"/>
  <c r="E1879" i="161" s="1"/>
  <c r="C1633" i="161"/>
  <c r="E1633" i="161" s="1"/>
  <c r="C1673" i="161"/>
  <c r="E1673" i="161" s="1"/>
  <c r="C1645" i="161"/>
  <c r="E1645" i="161" s="1"/>
  <c r="C1677" i="161"/>
  <c r="E1677" i="161" s="1"/>
  <c r="C1655" i="161"/>
  <c r="E1655" i="161" s="1"/>
  <c r="C1695" i="161"/>
  <c r="E1695" i="161" s="1"/>
  <c r="C1626" i="161"/>
  <c r="E1626" i="161" s="1"/>
  <c r="C1659" i="161"/>
  <c r="E1659" i="161" s="1"/>
  <c r="C3214" i="161" l="1"/>
  <c r="E3214" i="161" s="1"/>
  <c r="C2034" i="161"/>
  <c r="E2034" i="161" s="1"/>
  <c r="C2038" i="161"/>
  <c r="E2038" i="161" s="1"/>
  <c r="C3166" i="161"/>
  <c r="E3166" i="161" s="1"/>
  <c r="C3390" i="161"/>
  <c r="E3390" i="161" s="1"/>
  <c r="C2471" i="161"/>
  <c r="E2471" i="161" s="1"/>
  <c r="C3220" i="161"/>
  <c r="E3220" i="161" s="1"/>
  <c r="C1887" i="161"/>
  <c r="E1887" i="161" s="1"/>
  <c r="C1699" i="161"/>
  <c r="E1699" i="161" s="1"/>
  <c r="C2547" i="161"/>
  <c r="E2547" i="161" s="1"/>
  <c r="C2464" i="161"/>
  <c r="E2464" i="161" s="1"/>
  <c r="C3195" i="161"/>
  <c r="E3195" i="161" s="1"/>
  <c r="C2507" i="161"/>
  <c r="E2507" i="161" s="1"/>
  <c r="C2060" i="161"/>
  <c r="E2060" i="161" s="1"/>
  <c r="C2698" i="161"/>
  <c r="E2698" i="161" s="1"/>
  <c r="C2254" i="161"/>
  <c r="E2254" i="161" s="1"/>
  <c r="C1846" i="161"/>
  <c r="E1846" i="161" s="1"/>
  <c r="C3290" i="161"/>
  <c r="E3290" i="161" s="1"/>
  <c r="C3283" i="161"/>
  <c r="E3283" i="161" s="1"/>
  <c r="C2294" i="161"/>
  <c r="E2294" i="161" s="1"/>
  <c r="C2287" i="161"/>
  <c r="E2287" i="161" s="1"/>
  <c r="C2751" i="161"/>
  <c r="E2751" i="161" s="1"/>
  <c r="C3388" i="161"/>
  <c r="E3388" i="161" s="1"/>
  <c r="C3381" i="161"/>
  <c r="E3381" i="161" s="1"/>
  <c r="C1886" i="161"/>
  <c r="E1886" i="161" s="1"/>
  <c r="C2059" i="161"/>
  <c r="E2059" i="161" s="1"/>
  <c r="C3191" i="161"/>
  <c r="E3191" i="161" s="1"/>
  <c r="C2467" i="161"/>
  <c r="E2467" i="161" s="1"/>
  <c r="C2702" i="161"/>
  <c r="E2702" i="161" s="1"/>
  <c r="C3340" i="161"/>
  <c r="E3340" i="161" s="1"/>
  <c r="C3126" i="161"/>
  <c r="E3126" i="161" s="1"/>
  <c r="C3151" i="161"/>
  <c r="E3151" i="161" s="1"/>
  <c r="C2272" i="161"/>
  <c r="E2272" i="161" s="1"/>
  <c r="C3330" i="161"/>
  <c r="E3330" i="161" s="1"/>
  <c r="C2070" i="161"/>
  <c r="E2070" i="161" s="1"/>
  <c r="C1825" i="161"/>
  <c r="E1825" i="161" s="1"/>
  <c r="C3048" i="161"/>
  <c r="E3048" i="161" s="1"/>
  <c r="C2236" i="161"/>
  <c r="E2236" i="161" s="1"/>
  <c r="C3323" i="161"/>
  <c r="E3323" i="161" s="1"/>
  <c r="C2695" i="161"/>
  <c r="E2695" i="161" s="1"/>
  <c r="C2107" i="161"/>
  <c r="E2107" i="161" s="1"/>
  <c r="C2273" i="161"/>
  <c r="E2273" i="161" s="1"/>
  <c r="C2475" i="161"/>
  <c r="E2475" i="161" s="1"/>
  <c r="C3363" i="161"/>
  <c r="E3363" i="161" s="1"/>
  <c r="C3125" i="161"/>
  <c r="E3125" i="161" s="1"/>
  <c r="C2110" i="161"/>
  <c r="E2110" i="161" s="1"/>
  <c r="C3334" i="161"/>
  <c r="E3334" i="161" s="1"/>
  <c r="C1666" i="161"/>
  <c r="E1666" i="161" s="1"/>
  <c r="C2112" i="161"/>
  <c r="E2112" i="161" s="1"/>
  <c r="C3276" i="161"/>
  <c r="E3276" i="161" s="1"/>
  <c r="C3367" i="161"/>
  <c r="E3367" i="161" s="1"/>
  <c r="C1663" i="161"/>
  <c r="E1663" i="161" s="1"/>
  <c r="C2111" i="161"/>
  <c r="E2111" i="161" s="1"/>
  <c r="C3096" i="161"/>
  <c r="E3096" i="161" s="1"/>
  <c r="C3272" i="161"/>
  <c r="E3272" i="161" s="1"/>
  <c r="C3338" i="161"/>
  <c r="E3338" i="161" s="1"/>
  <c r="C2488" i="161"/>
  <c r="E2488" i="161" s="1"/>
  <c r="C2720" i="161"/>
  <c r="E2720" i="161" s="1"/>
  <c r="C2312" i="161"/>
  <c r="E2312" i="161" s="1"/>
  <c r="C3359" i="161"/>
  <c r="E3359" i="161" s="1"/>
  <c r="C1817" i="161"/>
  <c r="E1817" i="161" s="1"/>
  <c r="C2485" i="161"/>
  <c r="E2485" i="161" s="1"/>
  <c r="C1814" i="161"/>
  <c r="E1814" i="161" s="1"/>
  <c r="C2309" i="161"/>
  <c r="E2309" i="161" s="1"/>
  <c r="C2486" i="161"/>
  <c r="E2486" i="161" s="1"/>
  <c r="C2713" i="161"/>
  <c r="E2713" i="161" s="1"/>
  <c r="C3352" i="161"/>
  <c r="E3352" i="161" s="1"/>
  <c r="C2760" i="161"/>
  <c r="E2760" i="161" s="1"/>
  <c r="C3020" i="161"/>
  <c r="E3020" i="161" s="1"/>
  <c r="C3115" i="161"/>
  <c r="E3115" i="161" s="1"/>
  <c r="C3265" i="161"/>
  <c r="E3265" i="161" s="1"/>
  <c r="C3024" i="161"/>
  <c r="E3024" i="161" s="1"/>
  <c r="C2753" i="161"/>
  <c r="E2753" i="161" s="1"/>
  <c r="C3111" i="161"/>
  <c r="E3111" i="161" s="1"/>
  <c r="C3081" i="161"/>
  <c r="E3081" i="161" s="1"/>
  <c r="C2691" i="161"/>
  <c r="E2691" i="161" s="1"/>
  <c r="C3082" i="161"/>
  <c r="E3082" i="161" s="1"/>
  <c r="C1622" i="161"/>
  <c r="E1622" i="161" s="1"/>
  <c r="C3052" i="161"/>
  <c r="E3052" i="161" s="1"/>
  <c r="C3053" i="161"/>
  <c r="E3053" i="161" s="1"/>
  <c r="C2966" i="161"/>
  <c r="E2966" i="161" s="1"/>
  <c r="C3056" i="161"/>
  <c r="E3056" i="161" s="1"/>
  <c r="C2970" i="161"/>
  <c r="E2970" i="161" s="1"/>
  <c r="C3294" i="161"/>
  <c r="E3294" i="161" s="1"/>
  <c r="C1623" i="161"/>
  <c r="E1623" i="161" s="1"/>
  <c r="C3180" i="161"/>
  <c r="E3180" i="161" s="1"/>
  <c r="C3055" i="161"/>
  <c r="E3055" i="161" s="1"/>
  <c r="C3297" i="161"/>
  <c r="E3297" i="161" s="1"/>
  <c r="C3312" i="161"/>
  <c r="E3312" i="161" s="1"/>
  <c r="C3380" i="161"/>
  <c r="E3380" i="161" s="1"/>
  <c r="C2325" i="161"/>
  <c r="E2325" i="161" s="1"/>
  <c r="C3377" i="161"/>
  <c r="E3377" i="161" s="1"/>
  <c r="C3035" i="161"/>
  <c r="E3035" i="161" s="1"/>
  <c r="C3316" i="161"/>
  <c r="E3316" i="161" s="1"/>
  <c r="C3374" i="161"/>
  <c r="E3374" i="161" s="1"/>
  <c r="C2323" i="161"/>
  <c r="E2323" i="161" s="1"/>
  <c r="C2320" i="161"/>
  <c r="E2320" i="161" s="1"/>
  <c r="C3308" i="161"/>
  <c r="E3308" i="161" s="1"/>
  <c r="C3301" i="161"/>
  <c r="E3301" i="161" s="1"/>
  <c r="C3305" i="161"/>
  <c r="E3305" i="161" s="1"/>
  <c r="C2990" i="161"/>
  <c r="E2990" i="161" s="1"/>
  <c r="C2991" i="161"/>
  <c r="E2991" i="161" s="1"/>
  <c r="C2919" i="161"/>
  <c r="E2919" i="161" s="1"/>
  <c r="C2924" i="161"/>
  <c r="E2924" i="161" s="1"/>
  <c r="C2923" i="161"/>
  <c r="E2923" i="161" s="1"/>
  <c r="C2922" i="161"/>
  <c r="E2922" i="161" s="1"/>
  <c r="C2717" i="161"/>
  <c r="E2717" i="161" s="1"/>
  <c r="C2709" i="161"/>
  <c r="E2709" i="161" s="1"/>
  <c r="C2673" i="161"/>
  <c r="E2673" i="161" s="1"/>
  <c r="C2706" i="161"/>
  <c r="E2706" i="161" s="1"/>
  <c r="C2456" i="161"/>
  <c r="E2456" i="161" s="1"/>
  <c r="C2243" i="161"/>
  <c r="E2243" i="161" s="1"/>
  <c r="C2240" i="161"/>
  <c r="E2240" i="161" s="1"/>
  <c r="C2285" i="161"/>
  <c r="E2285" i="161" s="1"/>
  <c r="C2092" i="161"/>
  <c r="E2092" i="161" s="1"/>
  <c r="C2132" i="161"/>
  <c r="E2132" i="161" s="1"/>
  <c r="C2125" i="161"/>
  <c r="E2125" i="161" s="1"/>
  <c r="C1868" i="161"/>
  <c r="E1868" i="161" s="1"/>
  <c r="C1861" i="161"/>
  <c r="E1861" i="161" s="1"/>
  <c r="C1644" i="161"/>
  <c r="E1644" i="161" s="1"/>
  <c r="C1637" i="161"/>
  <c r="E1637" i="161" s="1"/>
  <c r="C1641" i="161"/>
  <c r="E1641" i="161" s="1"/>
  <c r="C2099" i="161"/>
  <c r="E2099" i="161" s="1"/>
  <c r="C2100" i="161"/>
  <c r="E2100" i="161" s="1"/>
  <c r="C2096" i="161"/>
  <c r="E2096" i="161" s="1"/>
  <c r="C2102" i="161"/>
  <c r="E2102" i="161" s="1"/>
  <c r="C2265" i="161"/>
  <c r="E2265" i="161" s="1"/>
  <c r="C2262" i="161"/>
  <c r="E2262" i="161" s="1"/>
  <c r="C2258" i="161"/>
  <c r="E2258" i="161" s="1"/>
  <c r="C2081" i="161"/>
  <c r="E2081" i="161" s="1"/>
  <c r="C2078" i="161"/>
  <c r="E2078" i="161" s="1"/>
  <c r="C2074" i="161"/>
  <c r="E2074" i="161" s="1"/>
  <c r="C2345" i="161"/>
  <c r="E2345" i="161" s="1"/>
  <c r="C2338" i="161"/>
  <c r="E2338" i="161" s="1"/>
  <c r="C1839" i="161"/>
  <c r="E1839" i="161" s="1"/>
  <c r="C1832" i="161"/>
  <c r="E1832" i="161" s="1"/>
  <c r="C1836" i="161"/>
  <c r="E1836" i="161" s="1"/>
  <c r="C1908" i="161"/>
  <c r="E1908" i="161" s="1"/>
  <c r="C1901" i="161"/>
  <c r="E1901" i="161" s="1"/>
  <c r="C1857" i="161"/>
  <c r="E1857" i="161" s="1"/>
  <c r="C1850" i="161"/>
  <c r="E1850" i="161" s="1"/>
  <c r="C1858" i="161"/>
  <c r="E1858" i="161" s="1"/>
  <c r="C1854" i="161"/>
  <c r="E1854" i="161" s="1"/>
  <c r="C2342" i="161"/>
  <c r="E2342" i="161" s="1"/>
  <c r="C1684" i="161"/>
  <c r="E1684" i="161" s="1"/>
  <c r="C1685" i="161"/>
  <c r="E1685" i="161" s="1"/>
  <c r="C1905" i="161"/>
  <c r="E1905" i="161" s="1"/>
  <c r="C1681" i="161"/>
  <c r="E1681" i="161" s="1"/>
  <c r="C1615" i="161"/>
  <c r="E1615" i="161" s="1"/>
  <c r="C1612" i="161"/>
  <c r="E1612" i="161" s="1"/>
  <c r="C1608" i="161"/>
  <c r="E1608" i="161" s="1"/>
  <c r="C2280" i="161"/>
  <c r="E2280" i="161" s="1"/>
  <c r="C2768" i="161"/>
  <c r="E2768" i="161" s="1"/>
  <c r="C2879" i="161"/>
  <c r="E2879" i="161" s="1"/>
  <c r="C3002" i="161"/>
  <c r="E3002" i="161" s="1"/>
  <c r="C3066" i="161"/>
  <c r="E3066" i="161" s="1"/>
  <c r="C3059" i="161"/>
  <c r="E3059" i="161" s="1"/>
  <c r="C3088" i="161"/>
  <c r="E3088" i="161" s="1"/>
  <c r="C3133" i="161"/>
  <c r="E3133" i="161" s="1"/>
  <c r="C3239" i="161"/>
  <c r="E3239" i="161" s="1"/>
  <c r="C3232" i="161"/>
  <c r="E3232" i="161" s="1"/>
  <c r="C1652" i="161"/>
  <c r="E1652" i="161" s="1"/>
  <c r="C1674" i="161"/>
  <c r="E1674" i="161" s="1"/>
  <c r="C1688" i="161"/>
  <c r="E1688" i="161" s="1"/>
  <c r="C1898" i="161"/>
  <c r="E1898" i="161" s="1"/>
  <c r="C1916" i="161"/>
  <c r="E1916" i="161" s="1"/>
  <c r="C2027" i="161"/>
  <c r="E2027" i="161" s="1"/>
  <c r="C2045" i="161"/>
  <c r="E2045" i="161" s="1"/>
  <c r="C2063" i="161"/>
  <c r="E2063" i="161" s="1"/>
  <c r="C2114" i="161"/>
  <c r="E2114" i="161" s="1"/>
  <c r="C2284" i="161"/>
  <c r="E2284" i="161" s="1"/>
  <c r="C2298" i="161"/>
  <c r="E2298" i="161" s="1"/>
  <c r="C2331" i="161"/>
  <c r="E2331" i="161" s="1"/>
  <c r="C2522" i="161"/>
  <c r="E2522" i="161" s="1"/>
  <c r="C2680" i="161"/>
  <c r="E2680" i="161" s="1"/>
  <c r="C2677" i="161"/>
  <c r="E2677" i="161" s="1"/>
  <c r="C2911" i="161"/>
  <c r="E2911" i="161" s="1"/>
  <c r="C2908" i="161"/>
  <c r="E2908" i="161" s="1"/>
  <c r="C2951" i="161"/>
  <c r="E2951" i="161" s="1"/>
  <c r="C2952" i="161"/>
  <c r="E2952" i="161" s="1"/>
  <c r="C2997" i="161"/>
  <c r="E2997" i="161" s="1"/>
  <c r="C2994" i="161"/>
  <c r="E2994" i="161" s="1"/>
  <c r="C3026" i="161"/>
  <c r="E3026" i="161" s="1"/>
  <c r="C3023" i="161"/>
  <c r="E3023" i="161" s="1"/>
  <c r="C3060" i="161"/>
  <c r="E3060" i="161" s="1"/>
  <c r="C3092" i="161"/>
  <c r="E3092" i="161" s="1"/>
  <c r="C3121" i="161"/>
  <c r="E3121" i="161" s="1"/>
  <c r="C3186" i="161"/>
  <c r="E3186" i="161" s="1"/>
  <c r="C3183" i="161"/>
  <c r="E3183" i="161" s="1"/>
  <c r="C3218" i="161"/>
  <c r="E3218" i="161" s="1"/>
  <c r="C3236" i="161"/>
  <c r="E3236" i="161" s="1"/>
  <c r="C3268" i="161"/>
  <c r="E3268" i="161" s="1"/>
  <c r="C3261" i="161"/>
  <c r="E3261" i="161" s="1"/>
  <c r="C3399" i="161"/>
  <c r="E3399" i="161" s="1"/>
  <c r="C3396" i="161"/>
  <c r="E3396" i="161" s="1"/>
  <c r="C3392" i="161"/>
  <c r="E3392" i="161" s="1"/>
  <c r="C1818" i="161"/>
  <c r="E1818" i="161" s="1"/>
  <c r="C1872" i="161"/>
  <c r="E1872" i="161" s="1"/>
  <c r="C1890" i="161"/>
  <c r="E1890" i="161" s="1"/>
  <c r="C1634" i="161"/>
  <c r="E1634" i="161" s="1"/>
  <c r="C1648" i="161"/>
  <c r="E1648" i="161" s="1"/>
  <c r="C1670" i="161"/>
  <c r="E1670" i="161" s="1"/>
  <c r="C1876" i="161"/>
  <c r="E1876" i="161" s="1"/>
  <c r="C1894" i="161"/>
  <c r="E1894" i="161" s="1"/>
  <c r="C1912" i="161"/>
  <c r="E1912" i="161" s="1"/>
  <c r="C2023" i="161"/>
  <c r="E2023" i="161" s="1"/>
  <c r="C2315" i="161"/>
  <c r="E2315" i="161" s="1"/>
  <c r="C2327" i="161"/>
  <c r="E2327" i="161" s="1"/>
  <c r="C3157" i="161"/>
  <c r="E3157" i="161" s="1"/>
  <c r="C3150" i="161"/>
  <c r="E3150" i="161" s="1"/>
  <c r="C1619" i="161"/>
  <c r="E1619" i="161" s="1"/>
  <c r="C1692" i="161"/>
  <c r="E1692" i="161" s="1"/>
  <c r="C1821" i="161"/>
  <c r="E1821" i="161" s="1"/>
  <c r="C1843" i="161"/>
  <c r="E1843" i="161" s="1"/>
  <c r="C2031" i="161"/>
  <c r="E2031" i="161" s="1"/>
  <c r="C2049" i="161"/>
  <c r="E2049" i="161" s="1"/>
  <c r="C2067" i="161"/>
  <c r="E2067" i="161" s="1"/>
  <c r="C2085" i="161"/>
  <c r="E2085" i="161" s="1"/>
  <c r="C2118" i="161"/>
  <c r="E2118" i="161" s="1"/>
  <c r="C2247" i="161"/>
  <c r="E2247" i="161" s="1"/>
  <c r="C2269" i="161"/>
  <c r="E2269" i="161" s="1"/>
  <c r="C2302" i="161"/>
  <c r="E2302" i="161" s="1"/>
  <c r="C2316" i="161"/>
  <c r="E2316" i="161" s="1"/>
  <c r="C2500" i="161"/>
  <c r="E2500" i="161" s="1"/>
  <c r="C2526" i="161"/>
  <c r="E2526" i="161" s="1"/>
  <c r="C2540" i="161"/>
  <c r="E2540" i="161" s="1"/>
  <c r="C2738" i="161"/>
  <c r="E2738" i="161" s="1"/>
  <c r="C2739" i="161"/>
  <c r="E2739" i="161" s="1"/>
  <c r="C2912" i="161"/>
  <c r="E2912" i="161" s="1"/>
  <c r="C2948" i="161"/>
  <c r="E2948" i="161" s="1"/>
  <c r="C3063" i="161"/>
  <c r="E3063" i="161" s="1"/>
  <c r="C3084" i="161"/>
  <c r="E3084" i="161" s="1"/>
  <c r="C3078" i="161"/>
  <c r="E3078" i="161" s="1"/>
  <c r="C3086" i="161"/>
  <c r="E3086" i="161" s="1"/>
  <c r="C3117" i="161"/>
  <c r="E3117" i="161" s="1"/>
  <c r="C3110" i="161"/>
  <c r="E3110" i="161" s="1"/>
  <c r="C3154" i="161"/>
  <c r="E3154" i="161" s="1"/>
  <c r="C3179" i="161"/>
  <c r="E3179" i="161" s="1"/>
  <c r="C2893" i="161"/>
  <c r="E2893" i="161" s="1"/>
  <c r="C2886" i="161"/>
  <c r="E2886" i="161" s="1"/>
  <c r="C2933" i="161"/>
  <c r="E2933" i="161" s="1"/>
  <c r="C2930" i="161"/>
  <c r="E2930" i="161" s="1"/>
  <c r="C3015" i="161"/>
  <c r="E3015" i="161" s="1"/>
  <c r="C3009" i="161"/>
  <c r="E3009" i="161" s="1"/>
  <c r="C3044" i="161"/>
  <c r="E3044" i="161" s="1"/>
  <c r="C3042" i="161"/>
  <c r="E3042" i="161" s="1"/>
  <c r="C3146" i="161"/>
  <c r="E3146" i="161" s="1"/>
  <c r="C3143" i="161"/>
  <c r="E3143" i="161" s="1"/>
  <c r="C3175" i="161"/>
  <c r="E3175" i="161" s="1"/>
  <c r="C3172" i="161"/>
  <c r="E3172" i="161" s="1"/>
  <c r="C3177" i="161"/>
  <c r="E3177" i="161" s="1"/>
  <c r="C3250" i="161"/>
  <c r="E3250" i="161" s="1"/>
  <c r="C3243" i="161"/>
  <c r="E3243" i="161" s="1"/>
  <c r="C3348" i="161"/>
  <c r="E3348" i="161" s="1"/>
  <c r="C3349" i="161"/>
  <c r="E3349" i="161" s="1"/>
  <c r="C3345" i="161"/>
  <c r="E3345" i="161" s="1"/>
  <c r="C3410" i="161"/>
  <c r="E3410" i="161" s="1"/>
  <c r="C3403" i="161"/>
  <c r="E3403" i="161" s="1"/>
  <c r="C2449" i="161"/>
  <c r="E2449" i="161" s="1"/>
  <c r="C2528" i="161"/>
  <c r="E2528" i="161" s="1"/>
  <c r="C2890" i="161"/>
  <c r="E2890" i="161" s="1"/>
  <c r="C2926" i="161"/>
  <c r="E2926" i="161" s="1"/>
  <c r="C3008" i="161"/>
  <c r="E3008" i="161" s="1"/>
  <c r="C3038" i="161"/>
  <c r="E3038" i="161" s="1"/>
  <c r="C3139" i="161"/>
  <c r="E3139" i="161" s="1"/>
  <c r="C3168" i="161"/>
  <c r="E3168" i="161" s="1"/>
  <c r="C3203" i="161"/>
  <c r="E3203" i="161" s="1"/>
  <c r="C3228" i="161"/>
  <c r="E3228" i="161" s="1"/>
  <c r="C3225" i="161"/>
  <c r="E3225" i="161" s="1"/>
  <c r="C3247" i="161"/>
  <c r="E3247" i="161" s="1"/>
  <c r="C2496" i="161"/>
  <c r="E2496" i="161" s="1"/>
  <c r="C2497" i="161"/>
  <c r="E2497" i="161" s="1"/>
  <c r="C2518" i="161"/>
  <c r="E2518" i="161" s="1"/>
  <c r="C2515" i="161"/>
  <c r="E2515" i="161" s="1"/>
  <c r="C2536" i="161"/>
  <c r="E2536" i="161" s="1"/>
  <c r="C2529" i="161"/>
  <c r="E2529" i="161" s="1"/>
  <c r="C2538" i="161"/>
  <c r="E2538" i="161" s="1"/>
  <c r="C2669" i="161"/>
  <c r="E2669" i="161" s="1"/>
  <c r="C2670" i="161"/>
  <c r="E2670" i="161" s="1"/>
  <c r="C2687" i="161"/>
  <c r="E2687" i="161" s="1"/>
  <c r="C2684" i="161"/>
  <c r="E2684" i="161" s="1"/>
  <c r="C2749" i="161"/>
  <c r="E2749" i="161" s="1"/>
  <c r="C2746" i="161"/>
  <c r="E2746" i="161" s="1"/>
  <c r="C2962" i="161"/>
  <c r="E2962" i="161" s="1"/>
  <c r="C2955" i="161"/>
  <c r="E2955" i="161" s="1"/>
  <c r="C2964" i="161"/>
  <c r="E2964" i="161" s="1"/>
  <c r="C3012" i="161"/>
  <c r="E3012" i="161" s="1"/>
  <c r="C3041" i="161"/>
  <c r="E3041" i="161" s="1"/>
  <c r="C3077" i="161"/>
  <c r="E3077" i="161" s="1"/>
  <c r="C3074" i="161"/>
  <c r="E3074" i="161" s="1"/>
  <c r="C3106" i="161"/>
  <c r="E3106" i="161" s="1"/>
  <c r="C3103" i="161"/>
  <c r="E3103" i="161" s="1"/>
  <c r="C3135" i="161"/>
  <c r="E3135" i="161" s="1"/>
  <c r="C3137" i="161"/>
  <c r="E3137" i="161" s="1"/>
  <c r="C3132" i="161"/>
  <c r="E3132" i="161" s="1"/>
  <c r="C3140" i="161"/>
  <c r="E3140" i="161" s="1"/>
  <c r="C3164" i="161"/>
  <c r="E3164" i="161" s="1"/>
  <c r="C3162" i="161"/>
  <c r="E3162" i="161" s="1"/>
  <c r="C3167" i="161"/>
  <c r="E3167" i="161" s="1"/>
  <c r="C3169" i="161"/>
  <c r="E3169" i="161" s="1"/>
  <c r="C3207" i="161"/>
  <c r="E3207" i="161" s="1"/>
  <c r="C1703" i="161"/>
  <c r="E1703" i="161" s="1"/>
  <c r="C2457" i="161"/>
  <c r="E2457" i="161" s="1"/>
  <c r="C2489" i="161"/>
  <c r="E2489" i="161" s="1"/>
  <c r="C2511" i="161"/>
  <c r="E2511" i="161" s="1"/>
  <c r="C2533" i="161"/>
  <c r="E2533" i="161" s="1"/>
  <c r="C2551" i="161"/>
  <c r="E2551" i="161" s="1"/>
  <c r="C2882" i="161"/>
  <c r="E2882" i="161" s="1"/>
  <c r="C2883" i="161"/>
  <c r="E2883" i="161" s="1"/>
  <c r="C2904" i="161"/>
  <c r="E2904" i="161" s="1"/>
  <c r="C2897" i="161"/>
  <c r="E2897" i="161" s="1"/>
  <c r="C2944" i="161"/>
  <c r="E2944" i="161" s="1"/>
  <c r="C2941" i="161"/>
  <c r="E2941" i="161" s="1"/>
  <c r="C2959" i="161"/>
  <c r="E2959" i="161" s="1"/>
  <c r="C2977" i="161"/>
  <c r="E2977" i="161" s="1"/>
  <c r="C3004" i="161"/>
  <c r="E3004" i="161" s="1"/>
  <c r="C3006" i="161"/>
  <c r="E3006" i="161" s="1"/>
  <c r="C2998" i="161"/>
  <c r="E2998" i="161" s="1"/>
  <c r="C3013" i="161"/>
  <c r="E3013" i="161" s="1"/>
  <c r="C3037" i="161"/>
  <c r="E3037" i="161" s="1"/>
  <c r="C3030" i="161"/>
  <c r="E3030" i="161" s="1"/>
  <c r="C3045" i="161"/>
  <c r="E3045" i="161" s="1"/>
  <c r="C3070" i="161"/>
  <c r="E3070" i="161" s="1"/>
  <c r="C3099" i="161"/>
  <c r="E3099" i="161" s="1"/>
  <c r="C3128" i="161"/>
  <c r="E3128" i="161" s="1"/>
  <c r="C3144" i="161"/>
  <c r="E3144" i="161" s="1"/>
  <c r="C3158" i="161"/>
  <c r="E3158" i="161" s="1"/>
  <c r="C3173" i="161"/>
  <c r="E3173" i="161" s="1"/>
  <c r="C3197" i="161"/>
  <c r="E3197" i="161" s="1"/>
  <c r="C3190" i="161"/>
  <c r="E3190" i="161" s="1"/>
  <c r="C3229" i="161"/>
  <c r="E3229" i="161" s="1"/>
  <c r="C3257" i="161"/>
  <c r="E3257" i="161" s="1"/>
  <c r="C3254" i="161"/>
  <c r="E3254" i="161" s="1"/>
  <c r="C3350" i="161"/>
  <c r="E3350" i="161" s="1"/>
  <c r="C1630" i="161"/>
  <c r="E1630" i="161" s="1"/>
  <c r="C2276" i="161"/>
  <c r="E2276" i="161" s="1"/>
  <c r="C2493" i="161"/>
  <c r="E2493" i="161" s="1"/>
  <c r="C2537" i="161"/>
  <c r="E2537" i="161" s="1"/>
  <c r="C2555" i="161"/>
  <c r="E2555" i="161" s="1"/>
  <c r="C2666" i="161"/>
  <c r="E2666" i="161" s="1"/>
  <c r="C2731" i="161"/>
  <c r="E2731" i="161" s="1"/>
  <c r="C2728" i="161"/>
  <c r="E2728" i="161" s="1"/>
  <c r="C2750" i="161"/>
  <c r="E2750" i="161" s="1"/>
  <c r="C2764" i="161"/>
  <c r="E2764" i="161" s="1"/>
  <c r="C2875" i="161"/>
  <c r="E2875" i="161" s="1"/>
  <c r="C2901" i="161"/>
  <c r="E2901" i="161" s="1"/>
  <c r="C2937" i="161"/>
  <c r="E2937" i="161" s="1"/>
  <c r="C2963" i="161"/>
  <c r="E2963" i="161" s="1"/>
  <c r="C2981" i="161"/>
  <c r="E2981" i="161" s="1"/>
  <c r="C3001" i="161"/>
  <c r="E3001" i="161" s="1"/>
  <c r="C3016" i="161"/>
  <c r="E3016" i="161" s="1"/>
  <c r="C3031" i="161"/>
  <c r="E3031" i="161" s="1"/>
  <c r="C3046" i="161"/>
  <c r="E3046" i="161" s="1"/>
  <c r="C3071" i="161"/>
  <c r="E3071" i="161" s="1"/>
  <c r="C3095" i="161"/>
  <c r="E3095" i="161" s="1"/>
  <c r="C3089" i="161"/>
  <c r="E3089" i="161" s="1"/>
  <c r="C3100" i="161"/>
  <c r="E3100" i="161" s="1"/>
  <c r="C3124" i="161"/>
  <c r="E3124" i="161" s="1"/>
  <c r="C3127" i="161"/>
  <c r="E3127" i="161" s="1"/>
  <c r="C3122" i="161"/>
  <c r="E3122" i="161" s="1"/>
  <c r="C3129" i="161"/>
  <c r="E3129" i="161" s="1"/>
  <c r="C3161" i="161"/>
  <c r="E3161" i="161" s="1"/>
  <c r="C3176" i="161"/>
  <c r="E3176" i="161" s="1"/>
  <c r="C3389" i="161"/>
  <c r="E3389" i="161" s="1"/>
  <c r="C2761" i="161"/>
  <c r="E2761" i="161" s="1"/>
  <c r="C3240" i="161"/>
  <c r="E3240" i="161" s="1"/>
  <c r="C3320" i="161"/>
  <c r="E3320" i="161" s="1"/>
  <c r="C3360" i="161"/>
  <c r="E3360" i="161" s="1"/>
  <c r="C3400" i="161"/>
  <c r="E3400" i="161" s="1"/>
  <c r="C3280" i="161"/>
  <c r="E3280" i="161" s="1"/>
  <c r="C3204" i="161"/>
  <c r="E3204" i="161" s="1"/>
  <c r="C3208" i="161"/>
  <c r="E3208" i="161" s="1"/>
  <c r="C3211" i="161"/>
  <c r="E3211" i="161" s="1"/>
  <c r="C3215" i="161"/>
  <c r="E3215" i="161" s="1"/>
  <c r="C3219" i="161"/>
  <c r="E3219" i="161" s="1"/>
  <c r="C3222" i="161"/>
  <c r="E3222" i="161" s="1"/>
  <c r="C3226" i="161"/>
  <c r="E3226" i="161" s="1"/>
  <c r="C3233" i="161"/>
  <c r="E3233" i="161" s="1"/>
  <c r="C3237" i="161"/>
  <c r="E3237" i="161" s="1"/>
  <c r="C3244" i="161"/>
  <c r="E3244" i="161" s="1"/>
  <c r="C3248" i="161"/>
  <c r="E3248" i="161" s="1"/>
  <c r="C3251" i="161"/>
  <c r="E3251" i="161" s="1"/>
  <c r="C3255" i="161"/>
  <c r="E3255" i="161" s="1"/>
  <c r="C3259" i="161"/>
  <c r="E3259" i="161" s="1"/>
  <c r="C3262" i="161"/>
  <c r="E3262" i="161" s="1"/>
  <c r="C3266" i="161"/>
  <c r="E3266" i="161" s="1"/>
  <c r="C3273" i="161"/>
  <c r="E3273" i="161" s="1"/>
  <c r="C3277" i="161"/>
  <c r="E3277" i="161" s="1"/>
  <c r="C3284" i="161"/>
  <c r="E3284" i="161" s="1"/>
  <c r="C3288" i="161"/>
  <c r="E3288" i="161" s="1"/>
  <c r="C3291" i="161"/>
  <c r="E3291" i="161" s="1"/>
  <c r="C3295" i="161"/>
  <c r="E3295" i="161" s="1"/>
  <c r="C3299" i="161"/>
  <c r="E3299" i="161" s="1"/>
  <c r="C3302" i="161"/>
  <c r="E3302" i="161" s="1"/>
  <c r="C3306" i="161"/>
  <c r="E3306" i="161" s="1"/>
  <c r="C3313" i="161"/>
  <c r="E3313" i="161" s="1"/>
  <c r="C3317" i="161"/>
  <c r="E3317" i="161" s="1"/>
  <c r="C3324" i="161"/>
  <c r="E3324" i="161" s="1"/>
  <c r="C3328" i="161"/>
  <c r="E3328" i="161" s="1"/>
  <c r="C3331" i="161"/>
  <c r="E3331" i="161" s="1"/>
  <c r="C3335" i="161"/>
  <c r="E3335" i="161" s="1"/>
  <c r="C3339" i="161"/>
  <c r="E3339" i="161" s="1"/>
  <c r="C3342" i="161"/>
  <c r="E3342" i="161" s="1"/>
  <c r="C3346" i="161"/>
  <c r="E3346" i="161" s="1"/>
  <c r="C3353" i="161"/>
  <c r="E3353" i="161" s="1"/>
  <c r="C3357" i="161"/>
  <c r="E3357" i="161" s="1"/>
  <c r="C3364" i="161"/>
  <c r="E3364" i="161" s="1"/>
  <c r="C3368" i="161"/>
  <c r="E3368" i="161" s="1"/>
  <c r="C3371" i="161"/>
  <c r="E3371" i="161" s="1"/>
  <c r="C3375" i="161"/>
  <c r="E3375" i="161" s="1"/>
  <c r="C3379" i="161"/>
  <c r="E3379" i="161" s="1"/>
  <c r="C3382" i="161"/>
  <c r="E3382" i="161" s="1"/>
  <c r="C3386" i="161"/>
  <c r="E3386" i="161" s="1"/>
  <c r="C3393" i="161"/>
  <c r="E3393" i="161" s="1"/>
  <c r="C3397" i="161"/>
  <c r="E3397" i="161" s="1"/>
  <c r="C3404" i="161"/>
  <c r="E3404" i="161" s="1"/>
  <c r="C3408" i="161"/>
  <c r="E3408" i="161" s="1"/>
  <c r="C3270" i="161"/>
  <c r="E3270" i="161" s="1"/>
  <c r="C3230" i="161"/>
  <c r="E3230" i="161" s="1"/>
  <c r="C3310" i="161"/>
  <c r="E3310" i="161" s="1"/>
  <c r="C3201" i="161"/>
  <c r="E3201" i="161" s="1"/>
  <c r="C3205" i="161"/>
  <c r="E3205" i="161" s="1"/>
  <c r="C3209" i="161"/>
  <c r="E3209" i="161" s="1"/>
  <c r="C3212" i="161"/>
  <c r="E3212" i="161" s="1"/>
  <c r="C3216" i="161"/>
  <c r="E3216" i="161" s="1"/>
  <c r="C3223" i="161"/>
  <c r="E3223" i="161" s="1"/>
  <c r="C3227" i="161"/>
  <c r="E3227" i="161" s="1"/>
  <c r="C3234" i="161"/>
  <c r="E3234" i="161" s="1"/>
  <c r="C3238" i="161"/>
  <c r="E3238" i="161" s="1"/>
  <c r="C3241" i="161"/>
  <c r="E3241" i="161" s="1"/>
  <c r="C3245" i="161"/>
  <c r="E3245" i="161" s="1"/>
  <c r="C3249" i="161"/>
  <c r="E3249" i="161" s="1"/>
  <c r="C3252" i="161"/>
  <c r="E3252" i="161" s="1"/>
  <c r="C3256" i="161"/>
  <c r="E3256" i="161" s="1"/>
  <c r="C3263" i="161"/>
  <c r="E3263" i="161" s="1"/>
  <c r="C3267" i="161"/>
  <c r="E3267" i="161" s="1"/>
  <c r="C3274" i="161"/>
  <c r="E3274" i="161" s="1"/>
  <c r="C3278" i="161"/>
  <c r="E3278" i="161" s="1"/>
  <c r="C3281" i="161"/>
  <c r="E3281" i="161" s="1"/>
  <c r="C3285" i="161"/>
  <c r="E3285" i="161" s="1"/>
  <c r="C3289" i="161"/>
  <c r="E3289" i="161" s="1"/>
  <c r="C3292" i="161"/>
  <c r="E3292" i="161" s="1"/>
  <c r="C3296" i="161"/>
  <c r="E3296" i="161" s="1"/>
  <c r="C3303" i="161"/>
  <c r="E3303" i="161" s="1"/>
  <c r="C3307" i="161"/>
  <c r="E3307" i="161" s="1"/>
  <c r="C3314" i="161"/>
  <c r="E3314" i="161" s="1"/>
  <c r="C3318" i="161"/>
  <c r="E3318" i="161" s="1"/>
  <c r="C3321" i="161"/>
  <c r="E3321" i="161" s="1"/>
  <c r="C3325" i="161"/>
  <c r="E3325" i="161" s="1"/>
  <c r="C3329" i="161"/>
  <c r="E3329" i="161" s="1"/>
  <c r="C3332" i="161"/>
  <c r="E3332" i="161" s="1"/>
  <c r="C3336" i="161"/>
  <c r="E3336" i="161" s="1"/>
  <c r="C3343" i="161"/>
  <c r="E3343" i="161" s="1"/>
  <c r="C3347" i="161"/>
  <c r="E3347" i="161" s="1"/>
  <c r="C3354" i="161"/>
  <c r="E3354" i="161" s="1"/>
  <c r="C3358" i="161"/>
  <c r="E3358" i="161" s="1"/>
  <c r="C3361" i="161"/>
  <c r="E3361" i="161" s="1"/>
  <c r="C3365" i="161"/>
  <c r="E3365" i="161" s="1"/>
  <c r="C3369" i="161"/>
  <c r="E3369" i="161" s="1"/>
  <c r="C3372" i="161"/>
  <c r="E3372" i="161" s="1"/>
  <c r="C3376" i="161"/>
  <c r="E3376" i="161" s="1"/>
  <c r="C3383" i="161"/>
  <c r="E3383" i="161" s="1"/>
  <c r="C3387" i="161"/>
  <c r="E3387" i="161" s="1"/>
  <c r="C3394" i="161"/>
  <c r="E3394" i="161" s="1"/>
  <c r="C3398" i="161"/>
  <c r="E3398" i="161" s="1"/>
  <c r="C3401" i="161"/>
  <c r="E3401" i="161" s="1"/>
  <c r="C3405" i="161"/>
  <c r="E3405" i="161" s="1"/>
  <c r="C3409" i="161"/>
  <c r="E3409" i="161" s="1"/>
  <c r="C3260" i="161"/>
  <c r="E3260" i="161" s="1"/>
  <c r="C3300" i="161"/>
  <c r="E3300" i="161" s="1"/>
  <c r="C3202" i="161"/>
  <c r="E3202" i="161" s="1"/>
  <c r="C3206" i="161"/>
  <c r="E3206" i="161" s="1"/>
  <c r="C3213" i="161"/>
  <c r="E3213" i="161" s="1"/>
  <c r="C3224" i="161"/>
  <c r="E3224" i="161" s="1"/>
  <c r="C3231" i="161"/>
  <c r="E3231" i="161" s="1"/>
  <c r="C3235" i="161"/>
  <c r="E3235" i="161" s="1"/>
  <c r="C3242" i="161"/>
  <c r="E3242" i="161" s="1"/>
  <c r="C3246" i="161"/>
  <c r="E3246" i="161" s="1"/>
  <c r="C3253" i="161"/>
  <c r="E3253" i="161" s="1"/>
  <c r="C3264" i="161"/>
  <c r="E3264" i="161" s="1"/>
  <c r="C3271" i="161"/>
  <c r="E3271" i="161" s="1"/>
  <c r="C3275" i="161"/>
  <c r="E3275" i="161" s="1"/>
  <c r="C3282" i="161"/>
  <c r="E3282" i="161" s="1"/>
  <c r="C3286" i="161"/>
  <c r="E3286" i="161" s="1"/>
  <c r="C3293" i="161"/>
  <c r="E3293" i="161" s="1"/>
  <c r="C3304" i="161"/>
  <c r="E3304" i="161" s="1"/>
  <c r="C3311" i="161"/>
  <c r="E3311" i="161" s="1"/>
  <c r="C3315" i="161"/>
  <c r="E3315" i="161" s="1"/>
  <c r="C3322" i="161"/>
  <c r="E3322" i="161" s="1"/>
  <c r="C3326" i="161"/>
  <c r="E3326" i="161" s="1"/>
  <c r="C3333" i="161"/>
  <c r="E3333" i="161" s="1"/>
  <c r="C3344" i="161"/>
  <c r="E3344" i="161" s="1"/>
  <c r="C3351" i="161"/>
  <c r="E3351" i="161" s="1"/>
  <c r="C3355" i="161"/>
  <c r="E3355" i="161" s="1"/>
  <c r="C3362" i="161"/>
  <c r="E3362" i="161" s="1"/>
  <c r="C3366" i="161"/>
  <c r="E3366" i="161" s="1"/>
  <c r="C3373" i="161"/>
  <c r="E3373" i="161" s="1"/>
  <c r="C3384" i="161"/>
  <c r="E3384" i="161" s="1"/>
  <c r="C3391" i="161"/>
  <c r="E3391" i="161" s="1"/>
  <c r="C3395" i="161"/>
  <c r="E3395" i="161" s="1"/>
  <c r="C3402" i="161"/>
  <c r="E3402" i="161" s="1"/>
  <c r="C3406" i="161"/>
  <c r="E3406" i="161" s="1"/>
  <c r="C3027" i="161"/>
  <c r="E3027" i="161" s="1"/>
  <c r="C3067" i="161"/>
  <c r="E3067" i="161" s="1"/>
  <c r="C3107" i="161"/>
  <c r="E3107" i="161" s="1"/>
  <c r="C3147" i="161"/>
  <c r="E3147" i="161" s="1"/>
  <c r="C3187" i="161"/>
  <c r="E3187" i="161" s="1"/>
  <c r="C3057" i="161"/>
  <c r="E3057" i="161" s="1"/>
  <c r="C3017" i="161"/>
  <c r="E3017" i="161" s="1"/>
  <c r="C3097" i="161"/>
  <c r="E3097" i="161" s="1"/>
  <c r="C2988" i="161"/>
  <c r="E2988" i="161" s="1"/>
  <c r="C2992" i="161"/>
  <c r="E2992" i="161" s="1"/>
  <c r="C2996" i="161"/>
  <c r="E2996" i="161" s="1"/>
  <c r="C2999" i="161"/>
  <c r="E2999" i="161" s="1"/>
  <c r="C3003" i="161"/>
  <c r="E3003" i="161" s="1"/>
  <c r="C3010" i="161"/>
  <c r="E3010" i="161" s="1"/>
  <c r="C3014" i="161"/>
  <c r="E3014" i="161" s="1"/>
  <c r="C3021" i="161"/>
  <c r="E3021" i="161" s="1"/>
  <c r="C3025" i="161"/>
  <c r="E3025" i="161" s="1"/>
  <c r="C3028" i="161"/>
  <c r="E3028" i="161" s="1"/>
  <c r="C3032" i="161"/>
  <c r="E3032" i="161" s="1"/>
  <c r="C3036" i="161"/>
  <c r="E3036" i="161" s="1"/>
  <c r="C3039" i="161"/>
  <c r="E3039" i="161" s="1"/>
  <c r="C3043" i="161"/>
  <c r="E3043" i="161" s="1"/>
  <c r="C3050" i="161"/>
  <c r="E3050" i="161" s="1"/>
  <c r="C3054" i="161"/>
  <c r="E3054" i="161" s="1"/>
  <c r="C3061" i="161"/>
  <c r="E3061" i="161" s="1"/>
  <c r="C3065" i="161"/>
  <c r="E3065" i="161" s="1"/>
  <c r="C3068" i="161"/>
  <c r="E3068" i="161" s="1"/>
  <c r="C3072" i="161"/>
  <c r="E3072" i="161" s="1"/>
  <c r="C3076" i="161"/>
  <c r="E3076" i="161" s="1"/>
  <c r="C3079" i="161"/>
  <c r="E3079" i="161" s="1"/>
  <c r="C3083" i="161"/>
  <c r="E3083" i="161" s="1"/>
  <c r="C3090" i="161"/>
  <c r="E3090" i="161" s="1"/>
  <c r="C3094" i="161"/>
  <c r="E3094" i="161" s="1"/>
  <c r="C3101" i="161"/>
  <c r="E3101" i="161" s="1"/>
  <c r="C3105" i="161"/>
  <c r="E3105" i="161" s="1"/>
  <c r="C3108" i="161"/>
  <c r="E3108" i="161" s="1"/>
  <c r="C3112" i="161"/>
  <c r="E3112" i="161" s="1"/>
  <c r="C3116" i="161"/>
  <c r="E3116" i="161" s="1"/>
  <c r="C3119" i="161"/>
  <c r="E3119" i="161" s="1"/>
  <c r="C3123" i="161"/>
  <c r="E3123" i="161" s="1"/>
  <c r="C3130" i="161"/>
  <c r="E3130" i="161" s="1"/>
  <c r="C3134" i="161"/>
  <c r="E3134" i="161" s="1"/>
  <c r="C3141" i="161"/>
  <c r="E3141" i="161" s="1"/>
  <c r="C3145" i="161"/>
  <c r="E3145" i="161" s="1"/>
  <c r="C3148" i="161"/>
  <c r="E3148" i="161" s="1"/>
  <c r="C3152" i="161"/>
  <c r="E3152" i="161" s="1"/>
  <c r="C3156" i="161"/>
  <c r="E3156" i="161" s="1"/>
  <c r="C3159" i="161"/>
  <c r="E3159" i="161" s="1"/>
  <c r="C3163" i="161"/>
  <c r="E3163" i="161" s="1"/>
  <c r="C3170" i="161"/>
  <c r="E3170" i="161" s="1"/>
  <c r="C3174" i="161"/>
  <c r="E3174" i="161" s="1"/>
  <c r="C3181" i="161"/>
  <c r="E3181" i="161" s="1"/>
  <c r="C3185" i="161"/>
  <c r="E3185" i="161" s="1"/>
  <c r="C3188" i="161"/>
  <c r="E3188" i="161" s="1"/>
  <c r="C3192" i="161"/>
  <c r="E3192" i="161" s="1"/>
  <c r="C3196" i="161"/>
  <c r="E3196" i="161" s="1"/>
  <c r="C3047" i="161"/>
  <c r="E3047" i="161" s="1"/>
  <c r="C3007" i="161"/>
  <c r="E3007" i="161" s="1"/>
  <c r="C3087" i="161"/>
  <c r="E3087" i="161" s="1"/>
  <c r="C2989" i="161"/>
  <c r="E2989" i="161" s="1"/>
  <c r="C2993" i="161"/>
  <c r="E2993" i="161" s="1"/>
  <c r="C3000" i="161"/>
  <c r="E3000" i="161" s="1"/>
  <c r="C3011" i="161"/>
  <c r="E3011" i="161" s="1"/>
  <c r="C3018" i="161"/>
  <c r="E3018" i="161" s="1"/>
  <c r="C3022" i="161"/>
  <c r="E3022" i="161" s="1"/>
  <c r="C3029" i="161"/>
  <c r="E3029" i="161" s="1"/>
  <c r="C3033" i="161"/>
  <c r="E3033" i="161" s="1"/>
  <c r="C3040" i="161"/>
  <c r="E3040" i="161" s="1"/>
  <c r="C3051" i="161"/>
  <c r="E3051" i="161" s="1"/>
  <c r="C3058" i="161"/>
  <c r="E3058" i="161" s="1"/>
  <c r="C3062" i="161"/>
  <c r="E3062" i="161" s="1"/>
  <c r="C3069" i="161"/>
  <c r="E3069" i="161" s="1"/>
  <c r="C3073" i="161"/>
  <c r="E3073" i="161" s="1"/>
  <c r="C3080" i="161"/>
  <c r="E3080" i="161" s="1"/>
  <c r="C3091" i="161"/>
  <c r="E3091" i="161" s="1"/>
  <c r="C3098" i="161"/>
  <c r="E3098" i="161" s="1"/>
  <c r="C3102" i="161"/>
  <c r="E3102" i="161" s="1"/>
  <c r="C3109" i="161"/>
  <c r="E3109" i="161" s="1"/>
  <c r="C3113" i="161"/>
  <c r="E3113" i="161" s="1"/>
  <c r="C3120" i="161"/>
  <c r="E3120" i="161" s="1"/>
  <c r="C3131" i="161"/>
  <c r="E3131" i="161" s="1"/>
  <c r="C3138" i="161"/>
  <c r="E3138" i="161" s="1"/>
  <c r="C3142" i="161"/>
  <c r="E3142" i="161" s="1"/>
  <c r="C3149" i="161"/>
  <c r="E3149" i="161" s="1"/>
  <c r="C3153" i="161"/>
  <c r="E3153" i="161" s="1"/>
  <c r="C3160" i="161"/>
  <c r="E3160" i="161" s="1"/>
  <c r="C3171" i="161"/>
  <c r="E3171" i="161" s="1"/>
  <c r="C3178" i="161"/>
  <c r="E3178" i="161" s="1"/>
  <c r="C3182" i="161"/>
  <c r="E3182" i="161" s="1"/>
  <c r="C3189" i="161"/>
  <c r="E3189" i="161" s="1"/>
  <c r="C3193" i="161"/>
  <c r="E3193" i="161" s="1"/>
  <c r="C2894" i="161"/>
  <c r="E2894" i="161" s="1"/>
  <c r="C2934" i="161"/>
  <c r="E2934" i="161" s="1"/>
  <c r="C2974" i="161"/>
  <c r="E2974" i="161" s="1"/>
  <c r="C2876" i="161"/>
  <c r="E2876" i="161" s="1"/>
  <c r="C2880" i="161"/>
  <c r="E2880" i="161" s="1"/>
  <c r="C2887" i="161"/>
  <c r="E2887" i="161" s="1"/>
  <c r="C2891" i="161"/>
  <c r="E2891" i="161" s="1"/>
  <c r="C2898" i="161"/>
  <c r="E2898" i="161" s="1"/>
  <c r="C2902" i="161"/>
  <c r="E2902" i="161" s="1"/>
  <c r="C2905" i="161"/>
  <c r="E2905" i="161" s="1"/>
  <c r="C2909" i="161"/>
  <c r="E2909" i="161" s="1"/>
  <c r="C2913" i="161"/>
  <c r="E2913" i="161" s="1"/>
  <c r="C2916" i="161"/>
  <c r="E2916" i="161" s="1"/>
  <c r="C2920" i="161"/>
  <c r="E2920" i="161" s="1"/>
  <c r="C2927" i="161"/>
  <c r="E2927" i="161" s="1"/>
  <c r="C2931" i="161"/>
  <c r="E2931" i="161" s="1"/>
  <c r="C2938" i="161"/>
  <c r="E2938" i="161" s="1"/>
  <c r="C2942" i="161"/>
  <c r="E2942" i="161" s="1"/>
  <c r="C2945" i="161"/>
  <c r="E2945" i="161" s="1"/>
  <c r="C2949" i="161"/>
  <c r="E2949" i="161" s="1"/>
  <c r="C2953" i="161"/>
  <c r="E2953" i="161" s="1"/>
  <c r="C2956" i="161"/>
  <c r="E2956" i="161" s="1"/>
  <c r="C2960" i="161"/>
  <c r="E2960" i="161" s="1"/>
  <c r="C2967" i="161"/>
  <c r="E2967" i="161" s="1"/>
  <c r="C2971" i="161"/>
  <c r="E2971" i="161" s="1"/>
  <c r="C2978" i="161"/>
  <c r="E2978" i="161" s="1"/>
  <c r="C2982" i="161"/>
  <c r="E2982" i="161" s="1"/>
  <c r="C2877" i="161"/>
  <c r="E2877" i="161" s="1"/>
  <c r="C2881" i="161"/>
  <c r="E2881" i="161" s="1"/>
  <c r="C2888" i="161"/>
  <c r="E2888" i="161" s="1"/>
  <c r="C2892" i="161"/>
  <c r="E2892" i="161" s="1"/>
  <c r="C2895" i="161"/>
  <c r="E2895" i="161" s="1"/>
  <c r="C2899" i="161"/>
  <c r="E2899" i="161" s="1"/>
  <c r="C2903" i="161"/>
  <c r="E2903" i="161" s="1"/>
  <c r="C2906" i="161"/>
  <c r="E2906" i="161" s="1"/>
  <c r="C2910" i="161"/>
  <c r="E2910" i="161" s="1"/>
  <c r="C2917" i="161"/>
  <c r="E2917" i="161" s="1"/>
  <c r="C2921" i="161"/>
  <c r="E2921" i="161" s="1"/>
  <c r="C2928" i="161"/>
  <c r="E2928" i="161" s="1"/>
  <c r="C2932" i="161"/>
  <c r="E2932" i="161" s="1"/>
  <c r="C2935" i="161"/>
  <c r="E2935" i="161" s="1"/>
  <c r="C2939" i="161"/>
  <c r="E2939" i="161" s="1"/>
  <c r="C2943" i="161"/>
  <c r="E2943" i="161" s="1"/>
  <c r="C2946" i="161"/>
  <c r="E2946" i="161" s="1"/>
  <c r="C2950" i="161"/>
  <c r="E2950" i="161" s="1"/>
  <c r="C2957" i="161"/>
  <c r="E2957" i="161" s="1"/>
  <c r="C2961" i="161"/>
  <c r="E2961" i="161" s="1"/>
  <c r="C2968" i="161"/>
  <c r="E2968" i="161" s="1"/>
  <c r="C2972" i="161"/>
  <c r="E2972" i="161" s="1"/>
  <c r="C2975" i="161"/>
  <c r="E2975" i="161" s="1"/>
  <c r="C2979" i="161"/>
  <c r="E2979" i="161" s="1"/>
  <c r="C2983" i="161"/>
  <c r="E2983" i="161" s="1"/>
  <c r="C2878" i="161"/>
  <c r="E2878" i="161" s="1"/>
  <c r="C2885" i="161"/>
  <c r="E2885" i="161" s="1"/>
  <c r="C2889" i="161"/>
  <c r="E2889" i="161" s="1"/>
  <c r="C2896" i="161"/>
  <c r="E2896" i="161" s="1"/>
  <c r="C2900" i="161"/>
  <c r="E2900" i="161" s="1"/>
  <c r="C2907" i="161"/>
  <c r="E2907" i="161" s="1"/>
  <c r="C2918" i="161"/>
  <c r="E2918" i="161" s="1"/>
  <c r="C2925" i="161"/>
  <c r="E2925" i="161" s="1"/>
  <c r="C2929" i="161"/>
  <c r="E2929" i="161" s="1"/>
  <c r="C2936" i="161"/>
  <c r="E2936" i="161" s="1"/>
  <c r="C2940" i="161"/>
  <c r="E2940" i="161" s="1"/>
  <c r="C2947" i="161"/>
  <c r="E2947" i="161" s="1"/>
  <c r="C2958" i="161"/>
  <c r="E2958" i="161" s="1"/>
  <c r="C2965" i="161"/>
  <c r="E2965" i="161" s="1"/>
  <c r="C2969" i="161"/>
  <c r="E2969" i="161" s="1"/>
  <c r="C2976" i="161"/>
  <c r="E2976" i="161" s="1"/>
  <c r="C2980" i="161"/>
  <c r="E2980" i="161" s="1"/>
  <c r="C2663" i="161"/>
  <c r="E2663" i="161" s="1"/>
  <c r="C2667" i="161"/>
  <c r="E2667" i="161" s="1"/>
  <c r="C2674" i="161"/>
  <c r="E2674" i="161" s="1"/>
  <c r="C2678" i="161"/>
  <c r="E2678" i="161" s="1"/>
  <c r="C2685" i="161"/>
  <c r="E2685" i="161" s="1"/>
  <c r="C2689" i="161"/>
  <c r="E2689" i="161" s="1"/>
  <c r="C2692" i="161"/>
  <c r="E2692" i="161" s="1"/>
  <c r="C2696" i="161"/>
  <c r="E2696" i="161" s="1"/>
  <c r="C2700" i="161"/>
  <c r="E2700" i="161" s="1"/>
  <c r="C2703" i="161"/>
  <c r="E2703" i="161" s="1"/>
  <c r="C2707" i="161"/>
  <c r="E2707" i="161" s="1"/>
  <c r="C2714" i="161"/>
  <c r="E2714" i="161" s="1"/>
  <c r="C2718" i="161"/>
  <c r="E2718" i="161" s="1"/>
  <c r="C2725" i="161"/>
  <c r="E2725" i="161" s="1"/>
  <c r="C2729" i="161"/>
  <c r="E2729" i="161" s="1"/>
  <c r="C2732" i="161"/>
  <c r="E2732" i="161" s="1"/>
  <c r="C2736" i="161"/>
  <c r="E2736" i="161" s="1"/>
  <c r="C2740" i="161"/>
  <c r="E2740" i="161" s="1"/>
  <c r="C2743" i="161"/>
  <c r="E2743" i="161" s="1"/>
  <c r="C2747" i="161"/>
  <c r="E2747" i="161" s="1"/>
  <c r="C2754" i="161"/>
  <c r="E2754" i="161" s="1"/>
  <c r="C2758" i="161"/>
  <c r="E2758" i="161" s="1"/>
  <c r="C2765" i="161"/>
  <c r="E2765" i="161" s="1"/>
  <c r="C2769" i="161"/>
  <c r="E2769" i="161" s="1"/>
  <c r="C2671" i="161"/>
  <c r="E2671" i="161" s="1"/>
  <c r="C2711" i="161"/>
  <c r="E2711" i="161" s="1"/>
  <c r="C2664" i="161"/>
  <c r="E2664" i="161" s="1"/>
  <c r="C2668" i="161"/>
  <c r="E2668" i="161" s="1"/>
  <c r="C2675" i="161"/>
  <c r="E2675" i="161" s="1"/>
  <c r="C2679" i="161"/>
  <c r="E2679" i="161" s="1"/>
  <c r="C2682" i="161"/>
  <c r="E2682" i="161" s="1"/>
  <c r="C2686" i="161"/>
  <c r="E2686" i="161" s="1"/>
  <c r="C2690" i="161"/>
  <c r="E2690" i="161" s="1"/>
  <c r="C2693" i="161"/>
  <c r="E2693" i="161" s="1"/>
  <c r="C2697" i="161"/>
  <c r="E2697" i="161" s="1"/>
  <c r="C2704" i="161"/>
  <c r="E2704" i="161" s="1"/>
  <c r="C2708" i="161"/>
  <c r="E2708" i="161" s="1"/>
  <c r="C2715" i="161"/>
  <c r="E2715" i="161" s="1"/>
  <c r="C2719" i="161"/>
  <c r="E2719" i="161" s="1"/>
  <c r="C2722" i="161"/>
  <c r="E2722" i="161" s="1"/>
  <c r="C2726" i="161"/>
  <c r="E2726" i="161" s="1"/>
  <c r="C2730" i="161"/>
  <c r="E2730" i="161" s="1"/>
  <c r="C2733" i="161"/>
  <c r="E2733" i="161" s="1"/>
  <c r="C2737" i="161"/>
  <c r="E2737" i="161" s="1"/>
  <c r="C2744" i="161"/>
  <c r="E2744" i="161" s="1"/>
  <c r="C2748" i="161"/>
  <c r="E2748" i="161" s="1"/>
  <c r="C2755" i="161"/>
  <c r="E2755" i="161" s="1"/>
  <c r="C2759" i="161"/>
  <c r="E2759" i="161" s="1"/>
  <c r="C2762" i="161"/>
  <c r="E2762" i="161" s="1"/>
  <c r="C2766" i="161"/>
  <c r="E2766" i="161" s="1"/>
  <c r="C2770" i="161"/>
  <c r="E2770" i="161" s="1"/>
  <c r="C2741" i="161"/>
  <c r="E2741" i="161" s="1"/>
  <c r="C2701" i="161"/>
  <c r="E2701" i="161" s="1"/>
  <c r="C2665" i="161"/>
  <c r="E2665" i="161" s="1"/>
  <c r="C2672" i="161"/>
  <c r="E2672" i="161" s="1"/>
  <c r="C2676" i="161"/>
  <c r="E2676" i="161" s="1"/>
  <c r="C2683" i="161"/>
  <c r="E2683" i="161" s="1"/>
  <c r="C2694" i="161"/>
  <c r="E2694" i="161" s="1"/>
  <c r="C2705" i="161"/>
  <c r="E2705" i="161" s="1"/>
  <c r="C2712" i="161"/>
  <c r="E2712" i="161" s="1"/>
  <c r="C2716" i="161"/>
  <c r="E2716" i="161" s="1"/>
  <c r="C2723" i="161"/>
  <c r="E2723" i="161" s="1"/>
  <c r="C2727" i="161"/>
  <c r="E2727" i="161" s="1"/>
  <c r="C2734" i="161"/>
  <c r="E2734" i="161" s="1"/>
  <c r="C2745" i="161"/>
  <c r="E2745" i="161" s="1"/>
  <c r="C2752" i="161"/>
  <c r="E2752" i="161" s="1"/>
  <c r="C2756" i="161"/>
  <c r="E2756" i="161" s="1"/>
  <c r="C2763" i="161"/>
  <c r="E2763" i="161" s="1"/>
  <c r="C2767" i="161"/>
  <c r="E2767" i="161" s="1"/>
  <c r="C2468" i="161"/>
  <c r="E2468" i="161" s="1"/>
  <c r="C2508" i="161"/>
  <c r="E2508" i="161" s="1"/>
  <c r="C2548" i="161"/>
  <c r="E2548" i="161" s="1"/>
  <c r="C2450" i="161"/>
  <c r="E2450" i="161" s="1"/>
  <c r="C2454" i="161"/>
  <c r="E2454" i="161" s="1"/>
  <c r="C2461" i="161"/>
  <c r="E2461" i="161" s="1"/>
  <c r="C2465" i="161"/>
  <c r="E2465" i="161" s="1"/>
  <c r="C2472" i="161"/>
  <c r="E2472" i="161" s="1"/>
  <c r="C2476" i="161"/>
  <c r="E2476" i="161" s="1"/>
  <c r="C2479" i="161"/>
  <c r="E2479" i="161" s="1"/>
  <c r="C2483" i="161"/>
  <c r="E2483" i="161" s="1"/>
  <c r="C2487" i="161"/>
  <c r="E2487" i="161" s="1"/>
  <c r="C2490" i="161"/>
  <c r="E2490" i="161" s="1"/>
  <c r="C2494" i="161"/>
  <c r="E2494" i="161" s="1"/>
  <c r="C2501" i="161"/>
  <c r="E2501" i="161" s="1"/>
  <c r="C2505" i="161"/>
  <c r="E2505" i="161" s="1"/>
  <c r="C2512" i="161"/>
  <c r="E2512" i="161" s="1"/>
  <c r="C2516" i="161"/>
  <c r="E2516" i="161" s="1"/>
  <c r="C2519" i="161"/>
  <c r="E2519" i="161" s="1"/>
  <c r="C2523" i="161"/>
  <c r="E2523" i="161" s="1"/>
  <c r="C2527" i="161"/>
  <c r="E2527" i="161" s="1"/>
  <c r="C2530" i="161"/>
  <c r="E2530" i="161" s="1"/>
  <c r="C2534" i="161"/>
  <c r="E2534" i="161" s="1"/>
  <c r="C2541" i="161"/>
  <c r="E2541" i="161" s="1"/>
  <c r="C2545" i="161"/>
  <c r="E2545" i="161" s="1"/>
  <c r="C2552" i="161"/>
  <c r="E2552" i="161" s="1"/>
  <c r="C2556" i="161"/>
  <c r="E2556" i="161" s="1"/>
  <c r="C2458" i="161"/>
  <c r="E2458" i="161" s="1"/>
  <c r="C2498" i="161"/>
  <c r="E2498" i="161" s="1"/>
  <c r="C2451" i="161"/>
  <c r="E2451" i="161" s="1"/>
  <c r="C2455" i="161"/>
  <c r="E2455" i="161" s="1"/>
  <c r="C2462" i="161"/>
  <c r="E2462" i="161" s="1"/>
  <c r="C2466" i="161"/>
  <c r="E2466" i="161" s="1"/>
  <c r="C2469" i="161"/>
  <c r="E2469" i="161" s="1"/>
  <c r="C2473" i="161"/>
  <c r="E2473" i="161" s="1"/>
  <c r="C2477" i="161"/>
  <c r="E2477" i="161" s="1"/>
  <c r="C2480" i="161"/>
  <c r="E2480" i="161" s="1"/>
  <c r="C2484" i="161"/>
  <c r="E2484" i="161" s="1"/>
  <c r="C2491" i="161"/>
  <c r="E2491" i="161" s="1"/>
  <c r="C2495" i="161"/>
  <c r="E2495" i="161" s="1"/>
  <c r="C2502" i="161"/>
  <c r="E2502" i="161" s="1"/>
  <c r="C2506" i="161"/>
  <c r="E2506" i="161" s="1"/>
  <c r="C2509" i="161"/>
  <c r="E2509" i="161" s="1"/>
  <c r="C2513" i="161"/>
  <c r="E2513" i="161" s="1"/>
  <c r="C2517" i="161"/>
  <c r="E2517" i="161" s="1"/>
  <c r="C2520" i="161"/>
  <c r="E2520" i="161" s="1"/>
  <c r="C2524" i="161"/>
  <c r="E2524" i="161" s="1"/>
  <c r="C2531" i="161"/>
  <c r="E2531" i="161" s="1"/>
  <c r="C2535" i="161"/>
  <c r="E2535" i="161" s="1"/>
  <c r="C2542" i="161"/>
  <c r="E2542" i="161" s="1"/>
  <c r="C2546" i="161"/>
  <c r="E2546" i="161" s="1"/>
  <c r="C2549" i="161"/>
  <c r="E2549" i="161" s="1"/>
  <c r="C2553" i="161"/>
  <c r="E2553" i="161" s="1"/>
  <c r="C2557" i="161"/>
  <c r="E2557" i="161" s="1"/>
  <c r="C2452" i="161"/>
  <c r="E2452" i="161" s="1"/>
  <c r="C2459" i="161"/>
  <c r="E2459" i="161" s="1"/>
  <c r="C2463" i="161"/>
  <c r="E2463" i="161" s="1"/>
  <c r="C2470" i="161"/>
  <c r="E2470" i="161" s="1"/>
  <c r="C2474" i="161"/>
  <c r="E2474" i="161" s="1"/>
  <c r="C2481" i="161"/>
  <c r="E2481" i="161" s="1"/>
  <c r="C2492" i="161"/>
  <c r="E2492" i="161" s="1"/>
  <c r="C2499" i="161"/>
  <c r="E2499" i="161" s="1"/>
  <c r="C2503" i="161"/>
  <c r="E2503" i="161" s="1"/>
  <c r="C2510" i="161"/>
  <c r="E2510" i="161" s="1"/>
  <c r="C2514" i="161"/>
  <c r="E2514" i="161" s="1"/>
  <c r="C2521" i="161"/>
  <c r="E2521" i="161" s="1"/>
  <c r="C2532" i="161"/>
  <c r="E2532" i="161" s="1"/>
  <c r="C2539" i="161"/>
  <c r="E2539" i="161" s="1"/>
  <c r="C2543" i="161"/>
  <c r="E2543" i="161" s="1"/>
  <c r="C2550" i="161"/>
  <c r="E2550" i="161" s="1"/>
  <c r="C2554" i="161"/>
  <c r="E2554" i="161" s="1"/>
  <c r="C2255" i="161"/>
  <c r="E2255" i="161" s="1"/>
  <c r="C2295" i="161"/>
  <c r="E2295" i="161" s="1"/>
  <c r="C2335" i="161"/>
  <c r="E2335" i="161" s="1"/>
  <c r="C2237" i="161"/>
  <c r="E2237" i="161" s="1"/>
  <c r="C2241" i="161"/>
  <c r="E2241" i="161" s="1"/>
  <c r="C2248" i="161"/>
  <c r="E2248" i="161" s="1"/>
  <c r="C2252" i="161"/>
  <c r="E2252" i="161" s="1"/>
  <c r="C2259" i="161"/>
  <c r="E2259" i="161" s="1"/>
  <c r="C2263" i="161"/>
  <c r="E2263" i="161" s="1"/>
  <c r="C2266" i="161"/>
  <c r="E2266" i="161" s="1"/>
  <c r="C2270" i="161"/>
  <c r="E2270" i="161" s="1"/>
  <c r="C2274" i="161"/>
  <c r="E2274" i="161" s="1"/>
  <c r="C2277" i="161"/>
  <c r="E2277" i="161" s="1"/>
  <c r="C2281" i="161"/>
  <c r="E2281" i="161" s="1"/>
  <c r="C2288" i="161"/>
  <c r="E2288" i="161" s="1"/>
  <c r="C2292" i="161"/>
  <c r="E2292" i="161" s="1"/>
  <c r="C2299" i="161"/>
  <c r="E2299" i="161" s="1"/>
  <c r="C2303" i="161"/>
  <c r="E2303" i="161" s="1"/>
  <c r="C2306" i="161"/>
  <c r="E2306" i="161" s="1"/>
  <c r="C2310" i="161"/>
  <c r="E2310" i="161" s="1"/>
  <c r="C2314" i="161"/>
  <c r="E2314" i="161" s="1"/>
  <c r="C2317" i="161"/>
  <c r="E2317" i="161" s="1"/>
  <c r="C2321" i="161"/>
  <c r="E2321" i="161" s="1"/>
  <c r="C2328" i="161"/>
  <c r="E2328" i="161" s="1"/>
  <c r="C2332" i="161"/>
  <c r="E2332" i="161" s="1"/>
  <c r="C2339" i="161"/>
  <c r="E2339" i="161" s="1"/>
  <c r="C2343" i="161"/>
  <c r="E2343" i="161" s="1"/>
  <c r="C2245" i="161"/>
  <c r="E2245" i="161" s="1"/>
  <c r="C2238" i="161"/>
  <c r="E2238" i="161" s="1"/>
  <c r="C2242" i="161"/>
  <c r="E2242" i="161" s="1"/>
  <c r="C2249" i="161"/>
  <c r="E2249" i="161" s="1"/>
  <c r="C2253" i="161"/>
  <c r="E2253" i="161" s="1"/>
  <c r="C2256" i="161"/>
  <c r="E2256" i="161" s="1"/>
  <c r="C2260" i="161"/>
  <c r="E2260" i="161" s="1"/>
  <c r="C2264" i="161"/>
  <c r="E2264" i="161" s="1"/>
  <c r="C2267" i="161"/>
  <c r="E2267" i="161" s="1"/>
  <c r="C2271" i="161"/>
  <c r="E2271" i="161" s="1"/>
  <c r="C2278" i="161"/>
  <c r="E2278" i="161" s="1"/>
  <c r="C2282" i="161"/>
  <c r="E2282" i="161" s="1"/>
  <c r="C2289" i="161"/>
  <c r="E2289" i="161" s="1"/>
  <c r="C2293" i="161"/>
  <c r="E2293" i="161" s="1"/>
  <c r="C2296" i="161"/>
  <c r="E2296" i="161" s="1"/>
  <c r="C2300" i="161"/>
  <c r="E2300" i="161" s="1"/>
  <c r="C2304" i="161"/>
  <c r="E2304" i="161" s="1"/>
  <c r="C2307" i="161"/>
  <c r="E2307" i="161" s="1"/>
  <c r="C2311" i="161"/>
  <c r="E2311" i="161" s="1"/>
  <c r="C2318" i="161"/>
  <c r="E2318" i="161" s="1"/>
  <c r="C2322" i="161"/>
  <c r="E2322" i="161" s="1"/>
  <c r="C2329" i="161"/>
  <c r="E2329" i="161" s="1"/>
  <c r="C2333" i="161"/>
  <c r="E2333" i="161" s="1"/>
  <c r="C2336" i="161"/>
  <c r="E2336" i="161" s="1"/>
  <c r="C2340" i="161"/>
  <c r="E2340" i="161" s="1"/>
  <c r="C2344" i="161"/>
  <c r="E2344" i="161" s="1"/>
  <c r="C2239" i="161"/>
  <c r="E2239" i="161" s="1"/>
  <c r="C2246" i="161"/>
  <c r="E2246" i="161" s="1"/>
  <c r="C2250" i="161"/>
  <c r="E2250" i="161" s="1"/>
  <c r="C2257" i="161"/>
  <c r="E2257" i="161" s="1"/>
  <c r="C2261" i="161"/>
  <c r="E2261" i="161" s="1"/>
  <c r="C2268" i="161"/>
  <c r="E2268" i="161" s="1"/>
  <c r="C2279" i="161"/>
  <c r="E2279" i="161" s="1"/>
  <c r="C2286" i="161"/>
  <c r="E2286" i="161" s="1"/>
  <c r="C2290" i="161"/>
  <c r="E2290" i="161" s="1"/>
  <c r="C2297" i="161"/>
  <c r="E2297" i="161" s="1"/>
  <c r="C2301" i="161"/>
  <c r="E2301" i="161" s="1"/>
  <c r="C2308" i="161"/>
  <c r="E2308" i="161" s="1"/>
  <c r="C2319" i="161"/>
  <c r="E2319" i="161" s="1"/>
  <c r="C2326" i="161"/>
  <c r="E2326" i="161" s="1"/>
  <c r="C2330" i="161"/>
  <c r="E2330" i="161" s="1"/>
  <c r="C2337" i="161"/>
  <c r="E2337" i="161" s="1"/>
  <c r="C2341" i="161"/>
  <c r="E2341" i="161" s="1"/>
  <c r="C2082" i="161"/>
  <c r="E2082" i="161" s="1"/>
  <c r="C2122" i="161"/>
  <c r="E2122" i="161" s="1"/>
  <c r="C2042" i="161"/>
  <c r="E2042" i="161" s="1"/>
  <c r="C2024" i="161"/>
  <c r="E2024" i="161" s="1"/>
  <c r="C2028" i="161"/>
  <c r="E2028" i="161" s="1"/>
  <c r="C2035" i="161"/>
  <c r="E2035" i="161" s="1"/>
  <c r="C2039" i="161"/>
  <c r="E2039" i="161" s="1"/>
  <c r="C2046" i="161"/>
  <c r="E2046" i="161" s="1"/>
  <c r="C2050" i="161"/>
  <c r="E2050" i="161" s="1"/>
  <c r="C2053" i="161"/>
  <c r="E2053" i="161" s="1"/>
  <c r="C2057" i="161"/>
  <c r="E2057" i="161" s="1"/>
  <c r="C2061" i="161"/>
  <c r="E2061" i="161" s="1"/>
  <c r="C2064" i="161"/>
  <c r="E2064" i="161" s="1"/>
  <c r="C2068" i="161"/>
  <c r="E2068" i="161" s="1"/>
  <c r="C2075" i="161"/>
  <c r="E2075" i="161" s="1"/>
  <c r="C2079" i="161"/>
  <c r="E2079" i="161" s="1"/>
  <c r="C2086" i="161"/>
  <c r="E2086" i="161" s="1"/>
  <c r="C2090" i="161"/>
  <c r="E2090" i="161" s="1"/>
  <c r="C2093" i="161"/>
  <c r="E2093" i="161" s="1"/>
  <c r="C2097" i="161"/>
  <c r="E2097" i="161" s="1"/>
  <c r="C2101" i="161"/>
  <c r="E2101" i="161" s="1"/>
  <c r="C2104" i="161"/>
  <c r="E2104" i="161" s="1"/>
  <c r="C2108" i="161"/>
  <c r="E2108" i="161" s="1"/>
  <c r="C2115" i="161"/>
  <c r="E2115" i="161" s="1"/>
  <c r="C2119" i="161"/>
  <c r="E2119" i="161" s="1"/>
  <c r="C2126" i="161"/>
  <c r="E2126" i="161" s="1"/>
  <c r="C2130" i="161"/>
  <c r="E2130" i="161" s="1"/>
  <c r="C2032" i="161"/>
  <c r="E2032" i="161" s="1"/>
  <c r="C2072" i="161"/>
  <c r="E2072" i="161" s="1"/>
  <c r="C2025" i="161"/>
  <c r="E2025" i="161" s="1"/>
  <c r="C2029" i="161"/>
  <c r="E2029" i="161" s="1"/>
  <c r="C2036" i="161"/>
  <c r="E2036" i="161" s="1"/>
  <c r="C2040" i="161"/>
  <c r="E2040" i="161" s="1"/>
  <c r="C2043" i="161"/>
  <c r="E2043" i="161" s="1"/>
  <c r="C2047" i="161"/>
  <c r="E2047" i="161" s="1"/>
  <c r="C2051" i="161"/>
  <c r="E2051" i="161" s="1"/>
  <c r="C2054" i="161"/>
  <c r="E2054" i="161" s="1"/>
  <c r="C2058" i="161"/>
  <c r="E2058" i="161" s="1"/>
  <c r="C2065" i="161"/>
  <c r="E2065" i="161" s="1"/>
  <c r="C2069" i="161"/>
  <c r="E2069" i="161" s="1"/>
  <c r="C2076" i="161"/>
  <c r="E2076" i="161" s="1"/>
  <c r="C2080" i="161"/>
  <c r="E2080" i="161" s="1"/>
  <c r="C2083" i="161"/>
  <c r="E2083" i="161" s="1"/>
  <c r="C2087" i="161"/>
  <c r="E2087" i="161" s="1"/>
  <c r="C2091" i="161"/>
  <c r="E2091" i="161" s="1"/>
  <c r="C2094" i="161"/>
  <c r="E2094" i="161" s="1"/>
  <c r="C2098" i="161"/>
  <c r="E2098" i="161" s="1"/>
  <c r="C2105" i="161"/>
  <c r="E2105" i="161" s="1"/>
  <c r="C2109" i="161"/>
  <c r="E2109" i="161" s="1"/>
  <c r="C2116" i="161"/>
  <c r="E2116" i="161" s="1"/>
  <c r="C2120" i="161"/>
  <c r="E2120" i="161" s="1"/>
  <c r="C2123" i="161"/>
  <c r="E2123" i="161" s="1"/>
  <c r="C2127" i="161"/>
  <c r="E2127" i="161" s="1"/>
  <c r="C2131" i="161"/>
  <c r="E2131" i="161" s="1"/>
  <c r="C2062" i="161"/>
  <c r="E2062" i="161" s="1"/>
  <c r="C2026" i="161"/>
  <c r="E2026" i="161" s="1"/>
  <c r="C2033" i="161"/>
  <c r="E2033" i="161" s="1"/>
  <c r="C2037" i="161"/>
  <c r="E2037" i="161" s="1"/>
  <c r="C2044" i="161"/>
  <c r="E2044" i="161" s="1"/>
  <c r="C2048" i="161"/>
  <c r="E2048" i="161" s="1"/>
  <c r="C2055" i="161"/>
  <c r="E2055" i="161" s="1"/>
  <c r="C2066" i="161"/>
  <c r="E2066" i="161" s="1"/>
  <c r="C2073" i="161"/>
  <c r="E2073" i="161" s="1"/>
  <c r="C2077" i="161"/>
  <c r="E2077" i="161" s="1"/>
  <c r="C2084" i="161"/>
  <c r="E2084" i="161" s="1"/>
  <c r="C2088" i="161"/>
  <c r="E2088" i="161" s="1"/>
  <c r="C2095" i="161"/>
  <c r="E2095" i="161" s="1"/>
  <c r="C2106" i="161"/>
  <c r="E2106" i="161" s="1"/>
  <c r="C2113" i="161"/>
  <c r="E2113" i="161" s="1"/>
  <c r="C2117" i="161"/>
  <c r="E2117" i="161" s="1"/>
  <c r="C2124" i="161"/>
  <c r="E2124" i="161" s="1"/>
  <c r="C2128" i="161"/>
  <c r="E2128" i="161" s="1"/>
  <c r="C1829" i="161"/>
  <c r="E1829" i="161" s="1"/>
  <c r="C1909" i="161"/>
  <c r="E1909" i="161" s="1"/>
  <c r="C1869" i="161"/>
  <c r="E1869" i="161" s="1"/>
  <c r="C1811" i="161"/>
  <c r="E1811" i="161" s="1"/>
  <c r="C1815" i="161"/>
  <c r="E1815" i="161" s="1"/>
  <c r="C1822" i="161"/>
  <c r="E1822" i="161" s="1"/>
  <c r="C1826" i="161"/>
  <c r="E1826" i="161" s="1"/>
  <c r="C1833" i="161"/>
  <c r="E1833" i="161" s="1"/>
  <c r="C1837" i="161"/>
  <c r="E1837" i="161" s="1"/>
  <c r="C1840" i="161"/>
  <c r="E1840" i="161" s="1"/>
  <c r="C1844" i="161"/>
  <c r="E1844" i="161" s="1"/>
  <c r="C1848" i="161"/>
  <c r="E1848" i="161" s="1"/>
  <c r="C1851" i="161"/>
  <c r="E1851" i="161" s="1"/>
  <c r="C1855" i="161"/>
  <c r="E1855" i="161" s="1"/>
  <c r="C1862" i="161"/>
  <c r="E1862" i="161" s="1"/>
  <c r="C1866" i="161"/>
  <c r="E1866" i="161" s="1"/>
  <c r="C1873" i="161"/>
  <c r="E1873" i="161" s="1"/>
  <c r="C1877" i="161"/>
  <c r="E1877" i="161" s="1"/>
  <c r="C1880" i="161"/>
  <c r="E1880" i="161" s="1"/>
  <c r="C1884" i="161"/>
  <c r="E1884" i="161" s="1"/>
  <c r="C1888" i="161"/>
  <c r="E1888" i="161" s="1"/>
  <c r="C1891" i="161"/>
  <c r="E1891" i="161" s="1"/>
  <c r="C1895" i="161"/>
  <c r="E1895" i="161" s="1"/>
  <c r="C1902" i="161"/>
  <c r="E1902" i="161" s="1"/>
  <c r="C1906" i="161"/>
  <c r="E1906" i="161" s="1"/>
  <c r="C1913" i="161"/>
  <c r="E1913" i="161" s="1"/>
  <c r="C1917" i="161"/>
  <c r="E1917" i="161" s="1"/>
  <c r="C1819" i="161"/>
  <c r="E1819" i="161" s="1"/>
  <c r="C1899" i="161"/>
  <c r="E1899" i="161" s="1"/>
  <c r="C1859" i="161"/>
  <c r="E1859" i="161" s="1"/>
  <c r="C1812" i="161"/>
  <c r="E1812" i="161" s="1"/>
  <c r="C1816" i="161"/>
  <c r="E1816" i="161" s="1"/>
  <c r="C1823" i="161"/>
  <c r="E1823" i="161" s="1"/>
  <c r="C1827" i="161"/>
  <c r="E1827" i="161" s="1"/>
  <c r="C1830" i="161"/>
  <c r="E1830" i="161" s="1"/>
  <c r="C1834" i="161"/>
  <c r="E1834" i="161" s="1"/>
  <c r="C1838" i="161"/>
  <c r="E1838" i="161" s="1"/>
  <c r="C1841" i="161"/>
  <c r="E1841" i="161" s="1"/>
  <c r="C1845" i="161"/>
  <c r="E1845" i="161" s="1"/>
  <c r="C1852" i="161"/>
  <c r="E1852" i="161" s="1"/>
  <c r="C1856" i="161"/>
  <c r="E1856" i="161" s="1"/>
  <c r="C1863" i="161"/>
  <c r="E1863" i="161" s="1"/>
  <c r="C1867" i="161"/>
  <c r="E1867" i="161" s="1"/>
  <c r="C1870" i="161"/>
  <c r="E1870" i="161" s="1"/>
  <c r="C1874" i="161"/>
  <c r="E1874" i="161" s="1"/>
  <c r="C1878" i="161"/>
  <c r="E1878" i="161" s="1"/>
  <c r="C1881" i="161"/>
  <c r="E1881" i="161" s="1"/>
  <c r="C1885" i="161"/>
  <c r="E1885" i="161" s="1"/>
  <c r="C1892" i="161"/>
  <c r="E1892" i="161" s="1"/>
  <c r="C1896" i="161"/>
  <c r="E1896" i="161" s="1"/>
  <c r="C1903" i="161"/>
  <c r="E1903" i="161" s="1"/>
  <c r="C1907" i="161"/>
  <c r="E1907" i="161" s="1"/>
  <c r="C1910" i="161"/>
  <c r="E1910" i="161" s="1"/>
  <c r="C1914" i="161"/>
  <c r="E1914" i="161" s="1"/>
  <c r="C1918" i="161"/>
  <c r="E1918" i="161" s="1"/>
  <c r="C1849" i="161"/>
  <c r="E1849" i="161" s="1"/>
  <c r="C1889" i="161"/>
  <c r="E1889" i="161" s="1"/>
  <c r="C1813" i="161"/>
  <c r="E1813" i="161" s="1"/>
  <c r="C1820" i="161"/>
  <c r="E1820" i="161" s="1"/>
  <c r="C1824" i="161"/>
  <c r="E1824" i="161" s="1"/>
  <c r="C1831" i="161"/>
  <c r="E1831" i="161" s="1"/>
  <c r="C1835" i="161"/>
  <c r="E1835" i="161" s="1"/>
  <c r="C1842" i="161"/>
  <c r="E1842" i="161" s="1"/>
  <c r="C1853" i="161"/>
  <c r="E1853" i="161" s="1"/>
  <c r="C1860" i="161"/>
  <c r="E1860" i="161" s="1"/>
  <c r="C1864" i="161"/>
  <c r="E1864" i="161" s="1"/>
  <c r="C1871" i="161"/>
  <c r="E1871" i="161" s="1"/>
  <c r="C1875" i="161"/>
  <c r="E1875" i="161" s="1"/>
  <c r="C1882" i="161"/>
  <c r="E1882" i="161" s="1"/>
  <c r="C1893" i="161"/>
  <c r="E1893" i="161" s="1"/>
  <c r="C1900" i="161"/>
  <c r="E1900" i="161" s="1"/>
  <c r="C1904" i="161"/>
  <c r="E1904" i="161" s="1"/>
  <c r="C1911" i="161"/>
  <c r="E1911" i="161" s="1"/>
  <c r="C1915" i="161"/>
  <c r="E1915" i="161" s="1"/>
  <c r="C1604" i="161"/>
  <c r="E1604" i="161" s="1"/>
  <c r="C1600" i="161"/>
  <c r="E1600" i="161" s="1"/>
  <c r="C1603" i="161"/>
  <c r="E1603" i="161" s="1"/>
  <c r="C1599" i="161"/>
  <c r="E1599" i="161" s="1"/>
  <c r="C1606" i="161"/>
  <c r="E1606" i="161" s="1"/>
  <c r="C1602" i="161"/>
  <c r="E1602" i="161" s="1"/>
  <c r="C1598" i="161"/>
  <c r="E1598" i="161" s="1"/>
  <c r="C1597" i="161"/>
  <c r="E1597" i="161" s="1"/>
  <c r="C1601" i="161"/>
  <c r="E1601" i="161" s="1"/>
  <c r="C1605" i="161"/>
  <c r="E1605" i="161" s="1"/>
  <c r="C1616" i="161"/>
  <c r="E1616" i="161" s="1"/>
  <c r="C1696" i="161"/>
  <c r="E1696" i="161" s="1"/>
  <c r="C1656" i="161"/>
  <c r="E1656" i="161" s="1"/>
  <c r="C1609" i="161"/>
  <c r="E1609" i="161" s="1"/>
  <c r="C1613" i="161"/>
  <c r="E1613" i="161" s="1"/>
  <c r="C1620" i="161"/>
  <c r="E1620" i="161" s="1"/>
  <c r="C1624" i="161"/>
  <c r="E1624" i="161" s="1"/>
  <c r="C1627" i="161"/>
  <c r="E1627" i="161" s="1"/>
  <c r="C1631" i="161"/>
  <c r="E1631" i="161" s="1"/>
  <c r="C1635" i="161"/>
  <c r="E1635" i="161" s="1"/>
  <c r="C1638" i="161"/>
  <c r="E1638" i="161" s="1"/>
  <c r="C1642" i="161"/>
  <c r="E1642" i="161" s="1"/>
  <c r="C1649" i="161"/>
  <c r="E1649" i="161" s="1"/>
  <c r="C1653" i="161"/>
  <c r="E1653" i="161" s="1"/>
  <c r="C1660" i="161"/>
  <c r="E1660" i="161" s="1"/>
  <c r="C1664" i="161"/>
  <c r="E1664" i="161" s="1"/>
  <c r="C1667" i="161"/>
  <c r="E1667" i="161" s="1"/>
  <c r="C1671" i="161"/>
  <c r="E1671" i="161" s="1"/>
  <c r="C1675" i="161"/>
  <c r="E1675" i="161" s="1"/>
  <c r="C1678" i="161"/>
  <c r="E1678" i="161" s="1"/>
  <c r="C1682" i="161"/>
  <c r="E1682" i="161" s="1"/>
  <c r="C1689" i="161"/>
  <c r="E1689" i="161" s="1"/>
  <c r="C1693" i="161"/>
  <c r="E1693" i="161" s="1"/>
  <c r="C1700" i="161"/>
  <c r="E1700" i="161" s="1"/>
  <c r="C1704" i="161"/>
  <c r="E1704" i="161" s="1"/>
  <c r="C1646" i="161"/>
  <c r="E1646" i="161" s="1"/>
  <c r="C1686" i="161"/>
  <c r="E1686" i="161" s="1"/>
  <c r="C1610" i="161"/>
  <c r="E1610" i="161" s="1"/>
  <c r="C1614" i="161"/>
  <c r="E1614" i="161" s="1"/>
  <c r="C1617" i="161"/>
  <c r="E1617" i="161" s="1"/>
  <c r="C1621" i="161"/>
  <c r="E1621" i="161" s="1"/>
  <c r="C1625" i="161"/>
  <c r="E1625" i="161" s="1"/>
  <c r="C1628" i="161"/>
  <c r="E1628" i="161" s="1"/>
  <c r="C1632" i="161"/>
  <c r="E1632" i="161" s="1"/>
  <c r="C1639" i="161"/>
  <c r="E1639" i="161" s="1"/>
  <c r="C1643" i="161"/>
  <c r="E1643" i="161" s="1"/>
  <c r="C1650" i="161"/>
  <c r="E1650" i="161" s="1"/>
  <c r="C1654" i="161"/>
  <c r="E1654" i="161" s="1"/>
  <c r="C1657" i="161"/>
  <c r="E1657" i="161" s="1"/>
  <c r="C1661" i="161"/>
  <c r="E1661" i="161" s="1"/>
  <c r="C1665" i="161"/>
  <c r="E1665" i="161" s="1"/>
  <c r="C1668" i="161"/>
  <c r="E1668" i="161" s="1"/>
  <c r="C1672" i="161"/>
  <c r="E1672" i="161" s="1"/>
  <c r="C1679" i="161"/>
  <c r="E1679" i="161" s="1"/>
  <c r="C1683" i="161"/>
  <c r="E1683" i="161" s="1"/>
  <c r="C1690" i="161"/>
  <c r="E1690" i="161" s="1"/>
  <c r="C1694" i="161"/>
  <c r="E1694" i="161" s="1"/>
  <c r="C1697" i="161"/>
  <c r="E1697" i="161" s="1"/>
  <c r="C1701" i="161"/>
  <c r="E1701" i="161" s="1"/>
  <c r="C1705" i="161"/>
  <c r="E1705" i="161" s="1"/>
  <c r="C1636" i="161"/>
  <c r="E1636" i="161" s="1"/>
  <c r="C1676" i="161"/>
  <c r="E1676" i="161" s="1"/>
  <c r="C1607" i="161"/>
  <c r="E1607" i="161" s="1"/>
  <c r="C1611" i="161"/>
  <c r="E1611" i="161" s="1"/>
  <c r="C1618" i="161"/>
  <c r="E1618" i="161" s="1"/>
  <c r="C1629" i="161"/>
  <c r="E1629" i="161" s="1"/>
  <c r="C1640" i="161"/>
  <c r="E1640" i="161" s="1"/>
  <c r="C1647" i="161"/>
  <c r="E1647" i="161" s="1"/>
  <c r="C1651" i="161"/>
  <c r="E1651" i="161" s="1"/>
  <c r="C1658" i="161"/>
  <c r="E1658" i="161" s="1"/>
  <c r="C1662" i="161"/>
  <c r="E1662" i="161" s="1"/>
  <c r="C1669" i="161"/>
  <c r="E1669" i="161" s="1"/>
  <c r="C1680" i="161"/>
  <c r="E1680" i="161" s="1"/>
  <c r="C1687" i="161"/>
  <c r="E1687" i="161" s="1"/>
  <c r="C1691" i="161"/>
  <c r="E1691" i="161" s="1"/>
  <c r="C1698" i="161"/>
  <c r="E1698" i="161" s="1"/>
  <c r="C1702" i="161"/>
  <c r="E1702" i="161" s="1"/>
  <c r="I19" i="161"/>
  <c r="I18" i="161"/>
  <c r="I17" i="161"/>
  <c r="I16" i="161"/>
  <c r="I15" i="161"/>
  <c r="I14" i="161"/>
  <c r="I13" i="161"/>
  <c r="I12" i="161"/>
  <c r="I11" i="161"/>
  <c r="I10" i="161"/>
  <c r="I9" i="161"/>
  <c r="I8" i="161"/>
  <c r="I7" i="161"/>
  <c r="I6" i="161"/>
  <c r="H6" i="161"/>
  <c r="H7" i="161" s="1"/>
  <c r="H8" i="161" s="1"/>
  <c r="H9" i="161" s="1"/>
  <c r="H10" i="161" l="1"/>
  <c r="H11" i="161" s="1"/>
  <c r="H12" i="161" s="1"/>
  <c r="H13" i="161" s="1"/>
  <c r="H14" i="161" s="1"/>
  <c r="H15" i="161" s="1"/>
  <c r="H16" i="161" s="1"/>
  <c r="H17" i="161" s="1"/>
  <c r="H18" i="161" s="1"/>
  <c r="H19" i="161" s="1"/>
  <c r="H5" i="161" l="1"/>
  <c r="I5" i="161" s="1"/>
  <c r="C3441" i="161" l="1"/>
  <c r="E3441" i="161" s="1"/>
  <c r="E3434" i="161"/>
  <c r="C3438" i="161"/>
  <c r="E3438" i="161" s="1"/>
  <c r="C3439" i="161"/>
  <c r="E3439" i="161" s="1"/>
  <c r="C3437" i="161"/>
  <c r="E3437" i="161" s="1"/>
  <c r="C3440" i="161"/>
  <c r="E3440" i="161" s="1"/>
  <c r="C3443" i="161"/>
  <c r="E3443" i="161" s="1"/>
  <c r="C3435" i="161"/>
  <c r="E3435" i="161" s="1"/>
  <c r="C3436" i="161"/>
  <c r="E3436" i="161" s="1"/>
  <c r="C3442" i="161"/>
  <c r="E3442" i="161" s="1"/>
  <c r="C3449" i="161"/>
  <c r="E3449" i="161" s="1"/>
  <c r="C3450" i="161"/>
  <c r="E3450" i="161" s="1"/>
  <c r="C3451" i="161"/>
  <c r="E3451" i="161" s="1"/>
  <c r="C3446" i="161"/>
  <c r="E3446" i="161" s="1"/>
  <c r="C3453" i="161"/>
  <c r="E3453" i="161" s="1"/>
  <c r="C3445" i="161"/>
  <c r="E3445" i="161" s="1"/>
  <c r="C3448" i="161"/>
  <c r="E3448" i="161" s="1"/>
  <c r="C3452" i="161"/>
  <c r="E3452" i="161" s="1"/>
  <c r="C3444" i="161"/>
  <c r="E3444" i="161" s="1"/>
  <c r="C3447" i="161"/>
  <c r="E3447" i="161" s="1"/>
  <c r="C3463" i="161"/>
  <c r="E3463" i="161" s="1"/>
  <c r="C3456" i="161"/>
  <c r="E3456" i="161" s="1"/>
  <c r="C3458" i="161"/>
  <c r="E3458" i="161" s="1"/>
  <c r="C3461" i="161"/>
  <c r="E3461" i="161" s="1"/>
  <c r="C3454" i="161"/>
  <c r="E3454" i="161" s="1"/>
  <c r="C3455" i="161"/>
  <c r="E3455" i="161" s="1"/>
  <c r="C3457" i="161"/>
  <c r="E3457" i="161" s="1"/>
  <c r="C3460" i="161"/>
  <c r="E3460" i="161" s="1"/>
  <c r="C3462" i="161"/>
  <c r="E3462" i="161" s="1"/>
  <c r="C3459" i="161"/>
  <c r="E3459" i="161" s="1"/>
  <c r="E3431" i="161"/>
  <c r="E3425" i="161"/>
  <c r="E3424" i="161"/>
  <c r="E3426" i="161"/>
  <c r="E3428" i="161"/>
  <c r="E3430" i="161"/>
  <c r="E3432" i="161"/>
  <c r="E3427" i="161"/>
  <c r="E3433" i="161"/>
  <c r="E3429" i="161"/>
  <c r="C788" i="161"/>
  <c r="E788" i="161" s="1"/>
  <c r="C793" i="161"/>
  <c r="E793" i="161" s="1"/>
  <c r="C790" i="161"/>
  <c r="E790" i="161" s="1"/>
  <c r="C791" i="161"/>
  <c r="E791" i="161" s="1"/>
  <c r="C789" i="161"/>
  <c r="E789" i="161" s="1"/>
  <c r="C792" i="161"/>
  <c r="E792" i="161" s="1"/>
  <c r="C786" i="161"/>
  <c r="E786" i="161" s="1"/>
  <c r="C785" i="161"/>
  <c r="E785" i="161" s="1"/>
  <c r="C794" i="161"/>
  <c r="E794" i="161" s="1"/>
  <c r="C787" i="161"/>
  <c r="E787" i="161" s="1"/>
  <c r="C617" i="161"/>
  <c r="E617" i="161" s="1"/>
  <c r="C620" i="161"/>
  <c r="E620" i="161" s="1"/>
  <c r="C615" i="161"/>
  <c r="E615" i="161" s="1"/>
  <c r="C616" i="161"/>
  <c r="E616" i="161" s="1"/>
  <c r="C619" i="161"/>
  <c r="E619" i="161" s="1"/>
  <c r="C618" i="161"/>
  <c r="E618" i="161" s="1"/>
  <c r="C612" i="161"/>
  <c r="E612" i="161" s="1"/>
  <c r="C621" i="161"/>
  <c r="E621" i="161" s="1"/>
  <c r="C613" i="161"/>
  <c r="E613" i="161" s="1"/>
  <c r="C614" i="161"/>
  <c r="E614" i="161" s="1"/>
  <c r="C1247" i="161"/>
  <c r="E1247" i="161" s="1"/>
  <c r="C1248" i="161"/>
  <c r="E1248" i="161" s="1"/>
  <c r="C1249" i="161"/>
  <c r="E1249" i="161" s="1"/>
  <c r="C1244" i="161"/>
  <c r="E1244" i="161" s="1"/>
  <c r="C1242" i="161"/>
  <c r="E1242" i="161" s="1"/>
  <c r="C1246" i="161"/>
  <c r="E1246" i="161" s="1"/>
  <c r="C1250" i="161"/>
  <c r="E1250" i="161" s="1"/>
  <c r="C1241" i="161"/>
  <c r="E1241" i="161" s="1"/>
  <c r="C1243" i="161"/>
  <c r="E1243" i="161" s="1"/>
  <c r="C1245" i="161"/>
  <c r="E1245" i="161" s="1"/>
  <c r="C747" i="161"/>
  <c r="E747" i="161" s="1"/>
  <c r="C754" i="161"/>
  <c r="E754" i="161" s="1"/>
  <c r="C748" i="161"/>
  <c r="E748" i="161" s="1"/>
  <c r="C751" i="161"/>
  <c r="E751" i="161" s="1"/>
  <c r="C746" i="161"/>
  <c r="E746" i="161" s="1"/>
  <c r="C753" i="161"/>
  <c r="E753" i="161" s="1"/>
  <c r="C752" i="161"/>
  <c r="E752" i="161" s="1"/>
  <c r="C745" i="161"/>
  <c r="E745" i="161" s="1"/>
  <c r="C750" i="161"/>
  <c r="E750" i="161" s="1"/>
  <c r="C749" i="161"/>
  <c r="E749" i="161" s="1"/>
  <c r="C1395" i="161"/>
  <c r="E1395" i="161" s="1"/>
  <c r="C1399" i="161"/>
  <c r="E1399" i="161" s="1"/>
  <c r="C1402" i="161"/>
  <c r="E1402" i="161" s="1"/>
  <c r="C1403" i="161"/>
  <c r="E1403" i="161" s="1"/>
  <c r="C1398" i="161"/>
  <c r="E1398" i="161" s="1"/>
  <c r="C1397" i="161"/>
  <c r="E1397" i="161" s="1"/>
  <c r="C1401" i="161"/>
  <c r="E1401" i="161" s="1"/>
  <c r="C1396" i="161"/>
  <c r="E1396" i="161" s="1"/>
  <c r="C1394" i="161"/>
  <c r="E1394" i="161" s="1"/>
  <c r="C1400" i="161"/>
  <c r="E1400" i="161" s="1"/>
  <c r="C1451" i="161"/>
  <c r="E1451" i="161" s="1"/>
  <c r="C1448" i="161"/>
  <c r="E1448" i="161" s="1"/>
  <c r="C1445" i="161"/>
  <c r="E1445" i="161" s="1"/>
  <c r="C1446" i="161"/>
  <c r="E1446" i="161" s="1"/>
  <c r="C1447" i="161"/>
  <c r="E1447" i="161" s="1"/>
  <c r="C1449" i="161"/>
  <c r="E1449" i="161" s="1"/>
  <c r="C1450" i="161"/>
  <c r="E1450" i="161" s="1"/>
  <c r="C1444" i="161"/>
  <c r="E1444" i="161" s="1"/>
  <c r="C1453" i="161"/>
  <c r="E1453" i="161" s="1"/>
  <c r="C1452" i="161"/>
  <c r="E1452" i="161" s="1"/>
  <c r="C1476" i="161"/>
  <c r="E1476" i="161" s="1"/>
  <c r="C1482" i="161"/>
  <c r="E1482" i="161" s="1"/>
  <c r="C1475" i="161"/>
  <c r="E1475" i="161" s="1"/>
  <c r="C1480" i="161"/>
  <c r="E1480" i="161" s="1"/>
  <c r="C1479" i="161"/>
  <c r="E1479" i="161" s="1"/>
  <c r="C1483" i="161"/>
  <c r="E1483" i="161" s="1"/>
  <c r="C1478" i="161"/>
  <c r="E1478" i="161" s="1"/>
  <c r="C1477" i="161"/>
  <c r="E1477" i="161" s="1"/>
  <c r="C1481" i="161"/>
  <c r="E1481" i="161" s="1"/>
  <c r="C1474" i="161"/>
  <c r="E1474" i="161" s="1"/>
  <c r="C845" i="161"/>
  <c r="E845" i="161" s="1"/>
  <c r="C851" i="161"/>
  <c r="E851" i="161" s="1"/>
  <c r="C854" i="161"/>
  <c r="E854" i="161" s="1"/>
  <c r="C852" i="161"/>
  <c r="E852" i="161" s="1"/>
  <c r="C846" i="161"/>
  <c r="E846" i="161" s="1"/>
  <c r="C850" i="161"/>
  <c r="E850" i="161" s="1"/>
  <c r="C848" i="161"/>
  <c r="E848" i="161" s="1"/>
  <c r="C849" i="161"/>
  <c r="E849" i="161" s="1"/>
  <c r="C847" i="161"/>
  <c r="E847" i="161" s="1"/>
  <c r="C853" i="161"/>
  <c r="E853" i="161" s="1"/>
  <c r="C131" i="161"/>
  <c r="E131" i="161" s="1"/>
  <c r="C129" i="161"/>
  <c r="E129" i="161" s="1"/>
  <c r="C132" i="161"/>
  <c r="E132" i="161" s="1"/>
  <c r="C133" i="161"/>
  <c r="E133" i="161" s="1"/>
  <c r="C127" i="161"/>
  <c r="E127" i="161" s="1"/>
  <c r="C130" i="161"/>
  <c r="E130" i="161" s="1"/>
  <c r="C128" i="161"/>
  <c r="E128" i="161" s="1"/>
  <c r="C126" i="161"/>
  <c r="E126" i="161" s="1"/>
  <c r="C134" i="161"/>
  <c r="E134" i="161" s="1"/>
  <c r="C135" i="161"/>
  <c r="E135" i="161" s="1"/>
  <c r="C182" i="161"/>
  <c r="E182" i="161" s="1"/>
  <c r="C179" i="161"/>
  <c r="E179" i="161" s="1"/>
  <c r="C180" i="161"/>
  <c r="E180" i="161" s="1"/>
  <c r="C183" i="161"/>
  <c r="E183" i="161" s="1"/>
  <c r="C177" i="161"/>
  <c r="E177" i="161" s="1"/>
  <c r="C181" i="161"/>
  <c r="E181" i="161" s="1"/>
  <c r="C176" i="161"/>
  <c r="E176" i="161" s="1"/>
  <c r="C185" i="161"/>
  <c r="E185" i="161" s="1"/>
  <c r="C178" i="161"/>
  <c r="E178" i="161" s="1"/>
  <c r="C184" i="161"/>
  <c r="E184" i="161" s="1"/>
  <c r="C1421" i="161"/>
  <c r="E1421" i="161" s="1"/>
  <c r="C1420" i="161"/>
  <c r="E1420" i="161" s="1"/>
  <c r="C1417" i="161"/>
  <c r="E1417" i="161" s="1"/>
  <c r="C1414" i="161"/>
  <c r="E1414" i="161" s="1"/>
  <c r="C1415" i="161"/>
  <c r="E1415" i="161" s="1"/>
  <c r="C1419" i="161"/>
  <c r="E1419" i="161" s="1"/>
  <c r="C1423" i="161"/>
  <c r="E1423" i="161" s="1"/>
  <c r="C1418" i="161"/>
  <c r="E1418" i="161" s="1"/>
  <c r="C1422" i="161"/>
  <c r="E1422" i="161" s="1"/>
  <c r="C1416" i="161"/>
  <c r="E1416" i="161" s="1"/>
  <c r="C824" i="161"/>
  <c r="E824" i="161" s="1"/>
  <c r="C823" i="161"/>
  <c r="E823" i="161" s="1"/>
  <c r="C821" i="161"/>
  <c r="E821" i="161" s="1"/>
  <c r="C815" i="161"/>
  <c r="E815" i="161" s="1"/>
  <c r="C816" i="161"/>
  <c r="E816" i="161" s="1"/>
  <c r="C820" i="161"/>
  <c r="E820" i="161" s="1"/>
  <c r="C817" i="161"/>
  <c r="E817" i="161" s="1"/>
  <c r="C818" i="161"/>
  <c r="E818" i="161" s="1"/>
  <c r="C822" i="161"/>
  <c r="E822" i="161" s="1"/>
  <c r="C819" i="161"/>
  <c r="E819" i="161" s="1"/>
  <c r="C783" i="161"/>
  <c r="E783" i="161" s="1"/>
  <c r="C781" i="161"/>
  <c r="E781" i="161" s="1"/>
  <c r="C779" i="161"/>
  <c r="E779" i="161" s="1"/>
  <c r="C778" i="161"/>
  <c r="E778" i="161" s="1"/>
  <c r="C775" i="161"/>
  <c r="E775" i="161" s="1"/>
  <c r="C776" i="161"/>
  <c r="E776" i="161" s="1"/>
  <c r="C777" i="161"/>
  <c r="E777" i="161" s="1"/>
  <c r="C784" i="161"/>
  <c r="E784" i="161" s="1"/>
  <c r="C780" i="161"/>
  <c r="E780" i="161" s="1"/>
  <c r="C782" i="161"/>
  <c r="E782" i="161" s="1"/>
  <c r="C1486" i="161"/>
  <c r="E1486" i="161" s="1"/>
  <c r="C1490" i="161"/>
  <c r="E1490" i="161" s="1"/>
  <c r="C1489" i="161"/>
  <c r="E1489" i="161" s="1"/>
  <c r="C1484" i="161"/>
  <c r="E1484" i="161" s="1"/>
  <c r="C1487" i="161"/>
  <c r="E1487" i="161" s="1"/>
  <c r="C1488" i="161"/>
  <c r="E1488" i="161" s="1"/>
  <c r="C1493" i="161"/>
  <c r="E1493" i="161" s="1"/>
  <c r="C1491" i="161"/>
  <c r="E1491" i="161" s="1"/>
  <c r="C1485" i="161"/>
  <c r="E1485" i="161" s="1"/>
  <c r="C1492" i="161"/>
  <c r="E1492" i="161" s="1"/>
  <c r="C1413" i="161"/>
  <c r="E1413" i="161" s="1"/>
  <c r="C1411" i="161"/>
  <c r="E1411" i="161" s="1"/>
  <c r="C1409" i="161"/>
  <c r="E1409" i="161" s="1"/>
  <c r="C1410" i="161"/>
  <c r="E1410" i="161" s="1"/>
  <c r="C1407" i="161"/>
  <c r="E1407" i="161" s="1"/>
  <c r="C1406" i="161"/>
  <c r="E1406" i="161" s="1"/>
  <c r="C1404" i="161"/>
  <c r="E1404" i="161" s="1"/>
  <c r="C1405" i="161"/>
  <c r="E1405" i="161" s="1"/>
  <c r="C1408" i="161"/>
  <c r="E1408" i="161" s="1"/>
  <c r="C1412" i="161"/>
  <c r="E1412" i="161" s="1"/>
  <c r="C199" i="161"/>
  <c r="E199" i="161" s="1"/>
  <c r="C201" i="161"/>
  <c r="E201" i="161" s="1"/>
  <c r="C196" i="161"/>
  <c r="E196" i="161" s="1"/>
  <c r="C197" i="161"/>
  <c r="E197" i="161" s="1"/>
  <c r="C205" i="161"/>
  <c r="E205" i="161" s="1"/>
  <c r="C202" i="161"/>
  <c r="E202" i="161" s="1"/>
  <c r="C203" i="161"/>
  <c r="E203" i="161" s="1"/>
  <c r="C204" i="161"/>
  <c r="E204" i="161" s="1"/>
  <c r="C200" i="161"/>
  <c r="E200" i="161" s="1"/>
  <c r="C198" i="161"/>
  <c r="E198" i="161" s="1"/>
  <c r="C1462" i="161"/>
  <c r="E1462" i="161" s="1"/>
  <c r="C1454" i="161"/>
  <c r="E1454" i="161" s="1"/>
  <c r="C1460" i="161"/>
  <c r="E1460" i="161" s="1"/>
  <c r="C1461" i="161"/>
  <c r="E1461" i="161" s="1"/>
  <c r="C1457" i="161"/>
  <c r="E1457" i="161" s="1"/>
  <c r="C1458" i="161"/>
  <c r="E1458" i="161" s="1"/>
  <c r="C1459" i="161"/>
  <c r="E1459" i="161" s="1"/>
  <c r="C1455" i="161"/>
  <c r="E1455" i="161" s="1"/>
  <c r="C1456" i="161"/>
  <c r="E1456" i="161" s="1"/>
  <c r="C1463" i="161"/>
  <c r="E1463" i="161" s="1"/>
  <c r="C812" i="161"/>
  <c r="E812" i="161" s="1"/>
  <c r="C814" i="161"/>
  <c r="E814" i="161" s="1"/>
  <c r="C809" i="161"/>
  <c r="E809" i="161" s="1"/>
  <c r="C805" i="161"/>
  <c r="E805" i="161" s="1"/>
  <c r="C810" i="161"/>
  <c r="E810" i="161" s="1"/>
  <c r="C813" i="161"/>
  <c r="E813" i="161" s="1"/>
  <c r="C807" i="161"/>
  <c r="E807" i="161" s="1"/>
  <c r="C808" i="161"/>
  <c r="E808" i="161" s="1"/>
  <c r="C811" i="161"/>
  <c r="E811" i="161" s="1"/>
  <c r="C806" i="161"/>
  <c r="E806" i="161" s="1"/>
  <c r="C406" i="161"/>
  <c r="E406" i="161" s="1"/>
  <c r="C401" i="161"/>
  <c r="E401" i="161" s="1"/>
  <c r="C400" i="161"/>
  <c r="E400" i="161" s="1"/>
  <c r="C399" i="161"/>
  <c r="E399" i="161" s="1"/>
  <c r="C407" i="161"/>
  <c r="E407" i="161" s="1"/>
  <c r="C405" i="161"/>
  <c r="E405" i="161" s="1"/>
  <c r="C408" i="161"/>
  <c r="E408" i="161" s="1"/>
  <c r="C402" i="161"/>
  <c r="E402" i="161" s="1"/>
  <c r="C404" i="161"/>
  <c r="E404" i="161" s="1"/>
  <c r="C403" i="161"/>
  <c r="E403" i="161" s="1"/>
  <c r="C843" i="161"/>
  <c r="E843" i="161" s="1"/>
  <c r="C844" i="161"/>
  <c r="E844" i="161" s="1"/>
  <c r="C837" i="161"/>
  <c r="E837" i="161" s="1"/>
  <c r="C835" i="161"/>
  <c r="E835" i="161" s="1"/>
  <c r="C836" i="161"/>
  <c r="E836" i="161" s="1"/>
  <c r="C842" i="161"/>
  <c r="E842" i="161" s="1"/>
  <c r="C841" i="161"/>
  <c r="E841" i="161" s="1"/>
  <c r="C840" i="161"/>
  <c r="E840" i="161" s="1"/>
  <c r="C839" i="161"/>
  <c r="E839" i="161" s="1"/>
  <c r="C838" i="161"/>
  <c r="E838" i="161" s="1"/>
  <c r="C1280" i="161"/>
  <c r="E1280" i="161" s="1"/>
  <c r="C1277" i="161"/>
  <c r="E1277" i="161" s="1"/>
  <c r="C1273" i="161"/>
  <c r="E1273" i="161" s="1"/>
  <c r="C1274" i="161"/>
  <c r="E1274" i="161" s="1"/>
  <c r="C1278" i="161"/>
  <c r="E1278" i="161" s="1"/>
  <c r="C1271" i="161"/>
  <c r="E1271" i="161" s="1"/>
  <c r="C1275" i="161"/>
  <c r="E1275" i="161" s="1"/>
  <c r="C1279" i="161"/>
  <c r="E1279" i="161" s="1"/>
  <c r="C1276" i="161"/>
  <c r="E1276" i="161" s="1"/>
  <c r="C1272" i="161"/>
  <c r="E1272" i="161" s="1"/>
  <c r="C763" i="161"/>
  <c r="E763" i="161" s="1"/>
  <c r="C759" i="161"/>
  <c r="E759" i="161" s="1"/>
  <c r="C764" i="161"/>
  <c r="E764" i="161" s="1"/>
  <c r="C762" i="161"/>
  <c r="E762" i="161" s="1"/>
  <c r="C758" i="161"/>
  <c r="E758" i="161" s="1"/>
  <c r="C757" i="161"/>
  <c r="E757" i="161" s="1"/>
  <c r="C756" i="161"/>
  <c r="E756" i="161" s="1"/>
  <c r="C760" i="161"/>
  <c r="E760" i="161" s="1"/>
  <c r="C761" i="161"/>
  <c r="E761" i="161" s="1"/>
  <c r="C755" i="161"/>
  <c r="E755" i="161" s="1"/>
  <c r="C636" i="161"/>
  <c r="E636" i="161" s="1"/>
  <c r="C639" i="161"/>
  <c r="E639" i="161" s="1"/>
  <c r="C641" i="161"/>
  <c r="E641" i="161" s="1"/>
  <c r="C638" i="161"/>
  <c r="E638" i="161" s="1"/>
  <c r="C633" i="161"/>
  <c r="E633" i="161" s="1"/>
  <c r="C632" i="161"/>
  <c r="E632" i="161" s="1"/>
  <c r="C637" i="161"/>
  <c r="E637" i="161" s="1"/>
  <c r="C640" i="161"/>
  <c r="E640" i="161" s="1"/>
  <c r="C634" i="161"/>
  <c r="E634" i="161" s="1"/>
  <c r="C635" i="161"/>
  <c r="E635" i="161" s="1"/>
  <c r="C1027" i="161"/>
  <c r="E1027" i="161" s="1"/>
  <c r="C1020" i="161"/>
  <c r="E1020" i="161" s="1"/>
  <c r="C1022" i="161"/>
  <c r="E1022" i="161" s="1"/>
  <c r="C1026" i="161"/>
  <c r="E1026" i="161" s="1"/>
  <c r="C1021" i="161"/>
  <c r="E1021" i="161" s="1"/>
  <c r="C1025" i="161"/>
  <c r="E1025" i="161" s="1"/>
  <c r="C1023" i="161"/>
  <c r="E1023" i="161" s="1"/>
  <c r="C1024" i="161"/>
  <c r="E1024" i="161" s="1"/>
  <c r="C1018" i="161"/>
  <c r="E1018" i="161" s="1"/>
  <c r="C1019" i="161"/>
  <c r="E1019" i="161" s="1"/>
  <c r="C826" i="161"/>
  <c r="E826" i="161" s="1"/>
  <c r="C830" i="161"/>
  <c r="E830" i="161" s="1"/>
  <c r="C825" i="161"/>
  <c r="E825" i="161" s="1"/>
  <c r="C827" i="161"/>
  <c r="E827" i="161" s="1"/>
  <c r="C833" i="161"/>
  <c r="E833" i="161" s="1"/>
  <c r="C829" i="161"/>
  <c r="E829" i="161" s="1"/>
  <c r="C828" i="161"/>
  <c r="E828" i="161" s="1"/>
  <c r="C832" i="161"/>
  <c r="E832" i="161" s="1"/>
  <c r="C831" i="161"/>
  <c r="E831" i="161" s="1"/>
  <c r="C834" i="161"/>
  <c r="E834" i="161" s="1"/>
  <c r="C987" i="161"/>
  <c r="E987" i="161" s="1"/>
  <c r="C980" i="161"/>
  <c r="E980" i="161" s="1"/>
  <c r="C978" i="161"/>
  <c r="E978" i="161" s="1"/>
  <c r="C981" i="161"/>
  <c r="E981" i="161" s="1"/>
  <c r="C985" i="161"/>
  <c r="E985" i="161" s="1"/>
  <c r="C982" i="161"/>
  <c r="E982" i="161" s="1"/>
  <c r="C979" i="161"/>
  <c r="E979" i="161" s="1"/>
  <c r="C984" i="161"/>
  <c r="E984" i="161" s="1"/>
  <c r="C986" i="161"/>
  <c r="E986" i="161" s="1"/>
  <c r="C983" i="161"/>
  <c r="E983" i="161" s="1"/>
  <c r="C1472" i="161"/>
  <c r="E1472" i="161" s="1"/>
  <c r="C1470" i="161"/>
  <c r="E1470" i="161" s="1"/>
  <c r="C1466" i="161"/>
  <c r="E1466" i="161" s="1"/>
  <c r="C1473" i="161"/>
  <c r="E1473" i="161" s="1"/>
  <c r="C1465" i="161"/>
  <c r="E1465" i="161" s="1"/>
  <c r="C1469" i="161"/>
  <c r="E1469" i="161" s="1"/>
  <c r="C1468" i="161"/>
  <c r="E1468" i="161" s="1"/>
  <c r="C1464" i="161"/>
  <c r="E1464" i="161" s="1"/>
  <c r="C1471" i="161"/>
  <c r="E1471" i="161" s="1"/>
  <c r="C1467" i="161"/>
  <c r="E1467" i="161" s="1"/>
  <c r="C1439" i="161"/>
  <c r="E1439" i="161" s="1"/>
  <c r="C1440" i="161"/>
  <c r="E1440" i="161" s="1"/>
  <c r="C1436" i="161"/>
  <c r="E1436" i="161" s="1"/>
  <c r="C1435" i="161"/>
  <c r="E1435" i="161" s="1"/>
  <c r="C1442" i="161"/>
  <c r="E1442" i="161" s="1"/>
  <c r="C1443" i="161"/>
  <c r="E1443" i="161" s="1"/>
  <c r="C1438" i="161"/>
  <c r="E1438" i="161" s="1"/>
  <c r="C1441" i="161"/>
  <c r="E1441" i="161" s="1"/>
  <c r="C1437" i="161"/>
  <c r="E1437" i="161" s="1"/>
  <c r="C1434" i="161"/>
  <c r="E1434" i="161" s="1"/>
  <c r="C328" i="161"/>
  <c r="E328" i="161" s="1"/>
  <c r="C326" i="161"/>
  <c r="E326" i="161" s="1"/>
  <c r="C320" i="161"/>
  <c r="E320" i="161" s="1"/>
  <c r="C322" i="161"/>
  <c r="E322" i="161" s="1"/>
  <c r="C323" i="161"/>
  <c r="E323" i="161" s="1"/>
  <c r="C327" i="161"/>
  <c r="E327" i="161" s="1"/>
  <c r="C324" i="161"/>
  <c r="E324" i="161" s="1"/>
  <c r="C321" i="161"/>
  <c r="E321" i="161" s="1"/>
  <c r="C319" i="161"/>
  <c r="E319" i="161" s="1"/>
  <c r="C325" i="161"/>
  <c r="E325" i="161" s="1"/>
  <c r="C1055" i="161"/>
  <c r="E1055" i="161" s="1"/>
  <c r="C1056" i="161"/>
  <c r="E1056" i="161" s="1"/>
  <c r="C1053" i="161"/>
  <c r="E1053" i="161" s="1"/>
  <c r="C1048" i="161"/>
  <c r="E1048" i="161" s="1"/>
  <c r="C1054" i="161"/>
  <c r="E1054" i="161" s="1"/>
  <c r="C1052" i="161"/>
  <c r="E1052" i="161" s="1"/>
  <c r="C1051" i="161"/>
  <c r="E1051" i="161" s="1"/>
  <c r="C1050" i="161"/>
  <c r="E1050" i="161" s="1"/>
  <c r="C1049" i="161"/>
  <c r="E1049" i="161" s="1"/>
  <c r="C1057" i="161"/>
  <c r="E1057" i="161" s="1"/>
  <c r="C1015" i="161"/>
  <c r="E1015" i="161" s="1"/>
  <c r="C1011" i="161"/>
  <c r="E1011" i="161" s="1"/>
  <c r="C1014" i="161"/>
  <c r="E1014" i="161" s="1"/>
  <c r="C1009" i="161"/>
  <c r="E1009" i="161" s="1"/>
  <c r="C1017" i="161"/>
  <c r="E1017" i="161" s="1"/>
  <c r="C1010" i="161"/>
  <c r="E1010" i="161" s="1"/>
  <c r="C1012" i="161"/>
  <c r="E1012" i="161" s="1"/>
  <c r="C1013" i="161"/>
  <c r="E1013" i="161" s="1"/>
  <c r="C1008" i="161"/>
  <c r="E1008" i="161" s="1"/>
  <c r="C1016" i="161"/>
  <c r="E1016" i="161" s="1"/>
  <c r="C975" i="161"/>
  <c r="E975" i="161" s="1"/>
  <c r="C976" i="161"/>
  <c r="E976" i="161" s="1"/>
  <c r="C970" i="161"/>
  <c r="E970" i="161" s="1"/>
  <c r="C969" i="161"/>
  <c r="E969" i="161" s="1"/>
  <c r="C972" i="161"/>
  <c r="E972" i="161" s="1"/>
  <c r="C971" i="161"/>
  <c r="E971" i="161" s="1"/>
  <c r="C974" i="161"/>
  <c r="E974" i="161" s="1"/>
  <c r="C973" i="161"/>
  <c r="E973" i="161" s="1"/>
  <c r="C968" i="161"/>
  <c r="E968" i="161" s="1"/>
  <c r="C977" i="161"/>
  <c r="E977" i="161" s="1"/>
  <c r="C428" i="161"/>
  <c r="E428" i="161" s="1"/>
  <c r="C421" i="161"/>
  <c r="E421" i="161" s="1"/>
  <c r="C423" i="161"/>
  <c r="E423" i="161" s="1"/>
  <c r="C424" i="161"/>
  <c r="E424" i="161" s="1"/>
  <c r="C426" i="161"/>
  <c r="E426" i="161" s="1"/>
  <c r="C419" i="161"/>
  <c r="E419" i="161" s="1"/>
  <c r="C427" i="161"/>
  <c r="E427" i="161" s="1"/>
  <c r="C425" i="161"/>
  <c r="E425" i="161" s="1"/>
  <c r="C422" i="161"/>
  <c r="E422" i="161" s="1"/>
  <c r="C420" i="161"/>
  <c r="E420" i="161" s="1"/>
  <c r="C214" i="161"/>
  <c r="E214" i="161" s="1"/>
  <c r="C206" i="161"/>
  <c r="E206" i="161" s="1"/>
  <c r="C211" i="161"/>
  <c r="E211" i="161" s="1"/>
  <c r="C212" i="161"/>
  <c r="E212" i="161" s="1"/>
  <c r="C207" i="161"/>
  <c r="E207" i="161" s="1"/>
  <c r="C208" i="161"/>
  <c r="E208" i="161" s="1"/>
  <c r="C215" i="161"/>
  <c r="E215" i="161" s="1"/>
  <c r="C209" i="161"/>
  <c r="E209" i="161" s="1"/>
  <c r="C210" i="161"/>
  <c r="E210" i="161" s="1"/>
  <c r="C213" i="161"/>
  <c r="E213" i="161" s="1"/>
  <c r="C773" i="161"/>
  <c r="E773" i="161" s="1"/>
  <c r="C769" i="161"/>
  <c r="E769" i="161" s="1"/>
  <c r="C768" i="161"/>
  <c r="E768" i="161" s="1"/>
  <c r="C766" i="161"/>
  <c r="E766" i="161" s="1"/>
  <c r="C774" i="161"/>
  <c r="E774" i="161" s="1"/>
  <c r="C770" i="161"/>
  <c r="E770" i="161" s="1"/>
  <c r="C767" i="161"/>
  <c r="E767" i="161" s="1"/>
  <c r="C765" i="161"/>
  <c r="E765" i="161" s="1"/>
  <c r="C772" i="161"/>
  <c r="E772" i="161" s="1"/>
  <c r="C771" i="161"/>
  <c r="E771" i="161" s="1"/>
  <c r="C1211" i="161"/>
  <c r="E1211" i="161" s="1"/>
  <c r="C1214" i="161"/>
  <c r="E1214" i="161" s="1"/>
  <c r="C1220" i="161"/>
  <c r="E1220" i="161" s="1"/>
  <c r="C1212" i="161"/>
  <c r="E1212" i="161" s="1"/>
  <c r="C1219" i="161"/>
  <c r="E1219" i="161" s="1"/>
  <c r="C1218" i="161"/>
  <c r="E1218" i="161" s="1"/>
  <c r="C1213" i="161"/>
  <c r="E1213" i="161" s="1"/>
  <c r="C1216" i="161"/>
  <c r="E1216" i="161" s="1"/>
  <c r="C1215" i="161"/>
  <c r="E1215" i="161" s="1"/>
  <c r="C1217" i="161"/>
  <c r="E1217" i="161" s="1"/>
  <c r="C1067" i="161"/>
  <c r="E1067" i="161" s="1"/>
  <c r="C1064" i="161"/>
  <c r="E1064" i="161" s="1"/>
  <c r="C1062" i="161"/>
  <c r="E1062" i="161" s="1"/>
  <c r="C1063" i="161"/>
  <c r="E1063" i="161" s="1"/>
  <c r="C1065" i="161"/>
  <c r="E1065" i="161" s="1"/>
  <c r="C1058" i="161"/>
  <c r="E1058" i="161" s="1"/>
  <c r="C1066" i="161"/>
  <c r="E1066" i="161" s="1"/>
  <c r="C1060" i="161"/>
  <c r="E1060" i="161" s="1"/>
  <c r="C1059" i="161"/>
  <c r="E1059" i="161" s="1"/>
  <c r="C1061" i="161"/>
  <c r="E1061" i="161" s="1"/>
  <c r="C335" i="161"/>
  <c r="E335" i="161" s="1"/>
  <c r="C330" i="161"/>
  <c r="E330" i="161" s="1"/>
  <c r="C334" i="161"/>
  <c r="E334" i="161" s="1"/>
  <c r="C336" i="161"/>
  <c r="E336" i="161" s="1"/>
  <c r="C338" i="161"/>
  <c r="E338" i="161" s="1"/>
  <c r="C333" i="161"/>
  <c r="E333" i="161" s="1"/>
  <c r="C332" i="161"/>
  <c r="E332" i="161" s="1"/>
  <c r="C337" i="161"/>
  <c r="E337" i="161" s="1"/>
  <c r="C331" i="161"/>
  <c r="E331" i="161" s="1"/>
  <c r="C329" i="161"/>
  <c r="E329" i="161" s="1"/>
  <c r="C1006" i="161"/>
  <c r="E1006" i="161" s="1"/>
  <c r="C1004" i="161"/>
  <c r="E1004" i="161" s="1"/>
  <c r="C998" i="161"/>
  <c r="E998" i="161" s="1"/>
  <c r="C1003" i="161"/>
  <c r="E1003" i="161" s="1"/>
  <c r="C1007" i="161"/>
  <c r="E1007" i="161" s="1"/>
  <c r="C1000" i="161"/>
  <c r="E1000" i="161" s="1"/>
  <c r="C1002" i="161"/>
  <c r="E1002" i="161" s="1"/>
  <c r="C1005" i="161"/>
  <c r="E1005" i="161" s="1"/>
  <c r="C999" i="161"/>
  <c r="E999" i="161" s="1"/>
  <c r="C1001" i="161"/>
  <c r="E1001" i="161" s="1"/>
  <c r="C395" i="161"/>
  <c r="E395" i="161" s="1"/>
  <c r="C394" i="161"/>
  <c r="E394" i="161" s="1"/>
  <c r="C391" i="161"/>
  <c r="E391" i="161" s="1"/>
  <c r="C389" i="161"/>
  <c r="E389" i="161" s="1"/>
  <c r="C396" i="161"/>
  <c r="E396" i="161" s="1"/>
  <c r="C397" i="161"/>
  <c r="E397" i="161" s="1"/>
  <c r="C390" i="161"/>
  <c r="E390" i="161" s="1"/>
  <c r="C398" i="161"/>
  <c r="E398" i="161" s="1"/>
  <c r="C392" i="161"/>
  <c r="E392" i="161" s="1"/>
  <c r="C393" i="161"/>
  <c r="E393" i="161" s="1"/>
  <c r="C356" i="161"/>
  <c r="E356" i="161" s="1"/>
  <c r="C357" i="161"/>
  <c r="E357" i="161" s="1"/>
  <c r="C350" i="161"/>
  <c r="E350" i="161" s="1"/>
  <c r="C355" i="161"/>
  <c r="E355" i="161" s="1"/>
  <c r="C354" i="161"/>
  <c r="E354" i="161" s="1"/>
  <c r="C349" i="161"/>
  <c r="E349" i="161" s="1"/>
  <c r="C351" i="161"/>
  <c r="E351" i="161" s="1"/>
  <c r="C352" i="161"/>
  <c r="E352" i="161" s="1"/>
  <c r="C353" i="161"/>
  <c r="E353" i="161" s="1"/>
  <c r="C358" i="161"/>
  <c r="E358" i="161" s="1"/>
  <c r="C1035" i="161"/>
  <c r="E1035" i="161" s="1"/>
  <c r="C1028" i="161"/>
  <c r="E1028" i="161" s="1"/>
  <c r="C1034" i="161"/>
  <c r="E1034" i="161" s="1"/>
  <c r="C1037" i="161"/>
  <c r="E1037" i="161" s="1"/>
  <c r="C1029" i="161"/>
  <c r="E1029" i="161" s="1"/>
  <c r="C1031" i="161"/>
  <c r="E1031" i="161" s="1"/>
  <c r="C1033" i="161"/>
  <c r="E1033" i="161" s="1"/>
  <c r="C1030" i="161"/>
  <c r="E1030" i="161" s="1"/>
  <c r="C1032" i="161"/>
  <c r="E1032" i="161" s="1"/>
  <c r="C1036" i="161"/>
  <c r="E1036" i="161" s="1"/>
  <c r="C995" i="161"/>
  <c r="E995" i="161" s="1"/>
  <c r="C992" i="161"/>
  <c r="E992" i="161" s="1"/>
  <c r="C996" i="161"/>
  <c r="E996" i="161" s="1"/>
  <c r="C989" i="161"/>
  <c r="E989" i="161" s="1"/>
  <c r="C994" i="161"/>
  <c r="E994" i="161" s="1"/>
  <c r="C993" i="161"/>
  <c r="E993" i="161" s="1"/>
  <c r="C988" i="161"/>
  <c r="E988" i="161" s="1"/>
  <c r="C997" i="161"/>
  <c r="E997" i="161" s="1"/>
  <c r="C990" i="161"/>
  <c r="E990" i="161" s="1"/>
  <c r="C991" i="161"/>
  <c r="E991" i="161" s="1"/>
  <c r="C115" i="161"/>
  <c r="E115" i="161" s="1"/>
  <c r="C106" i="161"/>
  <c r="E106" i="161" s="1"/>
  <c r="C114" i="161"/>
  <c r="E114" i="161" s="1"/>
  <c r="C108" i="161"/>
  <c r="E108" i="161" s="1"/>
  <c r="C110" i="161"/>
  <c r="E110" i="161" s="1"/>
  <c r="C112" i="161"/>
  <c r="E112" i="161" s="1"/>
  <c r="C111" i="161"/>
  <c r="E111" i="161" s="1"/>
  <c r="C107" i="161"/>
  <c r="E107" i="161" s="1"/>
  <c r="C109" i="161"/>
  <c r="E109" i="161" s="1"/>
  <c r="C113" i="161"/>
  <c r="E113" i="161" s="1"/>
  <c r="C139" i="161"/>
  <c r="E139" i="161" s="1"/>
  <c r="C140" i="161"/>
  <c r="E140" i="161" s="1"/>
  <c r="C142" i="161"/>
  <c r="E142" i="161" s="1"/>
  <c r="C137" i="161"/>
  <c r="E137" i="161" s="1"/>
  <c r="C141" i="161"/>
  <c r="E141" i="161" s="1"/>
  <c r="C136" i="161"/>
  <c r="E136" i="161" s="1"/>
  <c r="C144" i="161"/>
  <c r="E144" i="161" s="1"/>
  <c r="C143" i="161"/>
  <c r="E143" i="161" s="1"/>
  <c r="C138" i="161"/>
  <c r="E138" i="161" s="1"/>
  <c r="C145" i="161"/>
  <c r="E145" i="161" s="1"/>
  <c r="C802" i="161"/>
  <c r="E802" i="161" s="1"/>
  <c r="C797" i="161"/>
  <c r="E797" i="161" s="1"/>
  <c r="C801" i="161"/>
  <c r="E801" i="161" s="1"/>
  <c r="C799" i="161"/>
  <c r="E799" i="161" s="1"/>
  <c r="C804" i="161"/>
  <c r="E804" i="161" s="1"/>
  <c r="C796" i="161"/>
  <c r="E796" i="161" s="1"/>
  <c r="C795" i="161"/>
  <c r="E795" i="161" s="1"/>
  <c r="C803" i="161"/>
  <c r="E803" i="161" s="1"/>
  <c r="C798" i="161"/>
  <c r="E798" i="161" s="1"/>
  <c r="C800" i="161"/>
  <c r="E800" i="161" s="1"/>
  <c r="C1237" i="161"/>
  <c r="E1237" i="161" s="1"/>
  <c r="C1236" i="161"/>
  <c r="E1236" i="161" s="1"/>
  <c r="C1240" i="161"/>
  <c r="E1240" i="161" s="1"/>
  <c r="C1232" i="161"/>
  <c r="E1232" i="161" s="1"/>
  <c r="C1238" i="161"/>
  <c r="E1238" i="161" s="1"/>
  <c r="C1239" i="161"/>
  <c r="E1239" i="161" s="1"/>
  <c r="C1231" i="161"/>
  <c r="E1231" i="161" s="1"/>
  <c r="C1235" i="161"/>
  <c r="E1235" i="161" s="1"/>
  <c r="C1233" i="161"/>
  <c r="E1233" i="161" s="1"/>
  <c r="C1234" i="161"/>
  <c r="E1234" i="161" s="1"/>
  <c r="C541" i="161"/>
  <c r="E541" i="161" s="1"/>
  <c r="C539" i="161"/>
  <c r="E539" i="161" s="1"/>
  <c r="C540" i="161"/>
  <c r="E540" i="161" s="1"/>
  <c r="C534" i="161"/>
  <c r="E534" i="161" s="1"/>
  <c r="C538" i="161"/>
  <c r="E538" i="161" s="1"/>
  <c r="C532" i="161"/>
  <c r="E532" i="161" s="1"/>
  <c r="C535" i="161"/>
  <c r="E535" i="161" s="1"/>
  <c r="C533" i="161"/>
  <c r="E533" i="161" s="1"/>
  <c r="C536" i="161"/>
  <c r="E536" i="161" s="1"/>
  <c r="C537" i="161"/>
  <c r="E537" i="161" s="1"/>
  <c r="C411" i="161"/>
  <c r="E411" i="161" s="1"/>
  <c r="C418" i="161"/>
  <c r="E418" i="161" s="1"/>
  <c r="C412" i="161"/>
  <c r="E412" i="161" s="1"/>
  <c r="C409" i="161"/>
  <c r="E409" i="161" s="1"/>
  <c r="C417" i="161"/>
  <c r="E417" i="161" s="1"/>
  <c r="C413" i="161"/>
  <c r="E413" i="161" s="1"/>
  <c r="C415" i="161"/>
  <c r="E415" i="161" s="1"/>
  <c r="C410" i="161"/>
  <c r="E410" i="161" s="1"/>
  <c r="C414" i="161"/>
  <c r="E414" i="161" s="1"/>
  <c r="C416" i="161"/>
  <c r="E416" i="161" s="1"/>
  <c r="C1040" i="161"/>
  <c r="E1040" i="161" s="1"/>
  <c r="C1041" i="161"/>
  <c r="E1041" i="161" s="1"/>
  <c r="C1039" i="161"/>
  <c r="E1039" i="161" s="1"/>
  <c r="C1044" i="161"/>
  <c r="E1044" i="161" s="1"/>
  <c r="C1038" i="161"/>
  <c r="E1038" i="161" s="1"/>
  <c r="C1042" i="161"/>
  <c r="E1042" i="161" s="1"/>
  <c r="C1047" i="161"/>
  <c r="E1047" i="161" s="1"/>
  <c r="C1045" i="161"/>
  <c r="E1045" i="161" s="1"/>
  <c r="C1046" i="161"/>
  <c r="E1046" i="161" s="1"/>
  <c r="C1043" i="161"/>
  <c r="E1043" i="161" s="1"/>
  <c r="C348" i="161"/>
  <c r="E348" i="161" s="1"/>
  <c r="C346" i="161"/>
  <c r="E346" i="161" s="1"/>
  <c r="C340" i="161"/>
  <c r="E340" i="161" s="1"/>
  <c r="C344" i="161"/>
  <c r="E344" i="161" s="1"/>
  <c r="C339" i="161"/>
  <c r="E339" i="161" s="1"/>
  <c r="C343" i="161"/>
  <c r="E343" i="161" s="1"/>
  <c r="C345" i="161"/>
  <c r="E345" i="161" s="1"/>
  <c r="C347" i="161"/>
  <c r="E347" i="161" s="1"/>
  <c r="C341" i="161"/>
  <c r="E341" i="161" s="1"/>
  <c r="C342" i="161"/>
  <c r="E342" i="161" s="1"/>
  <c r="C1193" i="161"/>
  <c r="E1193" i="161" s="1"/>
  <c r="C1200" i="161"/>
  <c r="E1200" i="161" s="1"/>
  <c r="C1198" i="161"/>
  <c r="E1198" i="161" s="1"/>
  <c r="C1194" i="161"/>
  <c r="E1194" i="161" s="1"/>
  <c r="C1197" i="161"/>
  <c r="E1197" i="161" s="1"/>
  <c r="C1195" i="161"/>
  <c r="E1195" i="161" s="1"/>
  <c r="C1192" i="161"/>
  <c r="E1192" i="161" s="1"/>
  <c r="C1196" i="161"/>
  <c r="E1196" i="161" s="1"/>
  <c r="C1199" i="161"/>
  <c r="E1199" i="161" s="1"/>
  <c r="C1191" i="161"/>
  <c r="E1191" i="161" s="1"/>
  <c r="C375" i="161"/>
  <c r="E375" i="161" s="1"/>
  <c r="C369" i="161"/>
  <c r="E369" i="161" s="1"/>
  <c r="C372" i="161"/>
  <c r="E372" i="161" s="1"/>
  <c r="C376" i="161"/>
  <c r="E376" i="161" s="1"/>
  <c r="C377" i="161"/>
  <c r="E377" i="161" s="1"/>
  <c r="C373" i="161"/>
  <c r="E373" i="161" s="1"/>
  <c r="C370" i="161"/>
  <c r="E370" i="161" s="1"/>
  <c r="C371" i="161"/>
  <c r="E371" i="161" s="1"/>
  <c r="C378" i="161"/>
  <c r="E378" i="161" s="1"/>
  <c r="C374" i="161"/>
  <c r="E374" i="161" s="1"/>
  <c r="C599" i="161"/>
  <c r="E599" i="161" s="1"/>
  <c r="C593" i="161"/>
  <c r="E593" i="161" s="1"/>
  <c r="C594" i="161"/>
  <c r="E594" i="161" s="1"/>
  <c r="C598" i="161"/>
  <c r="E598" i="161" s="1"/>
  <c r="C600" i="161"/>
  <c r="E600" i="161" s="1"/>
  <c r="C595" i="161"/>
  <c r="E595" i="161" s="1"/>
  <c r="C592" i="161"/>
  <c r="E592" i="161" s="1"/>
  <c r="C596" i="161"/>
  <c r="E596" i="161" s="1"/>
  <c r="C601" i="161"/>
  <c r="E601" i="161" s="1"/>
  <c r="C597" i="161"/>
  <c r="E597" i="161" s="1"/>
  <c r="C560" i="161"/>
  <c r="E560" i="161" s="1"/>
  <c r="C553" i="161"/>
  <c r="E553" i="161" s="1"/>
  <c r="C552" i="161"/>
  <c r="E552" i="161" s="1"/>
  <c r="C554" i="161"/>
  <c r="E554" i="161" s="1"/>
  <c r="C555" i="161"/>
  <c r="E555" i="161" s="1"/>
  <c r="C559" i="161"/>
  <c r="E559" i="161" s="1"/>
  <c r="C556" i="161"/>
  <c r="E556" i="161" s="1"/>
  <c r="C558" i="161"/>
  <c r="E558" i="161" s="1"/>
  <c r="C561" i="161"/>
  <c r="E561" i="161" s="1"/>
  <c r="C557" i="161"/>
  <c r="E557" i="161" s="1"/>
  <c r="C1267" i="161"/>
  <c r="E1267" i="161" s="1"/>
  <c r="C1269" i="161"/>
  <c r="E1269" i="161" s="1"/>
  <c r="C1263" i="161"/>
  <c r="E1263" i="161" s="1"/>
  <c r="C1262" i="161"/>
  <c r="E1262" i="161" s="1"/>
  <c r="C1266" i="161"/>
  <c r="E1266" i="161" s="1"/>
  <c r="C1261" i="161"/>
  <c r="E1261" i="161" s="1"/>
  <c r="C1264" i="161"/>
  <c r="E1264" i="161" s="1"/>
  <c r="C1270" i="161"/>
  <c r="E1270" i="161" s="1"/>
  <c r="C1265" i="161"/>
  <c r="E1265" i="161" s="1"/>
  <c r="C1268" i="161"/>
  <c r="E1268" i="161" s="1"/>
  <c r="C163" i="161"/>
  <c r="E163" i="161" s="1"/>
  <c r="C162" i="161"/>
  <c r="E162" i="161" s="1"/>
  <c r="C156" i="161"/>
  <c r="E156" i="161" s="1"/>
  <c r="C165" i="161"/>
  <c r="E165" i="161" s="1"/>
  <c r="C164" i="161"/>
  <c r="E164" i="161" s="1"/>
  <c r="C161" i="161"/>
  <c r="E161" i="161" s="1"/>
  <c r="C159" i="161"/>
  <c r="E159" i="161" s="1"/>
  <c r="C158" i="161"/>
  <c r="E158" i="161" s="1"/>
  <c r="C160" i="161"/>
  <c r="E160" i="161" s="1"/>
  <c r="C157" i="161"/>
  <c r="E157" i="161" s="1"/>
  <c r="C964" i="161"/>
  <c r="E964" i="161" s="1"/>
  <c r="C959" i="161"/>
  <c r="E959" i="161" s="1"/>
  <c r="C962" i="161"/>
  <c r="E962" i="161" s="1"/>
  <c r="C966" i="161"/>
  <c r="E966" i="161" s="1"/>
  <c r="C958" i="161"/>
  <c r="E958" i="161" s="1"/>
  <c r="C963" i="161"/>
  <c r="E963" i="161" s="1"/>
  <c r="C960" i="161"/>
  <c r="E960" i="161" s="1"/>
  <c r="C967" i="161"/>
  <c r="E967" i="161" s="1"/>
  <c r="C961" i="161"/>
  <c r="E961" i="161" s="1"/>
  <c r="C965" i="161"/>
  <c r="E965" i="161" s="1"/>
  <c r="C364" i="161"/>
  <c r="E364" i="161" s="1"/>
  <c r="C360" i="161"/>
  <c r="E360" i="161" s="1"/>
  <c r="C365" i="161"/>
  <c r="E365" i="161" s="1"/>
  <c r="C361" i="161"/>
  <c r="E361" i="161" s="1"/>
  <c r="C368" i="161"/>
  <c r="E368" i="161" s="1"/>
  <c r="C367" i="161"/>
  <c r="E367" i="161" s="1"/>
  <c r="C362" i="161"/>
  <c r="E362" i="161" s="1"/>
  <c r="C366" i="161"/>
  <c r="E366" i="161" s="1"/>
  <c r="C363" i="161"/>
  <c r="E363" i="161" s="1"/>
  <c r="C359" i="161"/>
  <c r="E359" i="161" s="1"/>
  <c r="C381" i="161"/>
  <c r="E381" i="161" s="1"/>
  <c r="C386" i="161"/>
  <c r="E386" i="161" s="1"/>
  <c r="C385" i="161"/>
  <c r="E385" i="161" s="1"/>
  <c r="C387" i="161"/>
  <c r="E387" i="161" s="1"/>
  <c r="C380" i="161"/>
  <c r="E380" i="161" s="1"/>
  <c r="C388" i="161"/>
  <c r="E388" i="161" s="1"/>
  <c r="C379" i="161"/>
  <c r="E379" i="161" s="1"/>
  <c r="C383" i="161"/>
  <c r="E383" i="161" s="1"/>
  <c r="C384" i="161"/>
  <c r="E384" i="161" s="1"/>
  <c r="C382" i="161"/>
  <c r="E382" i="161" s="1"/>
  <c r="C1254" i="161"/>
  <c r="E1254" i="161" s="1"/>
  <c r="C1258" i="161"/>
  <c r="E1258" i="161" s="1"/>
  <c r="C1255" i="161"/>
  <c r="E1255" i="161" s="1"/>
  <c r="C1253" i="161"/>
  <c r="E1253" i="161" s="1"/>
  <c r="C1257" i="161"/>
  <c r="E1257" i="161" s="1"/>
  <c r="C1259" i="161"/>
  <c r="E1259" i="161" s="1"/>
  <c r="C1251" i="161"/>
  <c r="E1251" i="161" s="1"/>
  <c r="C1260" i="161"/>
  <c r="E1260" i="161" s="1"/>
  <c r="C1256" i="161"/>
  <c r="E1256" i="161" s="1"/>
  <c r="C1252" i="161"/>
  <c r="E1252" i="161" s="1"/>
  <c r="C630" i="161"/>
  <c r="E630" i="161" s="1"/>
  <c r="C629" i="161"/>
  <c r="E629" i="161" s="1"/>
  <c r="C624" i="161"/>
  <c r="E624" i="161" s="1"/>
  <c r="C631" i="161"/>
  <c r="E631" i="161" s="1"/>
  <c r="C627" i="161"/>
  <c r="E627" i="161" s="1"/>
  <c r="C625" i="161"/>
  <c r="E625" i="161" s="1"/>
  <c r="C626" i="161"/>
  <c r="E626" i="161" s="1"/>
  <c r="C628" i="161"/>
  <c r="E628" i="161" s="1"/>
  <c r="C622" i="161"/>
  <c r="E622" i="161" s="1"/>
  <c r="C623" i="161"/>
  <c r="E623" i="161" s="1"/>
  <c r="C1179" i="161"/>
  <c r="E1179" i="161" s="1"/>
  <c r="C1173" i="161"/>
  <c r="E1173" i="161" s="1"/>
  <c r="C1180" i="161"/>
  <c r="E1180" i="161" s="1"/>
  <c r="C1178" i="161"/>
  <c r="E1178" i="161" s="1"/>
  <c r="C1171" i="161"/>
  <c r="E1171" i="161" s="1"/>
  <c r="C1177" i="161"/>
  <c r="E1177" i="161" s="1"/>
  <c r="C1175" i="161"/>
  <c r="E1175" i="161" s="1"/>
  <c r="C1174" i="161"/>
  <c r="E1174" i="161" s="1"/>
  <c r="C1172" i="161"/>
  <c r="E1172" i="161" s="1"/>
  <c r="C1176" i="161"/>
  <c r="E1176" i="161" s="1"/>
  <c r="C584" i="161"/>
  <c r="E584" i="161" s="1"/>
  <c r="C589" i="161"/>
  <c r="E589" i="161" s="1"/>
  <c r="C582" i="161"/>
  <c r="E582" i="161" s="1"/>
  <c r="C587" i="161"/>
  <c r="E587" i="161" s="1"/>
  <c r="C588" i="161"/>
  <c r="E588" i="161" s="1"/>
  <c r="C585" i="161"/>
  <c r="E585" i="161" s="1"/>
  <c r="C583" i="161"/>
  <c r="E583" i="161" s="1"/>
  <c r="C591" i="161"/>
  <c r="E591" i="161" s="1"/>
  <c r="C586" i="161"/>
  <c r="E586" i="161" s="1"/>
  <c r="C590" i="161"/>
  <c r="E590" i="161" s="1"/>
  <c r="C548" i="161"/>
  <c r="E548" i="161" s="1"/>
  <c r="C550" i="161"/>
  <c r="E550" i="161" s="1"/>
  <c r="C545" i="161"/>
  <c r="E545" i="161" s="1"/>
  <c r="C543" i="161"/>
  <c r="E543" i="161" s="1"/>
  <c r="C549" i="161"/>
  <c r="E549" i="161" s="1"/>
  <c r="C544" i="161"/>
  <c r="E544" i="161" s="1"/>
  <c r="C542" i="161"/>
  <c r="E542" i="161" s="1"/>
  <c r="C551" i="161"/>
  <c r="E551" i="161" s="1"/>
  <c r="C547" i="161"/>
  <c r="E547" i="161" s="1"/>
  <c r="C546" i="161"/>
  <c r="E546" i="161" s="1"/>
  <c r="C1227" i="161"/>
  <c r="E1227" i="161" s="1"/>
  <c r="C1228" i="161"/>
  <c r="E1228" i="161" s="1"/>
  <c r="C1225" i="161"/>
  <c r="E1225" i="161" s="1"/>
  <c r="C1222" i="161"/>
  <c r="E1222" i="161" s="1"/>
  <c r="C1229" i="161"/>
  <c r="E1229" i="161" s="1"/>
  <c r="C1226" i="161"/>
  <c r="E1226" i="161" s="1"/>
  <c r="C1223" i="161"/>
  <c r="E1223" i="161" s="1"/>
  <c r="C1224" i="161"/>
  <c r="E1224" i="161" s="1"/>
  <c r="C1230" i="161"/>
  <c r="E1230" i="161" s="1"/>
  <c r="C1221" i="161"/>
  <c r="E1221" i="161" s="1"/>
  <c r="C155" i="161"/>
  <c r="E155" i="161" s="1"/>
  <c r="C150" i="161"/>
  <c r="E150" i="161" s="1"/>
  <c r="C149" i="161"/>
  <c r="E149" i="161" s="1"/>
  <c r="C151" i="161"/>
  <c r="E151" i="161" s="1"/>
  <c r="C153" i="161"/>
  <c r="E153" i="161" s="1"/>
  <c r="C152" i="161"/>
  <c r="E152" i="161" s="1"/>
  <c r="C148" i="161"/>
  <c r="E148" i="161" s="1"/>
  <c r="C146" i="161"/>
  <c r="E146" i="161" s="1"/>
  <c r="C154" i="161"/>
  <c r="E154" i="161" s="1"/>
  <c r="C147" i="161"/>
  <c r="E147" i="161" s="1"/>
  <c r="C123" i="161"/>
  <c r="E123" i="161" s="1"/>
  <c r="C125" i="161"/>
  <c r="E125" i="161" s="1"/>
  <c r="C124" i="161"/>
  <c r="E124" i="161" s="1"/>
  <c r="C119" i="161"/>
  <c r="E119" i="161" s="1"/>
  <c r="C120" i="161"/>
  <c r="E120" i="161" s="1"/>
  <c r="C116" i="161"/>
  <c r="E116" i="161" s="1"/>
  <c r="C122" i="161"/>
  <c r="E122" i="161" s="1"/>
  <c r="C118" i="161"/>
  <c r="E118" i="161" s="1"/>
  <c r="C117" i="161"/>
  <c r="E117" i="161" s="1"/>
  <c r="C121" i="161"/>
  <c r="E121" i="161" s="1"/>
  <c r="C1183" i="161"/>
  <c r="E1183" i="161" s="1"/>
  <c r="C1187" i="161"/>
  <c r="E1187" i="161" s="1"/>
  <c r="C1189" i="161"/>
  <c r="E1189" i="161" s="1"/>
  <c r="C1188" i="161"/>
  <c r="E1188" i="161" s="1"/>
  <c r="C1185" i="161"/>
  <c r="E1185" i="161" s="1"/>
  <c r="C1182" i="161"/>
  <c r="E1182" i="161" s="1"/>
  <c r="C1186" i="161"/>
  <c r="E1186" i="161" s="1"/>
  <c r="C1190" i="161"/>
  <c r="E1190" i="161" s="1"/>
  <c r="C1181" i="161"/>
  <c r="E1181" i="161" s="1"/>
  <c r="C1184" i="161"/>
  <c r="E1184" i="161" s="1"/>
  <c r="C574" i="161"/>
  <c r="E574" i="161" s="1"/>
  <c r="C576" i="161"/>
  <c r="E576" i="161" s="1"/>
  <c r="C580" i="161"/>
  <c r="E580" i="161" s="1"/>
  <c r="C573" i="161"/>
  <c r="E573" i="161" s="1"/>
  <c r="C575" i="161"/>
  <c r="E575" i="161" s="1"/>
  <c r="C578" i="161"/>
  <c r="E578" i="161" s="1"/>
  <c r="C577" i="161"/>
  <c r="E577" i="161" s="1"/>
  <c r="C581" i="161"/>
  <c r="E581" i="161" s="1"/>
  <c r="C579" i="161"/>
  <c r="E579" i="161" s="1"/>
  <c r="C572" i="161"/>
  <c r="E572" i="161" s="1"/>
  <c r="C1208" i="161"/>
  <c r="E1208" i="161" s="1"/>
  <c r="C1205" i="161"/>
  <c r="E1205" i="161" s="1"/>
  <c r="C1206" i="161"/>
  <c r="E1206" i="161" s="1"/>
  <c r="C1202" i="161"/>
  <c r="E1202" i="161" s="1"/>
  <c r="C1210" i="161"/>
  <c r="E1210" i="161" s="1"/>
  <c r="C1204" i="161"/>
  <c r="E1204" i="161" s="1"/>
  <c r="C1201" i="161"/>
  <c r="E1201" i="161" s="1"/>
  <c r="C1207" i="161"/>
  <c r="E1207" i="161" s="1"/>
  <c r="C1203" i="161"/>
  <c r="E1203" i="161" s="1"/>
  <c r="C1209" i="161"/>
  <c r="E1209" i="161" s="1"/>
  <c r="C611" i="161"/>
  <c r="E611" i="161" s="1"/>
  <c r="C608" i="161"/>
  <c r="E608" i="161" s="1"/>
  <c r="C607" i="161"/>
  <c r="E607" i="161" s="1"/>
  <c r="C605" i="161"/>
  <c r="E605" i="161" s="1"/>
  <c r="C604" i="161"/>
  <c r="E604" i="161" s="1"/>
  <c r="C602" i="161"/>
  <c r="E602" i="161" s="1"/>
  <c r="C603" i="161"/>
  <c r="E603" i="161" s="1"/>
  <c r="C606" i="161"/>
  <c r="E606" i="161" s="1"/>
  <c r="C610" i="161"/>
  <c r="E610" i="161" s="1"/>
  <c r="C609" i="161"/>
  <c r="E609" i="161" s="1"/>
  <c r="C562" i="161"/>
  <c r="E562" i="161" s="1"/>
  <c r="C569" i="161"/>
  <c r="E569" i="161" s="1"/>
  <c r="C571" i="161"/>
  <c r="E571" i="161" s="1"/>
  <c r="C565" i="161"/>
  <c r="E565" i="161" s="1"/>
  <c r="C567" i="161"/>
  <c r="E567" i="161" s="1"/>
  <c r="C566" i="161"/>
  <c r="E566" i="161" s="1"/>
  <c r="C568" i="161"/>
  <c r="E568" i="161" s="1"/>
  <c r="C564" i="161"/>
  <c r="E564" i="161" s="1"/>
  <c r="C570" i="161"/>
  <c r="E570" i="161" s="1"/>
  <c r="C563" i="161"/>
  <c r="E563" i="161" s="1"/>
  <c r="C1428" i="161"/>
  <c r="E1428" i="161" s="1"/>
  <c r="C1424" i="161"/>
  <c r="E1424" i="161" s="1"/>
  <c r="C1425" i="161"/>
  <c r="E1425" i="161" s="1"/>
  <c r="C1427" i="161"/>
  <c r="E1427" i="161" s="1"/>
  <c r="C1430" i="161"/>
  <c r="E1430" i="161" s="1"/>
  <c r="C1432" i="161"/>
  <c r="E1432" i="161" s="1"/>
  <c r="C1431" i="161"/>
  <c r="E1431" i="161" s="1"/>
  <c r="C1426" i="161"/>
  <c r="E1426" i="161" s="1"/>
  <c r="C1433" i="161"/>
  <c r="E1433" i="161" s="1"/>
  <c r="C1429" i="161"/>
  <c r="E1429" i="161" s="1"/>
  <c r="C1384" i="161"/>
  <c r="E1384" i="161" s="1"/>
  <c r="C1392" i="161"/>
  <c r="E1392" i="161" s="1"/>
  <c r="C1388" i="161"/>
  <c r="E1388" i="161" s="1"/>
  <c r="C1390" i="161"/>
  <c r="E1390" i="161" s="1"/>
  <c r="C1386" i="161"/>
  <c r="E1386" i="161" s="1"/>
  <c r="C1391" i="161"/>
  <c r="E1391" i="161" s="1"/>
  <c r="C1387" i="161"/>
  <c r="E1387" i="161" s="1"/>
  <c r="C1393" i="161"/>
  <c r="E1393" i="161" s="1"/>
  <c r="C1385" i="161"/>
  <c r="E1385" i="161" s="1"/>
  <c r="C1389" i="161"/>
  <c r="E1389" i="161" s="1"/>
  <c r="C189" i="161"/>
  <c r="E189" i="161" s="1"/>
  <c r="C193" i="161"/>
  <c r="E193" i="161" s="1"/>
  <c r="C186" i="161"/>
  <c r="E186" i="161" s="1"/>
  <c r="C187" i="161"/>
  <c r="E187" i="161" s="1"/>
  <c r="C190" i="161"/>
  <c r="E190" i="161" s="1"/>
  <c r="C192" i="161"/>
  <c r="E192" i="161" s="1"/>
  <c r="C194" i="161"/>
  <c r="E194" i="161" s="1"/>
  <c r="C195" i="161"/>
  <c r="E195" i="161" s="1"/>
  <c r="C191" i="161"/>
  <c r="E191" i="161" s="1"/>
  <c r="C188" i="161"/>
  <c r="E188" i="161" s="1"/>
  <c r="C3421" i="161" l="1"/>
  <c r="C3415" i="161"/>
  <c r="C3419" i="161"/>
  <c r="E3419" i="161" s="1"/>
  <c r="C3416" i="161"/>
  <c r="E3416" i="161" s="1"/>
  <c r="C3417" i="161"/>
  <c r="E3417" i="161" s="1"/>
  <c r="C3422" i="161"/>
  <c r="E3422" i="161" s="1"/>
  <c r="C3414" i="161"/>
  <c r="E3414" i="161" s="1"/>
  <c r="C3418" i="161"/>
  <c r="E3418" i="161" s="1"/>
  <c r="C3423" i="161"/>
  <c r="E3423" i="161" s="1"/>
  <c r="C3420" i="161"/>
  <c r="E3420" i="161" s="1"/>
  <c r="E3421" i="161"/>
  <c r="E3415" i="161"/>
  <c r="C173" i="161"/>
  <c r="E173" i="161" s="1"/>
  <c r="C168" i="161"/>
  <c r="E168" i="161" s="1"/>
  <c r="C171" i="161"/>
  <c r="E171" i="161" s="1"/>
  <c r="C167" i="161"/>
  <c r="E167" i="161" s="1"/>
  <c r="C169" i="161"/>
  <c r="E169" i="161" s="1"/>
  <c r="C166" i="161"/>
  <c r="E166" i="161" s="1"/>
  <c r="C174" i="161"/>
  <c r="E174" i="161" s="1"/>
  <c r="C170" i="161"/>
  <c r="E170" i="161" s="1"/>
  <c r="C175" i="161"/>
  <c r="E175" i="161" s="1"/>
  <c r="C172" i="161"/>
  <c r="E172" i="161" s="1"/>
  <c r="C2792" i="161"/>
  <c r="E2792" i="161" s="1"/>
  <c r="C2391" i="161"/>
  <c r="E2391" i="161" s="1"/>
  <c r="C2373" i="161"/>
  <c r="E2373" i="161" s="1"/>
  <c r="C2358" i="161"/>
  <c r="E2358" i="161" s="1"/>
  <c r="C2178" i="161"/>
  <c r="E2178" i="161" s="1"/>
  <c r="C2155" i="161"/>
  <c r="E2155" i="161" s="1"/>
  <c r="C2138" i="161"/>
  <c r="E2138" i="161" s="1"/>
  <c r="C2009" i="161"/>
  <c r="E2009" i="161" s="1"/>
  <c r="C1991" i="161"/>
  <c r="E1991" i="161" s="1"/>
  <c r="C1972" i="161"/>
  <c r="E1972" i="161" s="1"/>
  <c r="C1799" i="161"/>
  <c r="E1799" i="161" s="1"/>
  <c r="C1759" i="161"/>
  <c r="E1759" i="161" s="1"/>
  <c r="C1719" i="161"/>
  <c r="E1719" i="161" s="1"/>
  <c r="C1583" i="161"/>
  <c r="E1583" i="161" s="1"/>
  <c r="C1373" i="161"/>
  <c r="E1373" i="161" s="1"/>
  <c r="C1355" i="161"/>
  <c r="E1355" i="161" s="1"/>
  <c r="C1341" i="161"/>
  <c r="E1341" i="161" s="1"/>
  <c r="C1323" i="161"/>
  <c r="E1323" i="161" s="1"/>
  <c r="C1304" i="161"/>
  <c r="E1304" i="161" s="1"/>
  <c r="C1286" i="161"/>
  <c r="E1286" i="161" s="1"/>
  <c r="C1159" i="161"/>
  <c r="E1159" i="161" s="1"/>
  <c r="C1151" i="161"/>
  <c r="E1151" i="161" s="1"/>
  <c r="C1135" i="161"/>
  <c r="E1135" i="161" s="1"/>
  <c r="C1119" i="161"/>
  <c r="E1119" i="161" s="1"/>
  <c r="C1111" i="161"/>
  <c r="E1111" i="161" s="1"/>
  <c r="C1095" i="161"/>
  <c r="E1095" i="161" s="1"/>
  <c r="C1079" i="161"/>
  <c r="E1079" i="161" s="1"/>
  <c r="C1071" i="161"/>
  <c r="E1071" i="161" s="1"/>
  <c r="C2142" i="161"/>
  <c r="E2142" i="161" s="1"/>
  <c r="C1136" i="161"/>
  <c r="E1136" i="161" s="1"/>
  <c r="C2861" i="161"/>
  <c r="E2861" i="161" s="1"/>
  <c r="C2843" i="161"/>
  <c r="E2843" i="161" s="1"/>
  <c r="C2788" i="161"/>
  <c r="E2788" i="161" s="1"/>
  <c r="C2648" i="161"/>
  <c r="E2648" i="161" s="1"/>
  <c r="C2608" i="161"/>
  <c r="E2608" i="161" s="1"/>
  <c r="C2571" i="161"/>
  <c r="E2571" i="161" s="1"/>
  <c r="C2446" i="161"/>
  <c r="E2446" i="161" s="1"/>
  <c r="C2424" i="161"/>
  <c r="E2424" i="161" s="1"/>
  <c r="C2408" i="161"/>
  <c r="E2408" i="161" s="1"/>
  <c r="C2369" i="161"/>
  <c r="E2369" i="161" s="1"/>
  <c r="C2233" i="161"/>
  <c r="E2233" i="161" s="1"/>
  <c r="C2211" i="161"/>
  <c r="E2211" i="161" s="1"/>
  <c r="C2005" i="161"/>
  <c r="E2005" i="161" s="1"/>
  <c r="C1987" i="161"/>
  <c r="E1987" i="161" s="1"/>
  <c r="C1929" i="161"/>
  <c r="E1929" i="161" s="1"/>
  <c r="C1579" i="161"/>
  <c r="E1579" i="161" s="1"/>
  <c r="C1556" i="161"/>
  <c r="E1556" i="161" s="1"/>
  <c r="C1337" i="161"/>
  <c r="E1337" i="161" s="1"/>
  <c r="C1158" i="161"/>
  <c r="E1158" i="161" s="1"/>
  <c r="C1134" i="161"/>
  <c r="E1134" i="161" s="1"/>
  <c r="C1118" i="161"/>
  <c r="E1118" i="161" s="1"/>
  <c r="C1094" i="161"/>
  <c r="E1094" i="161" s="1"/>
  <c r="C1078" i="161"/>
  <c r="E1078" i="161" s="1"/>
  <c r="C2611" i="161"/>
  <c r="E2611" i="161" s="1"/>
  <c r="C1781" i="161"/>
  <c r="E1781" i="161" s="1"/>
  <c r="C1290" i="161"/>
  <c r="E1290" i="161" s="1"/>
  <c r="C1096" i="161"/>
  <c r="E1096" i="161" s="1"/>
  <c r="C2857" i="161"/>
  <c r="E2857" i="161" s="1"/>
  <c r="C2839" i="161"/>
  <c r="E2839" i="161" s="1"/>
  <c r="C2821" i="161"/>
  <c r="E2821" i="161" s="1"/>
  <c r="C2803" i="161"/>
  <c r="E2803" i="161" s="1"/>
  <c r="C2644" i="161"/>
  <c r="E2644" i="161" s="1"/>
  <c r="C2604" i="161"/>
  <c r="E2604" i="161" s="1"/>
  <c r="C2582" i="161"/>
  <c r="E2582" i="161" s="1"/>
  <c r="C2442" i="161"/>
  <c r="E2442" i="161" s="1"/>
  <c r="C2420" i="161"/>
  <c r="E2420" i="161" s="1"/>
  <c r="C2355" i="161"/>
  <c r="E2355" i="161" s="1"/>
  <c r="C2229" i="161"/>
  <c r="E2229" i="161" s="1"/>
  <c r="C2207" i="161"/>
  <c r="E2207" i="161" s="1"/>
  <c r="C2193" i="161"/>
  <c r="E2193" i="161" s="1"/>
  <c r="C2153" i="161"/>
  <c r="E2153" i="161" s="1"/>
  <c r="C1983" i="161"/>
  <c r="E1983" i="161" s="1"/>
  <c r="C1969" i="161"/>
  <c r="E1969" i="161" s="1"/>
  <c r="C1925" i="161"/>
  <c r="E1925" i="161" s="1"/>
  <c r="C1796" i="161"/>
  <c r="E1796" i="161" s="1"/>
  <c r="C1756" i="161"/>
  <c r="E1756" i="161" s="1"/>
  <c r="C1716" i="161"/>
  <c r="E1716" i="161" s="1"/>
  <c r="C1503" i="161"/>
  <c r="E1503" i="161" s="1"/>
  <c r="C1370" i="161"/>
  <c r="E1370" i="161" s="1"/>
  <c r="C1319" i="161"/>
  <c r="E1319" i="161" s="1"/>
  <c r="C1157" i="161"/>
  <c r="E1157" i="161" s="1"/>
  <c r="C1133" i="161"/>
  <c r="E1133" i="161" s="1"/>
  <c r="C1117" i="161"/>
  <c r="E1117" i="161" s="1"/>
  <c r="C1093" i="161"/>
  <c r="E1093" i="161" s="1"/>
  <c r="C1077" i="161"/>
  <c r="E1077" i="161" s="1"/>
  <c r="C2395" i="161"/>
  <c r="E2395" i="161" s="1"/>
  <c r="C1510" i="161"/>
  <c r="E1510" i="161" s="1"/>
  <c r="C1112" i="161"/>
  <c r="E1112" i="161" s="1"/>
  <c r="C2874" i="161"/>
  <c r="E2874" i="161" s="1"/>
  <c r="C2835" i="161"/>
  <c r="E2835" i="161" s="1"/>
  <c r="C2817" i="161"/>
  <c r="E2817" i="161" s="1"/>
  <c r="C2799" i="161"/>
  <c r="E2799" i="161" s="1"/>
  <c r="C2568" i="161"/>
  <c r="E2568" i="161" s="1"/>
  <c r="C2406" i="161"/>
  <c r="E2406" i="161" s="1"/>
  <c r="C2384" i="161"/>
  <c r="E2384" i="161" s="1"/>
  <c r="C2368" i="161"/>
  <c r="E2368" i="161" s="1"/>
  <c r="C2351" i="161"/>
  <c r="E2351" i="161" s="1"/>
  <c r="C2189" i="161"/>
  <c r="E2189" i="161" s="1"/>
  <c r="C2171" i="161"/>
  <c r="E2171" i="161" s="1"/>
  <c r="C2149" i="161"/>
  <c r="E2149" i="161" s="1"/>
  <c r="C1965" i="161"/>
  <c r="E1965" i="161" s="1"/>
  <c r="C1809" i="161"/>
  <c r="E1809" i="161" s="1"/>
  <c r="C1792" i="161"/>
  <c r="E1792" i="161" s="1"/>
  <c r="C1769" i="161"/>
  <c r="E1769" i="161" s="1"/>
  <c r="C1752" i="161"/>
  <c r="E1752" i="161" s="1"/>
  <c r="C1729" i="161"/>
  <c r="E1729" i="161" s="1"/>
  <c r="C1712" i="161"/>
  <c r="E1712" i="161" s="1"/>
  <c r="C1594" i="161"/>
  <c r="E1594" i="161" s="1"/>
  <c r="C1554" i="161"/>
  <c r="E1554" i="161" s="1"/>
  <c r="C1366" i="161"/>
  <c r="E1366" i="161" s="1"/>
  <c r="C1352" i="161"/>
  <c r="E1352" i="161" s="1"/>
  <c r="C1333" i="161"/>
  <c r="E1333" i="161" s="1"/>
  <c r="C1315" i="161"/>
  <c r="E1315" i="161" s="1"/>
  <c r="C1297" i="161"/>
  <c r="E1297" i="161" s="1"/>
  <c r="C1156" i="161"/>
  <c r="E1156" i="161" s="1"/>
  <c r="C1140" i="161"/>
  <c r="E1140" i="161" s="1"/>
  <c r="C1132" i="161"/>
  <c r="E1132" i="161" s="1"/>
  <c r="C1116" i="161"/>
  <c r="E1116" i="161" s="1"/>
  <c r="C1100" i="161"/>
  <c r="E1100" i="161" s="1"/>
  <c r="C1092" i="161"/>
  <c r="E1092" i="161" s="1"/>
  <c r="C1076" i="161"/>
  <c r="E1076" i="161" s="1"/>
  <c r="C1954" i="161"/>
  <c r="E1954" i="161" s="1"/>
  <c r="C1080" i="161"/>
  <c r="E1080" i="161" s="1"/>
  <c r="C2795" i="161"/>
  <c r="E2795" i="161" s="1"/>
  <c r="C2781" i="161"/>
  <c r="E2781" i="161" s="1"/>
  <c r="C2659" i="161"/>
  <c r="E2659" i="161" s="1"/>
  <c r="C2641" i="161"/>
  <c r="E2641" i="161" s="1"/>
  <c r="C2619" i="161"/>
  <c r="E2619" i="161" s="1"/>
  <c r="C2601" i="161"/>
  <c r="E2601" i="161" s="1"/>
  <c r="C2564" i="161"/>
  <c r="E2564" i="161" s="1"/>
  <c r="C2402" i="161"/>
  <c r="E2402" i="161" s="1"/>
  <c r="C2380" i="161"/>
  <c r="E2380" i="161" s="1"/>
  <c r="C2167" i="161"/>
  <c r="E2167" i="161" s="1"/>
  <c r="C2020" i="161"/>
  <c r="E2020" i="161" s="1"/>
  <c r="C1998" i="161"/>
  <c r="E1998" i="161" s="1"/>
  <c r="C1940" i="161"/>
  <c r="E1940" i="161" s="1"/>
  <c r="C1590" i="161"/>
  <c r="E1590" i="161" s="1"/>
  <c r="C1572" i="161"/>
  <c r="E1572" i="161" s="1"/>
  <c r="C1550" i="161"/>
  <c r="E1550" i="161" s="1"/>
  <c r="C1516" i="161"/>
  <c r="E1516" i="161" s="1"/>
  <c r="C1348" i="161"/>
  <c r="E1348" i="161" s="1"/>
  <c r="C1168" i="161"/>
  <c r="E1168" i="161" s="1"/>
  <c r="C1155" i="161"/>
  <c r="E1155" i="161" s="1"/>
  <c r="C1139" i="161"/>
  <c r="E1139" i="161" s="1"/>
  <c r="C1131" i="161"/>
  <c r="E1131" i="161" s="1"/>
  <c r="C1115" i="161"/>
  <c r="E1115" i="161" s="1"/>
  <c r="C1099" i="161"/>
  <c r="E1099" i="161" s="1"/>
  <c r="C1091" i="161"/>
  <c r="E1091" i="161" s="1"/>
  <c r="C1075" i="161"/>
  <c r="E1075" i="161" s="1"/>
  <c r="C2828" i="161"/>
  <c r="E2828" i="161" s="1"/>
  <c r="C2633" i="161"/>
  <c r="E2633" i="161" s="1"/>
  <c r="C1120" i="161"/>
  <c r="E1120" i="161" s="1"/>
  <c r="C2872" i="161"/>
  <c r="E2872" i="161" s="1"/>
  <c r="C2850" i="161"/>
  <c r="E2850" i="161" s="1"/>
  <c r="C2777" i="161"/>
  <c r="E2777" i="161" s="1"/>
  <c r="C2655" i="161"/>
  <c r="E2655" i="161" s="1"/>
  <c r="C2615" i="161"/>
  <c r="E2615" i="161" s="1"/>
  <c r="C2579" i="161"/>
  <c r="E2579" i="161" s="1"/>
  <c r="C2435" i="161"/>
  <c r="E2435" i="161" s="1"/>
  <c r="C2417" i="161"/>
  <c r="E2417" i="161" s="1"/>
  <c r="C2366" i="161"/>
  <c r="E2366" i="161" s="1"/>
  <c r="C2222" i="161"/>
  <c r="E2222" i="161" s="1"/>
  <c r="C2204" i="161"/>
  <c r="E2204" i="161" s="1"/>
  <c r="C2185" i="161"/>
  <c r="E2185" i="161" s="1"/>
  <c r="C2145" i="161"/>
  <c r="E2145" i="161" s="1"/>
  <c r="C2016" i="161"/>
  <c r="E2016" i="161" s="1"/>
  <c r="C1994" i="161"/>
  <c r="E1994" i="161" s="1"/>
  <c r="C1980" i="161"/>
  <c r="E1980" i="161" s="1"/>
  <c r="C1936" i="161"/>
  <c r="E1936" i="161" s="1"/>
  <c r="C1807" i="161"/>
  <c r="E1807" i="161" s="1"/>
  <c r="C1767" i="161"/>
  <c r="E1767" i="161" s="1"/>
  <c r="C1727" i="161"/>
  <c r="E1727" i="161" s="1"/>
  <c r="C1568" i="161"/>
  <c r="E1568" i="161" s="1"/>
  <c r="C1381" i="161"/>
  <c r="E1381" i="161" s="1"/>
  <c r="C1363" i="161"/>
  <c r="E1363" i="161" s="1"/>
  <c r="C1344" i="161"/>
  <c r="E1344" i="161" s="1"/>
  <c r="C1330" i="161"/>
  <c r="E1330" i="161" s="1"/>
  <c r="C1293" i="161"/>
  <c r="E1293" i="161" s="1"/>
  <c r="C1164" i="161"/>
  <c r="E1164" i="161" s="1"/>
  <c r="C1154" i="161"/>
  <c r="E1154" i="161" s="1"/>
  <c r="C1138" i="161"/>
  <c r="E1138" i="161" s="1"/>
  <c r="C1114" i="161"/>
  <c r="E1114" i="161" s="1"/>
  <c r="C1098" i="161"/>
  <c r="E1098" i="161" s="1"/>
  <c r="C1074" i="161"/>
  <c r="E1074" i="161" s="1"/>
  <c r="C2806" i="161"/>
  <c r="E2806" i="161" s="1"/>
  <c r="C2593" i="161"/>
  <c r="E2593" i="161" s="1"/>
  <c r="C2409" i="161"/>
  <c r="E2409" i="161" s="1"/>
  <c r="C2377" i="161"/>
  <c r="E2377" i="161" s="1"/>
  <c r="C2196" i="161"/>
  <c r="E2196" i="161" s="1"/>
  <c r="C2182" i="161"/>
  <c r="E2182" i="161" s="1"/>
  <c r="C1359" i="161"/>
  <c r="E1359" i="161" s="1"/>
  <c r="C1160" i="161"/>
  <c r="E1160" i="161" s="1"/>
  <c r="C1072" i="161"/>
  <c r="E1072" i="161" s="1"/>
  <c r="C2868" i="161"/>
  <c r="E2868" i="161" s="1"/>
  <c r="C2846" i="161"/>
  <c r="E2846" i="161" s="1"/>
  <c r="C2832" i="161"/>
  <c r="E2832" i="161" s="1"/>
  <c r="C2810" i="161"/>
  <c r="E2810" i="161" s="1"/>
  <c r="C2794" i="161"/>
  <c r="E2794" i="161" s="1"/>
  <c r="C2637" i="161"/>
  <c r="E2637" i="161" s="1"/>
  <c r="C2597" i="161"/>
  <c r="E2597" i="161" s="1"/>
  <c r="C2431" i="161"/>
  <c r="E2431" i="161" s="1"/>
  <c r="C2413" i="161"/>
  <c r="E2413" i="161" s="1"/>
  <c r="C2362" i="161"/>
  <c r="E2362" i="161" s="1"/>
  <c r="C2218" i="161"/>
  <c r="E2218" i="161" s="1"/>
  <c r="C2200" i="161"/>
  <c r="E2200" i="161" s="1"/>
  <c r="C1976" i="161"/>
  <c r="E1976" i="161" s="1"/>
  <c r="C1958" i="161"/>
  <c r="E1958" i="161" s="1"/>
  <c r="C1803" i="161"/>
  <c r="E1803" i="161" s="1"/>
  <c r="C1785" i="161"/>
  <c r="E1785" i="161" s="1"/>
  <c r="C1763" i="161"/>
  <c r="E1763" i="161" s="1"/>
  <c r="C1745" i="161"/>
  <c r="E1745" i="161" s="1"/>
  <c r="C1723" i="161"/>
  <c r="E1723" i="161" s="1"/>
  <c r="C1586" i="161"/>
  <c r="E1586" i="161" s="1"/>
  <c r="C1514" i="161"/>
  <c r="E1514" i="161" s="1"/>
  <c r="C1377" i="161"/>
  <c r="E1377" i="161" s="1"/>
  <c r="C1326" i="161"/>
  <c r="E1326" i="161" s="1"/>
  <c r="C1312" i="161"/>
  <c r="E1312" i="161" s="1"/>
  <c r="C1153" i="161"/>
  <c r="E1153" i="161" s="1"/>
  <c r="C1137" i="161"/>
  <c r="E1137" i="161" s="1"/>
  <c r="C1113" i="161"/>
  <c r="E1113" i="161" s="1"/>
  <c r="C1097" i="161"/>
  <c r="E1097" i="161" s="1"/>
  <c r="C1073" i="161"/>
  <c r="E1073" i="161" s="1"/>
  <c r="C2651" i="161"/>
  <c r="E2651" i="161" s="1"/>
  <c r="C2575" i="161"/>
  <c r="E2575" i="161" s="1"/>
  <c r="C1932" i="161"/>
  <c r="E1932" i="161" s="1"/>
  <c r="C1741" i="161"/>
  <c r="E1741" i="161" s="1"/>
  <c r="C1308" i="161"/>
  <c r="E1308" i="161" s="1"/>
  <c r="C1152" i="161"/>
  <c r="E1152" i="161" s="1"/>
  <c r="C482" i="161"/>
  <c r="E482" i="161" s="1"/>
  <c r="C712" i="161"/>
  <c r="E712" i="161" s="1"/>
  <c r="C2019" i="161"/>
  <c r="E2019" i="161" s="1"/>
  <c r="C506" i="161"/>
  <c r="E506" i="161" s="1"/>
  <c r="C2405" i="161"/>
  <c r="E2405" i="161" s="1"/>
  <c r="C734" i="161"/>
  <c r="E734" i="161" s="1"/>
  <c r="C1968" i="161"/>
  <c r="E1968" i="161" s="1"/>
  <c r="C531" i="161"/>
  <c r="E531" i="161" s="1"/>
  <c r="C1990" i="161"/>
  <c r="E1990" i="161" s="1"/>
  <c r="C1329" i="161"/>
  <c r="E1329" i="161" s="1"/>
  <c r="C1147" i="161"/>
  <c r="E1147" i="161" s="1"/>
  <c r="C257" i="161"/>
  <c r="E257" i="161" s="1"/>
  <c r="C2141" i="161"/>
  <c r="E2141" i="161" s="1"/>
  <c r="C679" i="161"/>
  <c r="E679" i="161" s="1"/>
  <c r="C2416" i="161"/>
  <c r="E2416" i="161" s="1"/>
  <c r="C2796" i="161"/>
  <c r="E2796" i="161" s="1"/>
  <c r="C2833" i="161"/>
  <c r="E2833" i="161" s="1"/>
  <c r="C2869" i="161"/>
  <c r="E2869" i="161" s="1"/>
  <c r="C2790" i="161"/>
  <c r="E2790" i="161" s="1"/>
  <c r="C2826" i="161"/>
  <c r="E2826" i="161" s="1"/>
  <c r="C2863" i="161"/>
  <c r="E2863" i="161" s="1"/>
  <c r="C2798" i="161"/>
  <c r="E2798" i="161" s="1"/>
  <c r="C2849" i="161"/>
  <c r="E2849" i="161" s="1"/>
  <c r="C2584" i="161"/>
  <c r="E2584" i="161" s="1"/>
  <c r="C2631" i="161"/>
  <c r="E2631" i="161" s="1"/>
  <c r="C2565" i="161"/>
  <c r="E2565" i="161" s="1"/>
  <c r="C2609" i="161"/>
  <c r="E2609" i="161" s="1"/>
  <c r="C2652" i="161"/>
  <c r="E2652" i="161" s="1"/>
  <c r="C2573" i="161"/>
  <c r="E2573" i="161" s="1"/>
  <c r="C2617" i="161"/>
  <c r="E2617" i="161" s="1"/>
  <c r="C2592" i="161"/>
  <c r="E2592" i="161" s="1"/>
  <c r="C2388" i="161"/>
  <c r="E2388" i="161" s="1"/>
  <c r="C2363" i="161"/>
  <c r="E2363" i="161" s="1"/>
  <c r="C2399" i="161"/>
  <c r="E2399" i="161" s="1"/>
  <c r="C2436" i="161"/>
  <c r="E2436" i="161" s="1"/>
  <c r="C2349" i="161"/>
  <c r="E2349" i="161" s="1"/>
  <c r="C2386" i="161"/>
  <c r="E2386" i="161" s="1"/>
  <c r="C2422" i="161"/>
  <c r="E2422" i="161" s="1"/>
  <c r="C2448" i="161"/>
  <c r="E2448" i="161" s="1"/>
  <c r="C2401" i="161"/>
  <c r="E2401" i="161" s="1"/>
  <c r="C2156" i="161"/>
  <c r="E2156" i="161" s="1"/>
  <c r="C2139" i="161"/>
  <c r="E2139" i="161" s="1"/>
  <c r="C2172" i="161"/>
  <c r="E2172" i="161" s="1"/>
  <c r="C2208" i="161"/>
  <c r="E2208" i="161" s="1"/>
  <c r="C2165" i="161"/>
  <c r="E2165" i="161" s="1"/>
  <c r="C2162" i="161"/>
  <c r="E2162" i="161" s="1"/>
  <c r="C2198" i="161"/>
  <c r="E2198" i="161" s="1"/>
  <c r="C2231" i="161"/>
  <c r="E2231" i="161" s="1"/>
  <c r="C2170" i="161"/>
  <c r="E2170" i="161" s="1"/>
  <c r="C2228" i="161"/>
  <c r="E2228" i="161" s="1"/>
  <c r="C1930" i="161"/>
  <c r="E1930" i="161" s="1"/>
  <c r="C1966" i="161"/>
  <c r="E1966" i="161" s="1"/>
  <c r="C1999" i="161"/>
  <c r="E1999" i="161" s="1"/>
  <c r="C1992" i="161"/>
  <c r="E1992" i="161" s="1"/>
  <c r="C1949" i="161"/>
  <c r="E1949" i="161" s="1"/>
  <c r="C1985" i="161"/>
  <c r="E1985" i="161" s="1"/>
  <c r="C2018" i="161"/>
  <c r="E2018" i="161" s="1"/>
  <c r="C1986" i="161"/>
  <c r="E1986" i="161" s="1"/>
  <c r="C1733" i="161"/>
  <c r="E1733" i="161" s="1"/>
  <c r="C1731" i="161"/>
  <c r="E1731" i="161" s="1"/>
  <c r="C1753" i="161"/>
  <c r="E1753" i="161" s="1"/>
  <c r="C1786" i="161"/>
  <c r="E1786" i="161" s="1"/>
  <c r="C1779" i="161"/>
  <c r="E1779" i="161" s="1"/>
  <c r="C1747" i="161"/>
  <c r="E1747" i="161" s="1"/>
  <c r="C1783" i="161"/>
  <c r="E1783" i="161" s="1"/>
  <c r="C1773" i="161"/>
  <c r="E1773" i="161" s="1"/>
  <c r="C915" i="161"/>
  <c r="E915" i="161" s="1"/>
  <c r="C907" i="161"/>
  <c r="E907" i="161" s="1"/>
  <c r="C2618" i="161"/>
  <c r="E2618" i="161" s="1"/>
  <c r="C470" i="161"/>
  <c r="E470" i="161" s="1"/>
  <c r="C2567" i="161"/>
  <c r="E2567" i="161" s="1"/>
  <c r="C884" i="161"/>
  <c r="E884" i="161" s="1"/>
  <c r="C2152" i="161"/>
  <c r="E2152" i="161" s="1"/>
  <c r="C654" i="161"/>
  <c r="E654" i="161" s="1"/>
  <c r="C2214" i="161"/>
  <c r="E2214" i="161" s="1"/>
  <c r="C1380" i="161"/>
  <c r="E1380" i="161" s="1"/>
  <c r="C1582" i="161"/>
  <c r="E1582" i="161" s="1"/>
  <c r="C276" i="161"/>
  <c r="E276" i="161" s="1"/>
  <c r="C2181" i="161"/>
  <c r="E2181" i="161" s="1"/>
  <c r="C926" i="161"/>
  <c r="E926" i="161" s="1"/>
  <c r="C2578" i="161"/>
  <c r="E2578" i="161" s="1"/>
  <c r="C2800" i="161"/>
  <c r="E2800" i="161" s="1"/>
  <c r="C2836" i="161"/>
  <c r="E2836" i="161" s="1"/>
  <c r="C2873" i="161"/>
  <c r="E2873" i="161" s="1"/>
  <c r="C2797" i="161"/>
  <c r="E2797" i="161" s="1"/>
  <c r="C2830" i="161"/>
  <c r="E2830" i="161" s="1"/>
  <c r="C2866" i="161"/>
  <c r="E2866" i="161" s="1"/>
  <c r="C2805" i="161"/>
  <c r="E2805" i="161" s="1"/>
  <c r="C2856" i="161"/>
  <c r="E2856" i="161" s="1"/>
  <c r="C2591" i="161"/>
  <c r="E2591" i="161" s="1"/>
  <c r="C2627" i="161"/>
  <c r="E2627" i="161" s="1"/>
  <c r="C2569" i="161"/>
  <c r="E2569" i="161" s="1"/>
  <c r="C2612" i="161"/>
  <c r="E2612" i="161" s="1"/>
  <c r="C2656" i="161"/>
  <c r="E2656" i="161" s="1"/>
  <c r="C2577" i="161"/>
  <c r="E2577" i="161" s="1"/>
  <c r="C2635" i="161"/>
  <c r="E2635" i="161" s="1"/>
  <c r="C2621" i="161"/>
  <c r="E2621" i="161" s="1"/>
  <c r="C2596" i="161"/>
  <c r="E2596" i="161" s="1"/>
  <c r="C2428" i="161"/>
  <c r="E2428" i="161" s="1"/>
  <c r="C2367" i="161"/>
  <c r="E2367" i="161" s="1"/>
  <c r="C2403" i="161"/>
  <c r="E2403" i="161" s="1"/>
  <c r="C2439" i="161"/>
  <c r="E2439" i="161" s="1"/>
  <c r="C2353" i="161"/>
  <c r="E2353" i="161" s="1"/>
  <c r="C2389" i="161"/>
  <c r="E2389" i="161" s="1"/>
  <c r="C2426" i="161"/>
  <c r="E2426" i="161" s="1"/>
  <c r="C2350" i="161"/>
  <c r="E2350" i="161" s="1"/>
  <c r="C2412" i="161"/>
  <c r="E2412" i="161" s="1"/>
  <c r="C2160" i="161"/>
  <c r="E2160" i="161" s="1"/>
  <c r="C2143" i="161"/>
  <c r="E2143" i="161" s="1"/>
  <c r="C2179" i="161"/>
  <c r="E2179" i="161" s="1"/>
  <c r="C2212" i="161"/>
  <c r="E2212" i="161" s="1"/>
  <c r="C2169" i="161"/>
  <c r="E2169" i="161" s="1"/>
  <c r="C2202" i="161"/>
  <c r="E2202" i="161" s="1"/>
  <c r="C2177" i="161"/>
  <c r="E2177" i="161" s="1"/>
  <c r="C1933" i="161"/>
  <c r="E1933" i="161" s="1"/>
  <c r="C1970" i="161"/>
  <c r="E1970" i="161" s="1"/>
  <c r="C2006" i="161"/>
  <c r="E2006" i="161" s="1"/>
  <c r="C1956" i="161"/>
  <c r="E1956" i="161" s="1"/>
  <c r="C1989" i="161"/>
  <c r="E1989" i="161" s="1"/>
  <c r="C1924" i="161"/>
  <c r="E1924" i="161" s="1"/>
  <c r="C1993" i="161"/>
  <c r="E1993" i="161" s="1"/>
  <c r="C1736" i="161"/>
  <c r="E1736" i="161" s="1"/>
  <c r="C1770" i="161"/>
  <c r="E1770" i="161" s="1"/>
  <c r="C1713" i="161"/>
  <c r="E1713" i="161" s="1"/>
  <c r="C1757" i="161"/>
  <c r="E1757" i="161" s="1"/>
  <c r="C1793" i="161"/>
  <c r="E1793" i="161" s="1"/>
  <c r="C1750" i="161"/>
  <c r="E1750" i="161" s="1"/>
  <c r="C1787" i="161"/>
  <c r="E1787" i="161" s="1"/>
  <c r="C1780" i="161"/>
  <c r="E1780" i="161" s="1"/>
  <c r="C1499" i="161"/>
  <c r="E1499" i="161" s="1"/>
  <c r="C1529" i="161"/>
  <c r="E1529" i="161" s="1"/>
  <c r="C1564" i="161"/>
  <c r="E1564" i="161" s="1"/>
  <c r="C1542" i="161"/>
  <c r="E1542" i="161" s="1"/>
  <c r="C1500" i="161"/>
  <c r="E1500" i="161" s="1"/>
  <c r="C1511" i="161"/>
  <c r="E1511" i="161" s="1"/>
  <c r="C1584" i="161"/>
  <c r="E1584" i="161" s="1"/>
  <c r="C1570" i="161"/>
  <c r="E1570" i="161" s="1"/>
  <c r="C2365" i="161"/>
  <c r="E2365" i="161" s="1"/>
  <c r="C1090" i="161"/>
  <c r="E1090" i="161" s="1"/>
  <c r="C2658" i="161"/>
  <c r="E2658" i="161" s="1"/>
  <c r="C715" i="161"/>
  <c r="E715" i="161" s="1"/>
  <c r="C2802" i="161"/>
  <c r="E2802" i="161" s="1"/>
  <c r="C1301" i="161"/>
  <c r="E1301" i="161" s="1"/>
  <c r="C2192" i="161"/>
  <c r="E2192" i="161" s="1"/>
  <c r="C744" i="161"/>
  <c r="E744" i="161" s="1"/>
  <c r="C2232" i="161"/>
  <c r="E2232" i="161" s="1"/>
  <c r="C265" i="161"/>
  <c r="E265" i="161" s="1"/>
  <c r="C1777" i="161"/>
  <c r="E1777" i="161" s="1"/>
  <c r="C454" i="161"/>
  <c r="E454" i="161" s="1"/>
  <c r="C2398" i="161"/>
  <c r="E2398" i="161" s="1"/>
  <c r="C1513" i="161"/>
  <c r="E1513" i="161" s="1"/>
  <c r="C2600" i="161"/>
  <c r="E2600" i="161" s="1"/>
  <c r="C2854" i="161"/>
  <c r="E2854" i="161" s="1"/>
  <c r="C2807" i="161"/>
  <c r="E2807" i="161" s="1"/>
  <c r="C2840" i="161"/>
  <c r="E2840" i="161" s="1"/>
  <c r="C2804" i="161"/>
  <c r="E2804" i="161" s="1"/>
  <c r="C2801" i="161"/>
  <c r="E2801" i="161" s="1"/>
  <c r="C2837" i="161"/>
  <c r="E2837" i="161" s="1"/>
  <c r="C2870" i="161"/>
  <c r="E2870" i="161" s="1"/>
  <c r="C2809" i="161"/>
  <c r="E2809" i="161" s="1"/>
  <c r="C2860" i="161"/>
  <c r="E2860" i="161" s="1"/>
  <c r="C2587" i="161"/>
  <c r="E2587" i="161" s="1"/>
  <c r="C2623" i="161"/>
  <c r="E2623" i="161" s="1"/>
  <c r="C2572" i="161"/>
  <c r="E2572" i="161" s="1"/>
  <c r="C2616" i="161"/>
  <c r="E2616" i="161" s="1"/>
  <c r="C2660" i="161"/>
  <c r="E2660" i="161" s="1"/>
  <c r="C2595" i="161"/>
  <c r="E2595" i="161" s="1"/>
  <c r="C2639" i="161"/>
  <c r="E2639" i="161" s="1"/>
  <c r="C2661" i="161"/>
  <c r="E2661" i="161" s="1"/>
  <c r="C2603" i="161"/>
  <c r="E2603" i="161" s="1"/>
  <c r="C2370" i="161"/>
  <c r="E2370" i="161" s="1"/>
  <c r="C2407" i="161"/>
  <c r="E2407" i="161" s="1"/>
  <c r="C2443" i="161"/>
  <c r="E2443" i="161" s="1"/>
  <c r="C2357" i="161"/>
  <c r="E2357" i="161" s="1"/>
  <c r="C2393" i="161"/>
  <c r="E2393" i="161" s="1"/>
  <c r="C2429" i="161"/>
  <c r="E2429" i="161" s="1"/>
  <c r="C2361" i="161"/>
  <c r="E2361" i="161" s="1"/>
  <c r="C2419" i="161"/>
  <c r="E2419" i="161" s="1"/>
  <c r="C2164" i="161"/>
  <c r="E2164" i="161" s="1"/>
  <c r="C2146" i="161"/>
  <c r="E2146" i="161" s="1"/>
  <c r="C2183" i="161"/>
  <c r="E2183" i="161" s="1"/>
  <c r="C2219" i="161"/>
  <c r="E2219" i="161" s="1"/>
  <c r="C2136" i="161"/>
  <c r="E2136" i="161" s="1"/>
  <c r="C2173" i="161"/>
  <c r="E2173" i="161" s="1"/>
  <c r="C2209" i="161"/>
  <c r="E2209" i="161" s="1"/>
  <c r="C2195" i="161"/>
  <c r="E2195" i="161" s="1"/>
  <c r="C2188" i="161"/>
  <c r="E2188" i="161" s="1"/>
  <c r="C2002" i="161"/>
  <c r="E2002" i="161" s="1"/>
  <c r="C1937" i="161"/>
  <c r="E1937" i="161" s="1"/>
  <c r="C1973" i="161"/>
  <c r="E1973" i="161" s="1"/>
  <c r="C2010" i="161"/>
  <c r="E2010" i="161" s="1"/>
  <c r="C1923" i="161"/>
  <c r="E1923" i="161" s="1"/>
  <c r="C1960" i="161"/>
  <c r="E1960" i="161" s="1"/>
  <c r="C1996" i="161"/>
  <c r="E1996" i="161" s="1"/>
  <c r="C1947" i="161"/>
  <c r="E1947" i="161" s="1"/>
  <c r="C1935" i="161"/>
  <c r="E1935" i="161" s="1"/>
  <c r="C1997" i="161"/>
  <c r="E1997" i="161" s="1"/>
  <c r="C1732" i="161"/>
  <c r="E1732" i="161" s="1"/>
  <c r="C1774" i="161"/>
  <c r="E1774" i="161" s="1"/>
  <c r="C1717" i="161"/>
  <c r="E1717" i="161" s="1"/>
  <c r="C1760" i="161"/>
  <c r="E1760" i="161" s="1"/>
  <c r="C1797" i="161"/>
  <c r="E1797" i="161" s="1"/>
  <c r="C1710" i="161"/>
  <c r="E1710" i="161" s="1"/>
  <c r="C1754" i="161"/>
  <c r="E1754" i="161" s="1"/>
  <c r="C1790" i="161"/>
  <c r="E1790" i="161" s="1"/>
  <c r="C1711" i="161"/>
  <c r="E1711" i="161" s="1"/>
  <c r="C1784" i="161"/>
  <c r="E1784" i="161" s="1"/>
  <c r="C1536" i="161"/>
  <c r="E1536" i="161" s="1"/>
  <c r="C1560" i="161"/>
  <c r="E1560" i="161" s="1"/>
  <c r="C2438" i="161"/>
  <c r="E2438" i="161" s="1"/>
  <c r="C1128" i="161"/>
  <c r="E1128" i="161" s="1"/>
  <c r="C2784" i="161"/>
  <c r="E2784" i="161" s="1"/>
  <c r="C888" i="161"/>
  <c r="E888" i="161" s="1"/>
  <c r="C296" i="161"/>
  <c r="E296" i="161" s="1"/>
  <c r="C1322" i="161"/>
  <c r="E1322" i="161" s="1"/>
  <c r="C2354" i="161"/>
  <c r="E2354" i="161" s="1"/>
  <c r="C954" i="161"/>
  <c r="E954" i="161" s="1"/>
  <c r="C2427" i="161"/>
  <c r="E2427" i="161" s="1"/>
  <c r="C445" i="161"/>
  <c r="E445" i="161" s="1"/>
  <c r="C1950" i="161"/>
  <c r="E1950" i="161" s="1"/>
  <c r="C670" i="161"/>
  <c r="E670" i="161" s="1"/>
  <c r="C1546" i="161"/>
  <c r="E1546" i="161" s="1"/>
  <c r="C1565" i="161"/>
  <c r="E1565" i="161" s="1"/>
  <c r="C2640" i="161"/>
  <c r="E2640" i="161" s="1"/>
  <c r="C2778" i="161"/>
  <c r="E2778" i="161" s="1"/>
  <c r="C2811" i="161"/>
  <c r="E2811" i="161" s="1"/>
  <c r="C2847" i="161"/>
  <c r="E2847" i="161" s="1"/>
  <c r="C2844" i="161"/>
  <c r="E2844" i="161" s="1"/>
  <c r="C2808" i="161"/>
  <c r="E2808" i="161" s="1"/>
  <c r="C2841" i="161"/>
  <c r="E2841" i="161" s="1"/>
  <c r="C2816" i="161"/>
  <c r="E2816" i="161" s="1"/>
  <c r="C2867" i="161"/>
  <c r="E2867" i="161" s="1"/>
  <c r="C2583" i="161"/>
  <c r="E2583" i="161" s="1"/>
  <c r="C2630" i="161"/>
  <c r="E2630" i="161" s="1"/>
  <c r="C2576" i="161"/>
  <c r="E2576" i="161" s="1"/>
  <c r="C2620" i="161"/>
  <c r="E2620" i="161" s="1"/>
  <c r="C2599" i="161"/>
  <c r="E2599" i="161" s="1"/>
  <c r="C2642" i="161"/>
  <c r="E2642" i="161" s="1"/>
  <c r="C2614" i="161"/>
  <c r="E2614" i="161" s="1"/>
  <c r="C2374" i="161"/>
  <c r="E2374" i="161" s="1"/>
  <c r="C2410" i="161"/>
  <c r="E2410" i="161" s="1"/>
  <c r="C2447" i="161"/>
  <c r="E2447" i="161" s="1"/>
  <c r="C2360" i="161"/>
  <c r="E2360" i="161" s="1"/>
  <c r="C2397" i="161"/>
  <c r="E2397" i="161" s="1"/>
  <c r="C2433" i="161"/>
  <c r="E2433" i="161" s="1"/>
  <c r="C2372" i="161"/>
  <c r="E2372" i="161" s="1"/>
  <c r="C2423" i="161"/>
  <c r="E2423" i="161" s="1"/>
  <c r="C2175" i="161"/>
  <c r="E2175" i="161" s="1"/>
  <c r="C2150" i="161"/>
  <c r="E2150" i="161" s="1"/>
  <c r="C2186" i="161"/>
  <c r="E2186" i="161" s="1"/>
  <c r="C2223" i="161"/>
  <c r="E2223" i="161" s="1"/>
  <c r="C2140" i="161"/>
  <c r="E2140" i="161" s="1"/>
  <c r="C2176" i="161"/>
  <c r="E2176" i="161" s="1"/>
  <c r="C2213" i="161"/>
  <c r="E2213" i="161" s="1"/>
  <c r="C2235" i="161"/>
  <c r="E2235" i="161" s="1"/>
  <c r="C2199" i="161"/>
  <c r="E2199" i="161" s="1"/>
  <c r="C1941" i="161"/>
  <c r="E1941" i="161" s="1"/>
  <c r="C1977" i="161"/>
  <c r="E1977" i="161" s="1"/>
  <c r="C2013" i="161"/>
  <c r="E2013" i="161" s="1"/>
  <c r="C1927" i="161"/>
  <c r="E1927" i="161" s="1"/>
  <c r="C1963" i="161"/>
  <c r="E1963" i="161" s="1"/>
  <c r="C2000" i="161"/>
  <c r="E2000" i="161" s="1"/>
  <c r="C1942" i="161"/>
  <c r="E1942" i="161" s="1"/>
  <c r="C1946" i="161"/>
  <c r="E1946" i="161" s="1"/>
  <c r="C2004" i="161"/>
  <c r="E2004" i="161" s="1"/>
  <c r="C1738" i="161"/>
  <c r="E1738" i="161" s="1"/>
  <c r="C1778" i="161"/>
  <c r="E1778" i="161" s="1"/>
  <c r="C1720" i="161"/>
  <c r="E1720" i="161" s="1"/>
  <c r="C1764" i="161"/>
  <c r="E1764" i="161" s="1"/>
  <c r="C1800" i="161"/>
  <c r="E1800" i="161" s="1"/>
  <c r="C1714" i="161"/>
  <c r="E1714" i="161" s="1"/>
  <c r="C1758" i="161"/>
  <c r="E1758" i="161" s="1"/>
  <c r="C1794" i="161"/>
  <c r="E1794" i="161" s="1"/>
  <c r="C1722" i="161"/>
  <c r="E1722" i="161" s="1"/>
  <c r="C1791" i="161"/>
  <c r="E1791" i="161" s="1"/>
  <c r="C1535" i="161"/>
  <c r="E1535" i="161" s="1"/>
  <c r="C1524" i="161"/>
  <c r="E1524" i="161" s="1"/>
  <c r="C1563" i="161"/>
  <c r="E1563" i="161" s="1"/>
  <c r="C2853" i="161"/>
  <c r="E2853" i="161" s="1"/>
  <c r="C1170" i="161"/>
  <c r="E1170" i="161" s="1"/>
  <c r="C1766" i="161"/>
  <c r="E1766" i="161" s="1"/>
  <c r="C1553" i="161"/>
  <c r="E1553" i="161" s="1"/>
  <c r="C700" i="161"/>
  <c r="E700" i="161" s="1"/>
  <c r="C1369" i="161"/>
  <c r="E1369" i="161" s="1"/>
  <c r="C2824" i="161"/>
  <c r="E2824" i="161" s="1"/>
  <c r="C870" i="161"/>
  <c r="E870" i="161" s="1"/>
  <c r="C2445" i="161"/>
  <c r="E2445" i="161" s="1"/>
  <c r="C660" i="161"/>
  <c r="E660" i="161" s="1"/>
  <c r="C2012" i="161"/>
  <c r="E2012" i="161" s="1"/>
  <c r="C932" i="161"/>
  <c r="E932" i="161" s="1"/>
  <c r="C1726" i="161"/>
  <c r="E1726" i="161" s="1"/>
  <c r="C1748" i="161"/>
  <c r="E1748" i="161" s="1"/>
  <c r="C2813" i="161"/>
  <c r="E2813" i="161" s="1"/>
  <c r="C2782" i="161"/>
  <c r="E2782" i="161" s="1"/>
  <c r="C2818" i="161"/>
  <c r="E2818" i="161" s="1"/>
  <c r="C2851" i="161"/>
  <c r="E2851" i="161" s="1"/>
  <c r="C2775" i="161"/>
  <c r="E2775" i="161" s="1"/>
  <c r="C2812" i="161"/>
  <c r="E2812" i="161" s="1"/>
  <c r="C2848" i="161"/>
  <c r="E2848" i="161" s="1"/>
  <c r="C2834" i="161"/>
  <c r="E2834" i="161" s="1"/>
  <c r="C2820" i="161"/>
  <c r="E2820" i="161" s="1"/>
  <c r="C2629" i="161"/>
  <c r="E2629" i="161" s="1"/>
  <c r="C2626" i="161"/>
  <c r="E2626" i="161" s="1"/>
  <c r="C2580" i="161"/>
  <c r="E2580" i="161" s="1"/>
  <c r="C2634" i="161"/>
  <c r="E2634" i="161" s="1"/>
  <c r="C2602" i="161"/>
  <c r="E2602" i="161" s="1"/>
  <c r="C2646" i="161"/>
  <c r="E2646" i="161" s="1"/>
  <c r="C2581" i="161"/>
  <c r="E2581" i="161" s="1"/>
  <c r="C2632" i="161"/>
  <c r="E2632" i="161" s="1"/>
  <c r="C2381" i="161"/>
  <c r="E2381" i="161" s="1"/>
  <c r="C2414" i="161"/>
  <c r="E2414" i="161" s="1"/>
  <c r="C2418" i="161"/>
  <c r="E2418" i="161" s="1"/>
  <c r="C2364" i="161"/>
  <c r="E2364" i="161" s="1"/>
  <c r="C2400" i="161"/>
  <c r="E2400" i="161" s="1"/>
  <c r="C2437" i="161"/>
  <c r="E2437" i="161" s="1"/>
  <c r="C2379" i="161"/>
  <c r="E2379" i="161" s="1"/>
  <c r="C2430" i="161"/>
  <c r="E2430" i="161" s="1"/>
  <c r="C2154" i="161"/>
  <c r="E2154" i="161" s="1"/>
  <c r="C2190" i="161"/>
  <c r="E2190" i="161" s="1"/>
  <c r="C2226" i="161"/>
  <c r="E2226" i="161" s="1"/>
  <c r="C2144" i="161"/>
  <c r="E2144" i="161" s="1"/>
  <c r="C2180" i="161"/>
  <c r="E2180" i="161" s="1"/>
  <c r="C2216" i="161"/>
  <c r="E2216" i="161" s="1"/>
  <c r="C2137" i="161"/>
  <c r="E2137" i="161" s="1"/>
  <c r="C2206" i="161"/>
  <c r="E2206" i="161" s="1"/>
  <c r="C1944" i="161"/>
  <c r="E1944" i="161" s="1"/>
  <c r="C1981" i="161"/>
  <c r="E1981" i="161" s="1"/>
  <c r="C2017" i="161"/>
  <c r="E2017" i="161" s="1"/>
  <c r="C1931" i="161"/>
  <c r="E1931" i="161" s="1"/>
  <c r="C1967" i="161"/>
  <c r="E1967" i="161" s="1"/>
  <c r="C2003" i="161"/>
  <c r="E2003" i="161" s="1"/>
  <c r="C2022" i="161"/>
  <c r="E2022" i="161" s="1"/>
  <c r="C1953" i="161"/>
  <c r="E1953" i="161" s="1"/>
  <c r="C2008" i="161"/>
  <c r="E2008" i="161" s="1"/>
  <c r="C1730" i="161"/>
  <c r="E1730" i="161" s="1"/>
  <c r="C1749" i="161"/>
  <c r="E1749" i="161" s="1"/>
  <c r="C1724" i="161"/>
  <c r="E1724" i="161" s="1"/>
  <c r="C1768" i="161"/>
  <c r="E1768" i="161" s="1"/>
  <c r="C1804" i="161"/>
  <c r="E1804" i="161" s="1"/>
  <c r="C1718" i="161"/>
  <c r="E1718" i="161" s="1"/>
  <c r="C1761" i="161"/>
  <c r="E1761" i="161" s="1"/>
  <c r="C1798" i="161"/>
  <c r="E1798" i="161" s="1"/>
  <c r="C1740" i="161"/>
  <c r="E1740" i="161" s="1"/>
  <c r="C1802" i="161"/>
  <c r="E1802" i="161" s="1"/>
  <c r="C226" i="161"/>
  <c r="E226" i="161" s="1"/>
  <c r="C1575" i="161"/>
  <c r="E1575" i="161" s="1"/>
  <c r="C2871" i="161"/>
  <c r="E2871" i="161" s="1"/>
  <c r="C1593" i="161"/>
  <c r="E1593" i="161" s="1"/>
  <c r="C2163" i="161"/>
  <c r="E2163" i="161" s="1"/>
  <c r="C1715" i="161"/>
  <c r="E1715" i="161" s="1"/>
  <c r="C2842" i="161"/>
  <c r="E2842" i="161" s="1"/>
  <c r="C1506" i="161"/>
  <c r="E1506" i="161" s="1"/>
  <c r="C2607" i="161"/>
  <c r="E2607" i="161" s="1"/>
  <c r="C945" i="161"/>
  <c r="E945" i="161" s="1"/>
  <c r="C2376" i="161"/>
  <c r="E2376" i="161" s="1"/>
  <c r="C1289" i="161"/>
  <c r="E1289" i="161" s="1"/>
  <c r="C2225" i="161"/>
  <c r="E2225" i="161" s="1"/>
  <c r="C1788" i="161"/>
  <c r="E1788" i="161" s="1"/>
  <c r="C2831" i="161"/>
  <c r="E2831" i="161" s="1"/>
  <c r="C2785" i="161"/>
  <c r="E2785" i="161" s="1"/>
  <c r="C2822" i="161"/>
  <c r="E2822" i="161" s="1"/>
  <c r="C2858" i="161"/>
  <c r="E2858" i="161" s="1"/>
  <c r="C2779" i="161"/>
  <c r="E2779" i="161" s="1"/>
  <c r="C2815" i="161"/>
  <c r="E2815" i="161" s="1"/>
  <c r="C2852" i="161"/>
  <c r="E2852" i="161" s="1"/>
  <c r="C2776" i="161"/>
  <c r="E2776" i="161" s="1"/>
  <c r="C2827" i="161"/>
  <c r="E2827" i="161" s="1"/>
  <c r="C2589" i="161"/>
  <c r="E2589" i="161" s="1"/>
  <c r="C2625" i="161"/>
  <c r="E2625" i="161" s="1"/>
  <c r="C2622" i="161"/>
  <c r="E2622" i="161" s="1"/>
  <c r="C2594" i="161"/>
  <c r="E2594" i="161" s="1"/>
  <c r="C2638" i="161"/>
  <c r="E2638" i="161" s="1"/>
  <c r="C2562" i="161"/>
  <c r="E2562" i="161" s="1"/>
  <c r="C2606" i="161"/>
  <c r="E2606" i="161" s="1"/>
  <c r="C2650" i="161"/>
  <c r="E2650" i="161" s="1"/>
  <c r="C2636" i="161"/>
  <c r="E2636" i="161" s="1"/>
  <c r="C2352" i="161"/>
  <c r="E2352" i="161" s="1"/>
  <c r="C2385" i="161"/>
  <c r="E2385" i="161" s="1"/>
  <c r="C2421" i="161"/>
  <c r="E2421" i="161" s="1"/>
  <c r="C2371" i="161"/>
  <c r="E2371" i="161" s="1"/>
  <c r="C2404" i="161"/>
  <c r="E2404" i="161" s="1"/>
  <c r="C2440" i="161"/>
  <c r="E2440" i="161" s="1"/>
  <c r="C2383" i="161"/>
  <c r="E2383" i="161" s="1"/>
  <c r="C2434" i="161"/>
  <c r="E2434" i="161" s="1"/>
  <c r="C2157" i="161"/>
  <c r="E2157" i="161" s="1"/>
  <c r="C2194" i="161"/>
  <c r="E2194" i="161" s="1"/>
  <c r="C2230" i="161"/>
  <c r="E2230" i="161" s="1"/>
  <c r="C2147" i="161"/>
  <c r="E2147" i="161" s="1"/>
  <c r="C2184" i="161"/>
  <c r="E2184" i="161" s="1"/>
  <c r="C2220" i="161"/>
  <c r="E2220" i="161" s="1"/>
  <c r="C2148" i="161"/>
  <c r="E2148" i="161" s="1"/>
  <c r="C2210" i="161"/>
  <c r="E2210" i="161" s="1"/>
  <c r="C1962" i="161"/>
  <c r="E1962" i="161" s="1"/>
  <c r="C1948" i="161"/>
  <c r="E1948" i="161" s="1"/>
  <c r="C1984" i="161"/>
  <c r="E1984" i="161" s="1"/>
  <c r="C2021" i="161"/>
  <c r="E2021" i="161" s="1"/>
  <c r="C1934" i="161"/>
  <c r="E1934" i="161" s="1"/>
  <c r="C1971" i="161"/>
  <c r="E1971" i="161" s="1"/>
  <c r="C2007" i="161"/>
  <c r="E2007" i="161" s="1"/>
  <c r="C1943" i="161"/>
  <c r="E1943" i="161" s="1"/>
  <c r="C1957" i="161"/>
  <c r="E1957" i="161" s="1"/>
  <c r="C2015" i="161"/>
  <c r="E2015" i="161" s="1"/>
  <c r="C1739" i="161"/>
  <c r="E1739" i="161" s="1"/>
  <c r="C1728" i="161"/>
  <c r="E1728" i="161" s="1"/>
  <c r="C1771" i="161"/>
  <c r="E1771" i="161" s="1"/>
  <c r="C1808" i="161"/>
  <c r="E1808" i="161" s="1"/>
  <c r="C1721" i="161"/>
  <c r="E1721" i="161" s="1"/>
  <c r="C1765" i="161"/>
  <c r="E1765" i="161" s="1"/>
  <c r="C1801" i="161"/>
  <c r="E1801" i="161" s="1"/>
  <c r="C1744" i="161"/>
  <c r="E1744" i="161" s="1"/>
  <c r="C1517" i="161"/>
  <c r="E1517" i="161" s="1"/>
  <c r="C1527" i="161"/>
  <c r="E1527" i="161" s="1"/>
  <c r="C1523" i="161"/>
  <c r="E1523" i="161" s="1"/>
  <c r="C1566" i="161"/>
  <c r="E1566" i="161" s="1"/>
  <c r="C1537" i="161"/>
  <c r="E1537" i="161" s="1"/>
  <c r="C1505" i="161"/>
  <c r="E1505" i="161" s="1"/>
  <c r="C1555" i="161"/>
  <c r="E1555" i="161" s="1"/>
  <c r="C1508" i="161"/>
  <c r="E1508" i="161" s="1"/>
  <c r="C1585" i="161"/>
  <c r="E1585" i="161" s="1"/>
  <c r="C1571" i="161"/>
  <c r="E1571" i="161" s="1"/>
  <c r="C1334" i="161"/>
  <c r="E1334" i="161" s="1"/>
  <c r="C1298" i="161"/>
  <c r="E1298" i="161" s="1"/>
  <c r="C1305" i="161"/>
  <c r="E1305" i="161" s="1"/>
  <c r="C1320" i="161"/>
  <c r="E1320" i="161" s="1"/>
  <c r="C1378" i="161"/>
  <c r="E1378" i="161" s="1"/>
  <c r="C1328" i="161"/>
  <c r="E1328" i="161" s="1"/>
  <c r="C1379" i="161"/>
  <c r="E1379" i="161" s="1"/>
  <c r="C305" i="161"/>
  <c r="E305" i="161" s="1"/>
  <c r="C1939" i="161"/>
  <c r="E1939" i="161" s="1"/>
  <c r="C238" i="161"/>
  <c r="E238" i="161" s="1"/>
  <c r="C2174" i="161"/>
  <c r="E2174" i="161" s="1"/>
  <c r="C246" i="161"/>
  <c r="E246" i="161" s="1"/>
  <c r="C1755" i="161"/>
  <c r="E1755" i="161" s="1"/>
  <c r="C693" i="161"/>
  <c r="E693" i="161" s="1"/>
  <c r="C1526" i="161"/>
  <c r="E1526" i="161" s="1"/>
  <c r="C2647" i="161"/>
  <c r="E2647" i="161" s="1"/>
  <c r="C865" i="161"/>
  <c r="E865" i="161" s="1"/>
  <c r="C2791" i="161"/>
  <c r="E2791" i="161" s="1"/>
  <c r="C1362" i="161"/>
  <c r="E1362" i="161" s="1"/>
  <c r="C285" i="161"/>
  <c r="E285" i="161" s="1"/>
  <c r="C1961" i="161"/>
  <c r="E1961" i="161" s="1"/>
  <c r="C2814" i="161"/>
  <c r="E2814" i="161" s="1"/>
  <c r="C2789" i="161"/>
  <c r="E2789" i="161" s="1"/>
  <c r="C2825" i="161"/>
  <c r="E2825" i="161" s="1"/>
  <c r="C2862" i="161"/>
  <c r="E2862" i="161" s="1"/>
  <c r="C2783" i="161"/>
  <c r="E2783" i="161" s="1"/>
  <c r="C2819" i="161"/>
  <c r="E2819" i="161" s="1"/>
  <c r="C2855" i="161"/>
  <c r="E2855" i="161" s="1"/>
  <c r="C2780" i="161"/>
  <c r="E2780" i="161" s="1"/>
  <c r="C2838" i="161"/>
  <c r="E2838" i="161" s="1"/>
  <c r="C2585" i="161"/>
  <c r="E2585" i="161" s="1"/>
  <c r="C2628" i="161"/>
  <c r="E2628" i="161" s="1"/>
  <c r="C2590" i="161"/>
  <c r="E2590" i="161" s="1"/>
  <c r="C2598" i="161"/>
  <c r="E2598" i="161" s="1"/>
  <c r="C2645" i="161"/>
  <c r="E2645" i="161" s="1"/>
  <c r="C2566" i="161"/>
  <c r="E2566" i="161" s="1"/>
  <c r="C2610" i="161"/>
  <c r="E2610" i="161" s="1"/>
  <c r="C2653" i="161"/>
  <c r="E2653" i="161" s="1"/>
  <c r="C2563" i="161"/>
  <c r="E2563" i="161" s="1"/>
  <c r="C2643" i="161"/>
  <c r="E2643" i="161" s="1"/>
  <c r="C2356" i="161"/>
  <c r="E2356" i="161" s="1"/>
  <c r="C2392" i="161"/>
  <c r="E2392" i="161" s="1"/>
  <c r="C2425" i="161"/>
  <c r="E2425" i="161" s="1"/>
  <c r="C2378" i="161"/>
  <c r="E2378" i="161" s="1"/>
  <c r="C2375" i="161"/>
  <c r="E2375" i="161" s="1"/>
  <c r="C2411" i="161"/>
  <c r="E2411" i="161" s="1"/>
  <c r="C2444" i="161"/>
  <c r="E2444" i="161" s="1"/>
  <c r="C2390" i="161"/>
  <c r="E2390" i="161" s="1"/>
  <c r="C2441" i="161"/>
  <c r="E2441" i="161" s="1"/>
  <c r="C2161" i="161"/>
  <c r="E2161" i="161" s="1"/>
  <c r="C2197" i="161"/>
  <c r="E2197" i="161" s="1"/>
  <c r="C2234" i="161"/>
  <c r="E2234" i="161" s="1"/>
  <c r="C2151" i="161"/>
  <c r="E2151" i="161" s="1"/>
  <c r="C2187" i="161"/>
  <c r="E2187" i="161" s="1"/>
  <c r="C2224" i="161"/>
  <c r="E2224" i="161" s="1"/>
  <c r="C2159" i="161"/>
  <c r="E2159" i="161" s="1"/>
  <c r="C2217" i="161"/>
  <c r="E2217" i="161" s="1"/>
  <c r="C1955" i="161"/>
  <c r="E1955" i="161" s="1"/>
  <c r="C1988" i="161"/>
  <c r="E1988" i="161" s="1"/>
  <c r="C1952" i="161"/>
  <c r="E1952" i="161" s="1"/>
  <c r="C1938" i="161"/>
  <c r="E1938" i="161" s="1"/>
  <c r="C1974" i="161"/>
  <c r="E1974" i="161" s="1"/>
  <c r="C2011" i="161"/>
  <c r="E2011" i="161" s="1"/>
  <c r="C1951" i="161"/>
  <c r="E1951" i="161" s="1"/>
  <c r="C1964" i="161"/>
  <c r="E1964" i="161" s="1"/>
  <c r="C1734" i="161"/>
  <c r="E1734" i="161" s="1"/>
  <c r="C1742" i="161"/>
  <c r="E1742" i="161" s="1"/>
  <c r="C1775" i="161"/>
  <c r="E1775" i="161" s="1"/>
  <c r="C1725" i="161"/>
  <c r="E1725" i="161" s="1"/>
  <c r="C1772" i="161"/>
  <c r="E1772" i="161" s="1"/>
  <c r="C1805" i="161"/>
  <c r="E1805" i="161" s="1"/>
  <c r="C1751" i="161"/>
  <c r="E1751" i="161" s="1"/>
  <c r="C1525" i="161"/>
  <c r="E1525" i="161" s="1"/>
  <c r="C1534" i="161"/>
  <c r="E1534" i="161" s="1"/>
  <c r="C1519" i="161"/>
  <c r="E1519" i="161" s="1"/>
  <c r="C1562" i="161"/>
  <c r="E1562" i="161" s="1"/>
  <c r="C1544" i="161"/>
  <c r="E1544" i="161" s="1"/>
  <c r="C1501" i="161"/>
  <c r="E1501" i="161" s="1"/>
  <c r="C1576" i="161"/>
  <c r="E1576" i="161" s="1"/>
  <c r="C1569" i="161"/>
  <c r="E1569" i="161" s="1"/>
  <c r="C1512" i="161"/>
  <c r="E1512" i="161" s="1"/>
  <c r="C498" i="161"/>
  <c r="E498" i="161" s="1"/>
  <c r="C2001" i="161"/>
  <c r="E2001" i="161" s="1"/>
  <c r="C316" i="161"/>
  <c r="E316" i="161" s="1"/>
  <c r="C2387" i="161"/>
  <c r="E2387" i="161" s="1"/>
  <c r="C514" i="161"/>
  <c r="E514" i="161" s="1"/>
  <c r="C1795" i="161"/>
  <c r="E1795" i="161" s="1"/>
  <c r="C1806" i="161"/>
  <c r="E1806" i="161" s="1"/>
  <c r="C1928" i="161"/>
  <c r="E1928" i="161" s="1"/>
  <c r="C2864" i="161"/>
  <c r="E2864" i="161" s="1"/>
  <c r="C1109" i="161"/>
  <c r="E1109" i="161" s="1"/>
  <c r="C1979" i="161"/>
  <c r="E1979" i="161" s="1"/>
  <c r="C1532" i="161"/>
  <c r="E1532" i="161" s="1"/>
  <c r="C480" i="161"/>
  <c r="E480" i="161" s="1"/>
  <c r="C2203" i="161"/>
  <c r="E2203" i="161" s="1"/>
  <c r="C2793" i="161"/>
  <c r="E2793" i="161" s="1"/>
  <c r="C2829" i="161"/>
  <c r="E2829" i="161" s="1"/>
  <c r="C2865" i="161"/>
  <c r="E2865" i="161" s="1"/>
  <c r="C2786" i="161"/>
  <c r="E2786" i="161" s="1"/>
  <c r="C2823" i="161"/>
  <c r="E2823" i="161" s="1"/>
  <c r="C2859" i="161"/>
  <c r="E2859" i="161" s="1"/>
  <c r="C2787" i="161"/>
  <c r="E2787" i="161" s="1"/>
  <c r="C2845" i="161"/>
  <c r="E2845" i="161" s="1"/>
  <c r="C2588" i="161"/>
  <c r="E2588" i="161" s="1"/>
  <c r="C2624" i="161"/>
  <c r="E2624" i="161" s="1"/>
  <c r="C2586" i="161"/>
  <c r="E2586" i="161" s="1"/>
  <c r="C2605" i="161"/>
  <c r="E2605" i="161" s="1"/>
  <c r="C2649" i="161"/>
  <c r="E2649" i="161" s="1"/>
  <c r="C2570" i="161"/>
  <c r="E2570" i="161" s="1"/>
  <c r="C2613" i="161"/>
  <c r="E2613" i="161" s="1"/>
  <c r="C2657" i="161"/>
  <c r="E2657" i="161" s="1"/>
  <c r="C2574" i="161"/>
  <c r="E2574" i="161" s="1"/>
  <c r="C2654" i="161"/>
  <c r="E2654" i="161" s="1"/>
  <c r="C2359" i="161"/>
  <c r="E2359" i="161" s="1"/>
  <c r="C2396" i="161"/>
  <c r="E2396" i="161" s="1"/>
  <c r="C2432" i="161"/>
  <c r="E2432" i="161" s="1"/>
  <c r="C2382" i="161"/>
  <c r="E2382" i="161" s="1"/>
  <c r="C2415" i="161"/>
  <c r="E2415" i="161" s="1"/>
  <c r="C2394" i="161"/>
  <c r="E2394" i="161" s="1"/>
  <c r="C2215" i="161"/>
  <c r="E2215" i="161" s="1"/>
  <c r="C2168" i="161"/>
  <c r="E2168" i="161" s="1"/>
  <c r="C2201" i="161"/>
  <c r="E2201" i="161" s="1"/>
  <c r="C2205" i="161"/>
  <c r="E2205" i="161" s="1"/>
  <c r="C2158" i="161"/>
  <c r="E2158" i="161" s="1"/>
  <c r="C2191" i="161"/>
  <c r="E2191" i="161" s="1"/>
  <c r="C2227" i="161"/>
  <c r="E2227" i="161" s="1"/>
  <c r="C2166" i="161"/>
  <c r="E2166" i="161" s="1"/>
  <c r="C2221" i="161"/>
  <c r="E2221" i="161" s="1"/>
  <c r="C1926" i="161"/>
  <c r="E1926" i="161" s="1"/>
  <c r="C1959" i="161"/>
  <c r="E1959" i="161" s="1"/>
  <c r="C1995" i="161"/>
  <c r="E1995" i="161" s="1"/>
  <c r="C1945" i="161"/>
  <c r="E1945" i="161" s="1"/>
  <c r="C1978" i="161"/>
  <c r="E1978" i="161" s="1"/>
  <c r="C2014" i="161"/>
  <c r="E2014" i="161" s="1"/>
  <c r="C1982" i="161"/>
  <c r="E1982" i="161" s="1"/>
  <c r="C1975" i="161"/>
  <c r="E1975" i="161" s="1"/>
  <c r="C1737" i="161"/>
  <c r="E1737" i="161" s="1"/>
  <c r="C1735" i="161"/>
  <c r="E1735" i="161" s="1"/>
  <c r="C1789" i="161"/>
  <c r="E1789" i="161" s="1"/>
  <c r="C1746" i="161"/>
  <c r="E1746" i="161" s="1"/>
  <c r="C1782" i="161"/>
  <c r="E1782" i="161" s="1"/>
  <c r="C1743" i="161"/>
  <c r="E1743" i="161" s="1"/>
  <c r="C1776" i="161"/>
  <c r="E1776" i="161" s="1"/>
  <c r="C1762" i="161"/>
  <c r="E1762" i="161" s="1"/>
  <c r="C1543" i="161"/>
  <c r="E1543" i="161" s="1"/>
  <c r="C1530" i="161"/>
  <c r="E1530" i="161" s="1"/>
  <c r="C1522" i="161"/>
  <c r="E1522" i="161" s="1"/>
  <c r="C1558" i="161"/>
  <c r="E1558" i="161" s="1"/>
  <c r="C1540" i="161"/>
  <c r="E1540" i="161" s="1"/>
  <c r="C1497" i="161"/>
  <c r="E1497" i="161" s="1"/>
  <c r="C1573" i="161"/>
  <c r="E1573" i="161" s="1"/>
  <c r="C1548" i="161"/>
  <c r="E1548" i="161" s="1"/>
  <c r="C1592" i="161"/>
  <c r="E1592" i="161" s="1"/>
  <c r="C1596" i="161"/>
  <c r="E1596" i="161" s="1"/>
  <c r="C1589" i="161"/>
  <c r="E1589" i="161" s="1"/>
  <c r="C1336" i="161"/>
  <c r="E1336" i="161" s="1"/>
  <c r="C1347" i="161"/>
  <c r="E1347" i="161" s="1"/>
  <c r="C1300" i="161"/>
  <c r="E1300" i="161" s="1"/>
  <c r="C1311" i="161"/>
  <c r="E1311" i="161" s="1"/>
  <c r="C1331" i="161"/>
  <c r="E1331" i="161" s="1"/>
  <c r="C1284" i="161"/>
  <c r="E1284" i="161" s="1"/>
  <c r="C1357" i="161"/>
  <c r="E1357" i="161" s="1"/>
  <c r="C1354" i="161"/>
  <c r="E1354" i="161" s="1"/>
  <c r="C1102" i="161"/>
  <c r="E1102" i="161" s="1"/>
  <c r="C1163" i="161"/>
  <c r="E1163" i="161" s="1"/>
  <c r="C1107" i="161"/>
  <c r="E1107" i="161" s="1"/>
  <c r="C1538" i="161"/>
  <c r="E1538" i="161" s="1"/>
  <c r="C1504" i="161"/>
  <c r="E1504" i="161" s="1"/>
  <c r="C1547" i="161"/>
  <c r="E1547" i="161" s="1"/>
  <c r="C1577" i="161"/>
  <c r="E1577" i="161" s="1"/>
  <c r="C1339" i="161"/>
  <c r="E1339" i="161" s="1"/>
  <c r="C1349" i="161"/>
  <c r="E1349" i="161" s="1"/>
  <c r="C1302" i="161"/>
  <c r="E1302" i="161" s="1"/>
  <c r="C1360" i="161"/>
  <c r="E1360" i="161" s="1"/>
  <c r="C1321" i="161"/>
  <c r="E1321" i="161" s="1"/>
  <c r="C1325" i="161"/>
  <c r="E1325" i="161" s="1"/>
  <c r="C1106" i="161"/>
  <c r="E1106" i="161" s="1"/>
  <c r="C1130" i="161"/>
  <c r="E1130" i="161" s="1"/>
  <c r="C1108" i="161"/>
  <c r="E1108" i="161" s="1"/>
  <c r="C1169" i="161"/>
  <c r="E1169" i="161" s="1"/>
  <c r="C1166" i="161"/>
  <c r="E1166" i="161" s="1"/>
  <c r="C948" i="161"/>
  <c r="E948" i="161" s="1"/>
  <c r="C933" i="161"/>
  <c r="E933" i="161" s="1"/>
  <c r="C698" i="161"/>
  <c r="E698" i="161" s="1"/>
  <c r="C699" i="161"/>
  <c r="E699" i="161" s="1"/>
  <c r="C917" i="161"/>
  <c r="E917" i="161" s="1"/>
  <c r="C892" i="161"/>
  <c r="E892" i="161" s="1"/>
  <c r="C868" i="161"/>
  <c r="E868" i="161" s="1"/>
  <c r="C885" i="161"/>
  <c r="E885" i="161" s="1"/>
  <c r="C946" i="161"/>
  <c r="E946" i="161" s="1"/>
  <c r="C878" i="161"/>
  <c r="E878" i="161" s="1"/>
  <c r="C943" i="161"/>
  <c r="E943" i="161" s="1"/>
  <c r="C860" i="161"/>
  <c r="E860" i="161" s="1"/>
  <c r="C921" i="161"/>
  <c r="E921" i="161" s="1"/>
  <c r="C953" i="161"/>
  <c r="E953" i="161" s="1"/>
  <c r="C731" i="161"/>
  <c r="E731" i="161" s="1"/>
  <c r="C721" i="161"/>
  <c r="E721" i="161" s="1"/>
  <c r="C692" i="161"/>
  <c r="E692" i="161" s="1"/>
  <c r="C647" i="161"/>
  <c r="E647" i="161" s="1"/>
  <c r="C649" i="161"/>
  <c r="E649" i="161" s="1"/>
  <c r="C714" i="161"/>
  <c r="E714" i="161" s="1"/>
  <c r="C741" i="161"/>
  <c r="E741" i="161" s="1"/>
  <c r="C688" i="161"/>
  <c r="E688" i="161" s="1"/>
  <c r="C662" i="161"/>
  <c r="E662" i="161" s="1"/>
  <c r="C716" i="161"/>
  <c r="E716" i="161" s="1"/>
  <c r="C518" i="161"/>
  <c r="E518" i="161" s="1"/>
  <c r="C505" i="161"/>
  <c r="E505" i="161" s="1"/>
  <c r="C490" i="161"/>
  <c r="E490" i="161" s="1"/>
  <c r="C479" i="161"/>
  <c r="E479" i="161" s="1"/>
  <c r="C447" i="161"/>
  <c r="E447" i="161" s="1"/>
  <c r="C478" i="161"/>
  <c r="E478" i="161" s="1"/>
  <c r="C528" i="161"/>
  <c r="E528" i="161" s="1"/>
  <c r="C475" i="161"/>
  <c r="E475" i="161" s="1"/>
  <c r="C507" i="161"/>
  <c r="E507" i="161" s="1"/>
  <c r="C302" i="161"/>
  <c r="E302" i="161" s="1"/>
  <c r="C281" i="161"/>
  <c r="E281" i="161" s="1"/>
  <c r="C242" i="161"/>
  <c r="E242" i="161" s="1"/>
  <c r="C311" i="161"/>
  <c r="E311" i="161" s="1"/>
  <c r="C224" i="161"/>
  <c r="E224" i="161" s="1"/>
  <c r="C304" i="161"/>
  <c r="E304" i="161" s="1"/>
  <c r="C255" i="161"/>
  <c r="E255" i="161" s="1"/>
  <c r="C317" i="161"/>
  <c r="E317" i="161" s="1"/>
  <c r="C249" i="161"/>
  <c r="E249" i="161" s="1"/>
  <c r="C286" i="161"/>
  <c r="E286" i="161" s="1"/>
  <c r="C315" i="161"/>
  <c r="E315" i="161" s="1"/>
  <c r="C308" i="161"/>
  <c r="E308" i="161" s="1"/>
  <c r="C253" i="161"/>
  <c r="E253" i="161" s="1"/>
  <c r="C1545" i="161"/>
  <c r="E1545" i="161" s="1"/>
  <c r="C1539" i="161"/>
  <c r="E1539" i="161" s="1"/>
  <c r="C1551" i="161"/>
  <c r="E1551" i="161" s="1"/>
  <c r="C1581" i="161"/>
  <c r="E1581" i="161" s="1"/>
  <c r="C1335" i="161"/>
  <c r="E1335" i="161" s="1"/>
  <c r="C1345" i="161"/>
  <c r="E1345" i="161" s="1"/>
  <c r="C1294" i="161"/>
  <c r="E1294" i="161" s="1"/>
  <c r="C1367" i="161"/>
  <c r="E1367" i="161" s="1"/>
  <c r="C1324" i="161"/>
  <c r="E1324" i="161" s="1"/>
  <c r="C1358" i="161"/>
  <c r="E1358" i="161" s="1"/>
  <c r="C1110" i="161"/>
  <c r="E1110" i="161" s="1"/>
  <c r="C1141" i="161"/>
  <c r="E1141" i="161" s="1"/>
  <c r="C1123" i="161"/>
  <c r="E1123" i="161" s="1"/>
  <c r="C1082" i="161"/>
  <c r="E1082" i="161" s="1"/>
  <c r="C955" i="161"/>
  <c r="E955" i="161" s="1"/>
  <c r="C934" i="161"/>
  <c r="E934" i="161" s="1"/>
  <c r="C704" i="161"/>
  <c r="E704" i="161" s="1"/>
  <c r="C911" i="161"/>
  <c r="E911" i="161" s="1"/>
  <c r="C914" i="161"/>
  <c r="E914" i="161" s="1"/>
  <c r="C894" i="161"/>
  <c r="E894" i="161" s="1"/>
  <c r="C876" i="161"/>
  <c r="E876" i="161" s="1"/>
  <c r="C900" i="161"/>
  <c r="E900" i="161" s="1"/>
  <c r="C882" i="161"/>
  <c r="E882" i="161" s="1"/>
  <c r="C947" i="161"/>
  <c r="E947" i="161" s="1"/>
  <c r="C864" i="161"/>
  <c r="E864" i="161" s="1"/>
  <c r="C925" i="161"/>
  <c r="E925" i="161" s="1"/>
  <c r="C861" i="161"/>
  <c r="E861" i="161" s="1"/>
  <c r="C732" i="161"/>
  <c r="E732" i="161" s="1"/>
  <c r="C724" i="161"/>
  <c r="E724" i="161" s="1"/>
  <c r="C685" i="161"/>
  <c r="E685" i="161" s="1"/>
  <c r="C648" i="161"/>
  <c r="E648" i="161" s="1"/>
  <c r="C653" i="161"/>
  <c r="E653" i="161" s="1"/>
  <c r="C725" i="161"/>
  <c r="E725" i="161" s="1"/>
  <c r="C676" i="161"/>
  <c r="E676" i="161" s="1"/>
  <c r="C707" i="161"/>
  <c r="E707" i="161" s="1"/>
  <c r="C677" i="161"/>
  <c r="E677" i="161" s="1"/>
  <c r="C720" i="161"/>
  <c r="E720" i="161" s="1"/>
  <c r="C519" i="161"/>
  <c r="E519" i="161" s="1"/>
  <c r="C509" i="161"/>
  <c r="E509" i="161" s="1"/>
  <c r="C488" i="161"/>
  <c r="E488" i="161" s="1"/>
  <c r="C472" i="161"/>
  <c r="E472" i="161" s="1"/>
  <c r="C449" i="161"/>
  <c r="E449" i="161" s="1"/>
  <c r="C493" i="161"/>
  <c r="E493" i="161" s="1"/>
  <c r="C473" i="161"/>
  <c r="E473" i="161" s="1"/>
  <c r="C494" i="161"/>
  <c r="E494" i="161" s="1"/>
  <c r="C522" i="161"/>
  <c r="E522" i="161" s="1"/>
  <c r="C462" i="161"/>
  <c r="E462" i="161" s="1"/>
  <c r="C295" i="161"/>
  <c r="E295" i="161" s="1"/>
  <c r="C260" i="161"/>
  <c r="E260" i="161" s="1"/>
  <c r="C222" i="161"/>
  <c r="E222" i="161" s="1"/>
  <c r="C221" i="161"/>
  <c r="E221" i="161" s="1"/>
  <c r="C272" i="161"/>
  <c r="E272" i="161" s="1"/>
  <c r="C1531" i="161"/>
  <c r="E1531" i="161" s="1"/>
  <c r="C1541" i="161"/>
  <c r="E1541" i="161" s="1"/>
  <c r="C1561" i="161"/>
  <c r="E1561" i="161" s="1"/>
  <c r="C1580" i="161"/>
  <c r="E1580" i="161" s="1"/>
  <c r="C1588" i="161"/>
  <c r="E1588" i="161" s="1"/>
  <c r="C1342" i="161"/>
  <c r="E1342" i="161" s="1"/>
  <c r="C1307" i="161"/>
  <c r="E1307" i="161" s="1"/>
  <c r="C1371" i="161"/>
  <c r="E1371" i="161" s="1"/>
  <c r="C1332" i="161"/>
  <c r="E1332" i="161" s="1"/>
  <c r="C1365" i="161"/>
  <c r="E1365" i="161" s="1"/>
  <c r="C1121" i="161"/>
  <c r="E1121" i="161" s="1"/>
  <c r="C1145" i="161"/>
  <c r="E1145" i="161" s="1"/>
  <c r="C1127" i="161"/>
  <c r="E1127" i="161" s="1"/>
  <c r="C1086" i="161"/>
  <c r="E1086" i="161" s="1"/>
  <c r="C956" i="161"/>
  <c r="E956" i="161" s="1"/>
  <c r="C935" i="161"/>
  <c r="E935" i="161" s="1"/>
  <c r="C695" i="161"/>
  <c r="E695" i="161" s="1"/>
  <c r="C912" i="161"/>
  <c r="E912" i="161" s="1"/>
  <c r="C893" i="161"/>
  <c r="E893" i="161" s="1"/>
  <c r="C895" i="161"/>
  <c r="E895" i="161" s="1"/>
  <c r="C869" i="161"/>
  <c r="E869" i="161" s="1"/>
  <c r="C904" i="161"/>
  <c r="E904" i="161" s="1"/>
  <c r="C886" i="161"/>
  <c r="E886" i="161" s="1"/>
  <c r="C879" i="161"/>
  <c r="E879" i="161" s="1"/>
  <c r="C940" i="161"/>
  <c r="E940" i="161" s="1"/>
  <c r="C880" i="161"/>
  <c r="E880" i="161" s="1"/>
  <c r="C727" i="161"/>
  <c r="E727" i="161" s="1"/>
  <c r="C722" i="161"/>
  <c r="E722" i="161" s="1"/>
  <c r="C689" i="161"/>
  <c r="E689" i="161" s="1"/>
  <c r="C651" i="161"/>
  <c r="E651" i="161" s="1"/>
  <c r="C668" i="161"/>
  <c r="E668" i="161" s="1"/>
  <c r="C729" i="161"/>
  <c r="E729" i="161" s="1"/>
  <c r="C686" i="161"/>
  <c r="E686" i="161" s="1"/>
  <c r="C680" i="161"/>
  <c r="E680" i="161" s="1"/>
  <c r="C726" i="161"/>
  <c r="E726" i="161" s="1"/>
  <c r="C681" i="161"/>
  <c r="E681" i="161" s="1"/>
  <c r="C735" i="161"/>
  <c r="E735" i="161" s="1"/>
  <c r="C656" i="161"/>
  <c r="E656" i="161" s="1"/>
  <c r="C521" i="161"/>
  <c r="E521" i="161" s="1"/>
  <c r="C492" i="161"/>
  <c r="E492" i="161" s="1"/>
  <c r="C483" i="161"/>
  <c r="E483" i="161" s="1"/>
  <c r="C476" i="161"/>
  <c r="E476" i="161" s="1"/>
  <c r="C443" i="161"/>
  <c r="E443" i="161" s="1"/>
  <c r="C497" i="161"/>
  <c r="E497" i="161" s="1"/>
  <c r="C477" i="161"/>
  <c r="E477" i="161" s="1"/>
  <c r="C513" i="161"/>
  <c r="E513" i="161" s="1"/>
  <c r="C442" i="161"/>
  <c r="E442" i="161" s="1"/>
  <c r="C526" i="161"/>
  <c r="E526" i="161" s="1"/>
  <c r="C523" i="161"/>
  <c r="E523" i="161" s="1"/>
  <c r="C318" i="161"/>
  <c r="E318" i="161" s="1"/>
  <c r="C289" i="161"/>
  <c r="E289" i="161" s="1"/>
  <c r="C288" i="161"/>
  <c r="E288" i="161" s="1"/>
  <c r="C268" i="161"/>
  <c r="E268" i="161" s="1"/>
  <c r="C234" i="161"/>
  <c r="E234" i="161" s="1"/>
  <c r="C227" i="161"/>
  <c r="E227" i="161" s="1"/>
  <c r="C239" i="161"/>
  <c r="E239" i="161" s="1"/>
  <c r="C244" i="161"/>
  <c r="E244" i="161" s="1"/>
  <c r="C274" i="161"/>
  <c r="E274" i="161" s="1"/>
  <c r="C271" i="161"/>
  <c r="E271" i="161" s="1"/>
  <c r="C1533" i="161"/>
  <c r="E1533" i="161" s="1"/>
  <c r="C1557" i="161"/>
  <c r="E1557" i="161" s="1"/>
  <c r="C1587" i="161"/>
  <c r="E1587" i="161" s="1"/>
  <c r="C1338" i="161"/>
  <c r="E1338" i="161" s="1"/>
  <c r="C1310" i="161"/>
  <c r="E1310" i="161" s="1"/>
  <c r="C1287" i="161"/>
  <c r="E1287" i="161" s="1"/>
  <c r="C1374" i="161"/>
  <c r="E1374" i="161" s="1"/>
  <c r="C1361" i="161"/>
  <c r="E1361" i="161" s="1"/>
  <c r="C1383" i="161"/>
  <c r="E1383" i="161" s="1"/>
  <c r="C1376" i="161"/>
  <c r="E1376" i="161" s="1"/>
  <c r="C1125" i="161"/>
  <c r="E1125" i="161" s="1"/>
  <c r="C1084" i="161"/>
  <c r="E1084" i="161" s="1"/>
  <c r="C1149" i="161"/>
  <c r="E1149" i="161" s="1"/>
  <c r="C1142" i="161"/>
  <c r="E1142" i="161" s="1"/>
  <c r="C1101" i="161"/>
  <c r="E1101" i="161" s="1"/>
  <c r="C957" i="161"/>
  <c r="E957" i="161" s="1"/>
  <c r="C928" i="161"/>
  <c r="E928" i="161" s="1"/>
  <c r="C696" i="161"/>
  <c r="E696" i="161" s="1"/>
  <c r="C916" i="161"/>
  <c r="E916" i="161" s="1"/>
  <c r="C896" i="161"/>
  <c r="E896" i="161" s="1"/>
  <c r="C875" i="161"/>
  <c r="E875" i="161" s="1"/>
  <c r="C877" i="161"/>
  <c r="E877" i="161" s="1"/>
  <c r="C919" i="161"/>
  <c r="E919" i="161" s="1"/>
  <c r="C901" i="161"/>
  <c r="E901" i="161" s="1"/>
  <c r="C883" i="161"/>
  <c r="E883" i="161" s="1"/>
  <c r="C944" i="161"/>
  <c r="E944" i="161" s="1"/>
  <c r="C899" i="161"/>
  <c r="E899" i="161" s="1"/>
  <c r="C728" i="161"/>
  <c r="E728" i="161" s="1"/>
  <c r="C708" i="161"/>
  <c r="E708" i="161" s="1"/>
  <c r="C667" i="161"/>
  <c r="E667" i="161" s="1"/>
  <c r="C652" i="161"/>
  <c r="E652" i="161" s="1"/>
  <c r="C672" i="161"/>
  <c r="E672" i="161" s="1"/>
  <c r="C733" i="161"/>
  <c r="E733" i="161" s="1"/>
  <c r="C690" i="161"/>
  <c r="E690" i="161" s="1"/>
  <c r="C684" i="161"/>
  <c r="E684" i="161" s="1"/>
  <c r="C730" i="161"/>
  <c r="E730" i="161" s="1"/>
  <c r="C738" i="161"/>
  <c r="E738" i="161" s="1"/>
  <c r="C655" i="161"/>
  <c r="E655" i="161" s="1"/>
  <c r="C739" i="161"/>
  <c r="E739" i="161" s="1"/>
  <c r="C736" i="161"/>
  <c r="E736" i="161" s="1"/>
  <c r="C464" i="161"/>
  <c r="E464" i="161" s="1"/>
  <c r="C508" i="161"/>
  <c r="E508" i="161" s="1"/>
  <c r="C495" i="161"/>
  <c r="E495" i="161" s="1"/>
  <c r="C489" i="161"/>
  <c r="E489" i="161" s="1"/>
  <c r="C457" i="161"/>
  <c r="E457" i="161" s="1"/>
  <c r="C451" i="161"/>
  <c r="E451" i="161" s="1"/>
  <c r="C501" i="161"/>
  <c r="E501" i="161" s="1"/>
  <c r="C481" i="161"/>
  <c r="E481" i="161" s="1"/>
  <c r="C517" i="161"/>
  <c r="E517" i="161" s="1"/>
  <c r="C446" i="161"/>
  <c r="E446" i="161" s="1"/>
  <c r="C530" i="161"/>
  <c r="E530" i="161" s="1"/>
  <c r="C527" i="161"/>
  <c r="E527" i="161" s="1"/>
  <c r="C312" i="161"/>
  <c r="E312" i="161" s="1"/>
  <c r="C297" i="161"/>
  <c r="E297" i="161" s="1"/>
  <c r="C282" i="161"/>
  <c r="E282" i="161" s="1"/>
  <c r="C261" i="161"/>
  <c r="E261" i="161" s="1"/>
  <c r="C235" i="161"/>
  <c r="E235" i="161" s="1"/>
  <c r="C225" i="161"/>
  <c r="E225" i="161" s="1"/>
  <c r="C250" i="161"/>
  <c r="E250" i="161" s="1"/>
  <c r="C243" i="161"/>
  <c r="E243" i="161" s="1"/>
  <c r="C259" i="161"/>
  <c r="E259" i="161" s="1"/>
  <c r="C1520" i="161"/>
  <c r="E1520" i="161" s="1"/>
  <c r="C1591" i="161"/>
  <c r="E1591" i="161" s="1"/>
  <c r="C1509" i="161"/>
  <c r="E1509" i="161" s="1"/>
  <c r="C1351" i="161"/>
  <c r="E1351" i="161" s="1"/>
  <c r="C1296" i="161"/>
  <c r="E1296" i="161" s="1"/>
  <c r="C1306" i="161"/>
  <c r="E1306" i="161" s="1"/>
  <c r="C1291" i="161"/>
  <c r="E1291" i="161" s="1"/>
  <c r="C1382" i="161"/>
  <c r="E1382" i="161" s="1"/>
  <c r="C1364" i="161"/>
  <c r="E1364" i="161" s="1"/>
  <c r="C1129" i="161"/>
  <c r="E1129" i="161" s="1"/>
  <c r="C1088" i="161"/>
  <c r="E1088" i="161" s="1"/>
  <c r="C1081" i="161"/>
  <c r="E1081" i="161" s="1"/>
  <c r="C1146" i="161"/>
  <c r="E1146" i="161" s="1"/>
  <c r="C1105" i="161"/>
  <c r="E1105" i="161" s="1"/>
  <c r="C950" i="161"/>
  <c r="E950" i="161" s="1"/>
  <c r="C936" i="161"/>
  <c r="E936" i="161" s="1"/>
  <c r="C701" i="161"/>
  <c r="E701" i="161" s="1"/>
  <c r="C909" i="161"/>
  <c r="E909" i="161" s="1"/>
  <c r="C889" i="161"/>
  <c r="E889" i="161" s="1"/>
  <c r="C871" i="161"/>
  <c r="E871" i="161" s="1"/>
  <c r="C858" i="161"/>
  <c r="E858" i="161" s="1"/>
  <c r="C923" i="161"/>
  <c r="E923" i="161" s="1"/>
  <c r="C905" i="161"/>
  <c r="E905" i="161" s="1"/>
  <c r="C887" i="161"/>
  <c r="E887" i="161" s="1"/>
  <c r="C903" i="161"/>
  <c r="E903" i="161" s="1"/>
  <c r="C719" i="161"/>
  <c r="E719" i="161" s="1"/>
  <c r="C713" i="161"/>
  <c r="E713" i="161" s="1"/>
  <c r="C671" i="161"/>
  <c r="E671" i="161" s="1"/>
  <c r="C664" i="161"/>
  <c r="E664" i="161" s="1"/>
  <c r="C687" i="161"/>
  <c r="E687" i="161" s="1"/>
  <c r="C694" i="161"/>
  <c r="E694" i="161" s="1"/>
  <c r="C646" i="161"/>
  <c r="E646" i="161" s="1"/>
  <c r="C742" i="161"/>
  <c r="E742" i="161" s="1"/>
  <c r="C659" i="161"/>
  <c r="E659" i="161" s="1"/>
  <c r="C743" i="161"/>
  <c r="E743" i="161" s="1"/>
  <c r="C740" i="161"/>
  <c r="E740" i="161" s="1"/>
  <c r="C468" i="161"/>
  <c r="E468" i="161" s="1"/>
  <c r="C502" i="161"/>
  <c r="E502" i="161" s="1"/>
  <c r="C496" i="161"/>
  <c r="E496" i="161" s="1"/>
  <c r="C485" i="161"/>
  <c r="E485" i="161" s="1"/>
  <c r="C458" i="161"/>
  <c r="E458" i="161" s="1"/>
  <c r="C466" i="161"/>
  <c r="E466" i="161" s="1"/>
  <c r="C512" i="161"/>
  <c r="E512" i="161" s="1"/>
  <c r="C463" i="161"/>
  <c r="E463" i="161" s="1"/>
  <c r="C444" i="161"/>
  <c r="E444" i="161" s="1"/>
  <c r="C450" i="161"/>
  <c r="E450" i="161" s="1"/>
  <c r="C299" i="161"/>
  <c r="E299" i="161" s="1"/>
  <c r="C291" i="161"/>
  <c r="E291" i="161" s="1"/>
  <c r="C284" i="161"/>
  <c r="E284" i="161" s="1"/>
  <c r="C264" i="161"/>
  <c r="E264" i="161" s="1"/>
  <c r="C237" i="161"/>
  <c r="E237" i="161" s="1"/>
  <c r="C219" i="161"/>
  <c r="E219" i="161" s="1"/>
  <c r="C254" i="161"/>
  <c r="E254" i="161" s="1"/>
  <c r="C247" i="161"/>
  <c r="E247" i="161" s="1"/>
  <c r="C267" i="161"/>
  <c r="E267" i="161" s="1"/>
  <c r="C240" i="161"/>
  <c r="E240" i="161" s="1"/>
  <c r="C290" i="161"/>
  <c r="E290" i="161" s="1"/>
  <c r="C314" i="161"/>
  <c r="E314" i="161" s="1"/>
  <c r="C310" i="161"/>
  <c r="E310" i="161" s="1"/>
  <c r="C1518" i="161"/>
  <c r="E1518" i="161" s="1"/>
  <c r="C1528" i="161"/>
  <c r="E1528" i="161" s="1"/>
  <c r="C1595" i="161"/>
  <c r="E1595" i="161" s="1"/>
  <c r="C1549" i="161"/>
  <c r="E1549" i="161" s="1"/>
  <c r="C1350" i="161"/>
  <c r="E1350" i="161" s="1"/>
  <c r="C1303" i="161"/>
  <c r="E1303" i="161" s="1"/>
  <c r="C1313" i="161"/>
  <c r="E1313" i="161" s="1"/>
  <c r="C1316" i="161"/>
  <c r="E1316" i="161" s="1"/>
  <c r="C1288" i="161"/>
  <c r="E1288" i="161" s="1"/>
  <c r="C1368" i="161"/>
  <c r="E1368" i="161" s="1"/>
  <c r="C1285" i="161"/>
  <c r="E1285" i="161" s="1"/>
  <c r="C1144" i="161"/>
  <c r="E1144" i="161" s="1"/>
  <c r="C1103" i="161"/>
  <c r="E1103" i="161" s="1"/>
  <c r="C1085" i="161"/>
  <c r="E1085" i="161" s="1"/>
  <c r="C1150" i="161"/>
  <c r="E1150" i="161" s="1"/>
  <c r="C1124" i="161"/>
  <c r="E1124" i="161" s="1"/>
  <c r="C951" i="161"/>
  <c r="E951" i="161" s="1"/>
  <c r="C929" i="161"/>
  <c r="E929" i="161" s="1"/>
  <c r="C697" i="161"/>
  <c r="E697" i="161" s="1"/>
  <c r="C910" i="161"/>
  <c r="E910" i="161" s="1"/>
  <c r="C897" i="161"/>
  <c r="E897" i="161" s="1"/>
  <c r="C872" i="161"/>
  <c r="E872" i="161" s="1"/>
  <c r="C862" i="161"/>
  <c r="E862" i="161" s="1"/>
  <c r="C927" i="161"/>
  <c r="E927" i="161" s="1"/>
  <c r="C859" i="161"/>
  <c r="E859" i="161" s="1"/>
  <c r="C920" i="161"/>
  <c r="E920" i="161" s="1"/>
  <c r="C898" i="161"/>
  <c r="E898" i="161" s="1"/>
  <c r="C918" i="161"/>
  <c r="E918" i="161" s="1"/>
  <c r="C723" i="161"/>
  <c r="E723" i="161" s="1"/>
  <c r="C711" i="161"/>
  <c r="E711" i="161" s="1"/>
  <c r="C674" i="161"/>
  <c r="E674" i="161" s="1"/>
  <c r="C675" i="161"/>
  <c r="E675" i="161" s="1"/>
  <c r="C691" i="161"/>
  <c r="E691" i="161" s="1"/>
  <c r="C657" i="161"/>
  <c r="E657" i="161" s="1"/>
  <c r="C650" i="161"/>
  <c r="E650" i="161" s="1"/>
  <c r="C663" i="161"/>
  <c r="E663" i="161" s="1"/>
  <c r="C504" i="161"/>
  <c r="E504" i="161" s="1"/>
  <c r="C499" i="161"/>
  <c r="E499" i="161" s="1"/>
  <c r="C491" i="161"/>
  <c r="E491" i="161" s="1"/>
  <c r="C461" i="161"/>
  <c r="E461" i="161" s="1"/>
  <c r="C455" i="161"/>
  <c r="E455" i="161" s="1"/>
  <c r="C516" i="161"/>
  <c r="E516" i="161" s="1"/>
  <c r="C467" i="161"/>
  <c r="E467" i="161" s="1"/>
  <c r="C448" i="161"/>
  <c r="E448" i="161" s="1"/>
  <c r="C465" i="161"/>
  <c r="E465" i="161" s="1"/>
  <c r="C303" i="161"/>
  <c r="E303" i="161" s="1"/>
  <c r="C292" i="161"/>
  <c r="E292" i="161" s="1"/>
  <c r="C279" i="161"/>
  <c r="E279" i="161" s="1"/>
  <c r="C263" i="161"/>
  <c r="E263" i="161" s="1"/>
  <c r="C236" i="161"/>
  <c r="E236" i="161" s="1"/>
  <c r="C223" i="161"/>
  <c r="E223" i="161" s="1"/>
  <c r="C269" i="161"/>
  <c r="E269" i="161" s="1"/>
  <c r="C262" i="161"/>
  <c r="E262" i="161" s="1"/>
  <c r="C301" i="161"/>
  <c r="E301" i="161" s="1"/>
  <c r="C294" i="161"/>
  <c r="E294" i="161" s="1"/>
  <c r="C293" i="161"/>
  <c r="E293" i="161" s="1"/>
  <c r="C248" i="161"/>
  <c r="E248" i="161" s="1"/>
  <c r="C258" i="161"/>
  <c r="E258" i="161" s="1"/>
  <c r="C229" i="161"/>
  <c r="E229" i="161" s="1"/>
  <c r="C275" i="161"/>
  <c r="E275" i="161" s="1"/>
  <c r="C1559" i="161"/>
  <c r="E1559" i="161" s="1"/>
  <c r="C1502" i="161"/>
  <c r="E1502" i="161" s="1"/>
  <c r="C1507" i="161"/>
  <c r="E1507" i="161" s="1"/>
  <c r="C1552" i="161"/>
  <c r="E1552" i="161" s="1"/>
  <c r="C1567" i="161"/>
  <c r="E1567" i="161" s="1"/>
  <c r="C1340" i="161"/>
  <c r="E1340" i="161" s="1"/>
  <c r="C1346" i="161"/>
  <c r="E1346" i="161" s="1"/>
  <c r="C1299" i="161"/>
  <c r="E1299" i="161" s="1"/>
  <c r="C1309" i="161"/>
  <c r="E1309" i="161" s="1"/>
  <c r="C1327" i="161"/>
  <c r="E1327" i="161" s="1"/>
  <c r="C1292" i="161"/>
  <c r="E1292" i="161" s="1"/>
  <c r="C1372" i="161"/>
  <c r="E1372" i="161" s="1"/>
  <c r="C1314" i="161"/>
  <c r="E1314" i="161" s="1"/>
  <c r="C1083" i="161"/>
  <c r="E1083" i="161" s="1"/>
  <c r="C1148" i="161"/>
  <c r="E1148" i="161" s="1"/>
  <c r="C1122" i="161"/>
  <c r="E1122" i="161" s="1"/>
  <c r="C1089" i="161"/>
  <c r="E1089" i="161" s="1"/>
  <c r="C1161" i="161"/>
  <c r="E1161" i="161" s="1"/>
  <c r="C1143" i="161"/>
  <c r="E1143" i="161" s="1"/>
  <c r="C952" i="161"/>
  <c r="E952" i="161" s="1"/>
  <c r="C937" i="161"/>
  <c r="E937" i="161" s="1"/>
  <c r="C702" i="161"/>
  <c r="E702" i="161" s="1"/>
  <c r="C913" i="161"/>
  <c r="E913" i="161" s="1"/>
  <c r="C890" i="161"/>
  <c r="E890" i="161" s="1"/>
  <c r="C873" i="161"/>
  <c r="E873" i="161" s="1"/>
  <c r="C866" i="161"/>
  <c r="E866" i="161" s="1"/>
  <c r="C938" i="161"/>
  <c r="E938" i="161" s="1"/>
  <c r="C863" i="161"/>
  <c r="E863" i="161" s="1"/>
  <c r="C924" i="161"/>
  <c r="E924" i="161" s="1"/>
  <c r="C902" i="161"/>
  <c r="E902" i="161" s="1"/>
  <c r="C922" i="161"/>
  <c r="E922" i="161" s="1"/>
  <c r="C717" i="161"/>
  <c r="E717" i="161" s="1"/>
  <c r="C705" i="161"/>
  <c r="E705" i="161" s="1"/>
  <c r="C673" i="161"/>
  <c r="E673" i="161" s="1"/>
  <c r="C683" i="161"/>
  <c r="E683" i="161" s="1"/>
  <c r="C706" i="161"/>
  <c r="E706" i="161" s="1"/>
  <c r="C661" i="161"/>
  <c r="E661" i="161" s="1"/>
  <c r="C665" i="161"/>
  <c r="E665" i="161" s="1"/>
  <c r="C678" i="161"/>
  <c r="E678" i="161" s="1"/>
  <c r="C511" i="161"/>
  <c r="E511" i="161" s="1"/>
  <c r="C500" i="161"/>
  <c r="E500" i="161" s="1"/>
  <c r="C486" i="161"/>
  <c r="E486" i="161" s="1"/>
  <c r="C460" i="161"/>
  <c r="E460" i="161" s="1"/>
  <c r="C459" i="161"/>
  <c r="E459" i="161" s="1"/>
  <c r="C520" i="161"/>
  <c r="E520" i="161" s="1"/>
  <c r="C471" i="161"/>
  <c r="E471" i="161" s="1"/>
  <c r="C452" i="161"/>
  <c r="E452" i="161" s="1"/>
  <c r="C525" i="161"/>
  <c r="E525" i="161" s="1"/>
  <c r="C469" i="161"/>
  <c r="E469" i="161" s="1"/>
  <c r="C306" i="161"/>
  <c r="E306" i="161" s="1"/>
  <c r="C280" i="161"/>
  <c r="E280" i="161" s="1"/>
  <c r="C231" i="161"/>
  <c r="E231" i="161" s="1"/>
  <c r="C277" i="161"/>
  <c r="E277" i="161" s="1"/>
  <c r="C266" i="161"/>
  <c r="E266" i="161" s="1"/>
  <c r="C309" i="161"/>
  <c r="E309" i="161" s="1"/>
  <c r="C270" i="161"/>
  <c r="E270" i="161" s="1"/>
  <c r="C1521" i="161"/>
  <c r="E1521" i="161" s="1"/>
  <c r="C1498" i="161"/>
  <c r="E1498" i="161" s="1"/>
  <c r="C1515" i="161"/>
  <c r="E1515" i="161" s="1"/>
  <c r="C1574" i="161"/>
  <c r="E1574" i="161" s="1"/>
  <c r="C1578" i="161"/>
  <c r="E1578" i="161" s="1"/>
  <c r="C1343" i="161"/>
  <c r="E1343" i="161" s="1"/>
  <c r="C1353" i="161"/>
  <c r="E1353" i="161" s="1"/>
  <c r="C1295" i="161"/>
  <c r="E1295" i="161" s="1"/>
  <c r="C1356" i="161"/>
  <c r="E1356" i="161" s="1"/>
  <c r="C1317" i="161"/>
  <c r="E1317" i="161" s="1"/>
  <c r="C1375" i="161"/>
  <c r="E1375" i="161" s="1"/>
  <c r="C1318" i="161"/>
  <c r="E1318" i="161" s="1"/>
  <c r="C1087" i="161"/>
  <c r="E1087" i="161" s="1"/>
  <c r="C1167" i="161"/>
  <c r="E1167" i="161" s="1"/>
  <c r="C1126" i="161"/>
  <c r="E1126" i="161" s="1"/>
  <c r="C1104" i="161"/>
  <c r="E1104" i="161" s="1"/>
  <c r="C1165" i="161"/>
  <c r="E1165" i="161" s="1"/>
  <c r="C1162" i="161"/>
  <c r="E1162" i="161" s="1"/>
  <c r="C930" i="161"/>
  <c r="E930" i="161" s="1"/>
  <c r="C931" i="161"/>
  <c r="E931" i="161" s="1"/>
  <c r="C703" i="161"/>
  <c r="E703" i="161" s="1"/>
  <c r="C908" i="161"/>
  <c r="E908" i="161" s="1"/>
  <c r="C891" i="161"/>
  <c r="E891" i="161" s="1"/>
  <c r="C874" i="161"/>
  <c r="E874" i="161" s="1"/>
  <c r="C881" i="161"/>
  <c r="E881" i="161" s="1"/>
  <c r="C942" i="161"/>
  <c r="E942" i="161" s="1"/>
  <c r="C867" i="161"/>
  <c r="E867" i="161" s="1"/>
  <c r="C939" i="161"/>
  <c r="E939" i="161" s="1"/>
  <c r="C906" i="161"/>
  <c r="E906" i="161" s="1"/>
  <c r="C941" i="161"/>
  <c r="E941" i="161" s="1"/>
  <c r="C949" i="161"/>
  <c r="E949" i="161" s="1"/>
  <c r="C718" i="161"/>
  <c r="E718" i="161" s="1"/>
  <c r="C709" i="161"/>
  <c r="E709" i="161" s="1"/>
  <c r="C666" i="161"/>
  <c r="E666" i="161" s="1"/>
  <c r="C645" i="161"/>
  <c r="E645" i="161" s="1"/>
  <c r="C710" i="161"/>
  <c r="E710" i="161" s="1"/>
  <c r="C737" i="161"/>
  <c r="E737" i="161" s="1"/>
  <c r="C669" i="161"/>
  <c r="E669" i="161" s="1"/>
  <c r="C658" i="161"/>
  <c r="E658" i="161" s="1"/>
  <c r="C682" i="161"/>
  <c r="E682" i="161" s="1"/>
  <c r="C515" i="161"/>
  <c r="E515" i="161" s="1"/>
  <c r="C510" i="161"/>
  <c r="E510" i="161" s="1"/>
  <c r="C484" i="161"/>
  <c r="E484" i="161" s="1"/>
  <c r="C487" i="161"/>
  <c r="E487" i="161" s="1"/>
  <c r="C453" i="161"/>
  <c r="E453" i="161" s="1"/>
  <c r="C474" i="161"/>
  <c r="E474" i="161" s="1"/>
  <c r="C524" i="161"/>
  <c r="E524" i="161" s="1"/>
  <c r="C456" i="161"/>
  <c r="E456" i="161" s="1"/>
  <c r="C529" i="161"/>
  <c r="E529" i="161" s="1"/>
  <c r="C503" i="161"/>
  <c r="E503" i="161" s="1"/>
  <c r="C307" i="161"/>
  <c r="E307" i="161" s="1"/>
  <c r="C298" i="161"/>
  <c r="E298" i="161" s="1"/>
  <c r="C287" i="161"/>
  <c r="E287" i="161" s="1"/>
  <c r="C241" i="161"/>
  <c r="E241" i="161" s="1"/>
  <c r="C232" i="161"/>
  <c r="E232" i="161" s="1"/>
  <c r="C273" i="161"/>
  <c r="E273" i="161" s="1"/>
  <c r="C220" i="161"/>
  <c r="E220" i="161" s="1"/>
  <c r="C300" i="161"/>
  <c r="E300" i="161" s="1"/>
  <c r="C251" i="161"/>
  <c r="E251" i="161" s="1"/>
  <c r="C233" i="161"/>
  <c r="E233" i="161" s="1"/>
  <c r="C313" i="161"/>
  <c r="E313" i="161" s="1"/>
  <c r="C283" i="161"/>
  <c r="E283" i="161" s="1"/>
  <c r="C230" i="161"/>
  <c r="E230" i="161" s="1"/>
  <c r="C252" i="161"/>
  <c r="E252" i="161" s="1"/>
  <c r="C245" i="161"/>
  <c r="E245" i="161" s="1"/>
  <c r="C228" i="161"/>
  <c r="E228" i="161" s="1"/>
  <c r="C256" i="161"/>
  <c r="E256" i="161" s="1"/>
  <c r="C278" i="161"/>
  <c r="E278" i="161" s="1"/>
  <c r="C11" i="161"/>
  <c r="E11" i="161" s="1"/>
  <c r="C8" i="161"/>
  <c r="E8" i="161" s="1"/>
  <c r="C12" i="161"/>
  <c r="E12" i="161" s="1"/>
  <c r="C101" i="161"/>
  <c r="E101" i="161" s="1"/>
  <c r="C6" i="161"/>
  <c r="E6" i="161" s="1"/>
  <c r="C79" i="161"/>
  <c r="E79" i="161" s="1"/>
  <c r="C82" i="161"/>
  <c r="E82" i="161" s="1"/>
  <c r="C99" i="161"/>
  <c r="E99" i="161" s="1"/>
  <c r="C60" i="161"/>
  <c r="E60" i="161" s="1"/>
  <c r="C69" i="161"/>
  <c r="E69" i="161" s="1"/>
  <c r="C56" i="161"/>
  <c r="E56" i="161" s="1"/>
  <c r="C76" i="161"/>
  <c r="E76" i="161" s="1"/>
  <c r="C14" i="161"/>
  <c r="E14" i="161" s="1"/>
  <c r="C103" i="161"/>
  <c r="E103" i="161" s="1"/>
  <c r="C57" i="161"/>
  <c r="E57" i="161" s="1"/>
  <c r="C98" i="161"/>
  <c r="E98" i="161" s="1"/>
  <c r="C64" i="161"/>
  <c r="E64" i="161" s="1"/>
  <c r="C84" i="161"/>
  <c r="E84" i="161" s="1"/>
  <c r="C100" i="161"/>
  <c r="E100" i="161" s="1"/>
  <c r="C75" i="161"/>
  <c r="E75" i="161" s="1"/>
  <c r="C72" i="161"/>
  <c r="E72" i="161" s="1"/>
  <c r="C68" i="161"/>
  <c r="E68" i="161" s="1"/>
  <c r="C13" i="161"/>
  <c r="E13" i="161" s="1"/>
  <c r="C62" i="161"/>
  <c r="E62" i="161" s="1"/>
  <c r="C7" i="161"/>
  <c r="E7" i="161" s="1"/>
  <c r="C81" i="161"/>
  <c r="E81" i="161" s="1"/>
  <c r="C59" i="161"/>
  <c r="E59" i="161" s="1"/>
  <c r="C73" i="161"/>
  <c r="E73" i="161" s="1"/>
  <c r="C58" i="161"/>
  <c r="E58" i="161" s="1"/>
  <c r="C70" i="161"/>
  <c r="E70" i="161" s="1"/>
  <c r="C15" i="161"/>
  <c r="E15" i="161" s="1"/>
  <c r="C97" i="161"/>
  <c r="E97" i="161" s="1"/>
  <c r="C83" i="161"/>
  <c r="E83" i="161" s="1"/>
  <c r="C10" i="161"/>
  <c r="E10" i="161" s="1"/>
  <c r="C74" i="161"/>
  <c r="E74" i="161" s="1"/>
  <c r="C61" i="161"/>
  <c r="E61" i="161" s="1"/>
  <c r="C78" i="161"/>
  <c r="E78" i="161" s="1"/>
  <c r="C96" i="161"/>
  <c r="E96" i="161" s="1"/>
  <c r="C80" i="161"/>
  <c r="E80" i="161" s="1"/>
  <c r="C105" i="161"/>
  <c r="E105" i="161" s="1"/>
  <c r="C67" i="161"/>
  <c r="E67" i="161" s="1"/>
  <c r="C66" i="161"/>
  <c r="E66" i="161" s="1"/>
  <c r="C77" i="161"/>
  <c r="E77" i="161" s="1"/>
  <c r="C102" i="161"/>
  <c r="E102" i="161" s="1"/>
  <c r="C63" i="161"/>
  <c r="E63" i="161" s="1"/>
  <c r="C104" i="161"/>
  <c r="E104" i="161" s="1"/>
  <c r="C9" i="161"/>
  <c r="E9" i="161" s="1"/>
  <c r="C85" i="161"/>
  <c r="E85" i="161" s="1"/>
  <c r="C71" i="161"/>
  <c r="E71" i="161" s="1"/>
  <c r="C65" i="161"/>
  <c r="E65" i="161" s="1"/>
  <c r="C35" i="161"/>
  <c r="E35" i="161" s="1"/>
  <c r="C29" i="161"/>
  <c r="E29" i="161" s="1"/>
  <c r="C55" i="161"/>
  <c r="E55" i="161" s="1"/>
  <c r="C33" i="161"/>
  <c r="E33" i="161" s="1"/>
  <c r="C87" i="161"/>
  <c r="E87" i="161" s="1"/>
  <c r="C43" i="161"/>
  <c r="E43" i="161" s="1"/>
  <c r="C50" i="161"/>
  <c r="E50" i="161" s="1"/>
  <c r="C37" i="161"/>
  <c r="E37" i="161" s="1"/>
  <c r="C28" i="161"/>
  <c r="E28" i="161" s="1"/>
  <c r="C41" i="161"/>
  <c r="E41" i="161" s="1"/>
  <c r="C86" i="161"/>
  <c r="E86" i="161" s="1"/>
  <c r="C27" i="161"/>
  <c r="E27" i="161" s="1"/>
  <c r="C51" i="161"/>
  <c r="E51" i="161" s="1"/>
  <c r="C40" i="161"/>
  <c r="E40" i="161" s="1"/>
  <c r="C48" i="161"/>
  <c r="E48" i="161" s="1"/>
  <c r="C45" i="161"/>
  <c r="E45" i="161" s="1"/>
  <c r="C49" i="161"/>
  <c r="E49" i="161" s="1"/>
  <c r="C26" i="161"/>
  <c r="E26" i="161" s="1"/>
  <c r="C91" i="161"/>
  <c r="E91" i="161" s="1"/>
  <c r="C44" i="161"/>
  <c r="E44" i="161" s="1"/>
  <c r="C53" i="161"/>
  <c r="E53" i="161" s="1"/>
  <c r="C30" i="161"/>
  <c r="E30" i="161" s="1"/>
  <c r="C94" i="161"/>
  <c r="E94" i="161" s="1"/>
  <c r="C32" i="161"/>
  <c r="E32" i="161" s="1"/>
  <c r="C93" i="161"/>
  <c r="E93" i="161" s="1"/>
  <c r="C42" i="161"/>
  <c r="E42" i="161" s="1"/>
  <c r="C38" i="161"/>
  <c r="E38" i="161" s="1"/>
  <c r="C92" i="161"/>
  <c r="E92" i="161" s="1"/>
  <c r="C46" i="161"/>
  <c r="E46" i="161" s="1"/>
  <c r="C31" i="161"/>
  <c r="E31" i="161" s="1"/>
  <c r="C95" i="161"/>
  <c r="E95" i="161" s="1"/>
  <c r="C34" i="161"/>
  <c r="E34" i="161" s="1"/>
  <c r="C52" i="161"/>
  <c r="E52" i="161" s="1"/>
  <c r="C47" i="161"/>
  <c r="E47" i="161" s="1"/>
  <c r="C90" i="161"/>
  <c r="E90" i="161" s="1"/>
  <c r="C36" i="161"/>
  <c r="E36" i="161" s="1"/>
  <c r="C54" i="161"/>
  <c r="E54" i="161" s="1"/>
  <c r="C39" i="161"/>
  <c r="E39" i="161" s="1"/>
  <c r="C89" i="161"/>
  <c r="E89" i="161" s="1"/>
  <c r="C88" i="161"/>
  <c r="E88" i="161" s="1"/>
  <c r="C25" i="161" l="1"/>
  <c r="E25" i="161" s="1"/>
  <c r="C22" i="161"/>
  <c r="E22" i="161" s="1"/>
  <c r="C16" i="161"/>
  <c r="E16" i="161" s="1"/>
  <c r="C17" i="161"/>
  <c r="E17" i="161" s="1"/>
  <c r="C19" i="161"/>
  <c r="E19" i="161" s="1"/>
  <c r="C21" i="161"/>
  <c r="E21" i="161" s="1"/>
  <c r="C18" i="161"/>
  <c r="E18" i="161" s="1"/>
  <c r="C20" i="161"/>
  <c r="E20" i="161" s="1"/>
  <c r="C23" i="161"/>
  <c r="E23" i="161" s="1"/>
  <c r="C24" i="161"/>
  <c r="E24" i="161" s="1"/>
  <c r="C433" i="161" l="1"/>
  <c r="E433" i="161" s="1"/>
  <c r="C440" i="161"/>
  <c r="E440" i="161" s="1"/>
  <c r="C436" i="161"/>
  <c r="E436" i="161" s="1"/>
  <c r="C432" i="161"/>
  <c r="E432" i="161" s="1"/>
  <c r="C437" i="161"/>
  <c r="E437" i="161" s="1"/>
  <c r="C439" i="161"/>
  <c r="E439" i="161" s="1"/>
  <c r="C441" i="161"/>
  <c r="E441" i="161" s="1"/>
  <c r="C434" i="161"/>
  <c r="E434" i="161" s="1"/>
  <c r="C435" i="161"/>
  <c r="E435" i="161" s="1"/>
  <c r="C438" i="161"/>
  <c r="E438" i="161" s="1"/>
</calcChain>
</file>

<file path=xl/sharedStrings.xml><?xml version="1.0" encoding="utf-8"?>
<sst xmlns="http://schemas.openxmlformats.org/spreadsheetml/2006/main" count="140" uniqueCount="102">
  <si>
    <t/>
  </si>
  <si>
    <t>Prix :</t>
  </si>
  <si>
    <t>Recettes:</t>
  </si>
  <si>
    <t>Brioche au Sucre</t>
  </si>
  <si>
    <t>Mini Gougère</t>
  </si>
  <si>
    <t>Torsade au Chocolat</t>
  </si>
  <si>
    <t>Pain aux Raisins</t>
  </si>
  <si>
    <t>Tartelette Abricot Crème Brulée</t>
  </si>
  <si>
    <t>Sablé Amande Framboise</t>
  </si>
  <si>
    <t>Tartelette Citron</t>
  </si>
  <si>
    <t>Feuilleté aux Pommes</t>
  </si>
  <si>
    <t>Pizza au 3 Fromages</t>
  </si>
  <si>
    <t>Pizza Jambon Fromage</t>
  </si>
  <si>
    <t>Flan Nature</t>
  </si>
  <si>
    <t>Tarte Poire Bourdalou</t>
  </si>
  <si>
    <t>Miel Amande</t>
  </si>
  <si>
    <t>Brownie's aux Noix</t>
  </si>
  <si>
    <t>Baba au Rhum</t>
  </si>
  <si>
    <t>Tartelette Poire Chocolat</t>
  </si>
  <si>
    <t>Baguette</t>
  </si>
  <si>
    <t>Epeautre en Baguette</t>
  </si>
  <si>
    <t>Mélange des Gourmands Spéciaux</t>
  </si>
  <si>
    <t>Pain à l'Emmental</t>
  </si>
  <si>
    <t>Mille Feuille Nature</t>
  </si>
  <si>
    <t>Quiche Lorraine</t>
  </si>
  <si>
    <t>Quiche 3 Fromages</t>
  </si>
  <si>
    <t>Quiche Chèvre Epinards</t>
  </si>
  <si>
    <t>Pain de 400 Gr (Flute)</t>
  </si>
  <si>
    <t>Ficelle</t>
  </si>
  <si>
    <t>Mini Beignet au Chocolat</t>
  </si>
  <si>
    <t>Gland</t>
  </si>
  <si>
    <t>Pièce Montée (30 Pers à 4 choux)</t>
  </si>
  <si>
    <t>Galette des Rois Individuelle</t>
  </si>
  <si>
    <t>Galette des Rois 4 Pers</t>
  </si>
  <si>
    <t>Galette des Rois 6 Pers</t>
  </si>
  <si>
    <t>Galette des Rois 8 Pers</t>
  </si>
  <si>
    <t>Buche Mousse Citron Meringuée (Indiv)</t>
  </si>
  <si>
    <t>Bûche Mousse Citron Meringuée 6 Pers</t>
  </si>
  <si>
    <t>Buche 3 Chocolats 6 Pers</t>
  </si>
  <si>
    <t>Croissant aux Amandes</t>
  </si>
  <si>
    <t>Pain au Chocolat aux Amandes</t>
  </si>
  <si>
    <t>Gateau Basque</t>
  </si>
  <si>
    <t>Tradition 1900</t>
  </si>
  <si>
    <t>Pain à Hamburger Complet 120 Gr</t>
  </si>
  <si>
    <t>Croissant au Beurre</t>
  </si>
  <si>
    <t>Pain au Chocolat</t>
  </si>
  <si>
    <t>Sandwich au Poulet</t>
  </si>
  <si>
    <t>Produits Laitiers</t>
  </si>
  <si>
    <t>Gluten</t>
  </si>
  <si>
    <t>Oeufs</t>
  </si>
  <si>
    <t>Allergenes :</t>
  </si>
  <si>
    <t>Crustacés</t>
  </si>
  <si>
    <t>Soja</t>
  </si>
  <si>
    <t>Poisson</t>
  </si>
  <si>
    <t>Arachides</t>
  </si>
  <si>
    <t>Céleri</t>
  </si>
  <si>
    <t>Moutarde</t>
  </si>
  <si>
    <t>Lupin</t>
  </si>
  <si>
    <t>Mollusques</t>
  </si>
  <si>
    <t>Fruits-à-coques</t>
  </si>
  <si>
    <t>Anhydride-sulfureux/sulfites</t>
  </si>
  <si>
    <t>Recette 1</t>
  </si>
  <si>
    <t>Sésame</t>
  </si>
  <si>
    <t>Pain de Mie (Complet)</t>
  </si>
  <si>
    <t>Pain Soleil</t>
  </si>
  <si>
    <t>Pain Viennois au Chocolat</t>
  </si>
  <si>
    <t>Pain de Campagne</t>
  </si>
  <si>
    <t>Recette Assemblées Divers 1</t>
  </si>
  <si>
    <t>Recette Assemblées Divers 2</t>
  </si>
  <si>
    <t>Recette Assemblées Divers 3</t>
  </si>
  <si>
    <t>Recette Assemblées Divers 4</t>
  </si>
  <si>
    <t>Recette Assemblées Divers 5</t>
  </si>
  <si>
    <t>Allergènes :</t>
  </si>
  <si>
    <t>2,30 €</t>
  </si>
  <si>
    <t>1,00 €</t>
  </si>
  <si>
    <t>1,05 €</t>
  </si>
  <si>
    <t>2,05 €</t>
  </si>
  <si>
    <t>24,00 €</t>
  </si>
  <si>
    <t>4,00 €</t>
  </si>
  <si>
    <t>0,95 €</t>
  </si>
  <si>
    <t>1,80 €</t>
  </si>
  <si>
    <t>1,30 €</t>
  </si>
  <si>
    <t>1,70 €</t>
  </si>
  <si>
    <t>0,75 €</t>
  </si>
  <si>
    <t>2,00 €</t>
  </si>
  <si>
    <t>12,80 €</t>
  </si>
  <si>
    <t>19,20 €</t>
  </si>
  <si>
    <t>25,60 €</t>
  </si>
  <si>
    <t>3,20 €</t>
  </si>
  <si>
    <t>2,60 €</t>
  </si>
  <si>
    <t>2,50 €</t>
  </si>
  <si>
    <t>0,80 €</t>
  </si>
  <si>
    <t>0,45 €</t>
  </si>
  <si>
    <t>0,90 €</t>
  </si>
  <si>
    <t>1,60 €</t>
  </si>
  <si>
    <t>1,25 €</t>
  </si>
  <si>
    <t>5,50 €</t>
  </si>
  <si>
    <t>2,20 €</t>
  </si>
  <si>
    <t>1,20 €</t>
  </si>
  <si>
    <t>3,40 €</t>
  </si>
  <si>
    <t>2,10 €</t>
  </si>
  <si>
    <t>1,55 €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</si>
</sst>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color rgb="FF333333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/>
    <xf numFmtId="0" fontId="5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Alignment="1">
      <alignment horizontal="center" vertical="center"/>
    </xf>
    <xf numFmtId="0" fontId="5" fillId="0" borderId="0" xfId="0" applyFont="1" applyProtection="1">
      <protection locked="0"/>
    </xf>
    <xf numFmtId="164" fontId="5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0" fillId="8" borderId="0" xfId="0" applyFill="1"/>
    <xf numFmtId="0" fontId="0" fillId="0" borderId="0" xfId="0" applyBorder="1"/>
    <xf numFmtId="0" fontId="0" fillId="8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6" xfId="0" applyNumberFormat="1" applyBorder="1"/>
    <xf numFmtId="0" fontId="0" fillId="0" borderId="7" xfId="0" applyNumberFormat="1" applyBorder="1"/>
    <xf numFmtId="0" fontId="0" fillId="8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NumberFormat="1" applyFill="1" applyBorder="1"/>
    <xf numFmtId="0" fontId="1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0" xfId="0" applyFill="1"/>
    <xf numFmtId="0" fontId="0" fillId="6" borderId="5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/>
    <xf numFmtId="0" fontId="0" fillId="9" borderId="5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0" xfId="0" applyFill="1"/>
    <xf numFmtId="0" fontId="0" fillId="10" borderId="5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5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0" xfId="0" applyFill="1"/>
    <xf numFmtId="0" fontId="0" fillId="11" borderId="5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0" xfId="0" applyFill="1"/>
    <xf numFmtId="0" fontId="0" fillId="13" borderId="5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0" xfId="0" applyFill="1"/>
    <xf numFmtId="0" fontId="0" fillId="14" borderId="5" xfId="0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0" xfId="0" applyFill="1"/>
    <xf numFmtId="0" fontId="0" fillId="15" borderId="0" xfId="0" applyFill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6" borderId="0" xfId="0" applyFill="1"/>
    <xf numFmtId="0" fontId="0" fillId="16" borderId="0" xfId="0" applyFill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0" borderId="8" xfId="0" applyNumberFormat="1" applyBorder="1"/>
    <xf numFmtId="0" fontId="0" fillId="0" borderId="9" xfId="0" applyNumberFormat="1" applyBorder="1"/>
    <xf numFmtId="0" fontId="0" fillId="0" borderId="5" xfId="0" applyFill="1" applyBorder="1" applyAlignment="1">
      <alignment horizontal="center" vertical="center"/>
    </xf>
    <xf numFmtId="0" fontId="0" fillId="12" borderId="0" xfId="0" applyFill="1" applyBorder="1"/>
    <xf numFmtId="0" fontId="0" fillId="0" borderId="10" xfId="0" applyBorder="1"/>
    <xf numFmtId="0" fontId="0" fillId="0" borderId="11" xfId="0" applyBorder="1"/>
    <xf numFmtId="0" fontId="1" fillId="0" borderId="3" xfId="0" applyFont="1" applyBorder="1" applyAlignment="1" applyProtection="1">
      <alignment vertical="top"/>
      <protection locked="0"/>
    </xf>
    <xf numFmtId="0" fontId="1" fillId="0" borderId="0" xfId="0" applyFont="1" applyBorder="1" applyAlignment="1">
      <alignment vertical="top"/>
    </xf>
    <xf numFmtId="0" fontId="3" fillId="12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6" fillId="0" borderId="4" xfId="0" applyFont="1" applyBorder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12">
    <dxf>
      <font>
        <b val="0"/>
        <i val="0"/>
        <color theme="1"/>
      </font>
      <fill>
        <patternFill>
          <bgColor theme="9" tint="0.59996337778862885"/>
        </patternFill>
      </fill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font>
        <b val="0"/>
        <i val="0"/>
        <color theme="1"/>
      </font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font>
        <b val="0"/>
        <i val="0"/>
        <color theme="1"/>
      </font>
      <fill>
        <patternFill patternType="solid">
          <fgColor theme="0"/>
          <bgColor theme="9" tint="-0.499984740745262"/>
        </patternFill>
      </fill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font>
        <b/>
        <i val="0"/>
        <color theme="1"/>
      </font>
      <fill>
        <patternFill>
          <bgColor theme="9" tint="-0.499984740745262"/>
        </patternFill>
      </fill>
    </dxf>
    <dxf>
      <font>
        <b val="0"/>
        <i val="0"/>
        <color theme="0"/>
      </font>
      <fill>
        <patternFill>
          <bgColor theme="9" tint="0.59996337778862885"/>
        </patternFill>
      </fill>
      <border>
        <horizontal style="dashed">
          <color theme="0"/>
        </horizontal>
      </border>
    </dxf>
    <dxf>
      <font>
        <b val="0"/>
        <i val="0"/>
        <color theme="1"/>
      </font>
      <fill>
        <patternFill>
          <bgColor theme="9" tint="-0.24994659260841701"/>
        </patternFill>
      </fill>
      <border>
        <horizontal style="dashed">
          <color theme="0"/>
        </horizontal>
      </border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 val="0"/>
        <i val="0"/>
        <strike val="0"/>
        <color theme="1"/>
      </font>
      <fill>
        <patternFill>
          <bgColor theme="9" tint="0.59996337778862885"/>
        </patternFill>
      </fill>
      <border>
        <horizontal style="dashDot">
          <color theme="0"/>
        </horizontal>
      </border>
    </dxf>
    <dxf>
      <font>
        <b val="0"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</dxfs>
  <tableStyles count="4" defaultTableStyle="TableStyleMedium2" defaultPivotStyle="PivotStyleLight16">
    <tableStyle name="Style de tableau 1" pivot="0" count="4" xr9:uid="{59FCAA35-396F-47EC-B24E-A8FCA5AD9DF4}">
      <tableStyleElement type="headerRow" dxfId="11"/>
      <tableStyleElement type="totalRow" dxfId="10"/>
      <tableStyleElement type="firstRowStripe" dxfId="9"/>
      <tableStyleElement type="secondRowStripe" dxfId="8"/>
    </tableStyle>
    <tableStyle name="Style de tableau 2" pivot="0" count="4" xr9:uid="{8746F54E-ABC0-417B-98CF-63D5828A844B}">
      <tableStyleElement type="headerRow" dxfId="7"/>
      <tableStyleElement type="totalRow" dxfId="6"/>
      <tableStyleElement type="firstRowStripe" dxfId="5"/>
      <tableStyleElement type="secondRowStripe" dxfId="4"/>
    </tableStyle>
    <tableStyle name="Style de tableau 3" pivot="0" count="0" xr9:uid="{B2AE1C5C-1424-46CF-8BC5-3D267C8BEE60}"/>
    <tableStyle name="Style de tableau 4" pivot="0" count="4" xr9:uid="{C5CDF485-E02E-4631-BBBE-A6AB7EFBEA7F}">
      <tableStyleElement type="headerRow" dxfId="3"/>
      <tableStyleElement type="totalRow" dxfId="2"/>
      <tableStyleElement type="firstRowStripe" dxfId="1"/>
      <tableStyleElement type="secondRowStripe" dxfId="0"/>
    </tableStyle>
  </tableStyles>
  <colors>
    <mruColors>
      <color rgb="FFFF3300"/>
      <color rgb="FFB70909"/>
      <color rgb="FF9A3300"/>
      <color rgb="FFB15407"/>
      <color rgb="FFFBBFAF"/>
      <color rgb="FFF88A6C"/>
      <color rgb="FF862D00"/>
      <color rgb="FF6600CC"/>
      <color rgb="FF9933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2423160</xdr:colOff>
      <xdr:row>11</xdr:row>
      <xdr:rowOff>53340</xdr:rowOff>
    </xdr:from>
    <xdr:to>
      <xdr:col>6</xdr:col>
      <xdr:colOff>7620</xdr:colOff>
      <xdr:row>17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A05FAA8-0299-779E-61C0-31D4DBFF68AA}"/>
            </a:ext>
          </a:extLst>
        </xdr:cNvPr>
        <xdr:cNvSpPr/>
      </xdr:nvSpPr>
      <xdr:spPr>
        <a:xfrm>
          <a:off x="2423160" y="2133600"/>
          <a:ext cx="5935980" cy="11658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Cellule C2 doit afficher</a:t>
          </a:r>
          <a:r>
            <a:rPr lang="fr-FR" sz="1100" baseline="0"/>
            <a:t> tout la liste qui commence en A2 de la feuille Imprimante.</a:t>
          </a:r>
        </a:p>
        <a:p>
          <a:pPr algn="l"/>
          <a:r>
            <a:rPr lang="fr-FR" sz="1100" baseline="0"/>
            <a:t>Puis prendre la valeur de la cellule I5 de cette feuille pour la coller dans la case approprié  de la feuille imprimante.</a:t>
          </a:r>
        </a:p>
        <a:p>
          <a:pPr algn="l"/>
          <a:r>
            <a:rPr lang="fr-FR" sz="1100" baseline="0"/>
            <a:t>J'espère avoir été le plus clair possible.</a:t>
          </a:r>
        </a:p>
        <a:p>
          <a:pPr algn="l"/>
          <a:r>
            <a:rPr lang="fr-FR" sz="1100" baseline="0"/>
            <a:t>Merci de votre aide.</a:t>
          </a:r>
          <a:endParaRPr lang="fr-FR" sz="1100"/>
        </a:p>
      </xdr:txBody>
    </xdr:sp>
    <xdr:clientData/>
  </xdr:twoCellAnchor>
  <xdr:twoCellAnchor>
    <xdr:from>
      <xdr:col>2</xdr:col>
      <xdr:colOff>1264920</xdr:colOff>
      <xdr:row>2</xdr:row>
      <xdr:rowOff>45720</xdr:rowOff>
    </xdr:from>
    <xdr:to>
      <xdr:col>3</xdr:col>
      <xdr:colOff>286980</xdr:colOff>
      <xdr:row>11</xdr:row>
      <xdr:rowOff>91440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185F491-A4DC-C390-DD33-987C4AA965D8}"/>
            </a:ext>
          </a:extLst>
        </xdr:cNvPr>
        <xdr:cNvCxnSpPr/>
      </xdr:nvCxnSpPr>
      <xdr:spPr>
        <a:xfrm flipH="1" flipV="1">
          <a:off x="4419600" y="419100"/>
          <a:ext cx="828000" cy="1752600"/>
        </a:xfrm>
        <a:prstGeom prst="straightConnector1">
          <a:avLst/>
        </a:prstGeom>
        <a:ln w="317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C2821-91FD-49C1-9DC8-10A3C3BFBB4E}">
  <sheetPr codeName="Feuil26"/>
  <dimension ref="A1:Z3464"/>
  <sheetViews>
    <sheetView showGridLines="0" zoomScaleNormal="100" workbookViewId="0">
      <selection activeCell="E2" sqref="E2"/>
    </sheetView>
  </sheetViews>
  <sheetFormatPr baseColWidth="10" defaultRowHeight="14.4" x14ac:dyDescent="0.3"/>
  <cols>
    <col min="1" max="1" width="38.77734375" bestFit="1" customWidth="1"/>
    <col min="2" max="2" width="7.21875" customWidth="1"/>
    <col min="3" max="3" width="26.33203125" customWidth="1"/>
    <col min="5" max="5" width="26.33203125" customWidth="1"/>
    <col min="7" max="7" width="26.33203125" customWidth="1"/>
    <col min="9" max="9" width="105.33203125" bestFit="1" customWidth="1"/>
    <col min="24" max="26" width="17.33203125" bestFit="1" customWidth="1"/>
    <col min="27" max="27" width="42.33203125" customWidth="1"/>
  </cols>
  <sheetData>
    <row r="1" spans="1:26" ht="15" thickBot="1" x14ac:dyDescent="0.35"/>
    <row r="2" spans="1:26" x14ac:dyDescent="0.3">
      <c r="C2" s="80" t="s">
        <v>4</v>
      </c>
      <c r="D2" s="81"/>
      <c r="E2" s="81"/>
      <c r="F2" s="81"/>
      <c r="H2" s="81"/>
    </row>
    <row r="3" spans="1:26" x14ac:dyDescent="0.3">
      <c r="C3" s="10"/>
      <c r="E3" s="10"/>
    </row>
    <row r="4" spans="1:26" ht="15" thickBot="1" x14ac:dyDescent="0.35">
      <c r="A4" s="19" t="e">
        <f>VLOOKUP($C$2,#REF!,2,FALSE)</f>
        <v>#REF!</v>
      </c>
      <c r="B4" s="9">
        <v>1</v>
      </c>
      <c r="C4" s="5"/>
      <c r="E4" s="5"/>
    </row>
    <row r="5" spans="1:26" ht="15" thickBot="1" x14ac:dyDescent="0.35">
      <c r="A5" s="11" t="str">
        <f>"Recette "&amp;B4&amp;" Produits 1"</f>
        <v>Recette 1 Produits 1</v>
      </c>
      <c r="B5" s="9"/>
      <c r="C5" s="13" t="s">
        <v>61</v>
      </c>
      <c r="D5" s="12"/>
      <c r="E5" s="13"/>
      <c r="F5" s="12"/>
      <c r="G5" t="s">
        <v>0</v>
      </c>
      <c r="H5" s="83">
        <f>COUNTIF(H7:H19,"&gt;1")+1</f>
        <v>3</v>
      </c>
      <c r="I5" s="17" t="str">
        <f>VLOOKUP($H$5,$H$6:$I$19,2,FALSE)</f>
        <v>Gluten; Oeufs; Produits Laitiers.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ht="15" thickBot="1" x14ac:dyDescent="0.35">
      <c r="A6" s="5" t="e">
        <f>IF(OR($A$4=0,$A$4=""),"",VLOOKUP(A4,#REF!,4,FALSE))</f>
        <v>#REF!</v>
      </c>
      <c r="B6" s="16">
        <v>1</v>
      </c>
      <c r="C6" s="14" t="e">
        <f>IF(OR(A6="",A6=0),"",VLOOKUP(A6,#REF!,D6,FALSE))</f>
        <v>#REF!</v>
      </c>
      <c r="D6" s="2">
        <v>153</v>
      </c>
      <c r="E6" s="15" t="e">
        <f t="shared" ref="E6:E21" si="0">IF(C6=0,"",C6)</f>
        <v>#REF!</v>
      </c>
      <c r="F6" s="2"/>
      <c r="G6" t="s">
        <v>48</v>
      </c>
      <c r="H6" s="82">
        <f>IF(G6&lt;&gt;"",1,"")</f>
        <v>1</v>
      </c>
      <c r="I6" s="77" t="str">
        <f>G6&amp;"."</f>
        <v>Gluten.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thickBot="1" x14ac:dyDescent="0.35">
      <c r="A7" s="5"/>
      <c r="B7" s="16">
        <v>2</v>
      </c>
      <c r="C7" s="14" t="e">
        <f>IF(OR(A6="",A6=0),"",VLOOKUP(A6,#REF!,D7,FALSE))</f>
        <v>#REF!</v>
      </c>
      <c r="D7" s="2">
        <v>154</v>
      </c>
      <c r="E7" s="15" t="e">
        <f t="shared" si="0"/>
        <v>#REF!</v>
      </c>
      <c r="F7" s="2"/>
      <c r="G7" t="s">
        <v>49</v>
      </c>
      <c r="H7" s="82">
        <f>IF(AND(H6=1,G7&lt;&gt;""),2,"")</f>
        <v>2</v>
      </c>
      <c r="I7" s="77" t="str">
        <f>CONCATENATE(G6&amp;"; "&amp;G7&amp;".")</f>
        <v>Gluten; Oeufs.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thickBot="1" x14ac:dyDescent="0.35">
      <c r="A8" s="19"/>
      <c r="B8" s="16">
        <v>3</v>
      </c>
      <c r="C8" s="14" t="e">
        <f>IF(OR(A6="",A6=0),"",VLOOKUP(A6,#REF!,D8,FALSE))</f>
        <v>#REF!</v>
      </c>
      <c r="D8" s="2">
        <v>155</v>
      </c>
      <c r="E8" s="15" t="e">
        <f t="shared" si="0"/>
        <v>#REF!</v>
      </c>
      <c r="F8" s="2"/>
      <c r="G8" t="s">
        <v>47</v>
      </c>
      <c r="H8" s="82">
        <f>IF(AND(H7=2,G8&lt;&gt;""),3,"")</f>
        <v>3</v>
      </c>
      <c r="I8" s="77" t="str">
        <f>CONCATENATE(G6&amp;"; "&amp;G7&amp;"; "&amp;G8&amp;".")</f>
        <v>Gluten; Oeufs; Produits Laitiers.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thickBot="1" x14ac:dyDescent="0.35">
      <c r="B9" s="16">
        <v>4</v>
      </c>
      <c r="C9" s="14" t="e">
        <f>IF(OR(A6="",A6=0),"",VLOOKUP(A6,#REF!,D9,FALSE))</f>
        <v>#REF!</v>
      </c>
      <c r="D9" s="2">
        <v>156</v>
      </c>
      <c r="E9" s="15" t="e">
        <f t="shared" si="0"/>
        <v>#REF!</v>
      </c>
      <c r="F9" s="2"/>
      <c r="H9" s="82" t="str">
        <f>IF(AND(H8=3,G9&lt;&gt;""),4,"")</f>
        <v/>
      </c>
      <c r="I9" s="77" t="str">
        <f>CONCATENATE(G6&amp;"; "&amp;G7&amp;"; "&amp;G8&amp;"; "&amp;G9&amp;".")</f>
        <v>Gluten; Oeufs; Produits Laitiers; .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thickBot="1" x14ac:dyDescent="0.35">
      <c r="B10" s="16">
        <v>5</v>
      </c>
      <c r="C10" s="14" t="e">
        <f>IF(OR(A6="",A6=0),"",VLOOKUP(A6,#REF!,D10,FALSE))</f>
        <v>#REF!</v>
      </c>
      <c r="D10" s="2">
        <v>157</v>
      </c>
      <c r="E10" s="15" t="e">
        <f t="shared" si="0"/>
        <v>#REF!</v>
      </c>
      <c r="F10" s="2"/>
      <c r="H10" s="82" t="str">
        <f>IF(AND(H9=4,G10&lt;&gt;""),5,"")</f>
        <v/>
      </c>
      <c r="I10" s="77" t="str">
        <f>CONCATENATE(G6&amp;"; "&amp;G7&amp;"; "&amp;G8&amp;"; "&amp;G9&amp;"; "&amp;G10&amp;".")</f>
        <v>Gluten; Oeufs; Produits Laitiers; ; .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thickBot="1" x14ac:dyDescent="0.35">
      <c r="B11" s="16">
        <v>6</v>
      </c>
      <c r="C11" s="14" t="e">
        <f>IF(OR(A6="",A6=0),"",VLOOKUP(A6,#REF!,D11,FALSE))</f>
        <v>#REF!</v>
      </c>
      <c r="D11" s="2">
        <v>158</v>
      </c>
      <c r="E11" s="15" t="e">
        <f t="shared" si="0"/>
        <v>#REF!</v>
      </c>
      <c r="F11" s="2"/>
      <c r="H11" s="82" t="str">
        <f>IF(AND(H10=5,G11&lt;&gt;""),6,"")</f>
        <v/>
      </c>
      <c r="I11" s="77" t="str">
        <f>CONCATENATE(G6&amp;"; "&amp;G7&amp;"; "&amp;G8&amp;"; "&amp;G9&amp;"; "&amp;G10&amp;"; "&amp;G11&amp;".")</f>
        <v>Gluten; Oeufs; Produits Laitiers; ; ; .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thickBot="1" x14ac:dyDescent="0.35">
      <c r="B12" s="16">
        <v>7</v>
      </c>
      <c r="C12" s="14" t="e">
        <f>IF(OR(A6="",A6=0),"",VLOOKUP(A6,#REF!,D12,FALSE))</f>
        <v>#REF!</v>
      </c>
      <c r="D12" s="2">
        <v>159</v>
      </c>
      <c r="E12" s="15" t="e">
        <f t="shared" si="0"/>
        <v>#REF!</v>
      </c>
      <c r="F12" s="2"/>
      <c r="H12" s="82" t="str">
        <f>IF(AND(H11=6,G12&lt;&gt;""),7,"")</f>
        <v/>
      </c>
      <c r="I12" s="77" t="str">
        <f>CONCATENATE(G6&amp;"; "&amp;G7&amp;"; "&amp;G8&amp;"; "&amp;G9&amp;"; "&amp;G10&amp;"; "&amp;G11&amp;"; "&amp;G12&amp;".")</f>
        <v>Gluten; Oeufs; Produits Laitiers; ; ; ; .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thickBot="1" x14ac:dyDescent="0.35">
      <c r="B13" s="16">
        <v>8</v>
      </c>
      <c r="C13" s="14" t="e">
        <f>IF(OR(A6="",A6=0),"",VLOOKUP(A6,#REF!,D13,FALSE))</f>
        <v>#REF!</v>
      </c>
      <c r="D13" s="2">
        <v>160</v>
      </c>
      <c r="E13" s="15" t="e">
        <f t="shared" si="0"/>
        <v>#REF!</v>
      </c>
      <c r="F13" s="2"/>
      <c r="H13" s="82" t="str">
        <f>IF(AND(H12=7,G13&lt;&gt;""),8,"")</f>
        <v/>
      </c>
      <c r="I13" s="77" t="str">
        <f>CONCATENATE(G6&amp;"; "&amp;G7&amp;"; "&amp;G8&amp;"; "&amp;G9&amp;"; "&amp;G10&amp;"; "&amp;G11&amp;"; "&amp;G12&amp;", "&amp;G13)&amp;"."</f>
        <v>Gluten; Oeufs; Produits Laitiers; ; ; ; , .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thickBot="1" x14ac:dyDescent="0.35">
      <c r="A14" s="1"/>
      <c r="B14" s="16">
        <v>9</v>
      </c>
      <c r="C14" s="14" t="e">
        <f>IF(OR(A6="",A6=0),"",VLOOKUP(A6,#REF!,D14,FALSE))</f>
        <v>#REF!</v>
      </c>
      <c r="D14" s="2">
        <v>161</v>
      </c>
      <c r="E14" s="15" t="e">
        <f t="shared" si="0"/>
        <v>#REF!</v>
      </c>
      <c r="F14" s="2"/>
      <c r="H14" s="82" t="str">
        <f>IF(AND(H13=8,G14&lt;&gt;""),9,"")</f>
        <v/>
      </c>
      <c r="I14" s="77" t="str">
        <f>CONCATENATE(G6&amp;"; "&amp;G7&amp;"; "&amp;G8&amp;"; "&amp;G9&amp;"; "&amp;G10&amp;"; "&amp;G11&amp;"; "&amp;G12&amp;", "&amp;G13&amp;", "&amp;G14)&amp;"."</f>
        <v>Gluten; Oeufs; Produits Laitiers; ; ; ; , , .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thickBot="1" x14ac:dyDescent="0.35">
      <c r="A15" s="11" t="str">
        <f>"Recette "&amp;B4&amp;" Produits 2"</f>
        <v>Recette 1 Produits 2</v>
      </c>
      <c r="B15" s="16">
        <v>10</v>
      </c>
      <c r="C15" s="14" t="e">
        <f>IF(OR(A6="",A6=0),"",VLOOKUP(A6,#REF!,D15,FALSE))</f>
        <v>#REF!</v>
      </c>
      <c r="D15" s="2">
        <v>162</v>
      </c>
      <c r="E15" s="15" t="e">
        <f t="shared" si="0"/>
        <v>#REF!</v>
      </c>
      <c r="F15" s="2"/>
      <c r="H15" s="82" t="str">
        <f>IF(AND(H14=9,G15&lt;&gt;""),10,"")</f>
        <v/>
      </c>
      <c r="I15" s="77" t="str">
        <f>CONCATENATE(G6&amp;"; "&amp;G7&amp;"; "&amp;G8&amp;"; "&amp;G9&amp;"; "&amp;G10&amp;"; "&amp;G11&amp;"; "&amp;G12&amp;", "&amp;G13&amp;", "&amp;G14&amp;", "&amp;G15)&amp;"."</f>
        <v>Gluten; Oeufs; Produits Laitiers; ; ; ; , , , .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thickBot="1" x14ac:dyDescent="0.35">
      <c r="A16" s="5" t="e">
        <f>IF(OR($A$4=0,$A$4=""),"",VLOOKUP($A$4,#REF!,5,FALSE))</f>
        <v>#REF!</v>
      </c>
      <c r="B16" s="16">
        <v>1</v>
      </c>
      <c r="C16" s="14" t="e">
        <f>IF(OR(A16="",A16=0),"",VLOOKUP(A16,#REF!,D16,FALSE))</f>
        <v>#REF!</v>
      </c>
      <c r="D16" s="2">
        <v>153</v>
      </c>
      <c r="E16" s="15" t="e">
        <f t="shared" si="0"/>
        <v>#REF!</v>
      </c>
      <c r="F16" s="2"/>
      <c r="H16" s="82" t="str">
        <f>IF(AND(H15=10,G16&lt;&gt;""),11,"")</f>
        <v/>
      </c>
      <c r="I16" s="77" t="str">
        <f>CONCATENATE(G6&amp;"; "&amp;G7&amp;"; "&amp;G8&amp;"; "&amp;G9&amp;"; "&amp;G10&amp;"; "&amp;G11&amp;"; "&amp;G12&amp;", "&amp;G13&amp;", "&amp;G14&amp;", "&amp;G15&amp;", "&amp;G16)&amp;"."</f>
        <v>Gluten; Oeufs; Produits Laitiers; ; ; ; , , , , .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thickBot="1" x14ac:dyDescent="0.35">
      <c r="B17" s="16">
        <v>2</v>
      </c>
      <c r="C17" s="14" t="e">
        <f>IF(OR(A16="",A16=0),"",VLOOKUP(A16,#REF!,D17,FALSE))</f>
        <v>#REF!</v>
      </c>
      <c r="D17" s="2">
        <v>154</v>
      </c>
      <c r="E17" s="15" t="e">
        <f t="shared" si="0"/>
        <v>#REF!</v>
      </c>
      <c r="F17" s="2"/>
      <c r="H17" s="82" t="str">
        <f>IF(AND(H16=11,G17&lt;&gt;""),12,"")</f>
        <v/>
      </c>
      <c r="I17" s="77" t="str">
        <f>CONCATENATE(G6&amp;"; "&amp;G7&amp;"; "&amp;G8&amp;"; "&amp;G9&amp;"; "&amp;G10&amp;"; "&amp;G11&amp;"; "&amp;G12&amp;", "&amp;G13&amp;", "&amp;G14&amp;", "&amp;G15&amp;", "&amp;G16&amp;", "&amp;G17)&amp;"."</f>
        <v>Gluten; Oeufs; Produits Laitiers; ; ; ; , , , , , .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thickBot="1" x14ac:dyDescent="0.35">
      <c r="A18" s="19"/>
      <c r="B18" s="16">
        <v>3</v>
      </c>
      <c r="C18" s="14" t="e">
        <f>IF(OR(A16="",A16=0),"",VLOOKUP(A16,#REF!,D18,FALSE))</f>
        <v>#REF!</v>
      </c>
      <c r="D18" s="2">
        <v>155</v>
      </c>
      <c r="E18" s="15" t="e">
        <f t="shared" si="0"/>
        <v>#REF!</v>
      </c>
      <c r="F18" s="2"/>
      <c r="H18" s="82" t="str">
        <f>IF(AND(H17=12,G18&lt;&gt;""),13,"")</f>
        <v/>
      </c>
      <c r="I18" s="77" t="str">
        <f>CONCATENATE(G6&amp;"; "&amp;G7&amp;"; "&amp;G8&amp;"; "&amp;G9&amp;"; "&amp;G10&amp;"; "&amp;G11&amp;"; "&amp;G12&amp;", "&amp;G13&amp;", "&amp;G14&amp;", "&amp;G15&amp;", "&amp;G16&amp;", "&amp;G17&amp;", "&amp;G18)&amp;"."</f>
        <v>Gluten; Oeufs; Produits Laitiers; ; ; ; , , , , , , .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thickBot="1" x14ac:dyDescent="0.35">
      <c r="B19" s="16">
        <v>4</v>
      </c>
      <c r="C19" s="14" t="e">
        <f>IF(OR(A16="",A16=0),"",VLOOKUP(A16,#REF!,D19,FALSE))</f>
        <v>#REF!</v>
      </c>
      <c r="D19" s="2">
        <v>156</v>
      </c>
      <c r="E19" s="15" t="e">
        <f t="shared" si="0"/>
        <v>#REF!</v>
      </c>
      <c r="F19" s="2"/>
      <c r="H19" s="82" t="str">
        <f>IF(AND(H18=13,G19&lt;&gt;""),14,"")</f>
        <v/>
      </c>
      <c r="I19" s="77" t="str">
        <f>CONCATENATE(G6&amp;"; "&amp;G7&amp;"; "&amp;G8&amp;"; "&amp;G9&amp;"; "&amp;G10&amp;"; "&amp;G11&amp;"; "&amp;G12&amp;", "&amp;G13&amp;", "&amp;G14&amp;", "&amp;G15&amp;", "&amp;G16&amp;", "&amp;G17&amp;", "&amp;G18&amp;", "&amp;G19)&amp;"."</f>
        <v>Gluten; Oeufs; Produits Laitiers; ; ; ; , , , , , , , .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thickBot="1" x14ac:dyDescent="0.35">
      <c r="B20" s="16">
        <v>5</v>
      </c>
      <c r="C20" s="14" t="e">
        <f>IF(OR(A16="",A16=0),"",VLOOKUP(A16,#REF!,D20,FALSE))</f>
        <v>#REF!</v>
      </c>
      <c r="D20" s="2">
        <v>157</v>
      </c>
      <c r="E20" s="15" t="e">
        <f t="shared" si="0"/>
        <v>#REF!</v>
      </c>
      <c r="F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thickBot="1" x14ac:dyDescent="0.35">
      <c r="B21" s="16">
        <v>6</v>
      </c>
      <c r="C21" s="14" t="e">
        <f>IF(OR(A16="",A16=0),"",VLOOKUP(A16,#REF!,D21,FALSE))</f>
        <v>#REF!</v>
      </c>
      <c r="D21" s="2">
        <v>158</v>
      </c>
      <c r="E21" s="15" t="e">
        <f t="shared" si="0"/>
        <v>#REF!</v>
      </c>
      <c r="F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2" thickBot="1" x14ac:dyDescent="0.35">
      <c r="B22" s="16">
        <v>7</v>
      </c>
      <c r="C22" s="14" t="e">
        <f>IF(OR(A16="",A16=0),"",VLOOKUP(A16,#REF!,D22,FALSE))</f>
        <v>#REF!</v>
      </c>
      <c r="D22" s="2">
        <v>159</v>
      </c>
      <c r="E22" s="15" t="e">
        <f t="shared" ref="E22:E85" si="1">IF(C22=0,"",C22)</f>
        <v>#REF!</v>
      </c>
      <c r="F22" s="2"/>
      <c r="I22" s="8" t="s">
        <v>50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thickBot="1" x14ac:dyDescent="0.35">
      <c r="B23" s="16">
        <v>8</v>
      </c>
      <c r="C23" s="14" t="e">
        <f>IF(OR(A16="",A16=0),"",VLOOKUP(A16,#REF!,D23,FALSE))</f>
        <v>#REF!</v>
      </c>
      <c r="D23" s="2">
        <v>160</v>
      </c>
      <c r="E23" s="15" t="e">
        <f t="shared" si="1"/>
        <v>#REF!</v>
      </c>
      <c r="F23" s="2"/>
      <c r="H23">
        <v>1</v>
      </c>
      <c r="I23" s="84" t="s">
        <v>60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thickBot="1" x14ac:dyDescent="0.35">
      <c r="B24" s="16">
        <v>9</v>
      </c>
      <c r="C24" s="14" t="e">
        <f>IF(OR(A16="",A16=0),"",VLOOKUP(A16,#REF!,D24,FALSE))</f>
        <v>#REF!</v>
      </c>
      <c r="D24" s="2">
        <v>161</v>
      </c>
      <c r="E24" s="15" t="e">
        <f t="shared" si="1"/>
        <v>#REF!</v>
      </c>
      <c r="F24" s="2"/>
      <c r="H24">
        <v>2</v>
      </c>
      <c r="I24" s="78" t="s">
        <v>54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thickBot="1" x14ac:dyDescent="0.35">
      <c r="A25" s="11" t="str">
        <f>"Recette "&amp;B4&amp;" Produits 3"</f>
        <v>Recette 1 Produits 3</v>
      </c>
      <c r="B25" s="16">
        <v>10</v>
      </c>
      <c r="C25" s="14" t="e">
        <f>IF(OR(A16="",A16=0),"",VLOOKUP(A16,#REF!,D25,FALSE))</f>
        <v>#REF!</v>
      </c>
      <c r="D25" s="2">
        <v>162</v>
      </c>
      <c r="E25" s="15" t="e">
        <f t="shared" si="1"/>
        <v>#REF!</v>
      </c>
      <c r="F25" s="2"/>
      <c r="H25">
        <v>3</v>
      </c>
      <c r="I25" s="78" t="s">
        <v>55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thickBot="1" x14ac:dyDescent="0.35">
      <c r="A26" s="5" t="e">
        <f>IF(OR($A$4=0,$A$4=""),"",VLOOKUP($A$4,#REF!,6,FALSE))</f>
        <v>#REF!</v>
      </c>
      <c r="B26" s="16">
        <v>1</v>
      </c>
      <c r="C26" s="14" t="e">
        <f>IF(OR(A26="",A26=0),"",VLOOKUP(A26,#REF!,D26,FALSE))</f>
        <v>#REF!</v>
      </c>
      <c r="D26" s="2">
        <v>153</v>
      </c>
      <c r="E26" s="15" t="e">
        <f t="shared" si="1"/>
        <v>#REF!</v>
      </c>
      <c r="H26">
        <v>4</v>
      </c>
      <c r="I26" s="78" t="s">
        <v>51</v>
      </c>
    </row>
    <row r="27" spans="1:26" ht="15" thickBot="1" x14ac:dyDescent="0.35">
      <c r="A27" s="5"/>
      <c r="B27" s="16">
        <v>2</v>
      </c>
      <c r="C27" s="14" t="e">
        <f>IF(OR(A26="",A26=0),"",VLOOKUP(A26,#REF!,D27,FALSE))</f>
        <v>#REF!</v>
      </c>
      <c r="D27" s="2">
        <v>154</v>
      </c>
      <c r="E27" s="15" t="e">
        <f t="shared" si="1"/>
        <v>#REF!</v>
      </c>
      <c r="H27">
        <v>5</v>
      </c>
      <c r="I27" s="78" t="s">
        <v>59</v>
      </c>
    </row>
    <row r="28" spans="1:26" ht="15" thickBot="1" x14ac:dyDescent="0.35">
      <c r="A28" s="19"/>
      <c r="B28" s="16">
        <v>3</v>
      </c>
      <c r="C28" s="14" t="e">
        <f>IF(OR(A26="",A26=0),"",VLOOKUP(A26,#REF!,D28,FALSE))</f>
        <v>#REF!</v>
      </c>
      <c r="D28" s="2">
        <v>155</v>
      </c>
      <c r="E28" s="15" t="e">
        <f t="shared" si="1"/>
        <v>#REF!</v>
      </c>
      <c r="H28">
        <v>6</v>
      </c>
      <c r="I28" s="78" t="s">
        <v>48</v>
      </c>
    </row>
    <row r="29" spans="1:26" ht="15" thickBot="1" x14ac:dyDescent="0.35">
      <c r="B29" s="16">
        <v>4</v>
      </c>
      <c r="C29" s="14" t="e">
        <f>IF(OR(A26="",A26=0),"",VLOOKUP(A26,#REF!,D29,FALSE))</f>
        <v>#REF!</v>
      </c>
      <c r="D29" s="2">
        <v>156</v>
      </c>
      <c r="E29" s="15" t="e">
        <f t="shared" si="1"/>
        <v>#REF!</v>
      </c>
      <c r="H29">
        <v>7</v>
      </c>
      <c r="I29" s="78" t="s">
        <v>57</v>
      </c>
    </row>
    <row r="30" spans="1:26" ht="15" thickBot="1" x14ac:dyDescent="0.35">
      <c r="B30" s="16">
        <v>5</v>
      </c>
      <c r="C30" s="14" t="e">
        <f>IF(OR(A26="",A26=0),"",VLOOKUP(A26,#REF!,D30,FALSE))</f>
        <v>#REF!</v>
      </c>
      <c r="D30" s="2">
        <v>157</v>
      </c>
      <c r="E30" s="15" t="e">
        <f t="shared" si="1"/>
        <v>#REF!</v>
      </c>
      <c r="H30">
        <v>8</v>
      </c>
      <c r="I30" s="78" t="s">
        <v>58</v>
      </c>
    </row>
    <row r="31" spans="1:26" ht="15" thickBot="1" x14ac:dyDescent="0.35">
      <c r="B31" s="16">
        <v>6</v>
      </c>
      <c r="C31" s="14" t="e">
        <f>IF(OR(A26="",A26=0),"",VLOOKUP(A26,#REF!,D31,FALSE))</f>
        <v>#REF!</v>
      </c>
      <c r="D31" s="2">
        <v>158</v>
      </c>
      <c r="E31" s="15" t="e">
        <f t="shared" si="1"/>
        <v>#REF!</v>
      </c>
      <c r="H31">
        <v>9</v>
      </c>
      <c r="I31" s="78" t="s">
        <v>56</v>
      </c>
    </row>
    <row r="32" spans="1:26" ht="15" thickBot="1" x14ac:dyDescent="0.35">
      <c r="B32" s="16">
        <v>7</v>
      </c>
      <c r="C32" s="14" t="e">
        <f>IF(OR(A26="",A26=0),"",VLOOKUP(A26,#REF!,D32,FALSE))</f>
        <v>#REF!</v>
      </c>
      <c r="D32" s="2">
        <v>159</v>
      </c>
      <c r="E32" s="15" t="e">
        <f t="shared" si="1"/>
        <v>#REF!</v>
      </c>
      <c r="H32">
        <v>10</v>
      </c>
      <c r="I32" s="78" t="s">
        <v>49</v>
      </c>
    </row>
    <row r="33" spans="1:9" ht="15" thickBot="1" x14ac:dyDescent="0.35">
      <c r="B33" s="16">
        <v>8</v>
      </c>
      <c r="C33" s="14" t="e">
        <f>IF(OR(A26="",A26=0),"",VLOOKUP(A26,#REF!,D33,FALSE))</f>
        <v>#REF!</v>
      </c>
      <c r="D33" s="2">
        <v>160</v>
      </c>
      <c r="E33" s="15" t="e">
        <f t="shared" si="1"/>
        <v>#REF!</v>
      </c>
      <c r="H33">
        <v>11</v>
      </c>
      <c r="I33" s="78" t="s">
        <v>53</v>
      </c>
    </row>
    <row r="34" spans="1:9" ht="15" thickBot="1" x14ac:dyDescent="0.35">
      <c r="B34" s="16">
        <v>9</v>
      </c>
      <c r="C34" s="14" t="e">
        <f>IF(OR(A26="",A26=0),"",VLOOKUP(A26,#REF!,D34,FALSE))</f>
        <v>#REF!</v>
      </c>
      <c r="D34" s="2">
        <v>161</v>
      </c>
      <c r="E34" s="15" t="e">
        <f t="shared" si="1"/>
        <v>#REF!</v>
      </c>
      <c r="H34">
        <v>12</v>
      </c>
      <c r="I34" s="78" t="s">
        <v>47</v>
      </c>
    </row>
    <row r="35" spans="1:9" ht="15" thickBot="1" x14ac:dyDescent="0.35">
      <c r="A35" s="11" t="str">
        <f>"Recette "&amp;B4&amp;" Produits 4"</f>
        <v>Recette 1 Produits 4</v>
      </c>
      <c r="B35" s="16">
        <v>10</v>
      </c>
      <c r="C35" s="14" t="e">
        <f>IF(OR(A26="",A26=0),"",VLOOKUP(A26,#REF!,D35,FALSE))</f>
        <v>#REF!</v>
      </c>
      <c r="D35" s="2">
        <v>162</v>
      </c>
      <c r="E35" s="15" t="e">
        <f t="shared" si="1"/>
        <v>#REF!</v>
      </c>
      <c r="H35">
        <v>13</v>
      </c>
      <c r="I35" s="78" t="s">
        <v>62</v>
      </c>
    </row>
    <row r="36" spans="1:9" ht="15" thickBot="1" x14ac:dyDescent="0.35">
      <c r="A36" s="5" t="e">
        <f>IF(OR($A$4=0,$A$4=""),"",VLOOKUP($A$4,#REF!,7,FALSE))</f>
        <v>#REF!</v>
      </c>
      <c r="B36" s="16">
        <v>1</v>
      </c>
      <c r="C36" s="14" t="e">
        <f>IF(OR(A36="",A36=0),"",VLOOKUP(A36,#REF!,D36,FALSE))</f>
        <v>#REF!</v>
      </c>
      <c r="D36" s="2">
        <v>153</v>
      </c>
      <c r="E36" s="15" t="e">
        <f t="shared" si="1"/>
        <v>#REF!</v>
      </c>
      <c r="H36">
        <v>14</v>
      </c>
      <c r="I36" s="78" t="s">
        <v>52</v>
      </c>
    </row>
    <row r="37" spans="1:9" ht="15" thickBot="1" x14ac:dyDescent="0.35">
      <c r="A37" s="5"/>
      <c r="B37" s="16">
        <v>2</v>
      </c>
      <c r="C37" s="14" t="e">
        <f>IF(OR(A36="",A36=0),"",VLOOKUP(A36,#REF!,D37,FALSE))</f>
        <v>#REF!</v>
      </c>
      <c r="D37" s="2">
        <v>154</v>
      </c>
      <c r="E37" s="15" t="e">
        <f t="shared" si="1"/>
        <v>#REF!</v>
      </c>
      <c r="H37">
        <v>15</v>
      </c>
      <c r="I37" s="78"/>
    </row>
    <row r="38" spans="1:9" ht="15" thickBot="1" x14ac:dyDescent="0.35">
      <c r="A38" s="19"/>
      <c r="B38" s="16">
        <v>3</v>
      </c>
      <c r="C38" s="14" t="e">
        <f>IF(OR(A36="",A36=0),"",VLOOKUP(A36,#REF!,D38,FALSE))</f>
        <v>#REF!</v>
      </c>
      <c r="D38" s="2">
        <v>155</v>
      </c>
      <c r="E38" s="15" t="e">
        <f t="shared" si="1"/>
        <v>#REF!</v>
      </c>
      <c r="H38">
        <v>16</v>
      </c>
      <c r="I38" s="78"/>
    </row>
    <row r="39" spans="1:9" ht="15" thickBot="1" x14ac:dyDescent="0.35">
      <c r="B39" s="16">
        <v>4</v>
      </c>
      <c r="C39" s="14" t="e">
        <f>IF(OR(A36="",A36=0),"",VLOOKUP(A36,#REF!,D39,FALSE))</f>
        <v>#REF!</v>
      </c>
      <c r="D39" s="2">
        <v>156</v>
      </c>
      <c r="E39" s="15" t="e">
        <f t="shared" si="1"/>
        <v>#REF!</v>
      </c>
      <c r="H39">
        <v>17</v>
      </c>
      <c r="I39" s="78"/>
    </row>
    <row r="40" spans="1:9" ht="15" thickBot="1" x14ac:dyDescent="0.35">
      <c r="B40" s="16">
        <v>5</v>
      </c>
      <c r="C40" s="14" t="e">
        <f>IF(OR(A36="",A36=0),"",VLOOKUP(A36,#REF!,D40,FALSE))</f>
        <v>#REF!</v>
      </c>
      <c r="D40" s="2">
        <v>157</v>
      </c>
      <c r="E40" s="15" t="e">
        <f t="shared" si="1"/>
        <v>#REF!</v>
      </c>
      <c r="H40">
        <v>18</v>
      </c>
      <c r="I40" s="78"/>
    </row>
    <row r="41" spans="1:9" ht="15" thickBot="1" x14ac:dyDescent="0.35">
      <c r="B41" s="16">
        <v>6</v>
      </c>
      <c r="C41" s="14" t="e">
        <f>IF(OR(A36="",A36=0),"",VLOOKUP(A36,#REF!,D41,FALSE))</f>
        <v>#REF!</v>
      </c>
      <c r="D41" s="2">
        <v>158</v>
      </c>
      <c r="E41" s="15" t="e">
        <f t="shared" si="1"/>
        <v>#REF!</v>
      </c>
      <c r="H41">
        <v>19</v>
      </c>
      <c r="I41" s="78"/>
    </row>
    <row r="42" spans="1:9" ht="15" thickBot="1" x14ac:dyDescent="0.35">
      <c r="B42" s="16">
        <v>7</v>
      </c>
      <c r="C42" s="14" t="e">
        <f>IF(OR(A36="",A36=0),"",VLOOKUP(A36,#REF!,D42,FALSE))</f>
        <v>#REF!</v>
      </c>
      <c r="D42" s="2">
        <v>159</v>
      </c>
      <c r="E42" s="15" t="e">
        <f t="shared" si="1"/>
        <v>#REF!</v>
      </c>
      <c r="H42">
        <v>20</v>
      </c>
      <c r="I42" s="78"/>
    </row>
    <row r="43" spans="1:9" ht="15" thickBot="1" x14ac:dyDescent="0.35">
      <c r="B43" s="16">
        <v>8</v>
      </c>
      <c r="C43" s="14" t="e">
        <f>IF(OR(A36="",A36=0),"",VLOOKUP(A36,#REF!,D43,FALSE))</f>
        <v>#REF!</v>
      </c>
      <c r="D43" s="2">
        <v>160</v>
      </c>
      <c r="E43" s="15" t="e">
        <f t="shared" si="1"/>
        <v>#REF!</v>
      </c>
      <c r="H43">
        <v>21</v>
      </c>
      <c r="I43" s="78"/>
    </row>
    <row r="44" spans="1:9" ht="15" thickBot="1" x14ac:dyDescent="0.35">
      <c r="B44" s="16">
        <v>9</v>
      </c>
      <c r="C44" s="14" t="e">
        <f>IF(OR(A36="",A36=0),"",VLOOKUP(A36,#REF!,D44,FALSE))</f>
        <v>#REF!</v>
      </c>
      <c r="D44" s="2">
        <v>161</v>
      </c>
      <c r="E44" s="15" t="e">
        <f t="shared" si="1"/>
        <v>#REF!</v>
      </c>
      <c r="H44">
        <v>22</v>
      </c>
      <c r="I44" s="78"/>
    </row>
    <row r="45" spans="1:9" ht="15" thickBot="1" x14ac:dyDescent="0.35">
      <c r="A45" s="11" t="str">
        <f>"Recette "&amp;B4&amp;" Produits 5"</f>
        <v>Recette 1 Produits 5</v>
      </c>
      <c r="B45" s="16">
        <v>10</v>
      </c>
      <c r="C45" s="14" t="e">
        <f>IF(OR(A36="",A36=0),"",VLOOKUP(A36,#REF!,D45,FALSE))</f>
        <v>#REF!</v>
      </c>
      <c r="D45" s="2">
        <v>162</v>
      </c>
      <c r="E45" s="15" t="e">
        <f t="shared" si="1"/>
        <v>#REF!</v>
      </c>
      <c r="H45">
        <v>23</v>
      </c>
      <c r="I45" s="78"/>
    </row>
    <row r="46" spans="1:9" ht="15" thickBot="1" x14ac:dyDescent="0.35">
      <c r="A46" s="5" t="e">
        <f>IF(OR($A$4=0,$A$4=""),"",VLOOKUP($A$4,#REF!,8,FALSE))</f>
        <v>#REF!</v>
      </c>
      <c r="B46" s="16">
        <v>1</v>
      </c>
      <c r="C46" s="14" t="e">
        <f>IF(OR(A46="",A46=0),"",VLOOKUP(A46,#REF!,D46,FALSE))</f>
        <v>#REF!</v>
      </c>
      <c r="D46" s="2">
        <v>153</v>
      </c>
      <c r="E46" s="15" t="e">
        <f t="shared" si="1"/>
        <v>#REF!</v>
      </c>
      <c r="H46">
        <v>24</v>
      </c>
      <c r="I46" s="78"/>
    </row>
    <row r="47" spans="1:9" ht="15" thickBot="1" x14ac:dyDescent="0.35">
      <c r="A47" s="5"/>
      <c r="B47" s="16">
        <v>2</v>
      </c>
      <c r="C47" s="14" t="e">
        <f>IF(OR(A46="",A46=0),"",VLOOKUP(A46,#REF!,D47,FALSE))</f>
        <v>#REF!</v>
      </c>
      <c r="D47" s="2">
        <v>154</v>
      </c>
      <c r="E47" s="15" t="e">
        <f t="shared" si="1"/>
        <v>#REF!</v>
      </c>
      <c r="H47">
        <v>25</v>
      </c>
      <c r="I47" s="78"/>
    </row>
    <row r="48" spans="1:9" ht="15" thickBot="1" x14ac:dyDescent="0.35">
      <c r="A48" s="19"/>
      <c r="B48" s="16">
        <v>3</v>
      </c>
      <c r="C48" s="14" t="e">
        <f>IF(OR(A46="",A46=0),"",VLOOKUP(A46,#REF!,D48,FALSE))</f>
        <v>#REF!</v>
      </c>
      <c r="D48" s="2">
        <v>155</v>
      </c>
      <c r="E48" s="15" t="e">
        <f t="shared" si="1"/>
        <v>#REF!</v>
      </c>
      <c r="H48">
        <v>26</v>
      </c>
      <c r="I48" s="78"/>
    </row>
    <row r="49" spans="1:9" ht="15" thickBot="1" x14ac:dyDescent="0.35">
      <c r="B49" s="16">
        <v>4</v>
      </c>
      <c r="C49" s="14" t="e">
        <f>IF(OR(A46="",A46=0),"",VLOOKUP(A46,#REF!,D49,FALSE))</f>
        <v>#REF!</v>
      </c>
      <c r="D49" s="2">
        <v>156</v>
      </c>
      <c r="E49" s="15" t="e">
        <f t="shared" si="1"/>
        <v>#REF!</v>
      </c>
      <c r="H49">
        <v>27</v>
      </c>
      <c r="I49" s="78"/>
    </row>
    <row r="50" spans="1:9" ht="15" thickBot="1" x14ac:dyDescent="0.35">
      <c r="B50" s="16">
        <v>5</v>
      </c>
      <c r="C50" s="14" t="e">
        <f>IF(OR(A46="",A46=0),"",VLOOKUP(A46,#REF!,D50,FALSE))</f>
        <v>#REF!</v>
      </c>
      <c r="D50" s="2">
        <v>157</v>
      </c>
      <c r="E50" s="15" t="e">
        <f t="shared" si="1"/>
        <v>#REF!</v>
      </c>
      <c r="H50">
        <v>28</v>
      </c>
      <c r="I50" s="78"/>
    </row>
    <row r="51" spans="1:9" ht="15" thickBot="1" x14ac:dyDescent="0.35">
      <c r="B51" s="16">
        <v>6</v>
      </c>
      <c r="C51" s="14" t="e">
        <f>IF(OR(A46="",A46=0),"",VLOOKUP(A46,#REF!,D51,FALSE))</f>
        <v>#REF!</v>
      </c>
      <c r="D51" s="2">
        <v>158</v>
      </c>
      <c r="E51" s="15" t="e">
        <f t="shared" si="1"/>
        <v>#REF!</v>
      </c>
      <c r="H51">
        <v>29</v>
      </c>
      <c r="I51" s="78"/>
    </row>
    <row r="52" spans="1:9" ht="15" thickBot="1" x14ac:dyDescent="0.35">
      <c r="B52" s="16">
        <v>7</v>
      </c>
      <c r="C52" s="14" t="e">
        <f>IF(OR(A46="",A46=0),"",VLOOKUP(A46,#REF!,D52,FALSE))</f>
        <v>#REF!</v>
      </c>
      <c r="D52" s="2">
        <v>159</v>
      </c>
      <c r="E52" s="15" t="e">
        <f t="shared" si="1"/>
        <v>#REF!</v>
      </c>
      <c r="H52">
        <v>30</v>
      </c>
      <c r="I52" s="78"/>
    </row>
    <row r="53" spans="1:9" ht="15" thickBot="1" x14ac:dyDescent="0.35">
      <c r="B53" s="16">
        <v>8</v>
      </c>
      <c r="C53" s="14" t="e">
        <f>IF(OR(A46="",A46=0),"",VLOOKUP(A46,#REF!,D53,FALSE))</f>
        <v>#REF!</v>
      </c>
      <c r="D53" s="2">
        <v>160</v>
      </c>
      <c r="E53" s="15" t="e">
        <f t="shared" si="1"/>
        <v>#REF!</v>
      </c>
      <c r="I53" s="79"/>
    </row>
    <row r="54" spans="1:9" ht="15" thickBot="1" x14ac:dyDescent="0.35">
      <c r="B54" s="16">
        <v>9</v>
      </c>
      <c r="C54" s="14" t="e">
        <f>IF(OR(A46="",A46=0),"",VLOOKUP(A46,#REF!,D54,FALSE))</f>
        <v>#REF!</v>
      </c>
      <c r="D54" s="2">
        <v>161</v>
      </c>
      <c r="E54" s="15" t="e">
        <f t="shared" si="1"/>
        <v>#REF!</v>
      </c>
    </row>
    <row r="55" spans="1:9" ht="15" thickBot="1" x14ac:dyDescent="0.35">
      <c r="A55" s="11" t="str">
        <f>"Recette "&amp;B4&amp;" Produits 6"</f>
        <v>Recette 1 Produits 6</v>
      </c>
      <c r="B55" s="16">
        <v>10</v>
      </c>
      <c r="C55" s="14" t="e">
        <f>IF(OR(A46="",A46=0),"",VLOOKUP(A46,#REF!,D55,FALSE))</f>
        <v>#REF!</v>
      </c>
      <c r="D55" s="2">
        <v>162</v>
      </c>
      <c r="E55" s="15" t="e">
        <f t="shared" si="1"/>
        <v>#REF!</v>
      </c>
    </row>
    <row r="56" spans="1:9" ht="15" thickBot="1" x14ac:dyDescent="0.35">
      <c r="A56" s="5" t="e">
        <f>IF(OR($A$4=0,$A$4=""),"",VLOOKUP($A$4,#REF!,9,FALSE))</f>
        <v>#REF!</v>
      </c>
      <c r="B56" s="16">
        <v>1</v>
      </c>
      <c r="C56" s="14" t="e">
        <f>IF(OR(A56="",A56=0),"",VLOOKUP(A56,#REF!,D56,FALSE))</f>
        <v>#REF!</v>
      </c>
      <c r="D56" s="2">
        <v>153</v>
      </c>
      <c r="E56" s="15" t="e">
        <f t="shared" si="1"/>
        <v>#REF!</v>
      </c>
    </row>
    <row r="57" spans="1:9" ht="15" thickBot="1" x14ac:dyDescent="0.35">
      <c r="A57" s="5"/>
      <c r="B57" s="16">
        <v>2</v>
      </c>
      <c r="C57" s="14" t="e">
        <f>IF(OR(A56="",A56=0),"",VLOOKUP(A56,#REF!,D57,FALSE))</f>
        <v>#REF!</v>
      </c>
      <c r="D57" s="2">
        <v>154</v>
      </c>
      <c r="E57" s="15" t="e">
        <f t="shared" si="1"/>
        <v>#REF!</v>
      </c>
    </row>
    <row r="58" spans="1:9" ht="15" thickBot="1" x14ac:dyDescent="0.35">
      <c r="A58" s="19"/>
      <c r="B58" s="16">
        <v>3</v>
      </c>
      <c r="C58" s="14" t="e">
        <f>IF(OR(A56="",A56=0),"",VLOOKUP(A56,#REF!,D58,FALSE))</f>
        <v>#REF!</v>
      </c>
      <c r="D58" s="2">
        <v>155</v>
      </c>
      <c r="E58" s="15" t="e">
        <f t="shared" si="1"/>
        <v>#REF!</v>
      </c>
    </row>
    <row r="59" spans="1:9" ht="15" thickBot="1" x14ac:dyDescent="0.35">
      <c r="B59" s="16">
        <v>4</v>
      </c>
      <c r="C59" s="14" t="e">
        <f>IF(OR(A56="",A56=0),"",VLOOKUP(A56,#REF!,D59,FALSE))</f>
        <v>#REF!</v>
      </c>
      <c r="D59" s="2">
        <v>156</v>
      </c>
      <c r="E59" s="15" t="e">
        <f t="shared" si="1"/>
        <v>#REF!</v>
      </c>
    </row>
    <row r="60" spans="1:9" ht="15" thickBot="1" x14ac:dyDescent="0.35">
      <c r="B60" s="16">
        <v>5</v>
      </c>
      <c r="C60" s="14" t="e">
        <f>IF(OR(A56="",A56=0),"",VLOOKUP(A56,#REF!,D60,FALSE))</f>
        <v>#REF!</v>
      </c>
      <c r="D60" s="2">
        <v>157</v>
      </c>
      <c r="E60" s="15" t="e">
        <f t="shared" si="1"/>
        <v>#REF!</v>
      </c>
    </row>
    <row r="61" spans="1:9" ht="15" thickBot="1" x14ac:dyDescent="0.35">
      <c r="B61" s="16">
        <v>6</v>
      </c>
      <c r="C61" s="14" t="e">
        <f>IF(OR(A56="",A56=0),"",VLOOKUP(A56,#REF!,D61,FALSE))</f>
        <v>#REF!</v>
      </c>
      <c r="D61" s="2">
        <v>158</v>
      </c>
      <c r="E61" s="15" t="e">
        <f t="shared" si="1"/>
        <v>#REF!</v>
      </c>
    </row>
    <row r="62" spans="1:9" ht="15" thickBot="1" x14ac:dyDescent="0.35">
      <c r="B62" s="16">
        <v>7</v>
      </c>
      <c r="C62" s="14" t="e">
        <f>IF(OR(A56="",A56=0),"",VLOOKUP(A56,#REF!,D62,FALSE))</f>
        <v>#REF!</v>
      </c>
      <c r="D62" s="2">
        <v>159</v>
      </c>
      <c r="E62" s="15" t="e">
        <f t="shared" si="1"/>
        <v>#REF!</v>
      </c>
    </row>
    <row r="63" spans="1:9" ht="15" thickBot="1" x14ac:dyDescent="0.35">
      <c r="B63" s="16">
        <v>8</v>
      </c>
      <c r="C63" s="14" t="e">
        <f>IF(OR(A56="",A56=0),"",VLOOKUP(A56,#REF!,D63,FALSE))</f>
        <v>#REF!</v>
      </c>
      <c r="D63" s="2">
        <v>160</v>
      </c>
      <c r="E63" s="15" t="e">
        <f t="shared" si="1"/>
        <v>#REF!</v>
      </c>
    </row>
    <row r="64" spans="1:9" ht="15" thickBot="1" x14ac:dyDescent="0.35">
      <c r="B64" s="16">
        <v>9</v>
      </c>
      <c r="C64" s="14" t="e">
        <f>IF(OR(A56="",A56=0),"",VLOOKUP(A56,#REF!,D64,FALSE))</f>
        <v>#REF!</v>
      </c>
      <c r="D64" s="2">
        <v>161</v>
      </c>
      <c r="E64" s="15" t="e">
        <f t="shared" si="1"/>
        <v>#REF!</v>
      </c>
    </row>
    <row r="65" spans="1:5" ht="15" thickBot="1" x14ac:dyDescent="0.35">
      <c r="A65" s="11" t="str">
        <f>"Recette "&amp;B4&amp;" Produits 7"</f>
        <v>Recette 1 Produits 7</v>
      </c>
      <c r="B65" s="16">
        <v>10</v>
      </c>
      <c r="C65" s="14" t="e">
        <f>IF(OR(A56="",A56=0),"",VLOOKUP(A56,#REF!,D65,FALSE))</f>
        <v>#REF!</v>
      </c>
      <c r="D65" s="2">
        <v>162</v>
      </c>
      <c r="E65" s="15" t="e">
        <f t="shared" si="1"/>
        <v>#REF!</v>
      </c>
    </row>
    <row r="66" spans="1:5" ht="15" thickBot="1" x14ac:dyDescent="0.35">
      <c r="A66" s="5" t="e">
        <f>IF(OR($A$4=0,$A$4=""),"",VLOOKUP($A$4,#REF!,10,FALSE))</f>
        <v>#REF!</v>
      </c>
      <c r="B66" s="16">
        <v>1</v>
      </c>
      <c r="C66" s="14" t="e">
        <f>IF(OR(A66="",A66=0),"",VLOOKUP(A66,#REF!,D66,FALSE))</f>
        <v>#REF!</v>
      </c>
      <c r="D66" s="2">
        <v>153</v>
      </c>
      <c r="E66" s="15" t="e">
        <f t="shared" si="1"/>
        <v>#REF!</v>
      </c>
    </row>
    <row r="67" spans="1:5" ht="15" thickBot="1" x14ac:dyDescent="0.35">
      <c r="A67" s="5"/>
      <c r="B67" s="16">
        <v>2</v>
      </c>
      <c r="C67" s="14" t="e">
        <f>IF(OR(A66="",A66=0),"",VLOOKUP(A66,#REF!,D67,FALSE))</f>
        <v>#REF!</v>
      </c>
      <c r="D67" s="2">
        <v>154</v>
      </c>
      <c r="E67" s="15" t="e">
        <f t="shared" si="1"/>
        <v>#REF!</v>
      </c>
    </row>
    <row r="68" spans="1:5" ht="15" thickBot="1" x14ac:dyDescent="0.35">
      <c r="A68" s="19"/>
      <c r="B68" s="16">
        <v>3</v>
      </c>
      <c r="C68" s="14" t="e">
        <f>IF(OR(A66="",A66=0),"",VLOOKUP(A66,#REF!,D68,FALSE))</f>
        <v>#REF!</v>
      </c>
      <c r="D68" s="2">
        <v>155</v>
      </c>
      <c r="E68" s="15" t="e">
        <f t="shared" si="1"/>
        <v>#REF!</v>
      </c>
    </row>
    <row r="69" spans="1:5" ht="15" thickBot="1" x14ac:dyDescent="0.35">
      <c r="B69" s="16">
        <v>4</v>
      </c>
      <c r="C69" s="14" t="e">
        <f>IF(OR(A66="",A66=0),"",VLOOKUP(A66,#REF!,D69,FALSE))</f>
        <v>#REF!</v>
      </c>
      <c r="D69" s="2">
        <v>156</v>
      </c>
      <c r="E69" s="15" t="e">
        <f t="shared" si="1"/>
        <v>#REF!</v>
      </c>
    </row>
    <row r="70" spans="1:5" ht="15" thickBot="1" x14ac:dyDescent="0.35">
      <c r="B70" s="16">
        <v>5</v>
      </c>
      <c r="C70" s="14" t="e">
        <f>IF(OR(A66="",A66=0),"",VLOOKUP(A66,#REF!,D70,FALSE))</f>
        <v>#REF!</v>
      </c>
      <c r="D70" s="2">
        <v>157</v>
      </c>
      <c r="E70" s="15" t="e">
        <f t="shared" si="1"/>
        <v>#REF!</v>
      </c>
    </row>
    <row r="71" spans="1:5" ht="15" thickBot="1" x14ac:dyDescent="0.35">
      <c r="B71" s="16">
        <v>6</v>
      </c>
      <c r="C71" s="14" t="e">
        <f>IF(OR(A66="",A66=0),"",VLOOKUP(A66,#REF!,D71,FALSE))</f>
        <v>#REF!</v>
      </c>
      <c r="D71" s="2">
        <v>158</v>
      </c>
      <c r="E71" s="15" t="e">
        <f t="shared" si="1"/>
        <v>#REF!</v>
      </c>
    </row>
    <row r="72" spans="1:5" ht="15" thickBot="1" x14ac:dyDescent="0.35">
      <c r="B72" s="16">
        <v>7</v>
      </c>
      <c r="C72" s="14" t="e">
        <f>IF(OR(A66="",A66=0),"",VLOOKUP(A66,#REF!,D72,FALSE))</f>
        <v>#REF!</v>
      </c>
      <c r="D72" s="2">
        <v>159</v>
      </c>
      <c r="E72" s="15" t="e">
        <f t="shared" si="1"/>
        <v>#REF!</v>
      </c>
    </row>
    <row r="73" spans="1:5" ht="15" thickBot="1" x14ac:dyDescent="0.35">
      <c r="B73" s="16">
        <v>8</v>
      </c>
      <c r="C73" s="14" t="e">
        <f>IF(OR(A66="",A66=0),"",VLOOKUP(A66,#REF!,D73,FALSE))</f>
        <v>#REF!</v>
      </c>
      <c r="D73" s="2">
        <v>160</v>
      </c>
      <c r="E73" s="15" t="e">
        <f t="shared" si="1"/>
        <v>#REF!</v>
      </c>
    </row>
    <row r="74" spans="1:5" ht="15" thickBot="1" x14ac:dyDescent="0.35">
      <c r="B74" s="16">
        <v>9</v>
      </c>
      <c r="C74" s="14" t="e">
        <f>IF(OR(A66="",A66=0),"",VLOOKUP(A66,#REF!,D74,FALSE))</f>
        <v>#REF!</v>
      </c>
      <c r="D74" s="2">
        <v>161</v>
      </c>
      <c r="E74" s="15" t="e">
        <f t="shared" si="1"/>
        <v>#REF!</v>
      </c>
    </row>
    <row r="75" spans="1:5" ht="15" thickBot="1" x14ac:dyDescent="0.35">
      <c r="A75" s="11" t="str">
        <f>"Recette "&amp;B4&amp;" Produits 8"</f>
        <v>Recette 1 Produits 8</v>
      </c>
      <c r="B75" s="16">
        <v>10</v>
      </c>
      <c r="C75" s="14" t="e">
        <f>IF(OR(A66="",A66=0),"",VLOOKUP(A66,#REF!,D75,FALSE))</f>
        <v>#REF!</v>
      </c>
      <c r="D75" s="2">
        <v>162</v>
      </c>
      <c r="E75" s="15" t="e">
        <f t="shared" si="1"/>
        <v>#REF!</v>
      </c>
    </row>
    <row r="76" spans="1:5" ht="15" thickBot="1" x14ac:dyDescent="0.35">
      <c r="A76" s="5" t="e">
        <f>IF(OR($A$4=0,$A$4=""),"",VLOOKUP($A$4,#REF!,11,FALSE))</f>
        <v>#REF!</v>
      </c>
      <c r="B76" s="16">
        <v>1</v>
      </c>
      <c r="C76" s="14" t="e">
        <f>IF(OR(A76="",A76=0),"",VLOOKUP(A76,#REF!,D76,FALSE))</f>
        <v>#REF!</v>
      </c>
      <c r="D76" s="2">
        <v>153</v>
      </c>
      <c r="E76" s="15" t="e">
        <f t="shared" si="1"/>
        <v>#REF!</v>
      </c>
    </row>
    <row r="77" spans="1:5" ht="15" thickBot="1" x14ac:dyDescent="0.35">
      <c r="A77" s="5"/>
      <c r="B77" s="16">
        <v>2</v>
      </c>
      <c r="C77" s="14" t="e">
        <f>IF(OR(A76="",A76=0),"",VLOOKUP(A76,#REF!,D77,FALSE))</f>
        <v>#REF!</v>
      </c>
      <c r="D77" s="2">
        <v>154</v>
      </c>
      <c r="E77" s="15" t="e">
        <f t="shared" si="1"/>
        <v>#REF!</v>
      </c>
    </row>
    <row r="78" spans="1:5" ht="15" thickBot="1" x14ac:dyDescent="0.35">
      <c r="A78" s="5"/>
      <c r="B78" s="16">
        <v>3</v>
      </c>
      <c r="C78" s="14" t="e">
        <f>IF(OR(A76="",A76=0),"",VLOOKUP(A76,#REF!,D78,FALSE))</f>
        <v>#REF!</v>
      </c>
      <c r="D78" s="2">
        <v>155</v>
      </c>
      <c r="E78" s="15" t="e">
        <f t="shared" si="1"/>
        <v>#REF!</v>
      </c>
    </row>
    <row r="79" spans="1:5" ht="15" thickBot="1" x14ac:dyDescent="0.35">
      <c r="A79" s="5"/>
      <c r="B79" s="16">
        <v>4</v>
      </c>
      <c r="C79" s="14" t="e">
        <f>IF(OR(A76="",A76=0),"",VLOOKUP(A76,#REF!,D79,FALSE))</f>
        <v>#REF!</v>
      </c>
      <c r="D79" s="2">
        <v>156</v>
      </c>
      <c r="E79" s="15" t="e">
        <f t="shared" si="1"/>
        <v>#REF!</v>
      </c>
    </row>
    <row r="80" spans="1:5" ht="15" thickBot="1" x14ac:dyDescent="0.35">
      <c r="B80" s="16">
        <v>5</v>
      </c>
      <c r="C80" s="14" t="e">
        <f>IF(OR(A76="",A76=0),"",VLOOKUP(A76,#REF!,D80,FALSE))</f>
        <v>#REF!</v>
      </c>
      <c r="D80" s="2">
        <v>157</v>
      </c>
      <c r="E80" s="15" t="e">
        <f t="shared" si="1"/>
        <v>#REF!</v>
      </c>
    </row>
    <row r="81" spans="1:5" ht="15" thickBot="1" x14ac:dyDescent="0.35">
      <c r="B81" s="16">
        <v>6</v>
      </c>
      <c r="C81" s="14" t="e">
        <f>IF(OR(A76="",A76=0),"",VLOOKUP(A76,#REF!,D81,FALSE))</f>
        <v>#REF!</v>
      </c>
      <c r="D81" s="2">
        <v>158</v>
      </c>
      <c r="E81" s="15" t="e">
        <f t="shared" si="1"/>
        <v>#REF!</v>
      </c>
    </row>
    <row r="82" spans="1:5" ht="15" thickBot="1" x14ac:dyDescent="0.35">
      <c r="B82" s="16">
        <v>7</v>
      </c>
      <c r="C82" s="14" t="e">
        <f>IF(OR(A76="",A76=0),"",VLOOKUP(A76,#REF!,D82,FALSE))</f>
        <v>#REF!</v>
      </c>
      <c r="D82" s="2">
        <v>159</v>
      </c>
      <c r="E82" s="15" t="e">
        <f t="shared" si="1"/>
        <v>#REF!</v>
      </c>
    </row>
    <row r="83" spans="1:5" ht="15" thickBot="1" x14ac:dyDescent="0.35">
      <c r="B83" s="16">
        <v>8</v>
      </c>
      <c r="C83" s="14" t="e">
        <f>IF(OR(A76="",A76=0),"",VLOOKUP(A76,#REF!,D83,FALSE))</f>
        <v>#REF!</v>
      </c>
      <c r="D83" s="2">
        <v>160</v>
      </c>
      <c r="E83" s="15" t="e">
        <f t="shared" si="1"/>
        <v>#REF!</v>
      </c>
    </row>
    <row r="84" spans="1:5" ht="15" thickBot="1" x14ac:dyDescent="0.35">
      <c r="B84" s="16">
        <v>9</v>
      </c>
      <c r="C84" s="14" t="e">
        <f>IF(OR(A76="",A76=0),"",VLOOKUP(A76,#REF!,D84,FALSE))</f>
        <v>#REF!</v>
      </c>
      <c r="D84" s="2">
        <v>161</v>
      </c>
      <c r="E84" s="15" t="e">
        <f t="shared" si="1"/>
        <v>#REF!</v>
      </c>
    </row>
    <row r="85" spans="1:5" ht="15" thickBot="1" x14ac:dyDescent="0.35">
      <c r="A85" s="11" t="str">
        <f>"Recette "&amp;B4&amp;" Produits 9"</f>
        <v>Recette 1 Produits 9</v>
      </c>
      <c r="B85" s="16">
        <v>10</v>
      </c>
      <c r="C85" s="14" t="e">
        <f>IF(OR(A76="",A76=0),"",VLOOKUP(A76,#REF!,D85,FALSE))</f>
        <v>#REF!</v>
      </c>
      <c r="D85" s="2">
        <v>162</v>
      </c>
      <c r="E85" s="15" t="e">
        <f t="shared" si="1"/>
        <v>#REF!</v>
      </c>
    </row>
    <row r="86" spans="1:5" ht="15" thickBot="1" x14ac:dyDescent="0.35">
      <c r="A86" s="5" t="e">
        <f>IF(OR($A$4=0,$A$4=""),"",VLOOKUP($A$4,#REF!,12,FALSE))</f>
        <v>#REF!</v>
      </c>
      <c r="B86" s="16">
        <v>1</v>
      </c>
      <c r="C86" s="14" t="e">
        <f>IF(OR(A86="",A86=0),"",VLOOKUP(A86,#REF!,D86,FALSE))</f>
        <v>#REF!</v>
      </c>
      <c r="D86" s="2">
        <v>153</v>
      </c>
      <c r="E86" s="15" t="e">
        <f t="shared" ref="E86:E149" si="2">IF(C86=0,"",C86)</f>
        <v>#REF!</v>
      </c>
    </row>
    <row r="87" spans="1:5" ht="15" thickBot="1" x14ac:dyDescent="0.35">
      <c r="A87" s="5"/>
      <c r="B87" s="16">
        <v>2</v>
      </c>
      <c r="C87" s="14" t="e">
        <f>IF(OR(A86="",A86=0),"",VLOOKUP(A86,#REF!,D87,FALSE))</f>
        <v>#REF!</v>
      </c>
      <c r="D87" s="2">
        <v>154</v>
      </c>
      <c r="E87" s="15" t="e">
        <f t="shared" si="2"/>
        <v>#REF!</v>
      </c>
    </row>
    <row r="88" spans="1:5" ht="15" thickBot="1" x14ac:dyDescent="0.35">
      <c r="A88" s="5"/>
      <c r="B88" s="16">
        <v>3</v>
      </c>
      <c r="C88" s="14" t="e">
        <f>IF(OR(A86="",A86=0),"",VLOOKUP(A86,#REF!,D88,FALSE))</f>
        <v>#REF!</v>
      </c>
      <c r="D88" s="2">
        <v>155</v>
      </c>
      <c r="E88" s="15" t="e">
        <f t="shared" si="2"/>
        <v>#REF!</v>
      </c>
    </row>
    <row r="89" spans="1:5" ht="15" thickBot="1" x14ac:dyDescent="0.35">
      <c r="A89" s="5"/>
      <c r="B89" s="16">
        <v>4</v>
      </c>
      <c r="C89" s="14" t="e">
        <f>IF(OR(A86="",A86=0),"",VLOOKUP(A86,#REF!,D89,FALSE))</f>
        <v>#REF!</v>
      </c>
      <c r="D89" s="2">
        <v>156</v>
      </c>
      <c r="E89" s="15" t="e">
        <f t="shared" si="2"/>
        <v>#REF!</v>
      </c>
    </row>
    <row r="90" spans="1:5" ht="15" thickBot="1" x14ac:dyDescent="0.35">
      <c r="B90" s="16">
        <v>5</v>
      </c>
      <c r="C90" s="14" t="e">
        <f>IF(OR(A86="",A86=0),"",VLOOKUP(A86,#REF!,D90,FALSE))</f>
        <v>#REF!</v>
      </c>
      <c r="D90" s="2">
        <v>157</v>
      </c>
      <c r="E90" s="15" t="e">
        <f t="shared" si="2"/>
        <v>#REF!</v>
      </c>
    </row>
    <row r="91" spans="1:5" ht="15" thickBot="1" x14ac:dyDescent="0.35">
      <c r="B91" s="16">
        <v>6</v>
      </c>
      <c r="C91" s="14" t="e">
        <f>IF(OR(A86="",A86=0),"",VLOOKUP(A86,#REF!,D91,FALSE))</f>
        <v>#REF!</v>
      </c>
      <c r="D91" s="2">
        <v>158</v>
      </c>
      <c r="E91" s="15" t="e">
        <f t="shared" si="2"/>
        <v>#REF!</v>
      </c>
    </row>
    <row r="92" spans="1:5" ht="15" thickBot="1" x14ac:dyDescent="0.35">
      <c r="B92" s="16">
        <v>7</v>
      </c>
      <c r="C92" s="14" t="e">
        <f>IF(OR(A86="",A86=0),"",VLOOKUP(A86,#REF!,D92,FALSE))</f>
        <v>#REF!</v>
      </c>
      <c r="D92" s="2">
        <v>159</v>
      </c>
      <c r="E92" s="15" t="e">
        <f t="shared" si="2"/>
        <v>#REF!</v>
      </c>
    </row>
    <row r="93" spans="1:5" ht="15" thickBot="1" x14ac:dyDescent="0.35">
      <c r="B93" s="16">
        <v>8</v>
      </c>
      <c r="C93" s="14" t="e">
        <f>IF(OR(A86="",A86=0),"",VLOOKUP(A86,#REF!,D93,FALSE))</f>
        <v>#REF!</v>
      </c>
      <c r="D93" s="2">
        <v>160</v>
      </c>
      <c r="E93" s="15" t="e">
        <f t="shared" si="2"/>
        <v>#REF!</v>
      </c>
    </row>
    <row r="94" spans="1:5" ht="15" thickBot="1" x14ac:dyDescent="0.35">
      <c r="B94" s="16">
        <v>9</v>
      </c>
      <c r="C94" s="14" t="e">
        <f>IF(OR(A86="",A86=0),"",VLOOKUP(A86,#REF!,D94,FALSE))</f>
        <v>#REF!</v>
      </c>
      <c r="D94" s="2">
        <v>161</v>
      </c>
      <c r="E94" s="15" t="e">
        <f t="shared" si="2"/>
        <v>#REF!</v>
      </c>
    </row>
    <row r="95" spans="1:5" ht="15" thickBot="1" x14ac:dyDescent="0.35">
      <c r="A95" s="11" t="str">
        <f>"Recette "&amp;B4&amp;" Produits 10"</f>
        <v>Recette 1 Produits 10</v>
      </c>
      <c r="B95" s="16">
        <v>10</v>
      </c>
      <c r="C95" s="14" t="e">
        <f>IF(OR(A86="",A86=0),"",VLOOKUP(A86,#REF!,D95,FALSE))</f>
        <v>#REF!</v>
      </c>
      <c r="D95" s="2">
        <v>162</v>
      </c>
      <c r="E95" s="15" t="e">
        <f t="shared" si="2"/>
        <v>#REF!</v>
      </c>
    </row>
    <row r="96" spans="1:5" ht="15" thickBot="1" x14ac:dyDescent="0.35">
      <c r="A96" s="5" t="e">
        <f>IF(OR($A$4=0,$A$4=""),"",VLOOKUP($A$4,#REF!,13,FALSE))</f>
        <v>#REF!</v>
      </c>
      <c r="B96" s="16">
        <v>1</v>
      </c>
      <c r="C96" s="14" t="e">
        <f>IF(OR(A96="",A96=0),"",VLOOKUP(A96,#REF!,D96,FALSE))</f>
        <v>#REF!</v>
      </c>
      <c r="D96" s="2">
        <v>153</v>
      </c>
      <c r="E96" s="15" t="e">
        <f t="shared" si="2"/>
        <v>#REF!</v>
      </c>
    </row>
    <row r="97" spans="1:5" ht="15" thickBot="1" x14ac:dyDescent="0.35">
      <c r="A97" s="5"/>
      <c r="B97" s="16">
        <v>2</v>
      </c>
      <c r="C97" s="14" t="e">
        <f>IF(OR(A96="",A96=0),"",VLOOKUP(A96,#REF!,D97,FALSE))</f>
        <v>#REF!</v>
      </c>
      <c r="D97" s="2">
        <v>154</v>
      </c>
      <c r="E97" s="15" t="e">
        <f t="shared" si="2"/>
        <v>#REF!</v>
      </c>
    </row>
    <row r="98" spans="1:5" ht="15" thickBot="1" x14ac:dyDescent="0.35">
      <c r="A98" s="5"/>
      <c r="B98" s="16">
        <v>3</v>
      </c>
      <c r="C98" s="14" t="e">
        <f>IF(OR(A96="",A96=0),"",VLOOKUP(A96,#REF!,D98,FALSE))</f>
        <v>#REF!</v>
      </c>
      <c r="D98" s="2">
        <v>155</v>
      </c>
      <c r="E98" s="15" t="e">
        <f t="shared" si="2"/>
        <v>#REF!</v>
      </c>
    </row>
    <row r="99" spans="1:5" ht="15" thickBot="1" x14ac:dyDescent="0.35">
      <c r="A99" s="5"/>
      <c r="B99" s="16">
        <v>4</v>
      </c>
      <c r="C99" s="14" t="e">
        <f>IF(OR(A96="",A96=0),"",VLOOKUP(A96,#REF!,D99,FALSE))</f>
        <v>#REF!</v>
      </c>
      <c r="D99" s="2">
        <v>156</v>
      </c>
      <c r="E99" s="15" t="e">
        <f t="shared" si="2"/>
        <v>#REF!</v>
      </c>
    </row>
    <row r="100" spans="1:5" ht="15" thickBot="1" x14ac:dyDescent="0.35">
      <c r="A100" s="5"/>
      <c r="B100" s="16">
        <v>5</v>
      </c>
      <c r="C100" s="14" t="e">
        <f>IF(OR(A96="",A96=0),"",VLOOKUP(A96,#REF!,D100,FALSE))</f>
        <v>#REF!</v>
      </c>
      <c r="D100" s="2">
        <v>157</v>
      </c>
      <c r="E100" s="15" t="e">
        <f t="shared" si="2"/>
        <v>#REF!</v>
      </c>
    </row>
    <row r="101" spans="1:5" ht="15" thickBot="1" x14ac:dyDescent="0.35">
      <c r="B101" s="16">
        <v>6</v>
      </c>
      <c r="C101" s="14" t="e">
        <f>IF(OR(A96="",A96=0),"",VLOOKUP(A96,#REF!,D101,FALSE))</f>
        <v>#REF!</v>
      </c>
      <c r="D101" s="2">
        <v>158</v>
      </c>
      <c r="E101" s="15" t="e">
        <f t="shared" si="2"/>
        <v>#REF!</v>
      </c>
    </row>
    <row r="102" spans="1:5" ht="15" thickBot="1" x14ac:dyDescent="0.35">
      <c r="B102" s="16">
        <v>7</v>
      </c>
      <c r="C102" s="14" t="e">
        <f>IF(OR(A96="",A96=0),"",VLOOKUP(A96,#REF!,D102,FALSE))</f>
        <v>#REF!</v>
      </c>
      <c r="D102" s="2">
        <v>159</v>
      </c>
      <c r="E102" s="15" t="e">
        <f t="shared" si="2"/>
        <v>#REF!</v>
      </c>
    </row>
    <row r="103" spans="1:5" ht="15" thickBot="1" x14ac:dyDescent="0.35">
      <c r="B103" s="16">
        <v>8</v>
      </c>
      <c r="C103" s="14" t="e">
        <f>IF(OR(A96="",A96=0),"",VLOOKUP(A96,#REF!,D103,FALSE))</f>
        <v>#REF!</v>
      </c>
      <c r="D103" s="2">
        <v>160</v>
      </c>
      <c r="E103" s="15" t="e">
        <f t="shared" si="2"/>
        <v>#REF!</v>
      </c>
    </row>
    <row r="104" spans="1:5" ht="15" thickBot="1" x14ac:dyDescent="0.35">
      <c r="B104" s="16">
        <v>9</v>
      </c>
      <c r="C104" s="14" t="e">
        <f>IF(OR(A96="",A96=0),"",VLOOKUP(A96,#REF!,D104,FALSE))</f>
        <v>#REF!</v>
      </c>
      <c r="D104" s="2">
        <v>161</v>
      </c>
      <c r="E104" s="15" t="e">
        <f t="shared" si="2"/>
        <v>#REF!</v>
      </c>
    </row>
    <row r="105" spans="1:5" ht="15" thickBot="1" x14ac:dyDescent="0.35">
      <c r="A105" s="11" t="str">
        <f>"Recette "&amp;B4&amp;" Produits 11"</f>
        <v>Recette 1 Produits 11</v>
      </c>
      <c r="B105" s="16">
        <v>10</v>
      </c>
      <c r="C105" s="14" t="e">
        <f>IF(OR(A96="",A96=0),"",VLOOKUP(A96,#REF!,D105,FALSE))</f>
        <v>#REF!</v>
      </c>
      <c r="D105" s="2">
        <v>162</v>
      </c>
      <c r="E105" s="15" t="e">
        <f t="shared" si="2"/>
        <v>#REF!</v>
      </c>
    </row>
    <row r="106" spans="1:5" ht="15" thickBot="1" x14ac:dyDescent="0.35">
      <c r="A106" s="5" t="e">
        <f>IF(OR($A$4=0,$A$4=""),"",VLOOKUP($A$4,#REF!,14,FALSE))</f>
        <v>#REF!</v>
      </c>
      <c r="B106" s="16">
        <v>1</v>
      </c>
      <c r="C106" s="14" t="e">
        <f>IF(OR(A106="",A106=0),"",VLOOKUP(A106,#REF!,D106,FALSE))</f>
        <v>#REF!</v>
      </c>
      <c r="D106" s="2">
        <v>153</v>
      </c>
      <c r="E106" s="15" t="e">
        <f t="shared" si="2"/>
        <v>#REF!</v>
      </c>
    </row>
    <row r="107" spans="1:5" ht="15" thickBot="1" x14ac:dyDescent="0.35">
      <c r="A107" s="5"/>
      <c r="B107" s="16">
        <v>2</v>
      </c>
      <c r="C107" s="14" t="e">
        <f>IF(OR(A106="",A106=0),"",VLOOKUP(A106,#REF!,D107,FALSE))</f>
        <v>#REF!</v>
      </c>
      <c r="D107" s="2">
        <v>154</v>
      </c>
      <c r="E107" s="15" t="e">
        <f t="shared" si="2"/>
        <v>#REF!</v>
      </c>
    </row>
    <row r="108" spans="1:5" ht="15" thickBot="1" x14ac:dyDescent="0.35">
      <c r="A108" s="5"/>
      <c r="B108" s="16">
        <v>3</v>
      </c>
      <c r="C108" s="14" t="e">
        <f>IF(OR(A106="",A106=0),"",VLOOKUP(A106,#REF!,D108,FALSE))</f>
        <v>#REF!</v>
      </c>
      <c r="D108" s="2">
        <v>155</v>
      </c>
      <c r="E108" s="15" t="e">
        <f t="shared" si="2"/>
        <v>#REF!</v>
      </c>
    </row>
    <row r="109" spans="1:5" ht="15" thickBot="1" x14ac:dyDescent="0.35">
      <c r="B109" s="16">
        <v>4</v>
      </c>
      <c r="C109" s="14" t="e">
        <f>IF(OR(A106="",A106=0),"",VLOOKUP(A106,#REF!,D109,FALSE))</f>
        <v>#REF!</v>
      </c>
      <c r="D109" s="2">
        <v>156</v>
      </c>
      <c r="E109" s="15" t="e">
        <f t="shared" si="2"/>
        <v>#REF!</v>
      </c>
    </row>
    <row r="110" spans="1:5" ht="15" thickBot="1" x14ac:dyDescent="0.35">
      <c r="B110" s="16">
        <v>5</v>
      </c>
      <c r="C110" s="14" t="e">
        <f>IF(OR(A106="",A106=0),"",VLOOKUP(A106,#REF!,D110,FALSE))</f>
        <v>#REF!</v>
      </c>
      <c r="D110" s="2">
        <v>157</v>
      </c>
      <c r="E110" s="15" t="e">
        <f t="shared" si="2"/>
        <v>#REF!</v>
      </c>
    </row>
    <row r="111" spans="1:5" ht="15" thickBot="1" x14ac:dyDescent="0.35">
      <c r="B111" s="16">
        <v>6</v>
      </c>
      <c r="C111" s="14" t="e">
        <f>IF(OR(A106="",A106=0),"",VLOOKUP(A106,#REF!,D111,FALSE))</f>
        <v>#REF!</v>
      </c>
      <c r="D111" s="2">
        <v>158</v>
      </c>
      <c r="E111" s="15" t="e">
        <f t="shared" si="2"/>
        <v>#REF!</v>
      </c>
    </row>
    <row r="112" spans="1:5" ht="15" thickBot="1" x14ac:dyDescent="0.35">
      <c r="B112" s="16">
        <v>7</v>
      </c>
      <c r="C112" s="14" t="e">
        <f>IF(OR(A106="",A106=0),"",VLOOKUP(A106,#REF!,D112,FALSE))</f>
        <v>#REF!</v>
      </c>
      <c r="D112" s="2">
        <v>159</v>
      </c>
      <c r="E112" s="15" t="e">
        <f t="shared" si="2"/>
        <v>#REF!</v>
      </c>
    </row>
    <row r="113" spans="1:5" ht="15" thickBot="1" x14ac:dyDescent="0.35">
      <c r="B113" s="16">
        <v>8</v>
      </c>
      <c r="C113" s="14" t="e">
        <f>IF(OR(A106="",A106=0),"",VLOOKUP(A106,#REF!,D113,FALSE))</f>
        <v>#REF!</v>
      </c>
      <c r="D113" s="2">
        <v>160</v>
      </c>
      <c r="E113" s="15" t="e">
        <f t="shared" si="2"/>
        <v>#REF!</v>
      </c>
    </row>
    <row r="114" spans="1:5" ht="15" thickBot="1" x14ac:dyDescent="0.35">
      <c r="B114" s="16">
        <v>9</v>
      </c>
      <c r="C114" s="14" t="e">
        <f>IF(OR(A106="",A106=0),"",VLOOKUP(A106,#REF!,D114,FALSE))</f>
        <v>#REF!</v>
      </c>
      <c r="D114" s="2">
        <v>161</v>
      </c>
      <c r="E114" s="15" t="e">
        <f t="shared" si="2"/>
        <v>#REF!</v>
      </c>
    </row>
    <row r="115" spans="1:5" ht="15" thickBot="1" x14ac:dyDescent="0.35">
      <c r="A115" s="11" t="str">
        <f>"Recette "&amp;B4&amp;" Produits 12"</f>
        <v>Recette 1 Produits 12</v>
      </c>
      <c r="B115" s="16">
        <v>10</v>
      </c>
      <c r="C115" s="14" t="e">
        <f>IF(OR(A106="",A106=0),"",VLOOKUP(A106,#REF!,D115,FALSE))</f>
        <v>#REF!</v>
      </c>
      <c r="D115" s="2">
        <v>162</v>
      </c>
      <c r="E115" s="15" t="e">
        <f t="shared" si="2"/>
        <v>#REF!</v>
      </c>
    </row>
    <row r="116" spans="1:5" ht="15" thickBot="1" x14ac:dyDescent="0.35">
      <c r="A116" s="5" t="e">
        <f>IF(OR($A$4=0,$A$4=""),"",VLOOKUP($A$4,#REF!,15,FALSE))</f>
        <v>#REF!</v>
      </c>
      <c r="B116" s="16">
        <v>1</v>
      </c>
      <c r="C116" s="14" t="e">
        <f>IF(OR(A116="",A116=0),"",VLOOKUP(A116,#REF!,D116,FALSE))</f>
        <v>#REF!</v>
      </c>
      <c r="D116" s="2">
        <v>153</v>
      </c>
      <c r="E116" s="15" t="e">
        <f t="shared" si="2"/>
        <v>#REF!</v>
      </c>
    </row>
    <row r="117" spans="1:5" ht="15" thickBot="1" x14ac:dyDescent="0.35">
      <c r="A117" s="5"/>
      <c r="B117" s="16">
        <v>2</v>
      </c>
      <c r="C117" s="14" t="e">
        <f>IF(OR(A116="",A116=0),"",VLOOKUP(A116,#REF!,D117,FALSE))</f>
        <v>#REF!</v>
      </c>
      <c r="D117" s="2">
        <v>154</v>
      </c>
      <c r="E117" s="15" t="e">
        <f t="shared" si="2"/>
        <v>#REF!</v>
      </c>
    </row>
    <row r="118" spans="1:5" ht="15" thickBot="1" x14ac:dyDescent="0.35">
      <c r="A118" s="5"/>
      <c r="B118" s="16">
        <v>3</v>
      </c>
      <c r="C118" s="14" t="e">
        <f>IF(OR(A116="",A116=0),"",VLOOKUP(A116,#REF!,D118,FALSE))</f>
        <v>#REF!</v>
      </c>
      <c r="D118" s="2">
        <v>155</v>
      </c>
      <c r="E118" s="15" t="e">
        <f t="shared" si="2"/>
        <v>#REF!</v>
      </c>
    </row>
    <row r="119" spans="1:5" ht="15" thickBot="1" x14ac:dyDescent="0.35">
      <c r="B119" s="16">
        <v>4</v>
      </c>
      <c r="C119" s="14" t="e">
        <f>IF(OR(A116="",A116=0),"",VLOOKUP(A116,#REF!,D119,FALSE))</f>
        <v>#REF!</v>
      </c>
      <c r="D119" s="2">
        <v>156</v>
      </c>
      <c r="E119" s="15" t="e">
        <f t="shared" si="2"/>
        <v>#REF!</v>
      </c>
    </row>
    <row r="120" spans="1:5" ht="15" thickBot="1" x14ac:dyDescent="0.35">
      <c r="B120" s="16">
        <v>5</v>
      </c>
      <c r="C120" s="14" t="e">
        <f>IF(OR(A116="",A116=0),"",VLOOKUP(A116,#REF!,D120,FALSE))</f>
        <v>#REF!</v>
      </c>
      <c r="D120" s="2">
        <v>157</v>
      </c>
      <c r="E120" s="15" t="e">
        <f t="shared" si="2"/>
        <v>#REF!</v>
      </c>
    </row>
    <row r="121" spans="1:5" ht="15" thickBot="1" x14ac:dyDescent="0.35">
      <c r="B121" s="16">
        <v>6</v>
      </c>
      <c r="C121" s="14" t="e">
        <f>IF(OR(A116="",A116=0),"",VLOOKUP(A116,#REF!,D121,FALSE))</f>
        <v>#REF!</v>
      </c>
      <c r="D121" s="2">
        <v>158</v>
      </c>
      <c r="E121" s="15" t="e">
        <f t="shared" si="2"/>
        <v>#REF!</v>
      </c>
    </row>
    <row r="122" spans="1:5" ht="15" thickBot="1" x14ac:dyDescent="0.35">
      <c r="B122" s="16">
        <v>7</v>
      </c>
      <c r="C122" s="14" t="e">
        <f>IF(OR(A116="",A116=0),"",VLOOKUP(A116,#REF!,D122,FALSE))</f>
        <v>#REF!</v>
      </c>
      <c r="D122" s="2">
        <v>159</v>
      </c>
      <c r="E122" s="15" t="e">
        <f t="shared" si="2"/>
        <v>#REF!</v>
      </c>
    </row>
    <row r="123" spans="1:5" ht="15" thickBot="1" x14ac:dyDescent="0.35">
      <c r="B123" s="16">
        <v>8</v>
      </c>
      <c r="C123" s="14" t="e">
        <f>IF(OR(A116="",A116=0),"",VLOOKUP(A116,#REF!,D123,FALSE))</f>
        <v>#REF!</v>
      </c>
      <c r="D123" s="2">
        <v>160</v>
      </c>
      <c r="E123" s="15" t="e">
        <f t="shared" si="2"/>
        <v>#REF!</v>
      </c>
    </row>
    <row r="124" spans="1:5" ht="15" thickBot="1" x14ac:dyDescent="0.35">
      <c r="B124" s="16">
        <v>9</v>
      </c>
      <c r="C124" s="14" t="e">
        <f>IF(OR(A116="",A116=0),"",VLOOKUP(A116,#REF!,D124,FALSE))</f>
        <v>#REF!</v>
      </c>
      <c r="D124" s="2">
        <v>161</v>
      </c>
      <c r="E124" s="15" t="e">
        <f t="shared" si="2"/>
        <v>#REF!</v>
      </c>
    </row>
    <row r="125" spans="1:5" ht="15" thickBot="1" x14ac:dyDescent="0.35">
      <c r="A125" s="11" t="str">
        <f>"Recette "&amp;B4&amp;" Produits 13"</f>
        <v>Recette 1 Produits 13</v>
      </c>
      <c r="B125" s="16">
        <v>10</v>
      </c>
      <c r="C125" s="14" t="e">
        <f>IF(OR(A116="",A116=0),"",VLOOKUP(A116,#REF!,D125,FALSE))</f>
        <v>#REF!</v>
      </c>
      <c r="D125" s="2">
        <v>162</v>
      </c>
      <c r="E125" s="15" t="e">
        <f t="shared" si="2"/>
        <v>#REF!</v>
      </c>
    </row>
    <row r="126" spans="1:5" ht="15" thickBot="1" x14ac:dyDescent="0.35">
      <c r="A126" s="5" t="e">
        <f>IF(OR($A$4=0,$A$4=""),"",VLOOKUP($A$4,#REF!,16,FALSE))</f>
        <v>#REF!</v>
      </c>
      <c r="B126" s="16">
        <v>1</v>
      </c>
      <c r="C126" s="14" t="e">
        <f>IF(OR(A126="",A126=0),"",VLOOKUP(A126,#REF!,D126,FALSE))</f>
        <v>#REF!</v>
      </c>
      <c r="D126" s="2">
        <v>153</v>
      </c>
      <c r="E126" s="15" t="e">
        <f t="shared" si="2"/>
        <v>#REF!</v>
      </c>
    </row>
    <row r="127" spans="1:5" ht="15" thickBot="1" x14ac:dyDescent="0.35">
      <c r="A127" s="5"/>
      <c r="B127" s="16">
        <v>2</v>
      </c>
      <c r="C127" s="14" t="e">
        <f>IF(OR(A126="",A126=0),"",VLOOKUP(A126,#REF!,D127,FALSE))</f>
        <v>#REF!</v>
      </c>
      <c r="D127" s="2">
        <v>154</v>
      </c>
      <c r="E127" s="15" t="e">
        <f t="shared" si="2"/>
        <v>#REF!</v>
      </c>
    </row>
    <row r="128" spans="1:5" ht="15" thickBot="1" x14ac:dyDescent="0.35">
      <c r="A128" s="5"/>
      <c r="B128" s="16">
        <v>3</v>
      </c>
      <c r="C128" s="14" t="e">
        <f>IF(OR(A126="",A126=0),"",VLOOKUP(A126,#REF!,D128,FALSE))</f>
        <v>#REF!</v>
      </c>
      <c r="D128" s="2">
        <v>155</v>
      </c>
      <c r="E128" s="15" t="e">
        <f t="shared" si="2"/>
        <v>#REF!</v>
      </c>
    </row>
    <row r="129" spans="1:5" ht="15" thickBot="1" x14ac:dyDescent="0.35">
      <c r="A129" s="5"/>
      <c r="B129" s="16">
        <v>4</v>
      </c>
      <c r="C129" s="14" t="e">
        <f>IF(OR(A126="",A126=0),"",VLOOKUP(A126,#REF!,D129,FALSE))</f>
        <v>#REF!</v>
      </c>
      <c r="D129" s="2">
        <v>156</v>
      </c>
      <c r="E129" s="15" t="e">
        <f t="shared" si="2"/>
        <v>#REF!</v>
      </c>
    </row>
    <row r="130" spans="1:5" ht="15" thickBot="1" x14ac:dyDescent="0.35">
      <c r="B130" s="16">
        <v>5</v>
      </c>
      <c r="C130" s="14" t="e">
        <f>IF(OR(A126="",A126=0),"",VLOOKUP(A126,#REF!,D130,FALSE))</f>
        <v>#REF!</v>
      </c>
      <c r="D130" s="2">
        <v>157</v>
      </c>
      <c r="E130" s="15" t="e">
        <f t="shared" si="2"/>
        <v>#REF!</v>
      </c>
    </row>
    <row r="131" spans="1:5" ht="15" thickBot="1" x14ac:dyDescent="0.35">
      <c r="B131" s="16">
        <v>6</v>
      </c>
      <c r="C131" s="14" t="e">
        <f>IF(OR(A126="",A126=0),"",VLOOKUP(A126,#REF!,D131,FALSE))</f>
        <v>#REF!</v>
      </c>
      <c r="D131" s="2">
        <v>158</v>
      </c>
      <c r="E131" s="15" t="e">
        <f t="shared" si="2"/>
        <v>#REF!</v>
      </c>
    </row>
    <row r="132" spans="1:5" ht="15" thickBot="1" x14ac:dyDescent="0.35">
      <c r="B132" s="16">
        <v>7</v>
      </c>
      <c r="C132" s="14" t="e">
        <f>IF(OR(A126="",A126=0),"",VLOOKUP(A126,#REF!,D132,FALSE))</f>
        <v>#REF!</v>
      </c>
      <c r="D132" s="2">
        <v>159</v>
      </c>
      <c r="E132" s="15" t="e">
        <f t="shared" si="2"/>
        <v>#REF!</v>
      </c>
    </row>
    <row r="133" spans="1:5" ht="15" thickBot="1" x14ac:dyDescent="0.35">
      <c r="B133" s="16">
        <v>8</v>
      </c>
      <c r="C133" s="14" t="e">
        <f>IF(OR(A126="",A126=0),"",VLOOKUP(A126,#REF!,D133,FALSE))</f>
        <v>#REF!</v>
      </c>
      <c r="D133" s="2">
        <v>160</v>
      </c>
      <c r="E133" s="15" t="e">
        <f t="shared" si="2"/>
        <v>#REF!</v>
      </c>
    </row>
    <row r="134" spans="1:5" ht="15" thickBot="1" x14ac:dyDescent="0.35">
      <c r="B134" s="16">
        <v>9</v>
      </c>
      <c r="C134" s="14" t="e">
        <f>IF(OR(A126="",A126=0),"",VLOOKUP(A126,#REF!,D134,FALSE))</f>
        <v>#REF!</v>
      </c>
      <c r="D134" s="2">
        <v>161</v>
      </c>
      <c r="E134" s="15" t="e">
        <f t="shared" si="2"/>
        <v>#REF!</v>
      </c>
    </row>
    <row r="135" spans="1:5" ht="15" thickBot="1" x14ac:dyDescent="0.35">
      <c r="A135" s="11" t="str">
        <f>"Recette "&amp;B4&amp;" Produits 14"</f>
        <v>Recette 1 Produits 14</v>
      </c>
      <c r="B135" s="16">
        <v>10</v>
      </c>
      <c r="C135" s="14" t="e">
        <f>IF(OR(A126="",A126=0),"",VLOOKUP(A126,#REF!,D135,FALSE))</f>
        <v>#REF!</v>
      </c>
      <c r="D135" s="2">
        <v>162</v>
      </c>
      <c r="E135" s="15" t="e">
        <f t="shared" si="2"/>
        <v>#REF!</v>
      </c>
    </row>
    <row r="136" spans="1:5" ht="15" thickBot="1" x14ac:dyDescent="0.35">
      <c r="A136" s="5" t="e">
        <f>IF(OR($A$4=0,$A$4=""),"",VLOOKUP($A$4,#REF!,17,FALSE))</f>
        <v>#REF!</v>
      </c>
      <c r="B136" s="16">
        <v>1</v>
      </c>
      <c r="C136" s="14" t="e">
        <f>IF(OR(A136="",A136=0),"",VLOOKUP(A136,#REF!,D136,FALSE))</f>
        <v>#REF!</v>
      </c>
      <c r="D136" s="2">
        <v>153</v>
      </c>
      <c r="E136" s="15" t="e">
        <f t="shared" si="2"/>
        <v>#REF!</v>
      </c>
    </row>
    <row r="137" spans="1:5" ht="15" thickBot="1" x14ac:dyDescent="0.35">
      <c r="A137" s="5"/>
      <c r="B137" s="16">
        <v>2</v>
      </c>
      <c r="C137" s="14" t="e">
        <f>IF(OR(A136="",A136=0),"",VLOOKUP(A136,#REF!,D137,FALSE))</f>
        <v>#REF!</v>
      </c>
      <c r="D137" s="2">
        <v>154</v>
      </c>
      <c r="E137" s="15" t="e">
        <f t="shared" si="2"/>
        <v>#REF!</v>
      </c>
    </row>
    <row r="138" spans="1:5" ht="15" thickBot="1" x14ac:dyDescent="0.35">
      <c r="A138" s="5"/>
      <c r="B138" s="16">
        <v>3</v>
      </c>
      <c r="C138" s="14" t="e">
        <f>IF(OR(A136="",A136=0),"",VLOOKUP(A136,#REF!,D138,FALSE))</f>
        <v>#REF!</v>
      </c>
      <c r="D138" s="2">
        <v>155</v>
      </c>
      <c r="E138" s="15" t="e">
        <f t="shared" si="2"/>
        <v>#REF!</v>
      </c>
    </row>
    <row r="139" spans="1:5" ht="15" thickBot="1" x14ac:dyDescent="0.35">
      <c r="B139" s="16">
        <v>4</v>
      </c>
      <c r="C139" s="14" t="e">
        <f>IF(OR(A136="",A136=0),"",VLOOKUP(A136,#REF!,D139,FALSE))</f>
        <v>#REF!</v>
      </c>
      <c r="D139" s="2">
        <v>156</v>
      </c>
      <c r="E139" s="15" t="e">
        <f t="shared" si="2"/>
        <v>#REF!</v>
      </c>
    </row>
    <row r="140" spans="1:5" ht="15" thickBot="1" x14ac:dyDescent="0.35">
      <c r="B140" s="16">
        <v>5</v>
      </c>
      <c r="C140" s="14" t="e">
        <f>IF(OR(A136="",A136=0),"",VLOOKUP(A136,#REF!,D140,FALSE))</f>
        <v>#REF!</v>
      </c>
      <c r="D140" s="2">
        <v>157</v>
      </c>
      <c r="E140" s="15" t="e">
        <f t="shared" si="2"/>
        <v>#REF!</v>
      </c>
    </row>
    <row r="141" spans="1:5" ht="15" thickBot="1" x14ac:dyDescent="0.35">
      <c r="B141" s="16">
        <v>6</v>
      </c>
      <c r="C141" s="14" t="e">
        <f>IF(OR(A136="",A136=0),"",VLOOKUP(A136,#REF!,D141,FALSE))</f>
        <v>#REF!</v>
      </c>
      <c r="D141" s="2">
        <v>158</v>
      </c>
      <c r="E141" s="15" t="e">
        <f t="shared" si="2"/>
        <v>#REF!</v>
      </c>
    </row>
    <row r="142" spans="1:5" ht="15" thickBot="1" x14ac:dyDescent="0.35">
      <c r="B142" s="16">
        <v>7</v>
      </c>
      <c r="C142" s="14" t="e">
        <f>IF(OR(A136="",A136=0),"",VLOOKUP(A136,#REF!,D142,FALSE))</f>
        <v>#REF!</v>
      </c>
      <c r="D142" s="2">
        <v>159</v>
      </c>
      <c r="E142" s="15" t="e">
        <f t="shared" si="2"/>
        <v>#REF!</v>
      </c>
    </row>
    <row r="143" spans="1:5" ht="15" thickBot="1" x14ac:dyDescent="0.35">
      <c r="B143" s="16">
        <v>8</v>
      </c>
      <c r="C143" s="14" t="e">
        <f>IF(OR(A136="",A136=0),"",VLOOKUP(A136,#REF!,D143,FALSE))</f>
        <v>#REF!</v>
      </c>
      <c r="D143" s="2">
        <v>160</v>
      </c>
      <c r="E143" s="15" t="e">
        <f t="shared" si="2"/>
        <v>#REF!</v>
      </c>
    </row>
    <row r="144" spans="1:5" ht="15" thickBot="1" x14ac:dyDescent="0.35">
      <c r="B144" s="16">
        <v>9</v>
      </c>
      <c r="C144" s="14" t="e">
        <f>IF(OR(A136="",A136=0),"",VLOOKUP(A136,#REF!,D144,FALSE))</f>
        <v>#REF!</v>
      </c>
      <c r="D144" s="2">
        <v>161</v>
      </c>
      <c r="E144" s="15" t="e">
        <f t="shared" si="2"/>
        <v>#REF!</v>
      </c>
    </row>
    <row r="145" spans="1:5" ht="15" thickBot="1" x14ac:dyDescent="0.35">
      <c r="A145" s="11" t="str">
        <f>"Recette "&amp;B4&amp;" Produits 15"</f>
        <v>Recette 1 Produits 15</v>
      </c>
      <c r="B145" s="16">
        <v>10</v>
      </c>
      <c r="C145" s="14" t="e">
        <f>IF(OR(A136="",A136=0),"",VLOOKUP(A136,#REF!,D145,FALSE))</f>
        <v>#REF!</v>
      </c>
      <c r="D145" s="2">
        <v>162</v>
      </c>
      <c r="E145" s="15" t="e">
        <f t="shared" si="2"/>
        <v>#REF!</v>
      </c>
    </row>
    <row r="146" spans="1:5" ht="15" thickBot="1" x14ac:dyDescent="0.35">
      <c r="A146" s="5" t="e">
        <f>IF(OR($A$4=0,$A$4=""),"",VLOOKUP($A$4,#REF!,18,FALSE))</f>
        <v>#REF!</v>
      </c>
      <c r="B146" s="16">
        <v>1</v>
      </c>
      <c r="C146" s="14" t="e">
        <f>IF(OR(A146="",A146=0),"",VLOOKUP(A146,#REF!,D146,FALSE))</f>
        <v>#REF!</v>
      </c>
      <c r="D146" s="2">
        <v>153</v>
      </c>
      <c r="E146" s="15" t="e">
        <f t="shared" si="2"/>
        <v>#REF!</v>
      </c>
    </row>
    <row r="147" spans="1:5" ht="15" thickBot="1" x14ac:dyDescent="0.35">
      <c r="A147" s="5"/>
      <c r="B147" s="16">
        <v>2</v>
      </c>
      <c r="C147" s="14" t="e">
        <f>IF(OR(A146="",A146=0),"",VLOOKUP(A146,#REF!,D147,FALSE))</f>
        <v>#REF!</v>
      </c>
      <c r="D147" s="2">
        <v>154</v>
      </c>
      <c r="E147" s="15" t="e">
        <f t="shared" si="2"/>
        <v>#REF!</v>
      </c>
    </row>
    <row r="148" spans="1:5" ht="15" thickBot="1" x14ac:dyDescent="0.35">
      <c r="A148" s="5"/>
      <c r="B148" s="16">
        <v>3</v>
      </c>
      <c r="C148" s="14" t="e">
        <f>IF(OR(A146="",A146=0),"",VLOOKUP(A146,#REF!,D148,FALSE))</f>
        <v>#REF!</v>
      </c>
      <c r="D148" s="2">
        <v>155</v>
      </c>
      <c r="E148" s="15" t="e">
        <f t="shared" si="2"/>
        <v>#REF!</v>
      </c>
    </row>
    <row r="149" spans="1:5" ht="15" thickBot="1" x14ac:dyDescent="0.35">
      <c r="B149" s="16">
        <v>4</v>
      </c>
      <c r="C149" s="14" t="e">
        <f>IF(OR(A146="",A146=0),"",VLOOKUP(A146,#REF!,D149,FALSE))</f>
        <v>#REF!</v>
      </c>
      <c r="D149" s="2">
        <v>156</v>
      </c>
      <c r="E149" s="15" t="e">
        <f t="shared" si="2"/>
        <v>#REF!</v>
      </c>
    </row>
    <row r="150" spans="1:5" ht="15" thickBot="1" x14ac:dyDescent="0.35">
      <c r="B150" s="16">
        <v>5</v>
      </c>
      <c r="C150" s="14" t="e">
        <f>IF(OR(A146="",A146=0),"",VLOOKUP(A146,#REF!,D150,FALSE))</f>
        <v>#REF!</v>
      </c>
      <c r="D150" s="2">
        <v>157</v>
      </c>
      <c r="E150" s="15" t="e">
        <f t="shared" ref="E150:E213" si="3">IF(C150=0,"",C150)</f>
        <v>#REF!</v>
      </c>
    </row>
    <row r="151" spans="1:5" ht="15" thickBot="1" x14ac:dyDescent="0.35">
      <c r="B151" s="16">
        <v>6</v>
      </c>
      <c r="C151" s="14" t="e">
        <f>IF(OR(A146="",A146=0),"",VLOOKUP(A146,#REF!,D151,FALSE))</f>
        <v>#REF!</v>
      </c>
      <c r="D151" s="2">
        <v>158</v>
      </c>
      <c r="E151" s="15" t="e">
        <f t="shared" si="3"/>
        <v>#REF!</v>
      </c>
    </row>
    <row r="152" spans="1:5" ht="15" thickBot="1" x14ac:dyDescent="0.35">
      <c r="B152" s="16">
        <v>7</v>
      </c>
      <c r="C152" s="14" t="e">
        <f>IF(OR(A146="",A146=0),"",VLOOKUP(A146,#REF!,D152,FALSE))</f>
        <v>#REF!</v>
      </c>
      <c r="D152" s="2">
        <v>159</v>
      </c>
      <c r="E152" s="15" t="e">
        <f t="shared" si="3"/>
        <v>#REF!</v>
      </c>
    </row>
    <row r="153" spans="1:5" ht="15" thickBot="1" x14ac:dyDescent="0.35">
      <c r="B153" s="16">
        <v>8</v>
      </c>
      <c r="C153" s="14" t="e">
        <f>IF(OR(A146="",A146=0),"",VLOOKUP(A146,#REF!,D153,FALSE))</f>
        <v>#REF!</v>
      </c>
      <c r="D153" s="2">
        <v>160</v>
      </c>
      <c r="E153" s="15" t="e">
        <f t="shared" si="3"/>
        <v>#REF!</v>
      </c>
    </row>
    <row r="154" spans="1:5" ht="15" thickBot="1" x14ac:dyDescent="0.35">
      <c r="B154" s="16">
        <v>9</v>
      </c>
      <c r="C154" s="14" t="e">
        <f>IF(OR(A146="",A146=0),"",VLOOKUP(A146,#REF!,D154,FALSE))</f>
        <v>#REF!</v>
      </c>
      <c r="D154" s="2">
        <v>161</v>
      </c>
      <c r="E154" s="15" t="e">
        <f t="shared" si="3"/>
        <v>#REF!</v>
      </c>
    </row>
    <row r="155" spans="1:5" ht="15" thickBot="1" x14ac:dyDescent="0.35">
      <c r="A155" s="11" t="str">
        <f>"Recette "&amp;B4&amp;" Produits 16"</f>
        <v>Recette 1 Produits 16</v>
      </c>
      <c r="B155" s="16">
        <v>10</v>
      </c>
      <c r="C155" s="14" t="e">
        <f>IF(OR(A146="",A146=0),"",VLOOKUP(A146,#REF!,D155,FALSE))</f>
        <v>#REF!</v>
      </c>
      <c r="D155" s="2">
        <v>162</v>
      </c>
      <c r="E155" s="15" t="e">
        <f t="shared" si="3"/>
        <v>#REF!</v>
      </c>
    </row>
    <row r="156" spans="1:5" ht="15" thickBot="1" x14ac:dyDescent="0.35">
      <c r="A156" s="5" t="e">
        <f>IF(OR($A$4=0,$A$4=""),"",VLOOKUP($A$4,#REF!,19,FALSE))</f>
        <v>#REF!</v>
      </c>
      <c r="B156" s="16">
        <v>1</v>
      </c>
      <c r="C156" s="14" t="e">
        <f>IF(OR(A156="",A156=0),"",VLOOKUP(A156,#REF!,D156,FALSE))</f>
        <v>#REF!</v>
      </c>
      <c r="D156" s="2">
        <v>153</v>
      </c>
      <c r="E156" s="15" t="e">
        <f t="shared" si="3"/>
        <v>#REF!</v>
      </c>
    </row>
    <row r="157" spans="1:5" ht="15" thickBot="1" x14ac:dyDescent="0.35">
      <c r="A157" s="5"/>
      <c r="B157" s="16">
        <v>2</v>
      </c>
      <c r="C157" s="14" t="e">
        <f>IF(OR(A156="",A156=0),"",VLOOKUP(A156,#REF!,D157,FALSE))</f>
        <v>#REF!</v>
      </c>
      <c r="D157" s="2">
        <v>154</v>
      </c>
      <c r="E157" s="15" t="e">
        <f t="shared" si="3"/>
        <v>#REF!</v>
      </c>
    </row>
    <row r="158" spans="1:5" ht="15" thickBot="1" x14ac:dyDescent="0.35">
      <c r="A158" s="5"/>
      <c r="B158" s="16">
        <v>3</v>
      </c>
      <c r="C158" s="14" t="e">
        <f>IF(OR(A156="",A156=0),"",VLOOKUP(A156,#REF!,D158,FALSE))</f>
        <v>#REF!</v>
      </c>
      <c r="D158" s="2">
        <v>155</v>
      </c>
      <c r="E158" s="15" t="e">
        <f t="shared" si="3"/>
        <v>#REF!</v>
      </c>
    </row>
    <row r="159" spans="1:5" ht="15" thickBot="1" x14ac:dyDescent="0.35">
      <c r="B159" s="16">
        <v>4</v>
      </c>
      <c r="C159" s="14" t="e">
        <f>IF(OR(A156="",A156=0),"",VLOOKUP(A156,#REF!,D159,FALSE))</f>
        <v>#REF!</v>
      </c>
      <c r="D159" s="2">
        <v>156</v>
      </c>
      <c r="E159" s="15" t="e">
        <f t="shared" si="3"/>
        <v>#REF!</v>
      </c>
    </row>
    <row r="160" spans="1:5" ht="15" thickBot="1" x14ac:dyDescent="0.35">
      <c r="B160" s="16">
        <v>5</v>
      </c>
      <c r="C160" s="14" t="e">
        <f>IF(OR(A156="",A156=0),"",VLOOKUP(A156,#REF!,D160,FALSE))</f>
        <v>#REF!</v>
      </c>
      <c r="D160" s="2">
        <v>157</v>
      </c>
      <c r="E160" s="15" t="e">
        <f t="shared" si="3"/>
        <v>#REF!</v>
      </c>
    </row>
    <row r="161" spans="1:5" ht="15" thickBot="1" x14ac:dyDescent="0.35">
      <c r="B161" s="16">
        <v>6</v>
      </c>
      <c r="C161" s="14" t="e">
        <f>IF(OR(A156="",A156=0),"",VLOOKUP(A156,#REF!,D161,FALSE))</f>
        <v>#REF!</v>
      </c>
      <c r="D161" s="2">
        <v>158</v>
      </c>
      <c r="E161" s="15" t="e">
        <f t="shared" si="3"/>
        <v>#REF!</v>
      </c>
    </row>
    <row r="162" spans="1:5" ht="15" thickBot="1" x14ac:dyDescent="0.35">
      <c r="B162" s="16">
        <v>7</v>
      </c>
      <c r="C162" s="14" t="e">
        <f>IF(OR(A156="",A156=0),"",VLOOKUP(A156,#REF!,D162,FALSE))</f>
        <v>#REF!</v>
      </c>
      <c r="D162" s="2">
        <v>159</v>
      </c>
      <c r="E162" s="15" t="e">
        <f t="shared" si="3"/>
        <v>#REF!</v>
      </c>
    </row>
    <row r="163" spans="1:5" ht="15" thickBot="1" x14ac:dyDescent="0.35">
      <c r="B163" s="16">
        <v>8</v>
      </c>
      <c r="C163" s="14" t="e">
        <f>IF(OR(A156="",A156=0),"",VLOOKUP(A156,#REF!,D163,FALSE))</f>
        <v>#REF!</v>
      </c>
      <c r="D163" s="2">
        <v>160</v>
      </c>
      <c r="E163" s="15" t="e">
        <f t="shared" si="3"/>
        <v>#REF!</v>
      </c>
    </row>
    <row r="164" spans="1:5" ht="15" thickBot="1" x14ac:dyDescent="0.35">
      <c r="B164" s="16">
        <v>9</v>
      </c>
      <c r="C164" s="14" t="e">
        <f>IF(OR(A156="",A156=0),"",VLOOKUP(A156,#REF!,D164,FALSE))</f>
        <v>#REF!</v>
      </c>
      <c r="D164" s="2">
        <v>161</v>
      </c>
      <c r="E164" s="15" t="e">
        <f t="shared" si="3"/>
        <v>#REF!</v>
      </c>
    </row>
    <row r="165" spans="1:5" ht="15" thickBot="1" x14ac:dyDescent="0.35">
      <c r="A165" s="11" t="str">
        <f>"Recette "&amp;B4&amp;" Divers 1"</f>
        <v>Recette 1 Divers 1</v>
      </c>
      <c r="B165" s="16">
        <v>10</v>
      </c>
      <c r="C165" s="14" t="e">
        <f>IF(OR(A156="",A156=0),"",VLOOKUP(A156,#REF!,D165,FALSE))</f>
        <v>#REF!</v>
      </c>
      <c r="D165" s="2">
        <v>162</v>
      </c>
      <c r="E165" s="15" t="e">
        <f t="shared" si="3"/>
        <v>#REF!</v>
      </c>
    </row>
    <row r="166" spans="1:5" ht="15" thickBot="1" x14ac:dyDescent="0.35">
      <c r="A166" s="5" t="e">
        <f>IF(OR($A$4=0,$A$4=""),"",VLOOKUP($A$4,#REF!,20,FALSE))</f>
        <v>#REF!</v>
      </c>
      <c r="B166" s="16">
        <v>1</v>
      </c>
      <c r="C166" s="14" t="e">
        <f>IF(OR(A166="",A166=0),"",VLOOKUP(A166,#REF!,D166,FALSE))</f>
        <v>#REF!</v>
      </c>
      <c r="D166" s="2">
        <v>153</v>
      </c>
      <c r="E166" s="15" t="e">
        <f t="shared" si="3"/>
        <v>#REF!</v>
      </c>
    </row>
    <row r="167" spans="1:5" ht="15" thickBot="1" x14ac:dyDescent="0.35">
      <c r="A167" s="5"/>
      <c r="B167" s="16">
        <v>2</v>
      </c>
      <c r="C167" s="14" t="e">
        <f>IF(OR(A166="",A166=0),"",VLOOKUP(A166,#REF!,D167,FALSE))</f>
        <v>#REF!</v>
      </c>
      <c r="D167" s="2">
        <v>154</v>
      </c>
      <c r="E167" s="15" t="e">
        <f t="shared" si="3"/>
        <v>#REF!</v>
      </c>
    </row>
    <row r="168" spans="1:5" ht="15" thickBot="1" x14ac:dyDescent="0.35">
      <c r="A168" s="5"/>
      <c r="B168" s="16">
        <v>3</v>
      </c>
      <c r="C168" s="14" t="e">
        <f>IF(OR(A166="",A166=0),"",VLOOKUP(A166,#REF!,D168,FALSE))</f>
        <v>#REF!</v>
      </c>
      <c r="D168" s="2">
        <v>155</v>
      </c>
      <c r="E168" s="15" t="e">
        <f t="shared" si="3"/>
        <v>#REF!</v>
      </c>
    </row>
    <row r="169" spans="1:5" ht="15" thickBot="1" x14ac:dyDescent="0.35">
      <c r="B169" s="16">
        <v>4</v>
      </c>
      <c r="C169" s="14" t="e">
        <f>IF(OR(A166="",A166=0),"",VLOOKUP(A166,#REF!,D169,FALSE))</f>
        <v>#REF!</v>
      </c>
      <c r="D169" s="2">
        <v>156</v>
      </c>
      <c r="E169" s="15" t="e">
        <f t="shared" si="3"/>
        <v>#REF!</v>
      </c>
    </row>
    <row r="170" spans="1:5" ht="15" thickBot="1" x14ac:dyDescent="0.35">
      <c r="B170" s="16">
        <v>5</v>
      </c>
      <c r="C170" s="14" t="e">
        <f>IF(OR(A166="",A166=0),"",VLOOKUP(A166,#REF!,D170,FALSE))</f>
        <v>#REF!</v>
      </c>
      <c r="D170" s="2">
        <v>157</v>
      </c>
      <c r="E170" s="15" t="e">
        <f t="shared" si="3"/>
        <v>#REF!</v>
      </c>
    </row>
    <row r="171" spans="1:5" ht="15" thickBot="1" x14ac:dyDescent="0.35">
      <c r="B171" s="16">
        <v>6</v>
      </c>
      <c r="C171" s="14" t="e">
        <f>IF(OR(A166="",A166=0),"",VLOOKUP(A166,#REF!,D171,FALSE))</f>
        <v>#REF!</v>
      </c>
      <c r="D171" s="2">
        <v>158</v>
      </c>
      <c r="E171" s="15" t="e">
        <f t="shared" si="3"/>
        <v>#REF!</v>
      </c>
    </row>
    <row r="172" spans="1:5" ht="15" thickBot="1" x14ac:dyDescent="0.35">
      <c r="B172" s="16">
        <v>7</v>
      </c>
      <c r="C172" s="14" t="e">
        <f>IF(OR(A166="",A166=0),"",VLOOKUP(A166,#REF!,D172,FALSE))</f>
        <v>#REF!</v>
      </c>
      <c r="D172" s="2">
        <v>159</v>
      </c>
      <c r="E172" s="15" t="e">
        <f t="shared" si="3"/>
        <v>#REF!</v>
      </c>
    </row>
    <row r="173" spans="1:5" ht="15" thickBot="1" x14ac:dyDescent="0.35">
      <c r="B173" s="16">
        <v>8</v>
      </c>
      <c r="C173" s="14" t="e">
        <f>IF(OR(A166="",A166=0),"",VLOOKUP(A166,#REF!,D173,FALSE))</f>
        <v>#REF!</v>
      </c>
      <c r="D173" s="2">
        <v>160</v>
      </c>
      <c r="E173" s="15" t="e">
        <f t="shared" si="3"/>
        <v>#REF!</v>
      </c>
    </row>
    <row r="174" spans="1:5" ht="15" thickBot="1" x14ac:dyDescent="0.35">
      <c r="B174" s="16">
        <v>9</v>
      </c>
      <c r="C174" s="14" t="e">
        <f>IF(OR(A166="",A166=0),"",VLOOKUP(A166,#REF!,D174,FALSE))</f>
        <v>#REF!</v>
      </c>
      <c r="D174" s="2">
        <v>161</v>
      </c>
      <c r="E174" s="15" t="e">
        <f t="shared" si="3"/>
        <v>#REF!</v>
      </c>
    </row>
    <row r="175" spans="1:5" ht="15" thickBot="1" x14ac:dyDescent="0.35">
      <c r="A175" s="11" t="str">
        <f>"Recette "&amp;B4&amp;" Divers 2"</f>
        <v>Recette 1 Divers 2</v>
      </c>
      <c r="B175" s="16">
        <v>10</v>
      </c>
      <c r="C175" s="14" t="e">
        <f>IF(OR(A166="",A166=0),"",VLOOKUP(A166,#REF!,D175,FALSE))</f>
        <v>#REF!</v>
      </c>
      <c r="D175" s="2">
        <v>162</v>
      </c>
      <c r="E175" s="15" t="e">
        <f t="shared" si="3"/>
        <v>#REF!</v>
      </c>
    </row>
    <row r="176" spans="1:5" ht="15" thickBot="1" x14ac:dyDescent="0.35">
      <c r="A176" s="5" t="e">
        <f>IF(OR($A$4=0,$A$4=""),"",VLOOKUP($A$4,#REF!,21,FALSE))</f>
        <v>#REF!</v>
      </c>
      <c r="B176" s="16">
        <v>1</v>
      </c>
      <c r="C176" s="14" t="e">
        <f>IF(OR(A176="",A176=0),"",VLOOKUP(A176,#REF!,D176,FALSE))</f>
        <v>#REF!</v>
      </c>
      <c r="D176" s="2">
        <v>153</v>
      </c>
      <c r="E176" s="15" t="e">
        <f t="shared" si="3"/>
        <v>#REF!</v>
      </c>
    </row>
    <row r="177" spans="1:5" ht="15" thickBot="1" x14ac:dyDescent="0.35">
      <c r="A177" s="5"/>
      <c r="B177" s="16">
        <v>2</v>
      </c>
      <c r="C177" s="14" t="e">
        <f>IF(OR(A176="",A176=0),"",VLOOKUP(A176,#REF!,D177,FALSE))</f>
        <v>#REF!</v>
      </c>
      <c r="D177" s="2">
        <v>154</v>
      </c>
      <c r="E177" s="15" t="e">
        <f t="shared" si="3"/>
        <v>#REF!</v>
      </c>
    </row>
    <row r="178" spans="1:5" ht="15" thickBot="1" x14ac:dyDescent="0.35">
      <c r="A178" s="5"/>
      <c r="B178" s="16">
        <v>3</v>
      </c>
      <c r="C178" s="14" t="e">
        <f>IF(OR(A176="",A176=0),"",VLOOKUP(A176,#REF!,D178,FALSE))</f>
        <v>#REF!</v>
      </c>
      <c r="D178" s="2">
        <v>155</v>
      </c>
      <c r="E178" s="15" t="e">
        <f t="shared" si="3"/>
        <v>#REF!</v>
      </c>
    </row>
    <row r="179" spans="1:5" ht="15" thickBot="1" x14ac:dyDescent="0.35">
      <c r="B179" s="16">
        <v>4</v>
      </c>
      <c r="C179" s="14" t="e">
        <f>IF(OR(A176="",A176=0),"",VLOOKUP(A176,#REF!,D179,FALSE))</f>
        <v>#REF!</v>
      </c>
      <c r="D179" s="2">
        <v>156</v>
      </c>
      <c r="E179" s="15" t="e">
        <f t="shared" si="3"/>
        <v>#REF!</v>
      </c>
    </row>
    <row r="180" spans="1:5" ht="15" thickBot="1" x14ac:dyDescent="0.35">
      <c r="B180" s="16">
        <v>5</v>
      </c>
      <c r="C180" s="14" t="e">
        <f>IF(OR(A176="",A176=0),"",VLOOKUP(A176,#REF!,D180,FALSE))</f>
        <v>#REF!</v>
      </c>
      <c r="D180" s="2">
        <v>157</v>
      </c>
      <c r="E180" s="15" t="e">
        <f t="shared" si="3"/>
        <v>#REF!</v>
      </c>
    </row>
    <row r="181" spans="1:5" ht="15" thickBot="1" x14ac:dyDescent="0.35">
      <c r="B181" s="16">
        <v>6</v>
      </c>
      <c r="C181" s="14" t="e">
        <f>IF(OR(A176="",A176=0),"",VLOOKUP(A176,#REF!,D181,FALSE))</f>
        <v>#REF!</v>
      </c>
      <c r="D181" s="2">
        <v>158</v>
      </c>
      <c r="E181" s="15" t="e">
        <f t="shared" si="3"/>
        <v>#REF!</v>
      </c>
    </row>
    <row r="182" spans="1:5" ht="15" thickBot="1" x14ac:dyDescent="0.35">
      <c r="B182" s="16">
        <v>7</v>
      </c>
      <c r="C182" s="14" t="e">
        <f>IF(OR(A176="",A176=0),"",VLOOKUP(A176,#REF!,D182,FALSE))</f>
        <v>#REF!</v>
      </c>
      <c r="D182" s="2">
        <v>159</v>
      </c>
      <c r="E182" s="15" t="e">
        <f t="shared" si="3"/>
        <v>#REF!</v>
      </c>
    </row>
    <row r="183" spans="1:5" ht="15" thickBot="1" x14ac:dyDescent="0.35">
      <c r="B183" s="16">
        <v>8</v>
      </c>
      <c r="C183" s="14" t="e">
        <f>IF(OR(A176="",A176=0),"",VLOOKUP(A176,#REF!,D183,FALSE))</f>
        <v>#REF!</v>
      </c>
      <c r="D183" s="2">
        <v>160</v>
      </c>
      <c r="E183" s="15" t="e">
        <f t="shared" si="3"/>
        <v>#REF!</v>
      </c>
    </row>
    <row r="184" spans="1:5" ht="15" thickBot="1" x14ac:dyDescent="0.35">
      <c r="B184" s="16">
        <v>9</v>
      </c>
      <c r="C184" s="14" t="e">
        <f>IF(OR(A176="",A176=0),"",VLOOKUP(A176,#REF!,D184,FALSE))</f>
        <v>#REF!</v>
      </c>
      <c r="D184" s="2">
        <v>161</v>
      </c>
      <c r="E184" s="15" t="e">
        <f t="shared" si="3"/>
        <v>#REF!</v>
      </c>
    </row>
    <row r="185" spans="1:5" ht="15" thickBot="1" x14ac:dyDescent="0.35">
      <c r="A185" s="11" t="str">
        <f>"Recette "&amp;B4&amp;" Divers 3"</f>
        <v>Recette 1 Divers 3</v>
      </c>
      <c r="B185" s="16">
        <v>10</v>
      </c>
      <c r="C185" s="14" t="e">
        <f>IF(OR(A176="",A176=0),"",VLOOKUP(A176,#REF!,D185,FALSE))</f>
        <v>#REF!</v>
      </c>
      <c r="D185" s="2">
        <v>162</v>
      </c>
      <c r="E185" s="15" t="e">
        <f t="shared" si="3"/>
        <v>#REF!</v>
      </c>
    </row>
    <row r="186" spans="1:5" ht="15" thickBot="1" x14ac:dyDescent="0.35">
      <c r="A186" s="5" t="e">
        <f>IF(OR($A$4=0,$A$4=""),"",VLOOKUP($A$4,#REF!,22,FALSE))</f>
        <v>#REF!</v>
      </c>
      <c r="B186" s="16">
        <v>1</v>
      </c>
      <c r="C186" s="14" t="e">
        <f>IF(OR(A186="",A186=0),"",VLOOKUP(A186,#REF!,D186,FALSE))</f>
        <v>#REF!</v>
      </c>
      <c r="D186" s="2">
        <v>153</v>
      </c>
      <c r="E186" s="15" t="e">
        <f t="shared" si="3"/>
        <v>#REF!</v>
      </c>
    </row>
    <row r="187" spans="1:5" ht="15" thickBot="1" x14ac:dyDescent="0.35">
      <c r="A187" s="5"/>
      <c r="B187" s="16">
        <v>2</v>
      </c>
      <c r="C187" s="14" t="e">
        <f>IF(OR(A186="",A186=0),"",VLOOKUP(A186,#REF!,D187,FALSE))</f>
        <v>#REF!</v>
      </c>
      <c r="D187" s="2">
        <v>154</v>
      </c>
      <c r="E187" s="15" t="e">
        <f t="shared" si="3"/>
        <v>#REF!</v>
      </c>
    </row>
    <row r="188" spans="1:5" ht="15" thickBot="1" x14ac:dyDescent="0.35">
      <c r="A188" s="5"/>
      <c r="B188" s="16">
        <v>3</v>
      </c>
      <c r="C188" s="14" t="e">
        <f>IF(OR(A186="",A186=0),"",VLOOKUP(A186,#REF!,D188,FALSE))</f>
        <v>#REF!</v>
      </c>
      <c r="D188" s="2">
        <v>155</v>
      </c>
      <c r="E188" s="15" t="e">
        <f t="shared" si="3"/>
        <v>#REF!</v>
      </c>
    </row>
    <row r="189" spans="1:5" ht="15" thickBot="1" x14ac:dyDescent="0.35">
      <c r="B189" s="16">
        <v>4</v>
      </c>
      <c r="C189" s="14" t="e">
        <f>IF(OR(A186="",A186=0),"",VLOOKUP(A186,#REF!,D189,FALSE))</f>
        <v>#REF!</v>
      </c>
      <c r="D189" s="2">
        <v>156</v>
      </c>
      <c r="E189" s="15" t="e">
        <f t="shared" si="3"/>
        <v>#REF!</v>
      </c>
    </row>
    <row r="190" spans="1:5" ht="15" thickBot="1" x14ac:dyDescent="0.35">
      <c r="B190" s="16">
        <v>5</v>
      </c>
      <c r="C190" s="14" t="e">
        <f>IF(OR(A186="",A186=0),"",VLOOKUP(A186,#REF!,D190,FALSE))</f>
        <v>#REF!</v>
      </c>
      <c r="D190" s="2">
        <v>157</v>
      </c>
      <c r="E190" s="15" t="e">
        <f t="shared" si="3"/>
        <v>#REF!</v>
      </c>
    </row>
    <row r="191" spans="1:5" ht="15" thickBot="1" x14ac:dyDescent="0.35">
      <c r="B191" s="16">
        <v>6</v>
      </c>
      <c r="C191" s="14" t="e">
        <f>IF(OR(A186="",A186=0),"",VLOOKUP(A186,#REF!,D191,FALSE))</f>
        <v>#REF!</v>
      </c>
      <c r="D191" s="2">
        <v>158</v>
      </c>
      <c r="E191" s="15" t="e">
        <f t="shared" si="3"/>
        <v>#REF!</v>
      </c>
    </row>
    <row r="192" spans="1:5" ht="15" thickBot="1" x14ac:dyDescent="0.35">
      <c r="B192" s="16">
        <v>7</v>
      </c>
      <c r="C192" s="14" t="e">
        <f>IF(OR(A186="",A186=0),"",VLOOKUP(A186,#REF!,D192,FALSE))</f>
        <v>#REF!</v>
      </c>
      <c r="D192" s="2">
        <v>159</v>
      </c>
      <c r="E192" s="15" t="e">
        <f t="shared" si="3"/>
        <v>#REF!</v>
      </c>
    </row>
    <row r="193" spans="1:5" ht="15" thickBot="1" x14ac:dyDescent="0.35">
      <c r="B193" s="16">
        <v>8</v>
      </c>
      <c r="C193" s="14" t="e">
        <f>IF(OR(A186="",A186=0),"",VLOOKUP(A186,#REF!,D193,FALSE))</f>
        <v>#REF!</v>
      </c>
      <c r="D193" s="2">
        <v>160</v>
      </c>
      <c r="E193" s="15" t="e">
        <f t="shared" si="3"/>
        <v>#REF!</v>
      </c>
    </row>
    <row r="194" spans="1:5" ht="15" thickBot="1" x14ac:dyDescent="0.35">
      <c r="B194" s="16">
        <v>9</v>
      </c>
      <c r="C194" s="14" t="e">
        <f>IF(OR(A186="",A186=0),"",VLOOKUP(A186,#REF!,D194,FALSE))</f>
        <v>#REF!</v>
      </c>
      <c r="D194" s="2">
        <v>161</v>
      </c>
      <c r="E194" s="15" t="e">
        <f t="shared" si="3"/>
        <v>#REF!</v>
      </c>
    </row>
    <row r="195" spans="1:5" ht="15" thickBot="1" x14ac:dyDescent="0.35">
      <c r="A195" s="11" t="str">
        <f>"Recette "&amp;B4&amp;" Divers 4"</f>
        <v>Recette 1 Divers 4</v>
      </c>
      <c r="B195" s="16">
        <v>10</v>
      </c>
      <c r="C195" s="14" t="e">
        <f>IF(OR(A186="",A186=0),"",VLOOKUP(A186,#REF!,D195,FALSE))</f>
        <v>#REF!</v>
      </c>
      <c r="D195" s="2">
        <v>162</v>
      </c>
      <c r="E195" s="15" t="e">
        <f t="shared" si="3"/>
        <v>#REF!</v>
      </c>
    </row>
    <row r="196" spans="1:5" ht="15" thickBot="1" x14ac:dyDescent="0.35">
      <c r="A196" s="5" t="e">
        <f>IF(OR($A$4=0,$A$4=""),"",VLOOKUP($A$4,#REF!,23,FALSE))</f>
        <v>#REF!</v>
      </c>
      <c r="B196" s="16">
        <v>1</v>
      </c>
      <c r="C196" s="14" t="e">
        <f>IF(OR(A196="",A196=0),"",VLOOKUP(A196,#REF!,D196,FALSE))</f>
        <v>#REF!</v>
      </c>
      <c r="D196" s="2">
        <v>153</v>
      </c>
      <c r="E196" s="15" t="e">
        <f t="shared" si="3"/>
        <v>#REF!</v>
      </c>
    </row>
    <row r="197" spans="1:5" ht="15" thickBot="1" x14ac:dyDescent="0.35">
      <c r="A197" s="5"/>
      <c r="B197" s="16">
        <v>2</v>
      </c>
      <c r="C197" s="14" t="e">
        <f>IF(OR(A196="",A196=0),"",VLOOKUP(A196,#REF!,D197,FALSE))</f>
        <v>#REF!</v>
      </c>
      <c r="D197" s="2">
        <v>154</v>
      </c>
      <c r="E197" s="15" t="e">
        <f t="shared" si="3"/>
        <v>#REF!</v>
      </c>
    </row>
    <row r="198" spans="1:5" ht="15" thickBot="1" x14ac:dyDescent="0.35">
      <c r="A198" s="5"/>
      <c r="B198" s="16">
        <v>3</v>
      </c>
      <c r="C198" s="14" t="e">
        <f>IF(OR(A196="",A196=0),"",VLOOKUP(A196,#REF!,D198,FALSE))</f>
        <v>#REF!</v>
      </c>
      <c r="D198" s="2">
        <v>155</v>
      </c>
      <c r="E198" s="15" t="e">
        <f t="shared" si="3"/>
        <v>#REF!</v>
      </c>
    </row>
    <row r="199" spans="1:5" ht="15" thickBot="1" x14ac:dyDescent="0.35">
      <c r="B199" s="16">
        <v>4</v>
      </c>
      <c r="C199" s="14" t="e">
        <f>IF(OR(A196="",A196=0),"",VLOOKUP(A196,#REF!,D199,FALSE))</f>
        <v>#REF!</v>
      </c>
      <c r="D199" s="2">
        <v>156</v>
      </c>
      <c r="E199" s="15" t="e">
        <f t="shared" si="3"/>
        <v>#REF!</v>
      </c>
    </row>
    <row r="200" spans="1:5" ht="15" thickBot="1" x14ac:dyDescent="0.35">
      <c r="B200" s="16">
        <v>5</v>
      </c>
      <c r="C200" s="14" t="e">
        <f>IF(OR(A196="",A196=0),"",VLOOKUP(A196,#REF!,D200,FALSE))</f>
        <v>#REF!</v>
      </c>
      <c r="D200" s="2">
        <v>157</v>
      </c>
      <c r="E200" s="15" t="e">
        <f t="shared" si="3"/>
        <v>#REF!</v>
      </c>
    </row>
    <row r="201" spans="1:5" ht="15" thickBot="1" x14ac:dyDescent="0.35">
      <c r="B201" s="16">
        <v>6</v>
      </c>
      <c r="C201" s="14" t="e">
        <f>IF(OR(A196="",A196=0),"",VLOOKUP(A196,#REF!,D201,FALSE))</f>
        <v>#REF!</v>
      </c>
      <c r="D201" s="2">
        <v>158</v>
      </c>
      <c r="E201" s="15" t="e">
        <f t="shared" si="3"/>
        <v>#REF!</v>
      </c>
    </row>
    <row r="202" spans="1:5" ht="15" thickBot="1" x14ac:dyDescent="0.35">
      <c r="B202" s="16">
        <v>7</v>
      </c>
      <c r="C202" s="14" t="e">
        <f>IF(OR(A196="",A196=0),"",VLOOKUP(A196,#REF!,D202,FALSE))</f>
        <v>#REF!</v>
      </c>
      <c r="D202" s="2">
        <v>159</v>
      </c>
      <c r="E202" s="15" t="e">
        <f t="shared" si="3"/>
        <v>#REF!</v>
      </c>
    </row>
    <row r="203" spans="1:5" ht="15" thickBot="1" x14ac:dyDescent="0.35">
      <c r="B203" s="16">
        <v>8</v>
      </c>
      <c r="C203" s="14" t="e">
        <f>IF(OR(A196="",A196=0),"",VLOOKUP(A196,#REF!,D203,FALSE))</f>
        <v>#REF!</v>
      </c>
      <c r="D203" s="2">
        <v>160</v>
      </c>
      <c r="E203" s="15" t="e">
        <f t="shared" si="3"/>
        <v>#REF!</v>
      </c>
    </row>
    <row r="204" spans="1:5" ht="15" thickBot="1" x14ac:dyDescent="0.35">
      <c r="B204" s="16">
        <v>9</v>
      </c>
      <c r="C204" s="14" t="e">
        <f>IF(OR(A196="",A196=0),"",VLOOKUP(A196,#REF!,D204,FALSE))</f>
        <v>#REF!</v>
      </c>
      <c r="D204" s="2">
        <v>161</v>
      </c>
      <c r="E204" s="15" t="e">
        <f t="shared" si="3"/>
        <v>#REF!</v>
      </c>
    </row>
    <row r="205" spans="1:5" ht="15" thickBot="1" x14ac:dyDescent="0.35">
      <c r="A205" s="11" t="str">
        <f>"Recette "&amp;B4&amp;" Divers 5"</f>
        <v>Recette 1 Divers 5</v>
      </c>
      <c r="B205" s="16">
        <v>10</v>
      </c>
      <c r="C205" s="14" t="e">
        <f>IF(OR(A196="",A196=0),"",VLOOKUP(A196,#REF!,D205,FALSE))</f>
        <v>#REF!</v>
      </c>
      <c r="D205" s="2">
        <v>162</v>
      </c>
      <c r="E205" s="15" t="e">
        <f t="shared" si="3"/>
        <v>#REF!</v>
      </c>
    </row>
    <row r="206" spans="1:5" ht="15" thickBot="1" x14ac:dyDescent="0.35">
      <c r="A206" s="5" t="e">
        <f>IF(OR($A$4=0,$A$4=""),"",VLOOKUP($A$4,#REF!,24,FALSE))</f>
        <v>#REF!</v>
      </c>
      <c r="B206" s="16">
        <v>1</v>
      </c>
      <c r="C206" s="14" t="e">
        <f>IF(OR(A206="",A206=0),"",VLOOKUP(A206,#REF!,D206,FALSE))</f>
        <v>#REF!</v>
      </c>
      <c r="D206" s="2">
        <v>153</v>
      </c>
      <c r="E206" s="15" t="e">
        <f t="shared" si="3"/>
        <v>#REF!</v>
      </c>
    </row>
    <row r="207" spans="1:5" ht="15" thickBot="1" x14ac:dyDescent="0.35">
      <c r="A207" s="5"/>
      <c r="B207" s="16">
        <v>2</v>
      </c>
      <c r="C207" s="14" t="e">
        <f>IF(OR(A206="",A206=0),"",VLOOKUP(A206,#REF!,D207,FALSE))</f>
        <v>#REF!</v>
      </c>
      <c r="D207" s="2">
        <v>154</v>
      </c>
      <c r="E207" s="15" t="e">
        <f t="shared" si="3"/>
        <v>#REF!</v>
      </c>
    </row>
    <row r="208" spans="1:5" ht="15" thickBot="1" x14ac:dyDescent="0.35">
      <c r="A208" s="5"/>
      <c r="B208" s="16">
        <v>3</v>
      </c>
      <c r="C208" s="14" t="e">
        <f>IF(OR(A206="",A206=0),"",VLOOKUP(A206,#REF!,D208,FALSE))</f>
        <v>#REF!</v>
      </c>
      <c r="D208" s="2">
        <v>155</v>
      </c>
      <c r="E208" s="15" t="e">
        <f t="shared" si="3"/>
        <v>#REF!</v>
      </c>
    </row>
    <row r="209" spans="1:5" ht="15" thickBot="1" x14ac:dyDescent="0.35">
      <c r="B209" s="16">
        <v>4</v>
      </c>
      <c r="C209" s="14" t="e">
        <f>IF(OR(A206="",A206=0),"",VLOOKUP(A206,#REF!,D209,FALSE))</f>
        <v>#REF!</v>
      </c>
      <c r="D209" s="2">
        <v>156</v>
      </c>
      <c r="E209" s="15" t="e">
        <f t="shared" si="3"/>
        <v>#REF!</v>
      </c>
    </row>
    <row r="210" spans="1:5" ht="15" thickBot="1" x14ac:dyDescent="0.35">
      <c r="B210" s="16">
        <v>5</v>
      </c>
      <c r="C210" s="14" t="e">
        <f>IF(OR(A206="",A206=0),"",VLOOKUP(A206,#REF!,D210,FALSE))</f>
        <v>#REF!</v>
      </c>
      <c r="D210" s="2">
        <v>157</v>
      </c>
      <c r="E210" s="15" t="e">
        <f t="shared" si="3"/>
        <v>#REF!</v>
      </c>
    </row>
    <row r="211" spans="1:5" ht="15" thickBot="1" x14ac:dyDescent="0.35">
      <c r="B211" s="16">
        <v>6</v>
      </c>
      <c r="C211" s="14" t="e">
        <f>IF(OR(A206="",A206=0),"",VLOOKUP(A206,#REF!,D211,FALSE))</f>
        <v>#REF!</v>
      </c>
      <c r="D211" s="2">
        <v>158</v>
      </c>
      <c r="E211" s="15" t="e">
        <f t="shared" si="3"/>
        <v>#REF!</v>
      </c>
    </row>
    <row r="212" spans="1:5" ht="15" thickBot="1" x14ac:dyDescent="0.35">
      <c r="B212" s="16">
        <v>7</v>
      </c>
      <c r="C212" s="14" t="e">
        <f>IF(OR(A206="",A206=0),"",VLOOKUP(A206,#REF!,D212,FALSE))</f>
        <v>#REF!</v>
      </c>
      <c r="D212" s="2">
        <v>159</v>
      </c>
      <c r="E212" s="15" t="e">
        <f t="shared" si="3"/>
        <v>#REF!</v>
      </c>
    </row>
    <row r="213" spans="1:5" ht="15" thickBot="1" x14ac:dyDescent="0.35">
      <c r="B213" s="16">
        <v>8</v>
      </c>
      <c r="C213" s="14" t="e">
        <f>IF(OR(A206="",A206=0),"",VLOOKUP(A206,#REF!,D213,FALSE))</f>
        <v>#REF!</v>
      </c>
      <c r="D213" s="2">
        <v>160</v>
      </c>
      <c r="E213" s="15" t="e">
        <f t="shared" si="3"/>
        <v>#REF!</v>
      </c>
    </row>
    <row r="214" spans="1:5" ht="15" thickBot="1" x14ac:dyDescent="0.35">
      <c r="B214" s="16">
        <v>9</v>
      </c>
      <c r="C214" s="14" t="e">
        <f>IF(OR(A206="",A206=0),"",VLOOKUP(A206,#REF!,D214,FALSE))</f>
        <v>#REF!</v>
      </c>
      <c r="D214" s="2">
        <v>161</v>
      </c>
      <c r="E214" s="15" t="e">
        <f t="shared" ref="E214" si="4">IF(C214=0,"",C214)</f>
        <v>#REF!</v>
      </c>
    </row>
    <row r="215" spans="1:5" x14ac:dyDescent="0.3">
      <c r="A215" s="12"/>
      <c r="B215" s="16">
        <v>10</v>
      </c>
      <c r="C215" s="14" t="e">
        <f>IF(OR(A206="",A206=0),"",VLOOKUP(A206,#REF!,D215,FALSE))</f>
        <v>#REF!</v>
      </c>
      <c r="D215" s="2">
        <v>162</v>
      </c>
      <c r="E215" s="15" t="e">
        <f t="shared" ref="E215" si="5">IF(C215=0,"",C215)</f>
        <v>#REF!</v>
      </c>
    </row>
    <row r="216" spans="1:5" x14ac:dyDescent="0.3">
      <c r="A216" s="2"/>
      <c r="B216" s="12"/>
      <c r="C216" s="2"/>
      <c r="D216" s="2"/>
      <c r="E216" s="18"/>
    </row>
    <row r="217" spans="1:5" ht="15" thickBot="1" x14ac:dyDescent="0.35">
      <c r="A217" s="19" t="e">
        <f>VLOOKUP($C$2,#REF!,3,FALSE)</f>
        <v>#REF!</v>
      </c>
      <c r="B217" s="72">
        <v>2</v>
      </c>
      <c r="C217" s="5"/>
      <c r="E217" s="5"/>
    </row>
    <row r="218" spans="1:5" ht="15" thickBot="1" x14ac:dyDescent="0.35">
      <c r="A218" s="20" t="str">
        <f>"Recette "&amp;B217&amp;" Produits 1"</f>
        <v>Recette 2 Produits 1</v>
      </c>
      <c r="B218" s="21"/>
      <c r="C218" s="22" t="s">
        <v>61</v>
      </c>
      <c r="D218" s="12"/>
      <c r="E218" s="5"/>
    </row>
    <row r="219" spans="1:5" ht="15" thickBot="1" x14ac:dyDescent="0.35">
      <c r="A219" s="5" t="e">
        <f>IF(OR($A$217=0,$A$217=""),"",VLOOKUP($A$217,#REF!,4,FALSE))</f>
        <v>#REF!</v>
      </c>
      <c r="B219" s="23">
        <v>1</v>
      </c>
      <c r="C219" s="14" t="e">
        <f>IF(OR(A219="",A219=0),"",VLOOKUP(A219,#REF!,D219,FALSE))</f>
        <v>#REF!</v>
      </c>
      <c r="D219" s="2">
        <v>153</v>
      </c>
      <c r="E219" s="15" t="e">
        <f t="shared" ref="E219:E282" si="6">IF(C219=0,"",C219)</f>
        <v>#REF!</v>
      </c>
    </row>
    <row r="220" spans="1:5" ht="15" thickBot="1" x14ac:dyDescent="0.35">
      <c r="B220" s="23">
        <v>2</v>
      </c>
      <c r="C220" s="14" t="e">
        <f>IF(OR(A219="",A219=0),"",VLOOKUP(A219,#REF!,D220,FALSE))</f>
        <v>#REF!</v>
      </c>
      <c r="D220" s="2">
        <v>154</v>
      </c>
      <c r="E220" s="15" t="e">
        <f t="shared" si="6"/>
        <v>#REF!</v>
      </c>
    </row>
    <row r="221" spans="1:5" ht="15" thickBot="1" x14ac:dyDescent="0.35">
      <c r="B221" s="23">
        <v>3</v>
      </c>
      <c r="C221" s="14" t="e">
        <f>IF(OR(A219="",A219=0),"",VLOOKUP(A219,#REF!,D221,FALSE))</f>
        <v>#REF!</v>
      </c>
      <c r="D221" s="2">
        <v>155</v>
      </c>
      <c r="E221" s="15" t="e">
        <f t="shared" si="6"/>
        <v>#REF!</v>
      </c>
    </row>
    <row r="222" spans="1:5" ht="15" thickBot="1" x14ac:dyDescent="0.35">
      <c r="B222" s="23">
        <v>4</v>
      </c>
      <c r="C222" s="14" t="e">
        <f>IF(OR(A219="",A219=0),"",VLOOKUP(A219,#REF!,D222,FALSE))</f>
        <v>#REF!</v>
      </c>
      <c r="D222" s="2">
        <v>156</v>
      </c>
      <c r="E222" s="15" t="e">
        <f t="shared" si="6"/>
        <v>#REF!</v>
      </c>
    </row>
    <row r="223" spans="1:5" ht="15" thickBot="1" x14ac:dyDescent="0.35">
      <c r="B223" s="23">
        <v>5</v>
      </c>
      <c r="C223" s="14" t="e">
        <f>IF(OR(A219="",A219=0),"",VLOOKUP(A219,#REF!,D223,FALSE))</f>
        <v>#REF!</v>
      </c>
      <c r="D223" s="2">
        <v>157</v>
      </c>
      <c r="E223" s="15" t="e">
        <f t="shared" si="6"/>
        <v>#REF!</v>
      </c>
    </row>
    <row r="224" spans="1:5" ht="15" thickBot="1" x14ac:dyDescent="0.35">
      <c r="B224" s="23">
        <v>6</v>
      </c>
      <c r="C224" s="14" t="e">
        <f>IF(OR(A219="",A219=0),"",VLOOKUP(A219,#REF!,D224,FALSE))</f>
        <v>#REF!</v>
      </c>
      <c r="D224" s="2">
        <v>158</v>
      </c>
      <c r="E224" s="15" t="e">
        <f t="shared" si="6"/>
        <v>#REF!</v>
      </c>
    </row>
    <row r="225" spans="1:5" ht="15" thickBot="1" x14ac:dyDescent="0.35">
      <c r="B225" s="23">
        <v>7</v>
      </c>
      <c r="C225" s="14" t="e">
        <f>IF(OR(A219="",A219=0),"",VLOOKUP(A219,#REF!,D225,FALSE))</f>
        <v>#REF!</v>
      </c>
      <c r="D225" s="2">
        <v>159</v>
      </c>
      <c r="E225" s="15" t="e">
        <f t="shared" si="6"/>
        <v>#REF!</v>
      </c>
    </row>
    <row r="226" spans="1:5" ht="15" thickBot="1" x14ac:dyDescent="0.35">
      <c r="B226" s="23">
        <v>8</v>
      </c>
      <c r="C226" s="14" t="e">
        <f>IF(OR(A219="",A219=0),"",VLOOKUP(A219,#REF!,D226,FALSE))</f>
        <v>#REF!</v>
      </c>
      <c r="D226" s="2">
        <v>160</v>
      </c>
      <c r="E226" s="15" t="e">
        <f t="shared" si="6"/>
        <v>#REF!</v>
      </c>
    </row>
    <row r="227" spans="1:5" ht="15" thickBot="1" x14ac:dyDescent="0.35">
      <c r="B227" s="23">
        <v>9</v>
      </c>
      <c r="C227" s="14" t="e">
        <f>IF(OR(A219="",A219=0),"",VLOOKUP(A219,#REF!,D227,FALSE))</f>
        <v>#REF!</v>
      </c>
      <c r="D227" s="2">
        <v>161</v>
      </c>
      <c r="E227" s="15" t="e">
        <f t="shared" si="6"/>
        <v>#REF!</v>
      </c>
    </row>
    <row r="228" spans="1:5" ht="15" thickBot="1" x14ac:dyDescent="0.35">
      <c r="A228" s="20" t="str">
        <f>"Recette "&amp;B217&amp;" Produits 2"</f>
        <v>Recette 2 Produits 2</v>
      </c>
      <c r="B228" s="23">
        <v>10</v>
      </c>
      <c r="C228" s="14" t="e">
        <f>IF(OR(A219="",A219=0),"",VLOOKUP(A219,#REF!,D228,FALSE))</f>
        <v>#REF!</v>
      </c>
      <c r="D228" s="2">
        <v>162</v>
      </c>
      <c r="E228" s="15" t="e">
        <f t="shared" si="6"/>
        <v>#REF!</v>
      </c>
    </row>
    <row r="229" spans="1:5" ht="15" thickBot="1" x14ac:dyDescent="0.35">
      <c r="A229" s="5" t="e">
        <f>IF(OR($A$217=0,$A$217=""),"",VLOOKUP($A$217,#REF!,5,FALSE))</f>
        <v>#REF!</v>
      </c>
      <c r="B229" s="23">
        <v>1</v>
      </c>
      <c r="C229" s="14" t="e">
        <f>IF(OR(A229="",A229=0),"",VLOOKUP(A229,#REF!,D229,FALSE))</f>
        <v>#REF!</v>
      </c>
      <c r="D229" s="2">
        <v>153</v>
      </c>
      <c r="E229" s="15" t="e">
        <f t="shared" si="6"/>
        <v>#REF!</v>
      </c>
    </row>
    <row r="230" spans="1:5" ht="15" thickBot="1" x14ac:dyDescent="0.35">
      <c r="B230" s="23">
        <v>2</v>
      </c>
      <c r="C230" s="14" t="e">
        <f>IF(OR(A229="",A229=0),"",VLOOKUP(A229,#REF!,D230,FALSE))</f>
        <v>#REF!</v>
      </c>
      <c r="D230" s="2">
        <v>154</v>
      </c>
      <c r="E230" s="15" t="e">
        <f t="shared" si="6"/>
        <v>#REF!</v>
      </c>
    </row>
    <row r="231" spans="1:5" ht="15" thickBot="1" x14ac:dyDescent="0.35">
      <c r="B231" s="23">
        <v>3</v>
      </c>
      <c r="C231" s="14" t="e">
        <f>IF(OR(A229="",A229=0),"",VLOOKUP(A229,#REF!,D231,FALSE))</f>
        <v>#REF!</v>
      </c>
      <c r="D231" s="2">
        <v>155</v>
      </c>
      <c r="E231" s="15" t="e">
        <f t="shared" si="6"/>
        <v>#REF!</v>
      </c>
    </row>
    <row r="232" spans="1:5" ht="15" thickBot="1" x14ac:dyDescent="0.35">
      <c r="B232" s="23">
        <v>4</v>
      </c>
      <c r="C232" s="14" t="e">
        <f>IF(OR(A229="",A229=0),"",VLOOKUP(A229,#REF!,D232,FALSE))</f>
        <v>#REF!</v>
      </c>
      <c r="D232" s="2">
        <v>156</v>
      </c>
      <c r="E232" s="15" t="e">
        <f t="shared" si="6"/>
        <v>#REF!</v>
      </c>
    </row>
    <row r="233" spans="1:5" ht="15" thickBot="1" x14ac:dyDescent="0.35">
      <c r="B233" s="23">
        <v>5</v>
      </c>
      <c r="C233" s="14" t="e">
        <f>IF(OR(A229="",A229=0),"",VLOOKUP(A229,#REF!,D233,FALSE))</f>
        <v>#REF!</v>
      </c>
      <c r="D233" s="2">
        <v>157</v>
      </c>
      <c r="E233" s="15" t="e">
        <f t="shared" si="6"/>
        <v>#REF!</v>
      </c>
    </row>
    <row r="234" spans="1:5" ht="15" thickBot="1" x14ac:dyDescent="0.35">
      <c r="B234" s="23">
        <v>6</v>
      </c>
      <c r="C234" s="14" t="e">
        <f>IF(OR(A229="",A229=0),"",VLOOKUP(A229,#REF!,D234,FALSE))</f>
        <v>#REF!</v>
      </c>
      <c r="D234" s="2">
        <v>158</v>
      </c>
      <c r="E234" s="15" t="e">
        <f t="shared" si="6"/>
        <v>#REF!</v>
      </c>
    </row>
    <row r="235" spans="1:5" ht="15" thickBot="1" x14ac:dyDescent="0.35">
      <c r="B235" s="23">
        <v>7</v>
      </c>
      <c r="C235" s="14" t="e">
        <f>IF(OR(A229="",A229=0),"",VLOOKUP(A229,#REF!,D235,FALSE))</f>
        <v>#REF!</v>
      </c>
      <c r="D235" s="2">
        <v>159</v>
      </c>
      <c r="E235" s="15" t="e">
        <f t="shared" si="6"/>
        <v>#REF!</v>
      </c>
    </row>
    <row r="236" spans="1:5" ht="15" thickBot="1" x14ac:dyDescent="0.35">
      <c r="B236" s="23">
        <v>8</v>
      </c>
      <c r="C236" s="14" t="e">
        <f>IF(OR(A229="",A229=0),"",VLOOKUP(A229,#REF!,D236,FALSE))</f>
        <v>#REF!</v>
      </c>
      <c r="D236" s="2">
        <v>160</v>
      </c>
      <c r="E236" s="15" t="e">
        <f t="shared" si="6"/>
        <v>#REF!</v>
      </c>
    </row>
    <row r="237" spans="1:5" ht="15" thickBot="1" x14ac:dyDescent="0.35">
      <c r="B237" s="23">
        <v>9</v>
      </c>
      <c r="C237" s="14" t="e">
        <f>IF(OR(A229="",A229=0),"",VLOOKUP(A229,#REF!,D237,FALSE))</f>
        <v>#REF!</v>
      </c>
      <c r="D237" s="2">
        <v>161</v>
      </c>
      <c r="E237" s="15" t="e">
        <f t="shared" si="6"/>
        <v>#REF!</v>
      </c>
    </row>
    <row r="238" spans="1:5" ht="15" thickBot="1" x14ac:dyDescent="0.35">
      <c r="A238" s="20" t="str">
        <f>"Recette "&amp;B217&amp;" Produits 3"</f>
        <v>Recette 2 Produits 3</v>
      </c>
      <c r="B238" s="23">
        <v>10</v>
      </c>
      <c r="C238" s="14" t="e">
        <f>IF(OR(A229="",A229=0),"",VLOOKUP(A229,#REF!,D238,FALSE))</f>
        <v>#REF!</v>
      </c>
      <c r="D238" s="2">
        <v>162</v>
      </c>
      <c r="E238" s="15" t="e">
        <f t="shared" si="6"/>
        <v>#REF!</v>
      </c>
    </row>
    <row r="239" spans="1:5" ht="15" thickBot="1" x14ac:dyDescent="0.35">
      <c r="A239" s="5" t="e">
        <f>IF(OR($A$217=0,$A$217=""),"",VLOOKUP($A$217,#REF!,6,FALSE))</f>
        <v>#REF!</v>
      </c>
      <c r="B239" s="23">
        <v>1</v>
      </c>
      <c r="C239" s="14" t="e">
        <f>IF(OR(A239="",A239=0),"",VLOOKUP(A239,#REF!,D239,FALSE))</f>
        <v>#REF!</v>
      </c>
      <c r="D239" s="2">
        <v>153</v>
      </c>
      <c r="E239" s="15" t="e">
        <f t="shared" si="6"/>
        <v>#REF!</v>
      </c>
    </row>
    <row r="240" spans="1:5" ht="15" thickBot="1" x14ac:dyDescent="0.35">
      <c r="B240" s="23">
        <v>2</v>
      </c>
      <c r="C240" s="14" t="e">
        <f>IF(OR(A239="",A239=0),"",VLOOKUP(A239,#REF!,D240,FALSE))</f>
        <v>#REF!</v>
      </c>
      <c r="D240" s="2">
        <v>154</v>
      </c>
      <c r="E240" s="15" t="e">
        <f t="shared" si="6"/>
        <v>#REF!</v>
      </c>
    </row>
    <row r="241" spans="1:5" ht="15" thickBot="1" x14ac:dyDescent="0.35">
      <c r="B241" s="23">
        <v>3</v>
      </c>
      <c r="C241" s="14" t="e">
        <f>IF(OR(A239="",A239=0),"",VLOOKUP(A239,#REF!,D241,FALSE))</f>
        <v>#REF!</v>
      </c>
      <c r="D241" s="2">
        <v>155</v>
      </c>
      <c r="E241" s="15" t="e">
        <f t="shared" si="6"/>
        <v>#REF!</v>
      </c>
    </row>
    <row r="242" spans="1:5" ht="15" thickBot="1" x14ac:dyDescent="0.35">
      <c r="B242" s="23">
        <v>4</v>
      </c>
      <c r="C242" s="14" t="e">
        <f>IF(OR(A239="",A239=0),"",VLOOKUP(A239,#REF!,D242,FALSE))</f>
        <v>#REF!</v>
      </c>
      <c r="D242" s="2">
        <v>156</v>
      </c>
      <c r="E242" s="15" t="e">
        <f t="shared" si="6"/>
        <v>#REF!</v>
      </c>
    </row>
    <row r="243" spans="1:5" ht="15" thickBot="1" x14ac:dyDescent="0.35">
      <c r="B243" s="23">
        <v>5</v>
      </c>
      <c r="C243" s="14" t="e">
        <f>IF(OR(A239="",A239=0),"",VLOOKUP(A239,#REF!,D243,FALSE))</f>
        <v>#REF!</v>
      </c>
      <c r="D243" s="2">
        <v>157</v>
      </c>
      <c r="E243" s="15" t="e">
        <f t="shared" si="6"/>
        <v>#REF!</v>
      </c>
    </row>
    <row r="244" spans="1:5" ht="15" thickBot="1" x14ac:dyDescent="0.35">
      <c r="B244" s="23">
        <v>6</v>
      </c>
      <c r="C244" s="14" t="e">
        <f>IF(OR(A239="",A239=0),"",VLOOKUP(A239,#REF!,D244,FALSE))</f>
        <v>#REF!</v>
      </c>
      <c r="D244" s="2">
        <v>158</v>
      </c>
      <c r="E244" s="15" t="e">
        <f t="shared" si="6"/>
        <v>#REF!</v>
      </c>
    </row>
    <row r="245" spans="1:5" ht="15" thickBot="1" x14ac:dyDescent="0.35">
      <c r="B245" s="23">
        <v>7</v>
      </c>
      <c r="C245" s="14" t="e">
        <f>IF(OR(A239="",A239=0),"",VLOOKUP(A239,#REF!,D245,FALSE))</f>
        <v>#REF!</v>
      </c>
      <c r="D245" s="2">
        <v>159</v>
      </c>
      <c r="E245" s="15" t="e">
        <f t="shared" si="6"/>
        <v>#REF!</v>
      </c>
    </row>
    <row r="246" spans="1:5" ht="15" thickBot="1" x14ac:dyDescent="0.35">
      <c r="B246" s="23">
        <v>8</v>
      </c>
      <c r="C246" s="14" t="e">
        <f>IF(OR(A239="",A239=0),"",VLOOKUP(A239,#REF!,D246,FALSE))</f>
        <v>#REF!</v>
      </c>
      <c r="D246" s="2">
        <v>160</v>
      </c>
      <c r="E246" s="15" t="e">
        <f t="shared" si="6"/>
        <v>#REF!</v>
      </c>
    </row>
    <row r="247" spans="1:5" ht="15" thickBot="1" x14ac:dyDescent="0.35">
      <c r="B247" s="23">
        <v>9</v>
      </c>
      <c r="C247" s="14" t="e">
        <f>IF(OR(A239="",A239=0),"",VLOOKUP(A239,#REF!,D247,FALSE))</f>
        <v>#REF!</v>
      </c>
      <c r="D247" s="2">
        <v>161</v>
      </c>
      <c r="E247" s="15" t="e">
        <f t="shared" si="6"/>
        <v>#REF!</v>
      </c>
    </row>
    <row r="248" spans="1:5" ht="15" thickBot="1" x14ac:dyDescent="0.35">
      <c r="A248" s="20" t="str">
        <f>"Recette "&amp;B217&amp;" Produits 4"</f>
        <v>Recette 2 Produits 4</v>
      </c>
      <c r="B248" s="23">
        <v>10</v>
      </c>
      <c r="C248" s="14" t="e">
        <f>IF(OR(A239="",A239=0),"",VLOOKUP(A239,#REF!,D248,FALSE))</f>
        <v>#REF!</v>
      </c>
      <c r="D248" s="2">
        <v>162</v>
      </c>
      <c r="E248" s="15" t="e">
        <f t="shared" si="6"/>
        <v>#REF!</v>
      </c>
    </row>
    <row r="249" spans="1:5" ht="15" thickBot="1" x14ac:dyDescent="0.35">
      <c r="A249" s="5" t="e">
        <f>IF(OR($A$217=0,$A$217=""),"",VLOOKUP($A$217,#REF!,7,FALSE))</f>
        <v>#REF!</v>
      </c>
      <c r="B249" s="23">
        <v>1</v>
      </c>
      <c r="C249" s="14" t="e">
        <f>IF(OR(A249="",A249=0),"",VLOOKUP(A249,#REF!,D249,FALSE))</f>
        <v>#REF!</v>
      </c>
      <c r="D249" s="2">
        <v>153</v>
      </c>
      <c r="E249" s="15" t="e">
        <f t="shared" si="6"/>
        <v>#REF!</v>
      </c>
    </row>
    <row r="250" spans="1:5" ht="15" thickBot="1" x14ac:dyDescent="0.35">
      <c r="B250" s="23">
        <v>2</v>
      </c>
      <c r="C250" s="14" t="e">
        <f>IF(OR(A249="",A249=0),"",VLOOKUP(A249,#REF!,D250,FALSE))</f>
        <v>#REF!</v>
      </c>
      <c r="D250" s="2">
        <v>154</v>
      </c>
      <c r="E250" s="15" t="e">
        <f t="shared" si="6"/>
        <v>#REF!</v>
      </c>
    </row>
    <row r="251" spans="1:5" ht="15" thickBot="1" x14ac:dyDescent="0.35">
      <c r="B251" s="23">
        <v>3</v>
      </c>
      <c r="C251" s="14" t="e">
        <f>IF(OR(A249="",A249=0),"",VLOOKUP(A249,#REF!,D251,FALSE))</f>
        <v>#REF!</v>
      </c>
      <c r="D251" s="2">
        <v>155</v>
      </c>
      <c r="E251" s="15" t="e">
        <f t="shared" si="6"/>
        <v>#REF!</v>
      </c>
    </row>
    <row r="252" spans="1:5" ht="15" thickBot="1" x14ac:dyDescent="0.35">
      <c r="B252" s="23">
        <v>4</v>
      </c>
      <c r="C252" s="14" t="e">
        <f>IF(OR(A249="",A249=0),"",VLOOKUP(A249,#REF!,D252,FALSE))</f>
        <v>#REF!</v>
      </c>
      <c r="D252" s="2">
        <v>156</v>
      </c>
      <c r="E252" s="15" t="e">
        <f t="shared" si="6"/>
        <v>#REF!</v>
      </c>
    </row>
    <row r="253" spans="1:5" ht="15" thickBot="1" x14ac:dyDescent="0.35">
      <c r="B253" s="23">
        <v>5</v>
      </c>
      <c r="C253" s="14" t="e">
        <f>IF(OR(A249="",A249=0),"",VLOOKUP(A249,#REF!,D253,FALSE))</f>
        <v>#REF!</v>
      </c>
      <c r="D253" s="2">
        <v>157</v>
      </c>
      <c r="E253" s="15" t="e">
        <f t="shared" si="6"/>
        <v>#REF!</v>
      </c>
    </row>
    <row r="254" spans="1:5" ht="15" thickBot="1" x14ac:dyDescent="0.35">
      <c r="B254" s="23">
        <v>6</v>
      </c>
      <c r="C254" s="14" t="e">
        <f>IF(OR(A249="",A249=0),"",VLOOKUP(A249,#REF!,D254,FALSE))</f>
        <v>#REF!</v>
      </c>
      <c r="D254" s="2">
        <v>158</v>
      </c>
      <c r="E254" s="15" t="e">
        <f t="shared" si="6"/>
        <v>#REF!</v>
      </c>
    </row>
    <row r="255" spans="1:5" ht="15" thickBot="1" x14ac:dyDescent="0.35">
      <c r="B255" s="23">
        <v>7</v>
      </c>
      <c r="C255" s="14" t="e">
        <f>IF(OR(A249="",A249=0),"",VLOOKUP(A249,#REF!,D255,FALSE))</f>
        <v>#REF!</v>
      </c>
      <c r="D255" s="2">
        <v>159</v>
      </c>
      <c r="E255" s="15" t="e">
        <f t="shared" si="6"/>
        <v>#REF!</v>
      </c>
    </row>
    <row r="256" spans="1:5" ht="15" thickBot="1" x14ac:dyDescent="0.35">
      <c r="B256" s="23">
        <v>8</v>
      </c>
      <c r="C256" s="14" t="e">
        <f>IF(OR(A249="",A249=0),"",VLOOKUP(A249,#REF!,D256,FALSE))</f>
        <v>#REF!</v>
      </c>
      <c r="D256" s="2">
        <v>160</v>
      </c>
      <c r="E256" s="15" t="e">
        <f t="shared" si="6"/>
        <v>#REF!</v>
      </c>
    </row>
    <row r="257" spans="1:5" ht="15" thickBot="1" x14ac:dyDescent="0.35">
      <c r="B257" s="23">
        <v>9</v>
      </c>
      <c r="C257" s="14" t="e">
        <f>IF(OR(A249="",A249=0),"",VLOOKUP(A249,#REF!,D257,FALSE))</f>
        <v>#REF!</v>
      </c>
      <c r="D257" s="2">
        <v>161</v>
      </c>
      <c r="E257" s="15" t="e">
        <f t="shared" si="6"/>
        <v>#REF!</v>
      </c>
    </row>
    <row r="258" spans="1:5" ht="15" thickBot="1" x14ac:dyDescent="0.35">
      <c r="A258" s="20" t="str">
        <f>"Recette "&amp;B217&amp;" Produits 5"</f>
        <v>Recette 2 Produits 5</v>
      </c>
      <c r="B258" s="23">
        <v>10</v>
      </c>
      <c r="C258" s="14" t="e">
        <f>IF(OR(A249="",A249=0),"",VLOOKUP(A249,#REF!,D258,FALSE))</f>
        <v>#REF!</v>
      </c>
      <c r="D258" s="2">
        <v>162</v>
      </c>
      <c r="E258" s="15" t="e">
        <f t="shared" si="6"/>
        <v>#REF!</v>
      </c>
    </row>
    <row r="259" spans="1:5" ht="15" thickBot="1" x14ac:dyDescent="0.35">
      <c r="A259" s="5" t="e">
        <f>IF(OR($A$217=0,$A$217=""),"",VLOOKUP($A$217,#REF!,8,FALSE))</f>
        <v>#REF!</v>
      </c>
      <c r="B259" s="23">
        <v>1</v>
      </c>
      <c r="C259" s="14" t="e">
        <f>IF(OR(A259="",A259=0),"",VLOOKUP(A259,#REF!,D259,FALSE))</f>
        <v>#REF!</v>
      </c>
      <c r="D259" s="2">
        <v>153</v>
      </c>
      <c r="E259" s="15" t="e">
        <f t="shared" si="6"/>
        <v>#REF!</v>
      </c>
    </row>
    <row r="260" spans="1:5" ht="15" thickBot="1" x14ac:dyDescent="0.35">
      <c r="A260" s="5"/>
      <c r="B260" s="23">
        <v>2</v>
      </c>
      <c r="C260" s="14" t="e">
        <f>IF(OR(A259="",A259=0),"",VLOOKUP(A259,#REF!,D260,FALSE))</f>
        <v>#REF!</v>
      </c>
      <c r="D260" s="2">
        <v>154</v>
      </c>
      <c r="E260" s="15" t="e">
        <f t="shared" si="6"/>
        <v>#REF!</v>
      </c>
    </row>
    <row r="261" spans="1:5" ht="15" thickBot="1" x14ac:dyDescent="0.35">
      <c r="A261" s="5"/>
      <c r="B261" s="23">
        <v>3</v>
      </c>
      <c r="C261" s="14" t="e">
        <f>IF(OR(A259="",A259=0),"",VLOOKUP(A259,#REF!,D261,FALSE))</f>
        <v>#REF!</v>
      </c>
      <c r="D261" s="2">
        <v>155</v>
      </c>
      <c r="E261" s="15" t="e">
        <f t="shared" si="6"/>
        <v>#REF!</v>
      </c>
    </row>
    <row r="262" spans="1:5" ht="15" thickBot="1" x14ac:dyDescent="0.35">
      <c r="B262" s="23">
        <v>4</v>
      </c>
      <c r="C262" s="14" t="e">
        <f>IF(OR(A259="",A259=0),"",VLOOKUP(A259,#REF!,D262,FALSE))</f>
        <v>#REF!</v>
      </c>
      <c r="D262" s="2">
        <v>156</v>
      </c>
      <c r="E262" s="15" t="e">
        <f t="shared" si="6"/>
        <v>#REF!</v>
      </c>
    </row>
    <row r="263" spans="1:5" ht="15" thickBot="1" x14ac:dyDescent="0.35">
      <c r="B263" s="23">
        <v>5</v>
      </c>
      <c r="C263" s="14" t="e">
        <f>IF(OR(A259="",A259=0),"",VLOOKUP(A259,#REF!,D263,FALSE))</f>
        <v>#REF!</v>
      </c>
      <c r="D263" s="2">
        <v>157</v>
      </c>
      <c r="E263" s="15" t="e">
        <f t="shared" si="6"/>
        <v>#REF!</v>
      </c>
    </row>
    <row r="264" spans="1:5" ht="15" thickBot="1" x14ac:dyDescent="0.35">
      <c r="B264" s="23">
        <v>6</v>
      </c>
      <c r="C264" s="14" t="e">
        <f>IF(OR(A259="",A259=0),"",VLOOKUP(A259,#REF!,D264,FALSE))</f>
        <v>#REF!</v>
      </c>
      <c r="D264" s="2">
        <v>158</v>
      </c>
      <c r="E264" s="15" t="e">
        <f t="shared" si="6"/>
        <v>#REF!</v>
      </c>
    </row>
    <row r="265" spans="1:5" ht="15" thickBot="1" x14ac:dyDescent="0.35">
      <c r="B265" s="23">
        <v>7</v>
      </c>
      <c r="C265" s="14" t="e">
        <f>IF(OR(A259="",A259=0),"",VLOOKUP(A259,#REF!,D265,FALSE))</f>
        <v>#REF!</v>
      </c>
      <c r="D265" s="2">
        <v>159</v>
      </c>
      <c r="E265" s="15" t="e">
        <f t="shared" si="6"/>
        <v>#REF!</v>
      </c>
    </row>
    <row r="266" spans="1:5" ht="15" thickBot="1" x14ac:dyDescent="0.35">
      <c r="B266" s="23">
        <v>8</v>
      </c>
      <c r="C266" s="14" t="e">
        <f>IF(OR(A259="",A259=0),"",VLOOKUP(A259,#REF!,D266,FALSE))</f>
        <v>#REF!</v>
      </c>
      <c r="D266" s="2">
        <v>160</v>
      </c>
      <c r="E266" s="15" t="e">
        <f t="shared" si="6"/>
        <v>#REF!</v>
      </c>
    </row>
    <row r="267" spans="1:5" ht="15" thickBot="1" x14ac:dyDescent="0.35">
      <c r="B267" s="23">
        <v>9</v>
      </c>
      <c r="C267" s="14" t="e">
        <f>IF(OR(A259="",A259=0),"",VLOOKUP(A259,#REF!,D267,FALSE))</f>
        <v>#REF!</v>
      </c>
      <c r="D267" s="2">
        <v>161</v>
      </c>
      <c r="E267" s="15" t="e">
        <f t="shared" si="6"/>
        <v>#REF!</v>
      </c>
    </row>
    <row r="268" spans="1:5" ht="15" thickBot="1" x14ac:dyDescent="0.35">
      <c r="A268" s="20" t="str">
        <f>"Recette "&amp;B217&amp;" Produits 6"</f>
        <v>Recette 2 Produits 6</v>
      </c>
      <c r="B268" s="23">
        <v>10</v>
      </c>
      <c r="C268" s="14" t="e">
        <f>IF(OR(A259="",A259=0),"",VLOOKUP(A259,#REF!,D268,FALSE))</f>
        <v>#REF!</v>
      </c>
      <c r="D268" s="2">
        <v>162</v>
      </c>
      <c r="E268" s="15" t="e">
        <f t="shared" si="6"/>
        <v>#REF!</v>
      </c>
    </row>
    <row r="269" spans="1:5" ht="15" thickBot="1" x14ac:dyDescent="0.35">
      <c r="A269" s="5" t="e">
        <f>IF(OR($A$217=0,$A$217=""),"",VLOOKUP($A$217,#REF!,9,FALSE))</f>
        <v>#REF!</v>
      </c>
      <c r="B269" s="23">
        <v>1</v>
      </c>
      <c r="C269" s="14" t="e">
        <f>IF(OR(A269="",A269=0),"",VLOOKUP(A269,#REF!,D269,FALSE))</f>
        <v>#REF!</v>
      </c>
      <c r="D269" s="2">
        <v>153</v>
      </c>
      <c r="E269" s="15" t="e">
        <f t="shared" si="6"/>
        <v>#REF!</v>
      </c>
    </row>
    <row r="270" spans="1:5" ht="15" thickBot="1" x14ac:dyDescent="0.35">
      <c r="A270" s="5"/>
      <c r="B270" s="23">
        <v>2</v>
      </c>
      <c r="C270" s="14" t="e">
        <f>IF(OR(A269="",A269=0),"",VLOOKUP(A269,#REF!,D270,FALSE))</f>
        <v>#REF!</v>
      </c>
      <c r="D270" s="2">
        <v>154</v>
      </c>
      <c r="E270" s="15" t="e">
        <f t="shared" si="6"/>
        <v>#REF!</v>
      </c>
    </row>
    <row r="271" spans="1:5" ht="15" thickBot="1" x14ac:dyDescent="0.35">
      <c r="A271" s="5"/>
      <c r="B271" s="23">
        <v>3</v>
      </c>
      <c r="C271" s="14" t="e">
        <f>IF(OR(A269="",A269=0),"",VLOOKUP(A269,#REF!,D271,FALSE))</f>
        <v>#REF!</v>
      </c>
      <c r="D271" s="2">
        <v>155</v>
      </c>
      <c r="E271" s="15" t="e">
        <f t="shared" si="6"/>
        <v>#REF!</v>
      </c>
    </row>
    <row r="272" spans="1:5" ht="15" thickBot="1" x14ac:dyDescent="0.35">
      <c r="B272" s="23">
        <v>4</v>
      </c>
      <c r="C272" s="14" t="e">
        <f>IF(OR(A269="",A269=0),"",VLOOKUP(A269,#REF!,D272,FALSE))</f>
        <v>#REF!</v>
      </c>
      <c r="D272" s="2">
        <v>156</v>
      </c>
      <c r="E272" s="15" t="e">
        <f t="shared" si="6"/>
        <v>#REF!</v>
      </c>
    </row>
    <row r="273" spans="1:5" ht="15" thickBot="1" x14ac:dyDescent="0.35">
      <c r="B273" s="23">
        <v>5</v>
      </c>
      <c r="C273" s="14" t="e">
        <f>IF(OR(A269="",A269=0),"",VLOOKUP(A269,#REF!,D273,FALSE))</f>
        <v>#REF!</v>
      </c>
      <c r="D273" s="2">
        <v>157</v>
      </c>
      <c r="E273" s="15" t="e">
        <f t="shared" si="6"/>
        <v>#REF!</v>
      </c>
    </row>
    <row r="274" spans="1:5" ht="15" thickBot="1" x14ac:dyDescent="0.35">
      <c r="B274" s="23">
        <v>6</v>
      </c>
      <c r="C274" s="14" t="e">
        <f>IF(OR(A269="",A269=0),"",VLOOKUP(A269,#REF!,D274,FALSE))</f>
        <v>#REF!</v>
      </c>
      <c r="D274" s="2">
        <v>158</v>
      </c>
      <c r="E274" s="15" t="e">
        <f t="shared" si="6"/>
        <v>#REF!</v>
      </c>
    </row>
    <row r="275" spans="1:5" ht="15" thickBot="1" x14ac:dyDescent="0.35">
      <c r="B275" s="23">
        <v>7</v>
      </c>
      <c r="C275" s="14" t="e">
        <f>IF(OR(A269="",A269=0),"",VLOOKUP(A269,#REF!,D275,FALSE))</f>
        <v>#REF!</v>
      </c>
      <c r="D275" s="2">
        <v>159</v>
      </c>
      <c r="E275" s="15" t="e">
        <f t="shared" si="6"/>
        <v>#REF!</v>
      </c>
    </row>
    <row r="276" spans="1:5" ht="15" thickBot="1" x14ac:dyDescent="0.35">
      <c r="B276" s="23">
        <v>8</v>
      </c>
      <c r="C276" s="14" t="e">
        <f>IF(OR(A269="",A269=0),"",VLOOKUP(A269,#REF!,D276,FALSE))</f>
        <v>#REF!</v>
      </c>
      <c r="D276" s="2">
        <v>160</v>
      </c>
      <c r="E276" s="15" t="e">
        <f t="shared" si="6"/>
        <v>#REF!</v>
      </c>
    </row>
    <row r="277" spans="1:5" ht="15" thickBot="1" x14ac:dyDescent="0.35">
      <c r="B277" s="23">
        <v>9</v>
      </c>
      <c r="C277" s="14" t="e">
        <f>IF(OR(A269="",A269=0),"",VLOOKUP(A269,#REF!,D277,FALSE))</f>
        <v>#REF!</v>
      </c>
      <c r="D277" s="2">
        <v>161</v>
      </c>
      <c r="E277" s="15" t="e">
        <f t="shared" si="6"/>
        <v>#REF!</v>
      </c>
    </row>
    <row r="278" spans="1:5" ht="15" thickBot="1" x14ac:dyDescent="0.35">
      <c r="A278" s="20" t="str">
        <f>"Recette "&amp;B217&amp;" Produits 7"</f>
        <v>Recette 2 Produits 7</v>
      </c>
      <c r="B278" s="23">
        <v>10</v>
      </c>
      <c r="C278" s="14" t="e">
        <f>IF(OR(A269="",A269=0),"",VLOOKUP(A269,#REF!,D278,FALSE))</f>
        <v>#REF!</v>
      </c>
      <c r="D278" s="2">
        <v>162</v>
      </c>
      <c r="E278" s="15" t="e">
        <f t="shared" si="6"/>
        <v>#REF!</v>
      </c>
    </row>
    <row r="279" spans="1:5" ht="15" thickBot="1" x14ac:dyDescent="0.35">
      <c r="A279" s="5" t="e">
        <f>IF(OR($A$217=0,$A$217=""),"",VLOOKUP($A$217,#REF!,10,FALSE))</f>
        <v>#REF!</v>
      </c>
      <c r="B279" s="23">
        <v>1</v>
      </c>
      <c r="C279" s="14" t="e">
        <f>IF(OR(A279="",A279=0),"",VLOOKUP(A279,#REF!,D279,FALSE))</f>
        <v>#REF!</v>
      </c>
      <c r="D279" s="2">
        <v>153</v>
      </c>
      <c r="E279" s="15" t="e">
        <f t="shared" si="6"/>
        <v>#REF!</v>
      </c>
    </row>
    <row r="280" spans="1:5" ht="15" thickBot="1" x14ac:dyDescent="0.35">
      <c r="A280" s="5"/>
      <c r="B280" s="23">
        <v>2</v>
      </c>
      <c r="C280" s="14" t="e">
        <f>IF(OR(A279="",A279=0),"",VLOOKUP(A279,#REF!,D280,FALSE))</f>
        <v>#REF!</v>
      </c>
      <c r="D280" s="2">
        <v>154</v>
      </c>
      <c r="E280" s="15" t="e">
        <f t="shared" si="6"/>
        <v>#REF!</v>
      </c>
    </row>
    <row r="281" spans="1:5" ht="15" thickBot="1" x14ac:dyDescent="0.35">
      <c r="A281" s="5"/>
      <c r="B281" s="23">
        <v>3</v>
      </c>
      <c r="C281" s="14" t="e">
        <f>IF(OR(A279="",A279=0),"",VLOOKUP(A279,#REF!,D281,FALSE))</f>
        <v>#REF!</v>
      </c>
      <c r="D281" s="2">
        <v>155</v>
      </c>
      <c r="E281" s="15" t="e">
        <f t="shared" si="6"/>
        <v>#REF!</v>
      </c>
    </row>
    <row r="282" spans="1:5" ht="15" thickBot="1" x14ac:dyDescent="0.35">
      <c r="B282" s="23">
        <v>4</v>
      </c>
      <c r="C282" s="14" t="e">
        <f>IF(OR(A279="",A279=0),"",VLOOKUP(A279,#REF!,D282,FALSE))</f>
        <v>#REF!</v>
      </c>
      <c r="D282" s="2">
        <v>156</v>
      </c>
      <c r="E282" s="15" t="e">
        <f t="shared" si="6"/>
        <v>#REF!</v>
      </c>
    </row>
    <row r="283" spans="1:5" ht="15" thickBot="1" x14ac:dyDescent="0.35">
      <c r="B283" s="23">
        <v>5</v>
      </c>
      <c r="C283" s="14" t="e">
        <f>IF(OR(A279="",A279=0),"",VLOOKUP(A279,#REF!,D283,FALSE))</f>
        <v>#REF!</v>
      </c>
      <c r="D283" s="2">
        <v>157</v>
      </c>
      <c r="E283" s="15" t="e">
        <f t="shared" ref="E283:E346" si="7">IF(C283=0,"",C283)</f>
        <v>#REF!</v>
      </c>
    </row>
    <row r="284" spans="1:5" ht="15" thickBot="1" x14ac:dyDescent="0.35">
      <c r="B284" s="23">
        <v>6</v>
      </c>
      <c r="C284" s="14" t="e">
        <f>IF(OR(A279="",A279=0),"",VLOOKUP(A279,#REF!,D284,FALSE))</f>
        <v>#REF!</v>
      </c>
      <c r="D284" s="2">
        <v>158</v>
      </c>
      <c r="E284" s="15" t="e">
        <f t="shared" si="7"/>
        <v>#REF!</v>
      </c>
    </row>
    <row r="285" spans="1:5" ht="15" thickBot="1" x14ac:dyDescent="0.35">
      <c r="B285" s="23">
        <v>7</v>
      </c>
      <c r="C285" s="14" t="e">
        <f>IF(OR(A279="",A279=0),"",VLOOKUP(A279,#REF!,D285,FALSE))</f>
        <v>#REF!</v>
      </c>
      <c r="D285" s="2">
        <v>159</v>
      </c>
      <c r="E285" s="15" t="e">
        <f t="shared" si="7"/>
        <v>#REF!</v>
      </c>
    </row>
    <row r="286" spans="1:5" ht="15" thickBot="1" x14ac:dyDescent="0.35">
      <c r="B286" s="23">
        <v>8</v>
      </c>
      <c r="C286" s="14" t="e">
        <f>IF(OR(A279="",A279=0),"",VLOOKUP(A279,#REF!,D286,FALSE))</f>
        <v>#REF!</v>
      </c>
      <c r="D286" s="2">
        <v>160</v>
      </c>
      <c r="E286" s="15" t="e">
        <f t="shared" si="7"/>
        <v>#REF!</v>
      </c>
    </row>
    <row r="287" spans="1:5" ht="15" thickBot="1" x14ac:dyDescent="0.35">
      <c r="B287" s="23">
        <v>9</v>
      </c>
      <c r="C287" s="14" t="e">
        <f>IF(OR(A279="",A279=0),"",VLOOKUP(A279,#REF!,D287,FALSE))</f>
        <v>#REF!</v>
      </c>
      <c r="D287" s="2">
        <v>161</v>
      </c>
      <c r="E287" s="15" t="e">
        <f t="shared" si="7"/>
        <v>#REF!</v>
      </c>
    </row>
    <row r="288" spans="1:5" ht="15" thickBot="1" x14ac:dyDescent="0.35">
      <c r="A288" s="20" t="str">
        <f>"Recette "&amp;B217&amp;" Produits 8"</f>
        <v>Recette 2 Produits 8</v>
      </c>
      <c r="B288" s="23">
        <v>10</v>
      </c>
      <c r="C288" s="14" t="e">
        <f>IF(OR(A279="",A279=0),"",VLOOKUP(A279,#REF!,D288,FALSE))</f>
        <v>#REF!</v>
      </c>
      <c r="D288" s="2">
        <v>162</v>
      </c>
      <c r="E288" s="15" t="e">
        <f t="shared" si="7"/>
        <v>#REF!</v>
      </c>
    </row>
    <row r="289" spans="1:5" ht="15" thickBot="1" x14ac:dyDescent="0.35">
      <c r="A289" s="5" t="e">
        <f>IF(OR($A$217=0,$A$217=""),"",VLOOKUP($A$217,#REF!,11,FALSE))</f>
        <v>#REF!</v>
      </c>
      <c r="B289" s="23">
        <v>1</v>
      </c>
      <c r="C289" s="14" t="e">
        <f>IF(OR(A289="",A289=0),"",VLOOKUP(A289,#REF!,D289,FALSE))</f>
        <v>#REF!</v>
      </c>
      <c r="D289" s="2">
        <v>153</v>
      </c>
      <c r="E289" s="15" t="e">
        <f t="shared" si="7"/>
        <v>#REF!</v>
      </c>
    </row>
    <row r="290" spans="1:5" ht="15" thickBot="1" x14ac:dyDescent="0.35">
      <c r="A290" s="5"/>
      <c r="B290" s="23">
        <v>2</v>
      </c>
      <c r="C290" s="14" t="e">
        <f>IF(OR(A289="",A289=0),"",VLOOKUP(A289,#REF!,D290,FALSE))</f>
        <v>#REF!</v>
      </c>
      <c r="D290" s="2">
        <v>154</v>
      </c>
      <c r="E290" s="15" t="e">
        <f t="shared" si="7"/>
        <v>#REF!</v>
      </c>
    </row>
    <row r="291" spans="1:5" ht="15" thickBot="1" x14ac:dyDescent="0.35">
      <c r="A291" s="5"/>
      <c r="B291" s="23">
        <v>3</v>
      </c>
      <c r="C291" s="14" t="e">
        <f>IF(OR(A289="",A289=0),"",VLOOKUP(A289,#REF!,D291,FALSE))</f>
        <v>#REF!</v>
      </c>
      <c r="D291" s="2">
        <v>155</v>
      </c>
      <c r="E291" s="15" t="e">
        <f t="shared" si="7"/>
        <v>#REF!</v>
      </c>
    </row>
    <row r="292" spans="1:5" ht="15" thickBot="1" x14ac:dyDescent="0.35">
      <c r="B292" s="23">
        <v>4</v>
      </c>
      <c r="C292" s="14" t="e">
        <f>IF(OR(A289="",A289=0),"",VLOOKUP(A289,#REF!,D292,FALSE))</f>
        <v>#REF!</v>
      </c>
      <c r="D292" s="2">
        <v>156</v>
      </c>
      <c r="E292" s="15" t="e">
        <f t="shared" si="7"/>
        <v>#REF!</v>
      </c>
    </row>
    <row r="293" spans="1:5" ht="15" thickBot="1" x14ac:dyDescent="0.35">
      <c r="B293" s="23">
        <v>5</v>
      </c>
      <c r="C293" s="14" t="e">
        <f>IF(OR(A289="",A289=0),"",VLOOKUP(A289,#REF!,D293,FALSE))</f>
        <v>#REF!</v>
      </c>
      <c r="D293" s="2">
        <v>157</v>
      </c>
      <c r="E293" s="15" t="e">
        <f t="shared" si="7"/>
        <v>#REF!</v>
      </c>
    </row>
    <row r="294" spans="1:5" ht="15" thickBot="1" x14ac:dyDescent="0.35">
      <c r="B294" s="23">
        <v>6</v>
      </c>
      <c r="C294" s="14" t="e">
        <f>IF(OR(A289="",A289=0),"",VLOOKUP(A289,#REF!,D294,FALSE))</f>
        <v>#REF!</v>
      </c>
      <c r="D294" s="2">
        <v>158</v>
      </c>
      <c r="E294" s="15" t="e">
        <f t="shared" si="7"/>
        <v>#REF!</v>
      </c>
    </row>
    <row r="295" spans="1:5" ht="15" thickBot="1" x14ac:dyDescent="0.35">
      <c r="B295" s="23">
        <v>7</v>
      </c>
      <c r="C295" s="14" t="e">
        <f>IF(OR(A289="",A289=0),"",VLOOKUP(A289,#REF!,D295,FALSE))</f>
        <v>#REF!</v>
      </c>
      <c r="D295" s="2">
        <v>159</v>
      </c>
      <c r="E295" s="15" t="e">
        <f t="shared" si="7"/>
        <v>#REF!</v>
      </c>
    </row>
    <row r="296" spans="1:5" ht="15" thickBot="1" x14ac:dyDescent="0.35">
      <c r="B296" s="23">
        <v>8</v>
      </c>
      <c r="C296" s="14" t="e">
        <f>IF(OR(A289="",A289=0),"",VLOOKUP(A289,#REF!,D296,FALSE))</f>
        <v>#REF!</v>
      </c>
      <c r="D296" s="2">
        <v>160</v>
      </c>
      <c r="E296" s="15" t="e">
        <f t="shared" si="7"/>
        <v>#REF!</v>
      </c>
    </row>
    <row r="297" spans="1:5" ht="15" thickBot="1" x14ac:dyDescent="0.35">
      <c r="B297" s="23">
        <v>9</v>
      </c>
      <c r="C297" s="14" t="e">
        <f>IF(OR(A289="",A289=0),"",VLOOKUP(A289,#REF!,D297,FALSE))</f>
        <v>#REF!</v>
      </c>
      <c r="D297" s="2">
        <v>161</v>
      </c>
      <c r="E297" s="15" t="e">
        <f t="shared" si="7"/>
        <v>#REF!</v>
      </c>
    </row>
    <row r="298" spans="1:5" ht="15" thickBot="1" x14ac:dyDescent="0.35">
      <c r="A298" s="20" t="str">
        <f>"Recette "&amp;B217&amp;" Produits 9"</f>
        <v>Recette 2 Produits 9</v>
      </c>
      <c r="B298" s="23">
        <v>10</v>
      </c>
      <c r="C298" s="14" t="e">
        <f>IF(OR(A289="",A289=0),"",VLOOKUP(A289,#REF!,D298,FALSE))</f>
        <v>#REF!</v>
      </c>
      <c r="D298" s="2">
        <v>162</v>
      </c>
      <c r="E298" s="15" t="e">
        <f t="shared" si="7"/>
        <v>#REF!</v>
      </c>
    </row>
    <row r="299" spans="1:5" ht="15" thickBot="1" x14ac:dyDescent="0.35">
      <c r="A299" s="5" t="e">
        <f>IF(OR($A$217=0,$A$217=""),"",VLOOKUP($A$217,#REF!,12,FALSE))</f>
        <v>#REF!</v>
      </c>
      <c r="B299" s="23">
        <v>1</v>
      </c>
      <c r="C299" s="14" t="e">
        <f>IF(OR(A299="",A299=0),"",VLOOKUP(A299,#REF!,D299,FALSE))</f>
        <v>#REF!</v>
      </c>
      <c r="D299" s="2">
        <v>153</v>
      </c>
      <c r="E299" s="15" t="e">
        <f t="shared" si="7"/>
        <v>#REF!</v>
      </c>
    </row>
    <row r="300" spans="1:5" ht="15" thickBot="1" x14ac:dyDescent="0.35">
      <c r="A300" s="5"/>
      <c r="B300" s="23">
        <v>2</v>
      </c>
      <c r="C300" s="14" t="e">
        <f>IF(OR(A299="",A299=0),"",VLOOKUP(A299,#REF!,D300,FALSE))</f>
        <v>#REF!</v>
      </c>
      <c r="D300" s="2">
        <v>154</v>
      </c>
      <c r="E300" s="15" t="e">
        <f t="shared" si="7"/>
        <v>#REF!</v>
      </c>
    </row>
    <row r="301" spans="1:5" ht="15" thickBot="1" x14ac:dyDescent="0.35">
      <c r="A301" s="5"/>
      <c r="B301" s="23">
        <v>3</v>
      </c>
      <c r="C301" s="14" t="e">
        <f>IF(OR(A299="",A299=0),"",VLOOKUP(A299,#REF!,D301,FALSE))</f>
        <v>#REF!</v>
      </c>
      <c r="D301" s="2">
        <v>155</v>
      </c>
      <c r="E301" s="15" t="e">
        <f t="shared" si="7"/>
        <v>#REF!</v>
      </c>
    </row>
    <row r="302" spans="1:5" ht="15" thickBot="1" x14ac:dyDescent="0.35">
      <c r="B302" s="23">
        <v>4</v>
      </c>
      <c r="C302" s="14" t="e">
        <f>IF(OR(A299="",A299=0),"",VLOOKUP(A299,#REF!,D302,FALSE))</f>
        <v>#REF!</v>
      </c>
      <c r="D302" s="2">
        <v>156</v>
      </c>
      <c r="E302" s="15" t="e">
        <f t="shared" si="7"/>
        <v>#REF!</v>
      </c>
    </row>
    <row r="303" spans="1:5" ht="15" thickBot="1" x14ac:dyDescent="0.35">
      <c r="B303" s="23">
        <v>5</v>
      </c>
      <c r="C303" s="14" t="e">
        <f>IF(OR(A299="",A299=0),"",VLOOKUP(A299,#REF!,D303,FALSE))</f>
        <v>#REF!</v>
      </c>
      <c r="D303" s="2">
        <v>157</v>
      </c>
      <c r="E303" s="15" t="e">
        <f t="shared" si="7"/>
        <v>#REF!</v>
      </c>
    </row>
    <row r="304" spans="1:5" ht="15" thickBot="1" x14ac:dyDescent="0.35">
      <c r="B304" s="23">
        <v>6</v>
      </c>
      <c r="C304" s="14" t="e">
        <f>IF(OR(A299="",A299=0),"",VLOOKUP(A299,#REF!,D304,FALSE))</f>
        <v>#REF!</v>
      </c>
      <c r="D304" s="2">
        <v>158</v>
      </c>
      <c r="E304" s="15" t="e">
        <f t="shared" si="7"/>
        <v>#REF!</v>
      </c>
    </row>
    <row r="305" spans="1:5" ht="15" thickBot="1" x14ac:dyDescent="0.35">
      <c r="B305" s="23">
        <v>7</v>
      </c>
      <c r="C305" s="14" t="e">
        <f>IF(OR(A299="",A299=0),"",VLOOKUP(A299,#REF!,D305,FALSE))</f>
        <v>#REF!</v>
      </c>
      <c r="D305" s="2">
        <v>159</v>
      </c>
      <c r="E305" s="15" t="e">
        <f t="shared" si="7"/>
        <v>#REF!</v>
      </c>
    </row>
    <row r="306" spans="1:5" ht="15" thickBot="1" x14ac:dyDescent="0.35">
      <c r="B306" s="23">
        <v>8</v>
      </c>
      <c r="C306" s="14" t="e">
        <f>IF(OR(A299="",A299=0),"",VLOOKUP(A299,#REF!,D306,FALSE))</f>
        <v>#REF!</v>
      </c>
      <c r="D306" s="2">
        <v>160</v>
      </c>
      <c r="E306" s="15" t="e">
        <f t="shared" si="7"/>
        <v>#REF!</v>
      </c>
    </row>
    <row r="307" spans="1:5" ht="15" thickBot="1" x14ac:dyDescent="0.35">
      <c r="B307" s="23">
        <v>9</v>
      </c>
      <c r="C307" s="14" t="e">
        <f>IF(OR(A299="",A299=0),"",VLOOKUP(A299,#REF!,D307,FALSE))</f>
        <v>#REF!</v>
      </c>
      <c r="D307" s="2">
        <v>161</v>
      </c>
      <c r="E307" s="15" t="e">
        <f t="shared" si="7"/>
        <v>#REF!</v>
      </c>
    </row>
    <row r="308" spans="1:5" ht="15" thickBot="1" x14ac:dyDescent="0.35">
      <c r="A308" s="20" t="str">
        <f>"Recette "&amp;B217&amp;" Produits 10"</f>
        <v>Recette 2 Produits 10</v>
      </c>
      <c r="B308" s="23">
        <v>10</v>
      </c>
      <c r="C308" s="14" t="e">
        <f>IF(OR(A299="",A299=0),"",VLOOKUP(A299,#REF!,D308,FALSE))</f>
        <v>#REF!</v>
      </c>
      <c r="D308" s="2">
        <v>162</v>
      </c>
      <c r="E308" s="15" t="e">
        <f t="shared" si="7"/>
        <v>#REF!</v>
      </c>
    </row>
    <row r="309" spans="1:5" ht="15" thickBot="1" x14ac:dyDescent="0.35">
      <c r="A309" s="5" t="e">
        <f>IF(OR($A$217=0,$A$217=""),"",VLOOKUP($A$217,#REF!,13,FALSE))</f>
        <v>#REF!</v>
      </c>
      <c r="B309" s="23">
        <v>1</v>
      </c>
      <c r="C309" s="14" t="e">
        <f>IF(OR(A309="",A309=0),"",VLOOKUP(A309,#REF!,D309,FALSE))</f>
        <v>#REF!</v>
      </c>
      <c r="D309" s="2">
        <v>153</v>
      </c>
      <c r="E309" s="15" t="e">
        <f t="shared" si="7"/>
        <v>#REF!</v>
      </c>
    </row>
    <row r="310" spans="1:5" ht="15" thickBot="1" x14ac:dyDescent="0.35">
      <c r="A310" s="5"/>
      <c r="B310" s="23">
        <v>2</v>
      </c>
      <c r="C310" s="14" t="e">
        <f>IF(OR(A309="",A309=0),"",VLOOKUP(A309,#REF!,D310,FALSE))</f>
        <v>#REF!</v>
      </c>
      <c r="D310" s="2">
        <v>154</v>
      </c>
      <c r="E310" s="15" t="e">
        <f t="shared" si="7"/>
        <v>#REF!</v>
      </c>
    </row>
    <row r="311" spans="1:5" ht="15" thickBot="1" x14ac:dyDescent="0.35">
      <c r="A311" s="5"/>
      <c r="B311" s="23">
        <v>3</v>
      </c>
      <c r="C311" s="14" t="e">
        <f>IF(OR(A309="",A309=0),"",VLOOKUP(A309,#REF!,D311,FALSE))</f>
        <v>#REF!</v>
      </c>
      <c r="D311" s="2">
        <v>155</v>
      </c>
      <c r="E311" s="15" t="e">
        <f t="shared" si="7"/>
        <v>#REF!</v>
      </c>
    </row>
    <row r="312" spans="1:5" ht="15" thickBot="1" x14ac:dyDescent="0.35">
      <c r="B312" s="23">
        <v>4</v>
      </c>
      <c r="C312" s="14" t="e">
        <f>IF(OR(A309="",A309=0),"",VLOOKUP(A309,#REF!,D312,FALSE))</f>
        <v>#REF!</v>
      </c>
      <c r="D312" s="2">
        <v>156</v>
      </c>
      <c r="E312" s="15" t="e">
        <f t="shared" si="7"/>
        <v>#REF!</v>
      </c>
    </row>
    <row r="313" spans="1:5" ht="15" thickBot="1" x14ac:dyDescent="0.35">
      <c r="B313" s="23">
        <v>5</v>
      </c>
      <c r="C313" s="14" t="e">
        <f>IF(OR(A309="",A309=0),"",VLOOKUP(A309,#REF!,D313,FALSE))</f>
        <v>#REF!</v>
      </c>
      <c r="D313" s="2">
        <v>157</v>
      </c>
      <c r="E313" s="15" t="e">
        <f t="shared" si="7"/>
        <v>#REF!</v>
      </c>
    </row>
    <row r="314" spans="1:5" ht="15" thickBot="1" x14ac:dyDescent="0.35">
      <c r="B314" s="23">
        <v>6</v>
      </c>
      <c r="C314" s="14" t="e">
        <f>IF(OR(A309="",A309=0),"",VLOOKUP(A309,#REF!,D314,FALSE))</f>
        <v>#REF!</v>
      </c>
      <c r="D314" s="2">
        <v>158</v>
      </c>
      <c r="E314" s="15" t="e">
        <f t="shared" si="7"/>
        <v>#REF!</v>
      </c>
    </row>
    <row r="315" spans="1:5" ht="15" thickBot="1" x14ac:dyDescent="0.35">
      <c r="B315" s="23">
        <v>7</v>
      </c>
      <c r="C315" s="14" t="e">
        <f>IF(OR(A309="",A309=0),"",VLOOKUP(A309,#REF!,D315,FALSE))</f>
        <v>#REF!</v>
      </c>
      <c r="D315" s="2">
        <v>159</v>
      </c>
      <c r="E315" s="15" t="e">
        <f t="shared" si="7"/>
        <v>#REF!</v>
      </c>
    </row>
    <row r="316" spans="1:5" ht="15" thickBot="1" x14ac:dyDescent="0.35">
      <c r="B316" s="23">
        <v>8</v>
      </c>
      <c r="C316" s="14" t="e">
        <f>IF(OR(A309="",A309=0),"",VLOOKUP(A309,#REF!,D316,FALSE))</f>
        <v>#REF!</v>
      </c>
      <c r="D316" s="2">
        <v>160</v>
      </c>
      <c r="E316" s="15" t="e">
        <f t="shared" si="7"/>
        <v>#REF!</v>
      </c>
    </row>
    <row r="317" spans="1:5" ht="15" thickBot="1" x14ac:dyDescent="0.35">
      <c r="B317" s="23">
        <v>9</v>
      </c>
      <c r="C317" s="14" t="e">
        <f>IF(OR(A309="",A309=0),"",VLOOKUP(A309,#REF!,D317,FALSE))</f>
        <v>#REF!</v>
      </c>
      <c r="D317" s="2">
        <v>161</v>
      </c>
      <c r="E317" s="15" t="e">
        <f t="shared" si="7"/>
        <v>#REF!</v>
      </c>
    </row>
    <row r="318" spans="1:5" ht="15" thickBot="1" x14ac:dyDescent="0.35">
      <c r="A318" s="20" t="str">
        <f>"Recette "&amp;B217&amp;" Produits 11"</f>
        <v>Recette 2 Produits 11</v>
      </c>
      <c r="B318" s="23">
        <v>10</v>
      </c>
      <c r="C318" s="14" t="e">
        <f>IF(OR(A309="",A309=0),"",VLOOKUP(A309,#REF!,D318,FALSE))</f>
        <v>#REF!</v>
      </c>
      <c r="D318" s="2">
        <v>162</v>
      </c>
      <c r="E318" s="15" t="e">
        <f t="shared" si="7"/>
        <v>#REF!</v>
      </c>
    </row>
    <row r="319" spans="1:5" ht="15" thickBot="1" x14ac:dyDescent="0.35">
      <c r="A319" s="5" t="e">
        <f>IF(OR($A$217=0,$A$217=""),"",VLOOKUP($A$217,#REF!,14,FALSE))</f>
        <v>#REF!</v>
      </c>
      <c r="B319" s="23">
        <v>1</v>
      </c>
      <c r="C319" s="14" t="e">
        <f>IF(OR(A319="",A319=0),"",VLOOKUP(A319,#REF!,D319,FALSE))</f>
        <v>#REF!</v>
      </c>
      <c r="D319" s="2">
        <v>153</v>
      </c>
      <c r="E319" s="15" t="e">
        <f t="shared" si="7"/>
        <v>#REF!</v>
      </c>
    </row>
    <row r="320" spans="1:5" ht="15" thickBot="1" x14ac:dyDescent="0.35">
      <c r="A320" s="5"/>
      <c r="B320" s="23">
        <v>2</v>
      </c>
      <c r="C320" s="14" t="e">
        <f>IF(OR(A319="",A319=0),"",VLOOKUP(A319,#REF!,D320,FALSE))</f>
        <v>#REF!</v>
      </c>
      <c r="D320" s="2">
        <v>154</v>
      </c>
      <c r="E320" s="15" t="e">
        <f t="shared" si="7"/>
        <v>#REF!</v>
      </c>
    </row>
    <row r="321" spans="1:5" ht="15" thickBot="1" x14ac:dyDescent="0.35">
      <c r="A321" s="5"/>
      <c r="B321" s="23">
        <v>3</v>
      </c>
      <c r="C321" s="14" t="e">
        <f>IF(OR(A319="",A319=0),"",VLOOKUP(A319,#REF!,D321,FALSE))</f>
        <v>#REF!</v>
      </c>
      <c r="D321" s="2">
        <v>155</v>
      </c>
      <c r="E321" s="15" t="e">
        <f t="shared" si="7"/>
        <v>#REF!</v>
      </c>
    </row>
    <row r="322" spans="1:5" ht="15" thickBot="1" x14ac:dyDescent="0.35">
      <c r="B322" s="23">
        <v>4</v>
      </c>
      <c r="C322" s="14" t="e">
        <f>IF(OR(A319="",A319=0),"",VLOOKUP(A319,#REF!,D322,FALSE))</f>
        <v>#REF!</v>
      </c>
      <c r="D322" s="2">
        <v>156</v>
      </c>
      <c r="E322" s="15" t="e">
        <f t="shared" si="7"/>
        <v>#REF!</v>
      </c>
    </row>
    <row r="323" spans="1:5" ht="15" thickBot="1" x14ac:dyDescent="0.35">
      <c r="B323" s="23">
        <v>5</v>
      </c>
      <c r="C323" s="14" t="e">
        <f>IF(OR(A319="",A319=0),"",VLOOKUP(A319,#REF!,D323,FALSE))</f>
        <v>#REF!</v>
      </c>
      <c r="D323" s="2">
        <v>157</v>
      </c>
      <c r="E323" s="15" t="e">
        <f t="shared" si="7"/>
        <v>#REF!</v>
      </c>
    </row>
    <row r="324" spans="1:5" ht="15" thickBot="1" x14ac:dyDescent="0.35">
      <c r="B324" s="23">
        <v>6</v>
      </c>
      <c r="C324" s="14" t="e">
        <f>IF(OR(A319="",A319=0),"",VLOOKUP(A319,#REF!,D324,FALSE))</f>
        <v>#REF!</v>
      </c>
      <c r="D324" s="2">
        <v>158</v>
      </c>
      <c r="E324" s="15" t="e">
        <f t="shared" si="7"/>
        <v>#REF!</v>
      </c>
    </row>
    <row r="325" spans="1:5" ht="15" thickBot="1" x14ac:dyDescent="0.35">
      <c r="B325" s="23">
        <v>7</v>
      </c>
      <c r="C325" s="14" t="e">
        <f>IF(OR(A319="",A319=0),"",VLOOKUP(A319,#REF!,D325,FALSE))</f>
        <v>#REF!</v>
      </c>
      <c r="D325" s="2">
        <v>159</v>
      </c>
      <c r="E325" s="15" t="e">
        <f t="shared" si="7"/>
        <v>#REF!</v>
      </c>
    </row>
    <row r="326" spans="1:5" ht="15" thickBot="1" x14ac:dyDescent="0.35">
      <c r="B326" s="23">
        <v>8</v>
      </c>
      <c r="C326" s="14" t="e">
        <f>IF(OR(A319="",A319=0),"",VLOOKUP(A319,#REF!,D326,FALSE))</f>
        <v>#REF!</v>
      </c>
      <c r="D326" s="2">
        <v>160</v>
      </c>
      <c r="E326" s="15" t="e">
        <f t="shared" si="7"/>
        <v>#REF!</v>
      </c>
    </row>
    <row r="327" spans="1:5" ht="15" thickBot="1" x14ac:dyDescent="0.35">
      <c r="B327" s="23">
        <v>9</v>
      </c>
      <c r="C327" s="14" t="e">
        <f>IF(OR(A319="",A319=0),"",VLOOKUP(A319,#REF!,D327,FALSE))</f>
        <v>#REF!</v>
      </c>
      <c r="D327" s="2">
        <v>161</v>
      </c>
      <c r="E327" s="15" t="e">
        <f t="shared" si="7"/>
        <v>#REF!</v>
      </c>
    </row>
    <row r="328" spans="1:5" ht="15" thickBot="1" x14ac:dyDescent="0.35">
      <c r="A328" s="20" t="str">
        <f>"Recette "&amp;B217&amp;" Produits 12"</f>
        <v>Recette 2 Produits 12</v>
      </c>
      <c r="B328" s="23">
        <v>10</v>
      </c>
      <c r="C328" s="14" t="e">
        <f>IF(OR(A319="",A319=0),"",VLOOKUP(A319,#REF!,D328,FALSE))</f>
        <v>#REF!</v>
      </c>
      <c r="D328" s="2">
        <v>162</v>
      </c>
      <c r="E328" s="15" t="e">
        <f t="shared" si="7"/>
        <v>#REF!</v>
      </c>
    </row>
    <row r="329" spans="1:5" ht="15" thickBot="1" x14ac:dyDescent="0.35">
      <c r="A329" s="5" t="e">
        <f>IF(OR($A$217=0,$A$217=""),"",VLOOKUP($A$217,#REF!,15,FALSE))</f>
        <v>#REF!</v>
      </c>
      <c r="B329" s="23">
        <v>1</v>
      </c>
      <c r="C329" s="14" t="e">
        <f>IF(OR(A329="",A329=0),"",VLOOKUP(A329,#REF!,D329,FALSE))</f>
        <v>#REF!</v>
      </c>
      <c r="D329" s="2">
        <v>153</v>
      </c>
      <c r="E329" s="15" t="e">
        <f t="shared" si="7"/>
        <v>#REF!</v>
      </c>
    </row>
    <row r="330" spans="1:5" ht="15" thickBot="1" x14ac:dyDescent="0.35">
      <c r="A330" s="5"/>
      <c r="B330" s="23">
        <v>2</v>
      </c>
      <c r="C330" s="14" t="e">
        <f>IF(OR(A329="",A329=0),"",VLOOKUP(A329,#REF!,D330,FALSE))</f>
        <v>#REF!</v>
      </c>
      <c r="D330" s="2">
        <v>154</v>
      </c>
      <c r="E330" s="15" t="e">
        <f t="shared" si="7"/>
        <v>#REF!</v>
      </c>
    </row>
    <row r="331" spans="1:5" ht="15" thickBot="1" x14ac:dyDescent="0.35">
      <c r="A331" s="5"/>
      <c r="B331" s="23">
        <v>3</v>
      </c>
      <c r="C331" s="14" t="e">
        <f>IF(OR(A329="",A329=0),"",VLOOKUP(A329,#REF!,D331,FALSE))</f>
        <v>#REF!</v>
      </c>
      <c r="D331" s="2">
        <v>155</v>
      </c>
      <c r="E331" s="15" t="e">
        <f t="shared" si="7"/>
        <v>#REF!</v>
      </c>
    </row>
    <row r="332" spans="1:5" ht="15" thickBot="1" x14ac:dyDescent="0.35">
      <c r="B332" s="23">
        <v>4</v>
      </c>
      <c r="C332" s="14" t="e">
        <f>IF(OR(A329="",A329=0),"",VLOOKUP(A329,#REF!,D332,FALSE))</f>
        <v>#REF!</v>
      </c>
      <c r="D332" s="2">
        <v>156</v>
      </c>
      <c r="E332" s="15" t="e">
        <f t="shared" si="7"/>
        <v>#REF!</v>
      </c>
    </row>
    <row r="333" spans="1:5" ht="15" thickBot="1" x14ac:dyDescent="0.35">
      <c r="B333" s="23">
        <v>5</v>
      </c>
      <c r="C333" s="14" t="e">
        <f>IF(OR(A329="",A329=0),"",VLOOKUP(A329,#REF!,D333,FALSE))</f>
        <v>#REF!</v>
      </c>
      <c r="D333" s="2">
        <v>157</v>
      </c>
      <c r="E333" s="15" t="e">
        <f t="shared" si="7"/>
        <v>#REF!</v>
      </c>
    </row>
    <row r="334" spans="1:5" ht="15" thickBot="1" x14ac:dyDescent="0.35">
      <c r="B334" s="23">
        <v>6</v>
      </c>
      <c r="C334" s="14" t="e">
        <f>IF(OR(A329="",A329=0),"",VLOOKUP(A329,#REF!,D334,FALSE))</f>
        <v>#REF!</v>
      </c>
      <c r="D334" s="2">
        <v>158</v>
      </c>
      <c r="E334" s="15" t="e">
        <f t="shared" si="7"/>
        <v>#REF!</v>
      </c>
    </row>
    <row r="335" spans="1:5" ht="15" thickBot="1" x14ac:dyDescent="0.35">
      <c r="B335" s="23">
        <v>7</v>
      </c>
      <c r="C335" s="14" t="e">
        <f>IF(OR(A329="",A329=0),"",VLOOKUP(A329,#REF!,D335,FALSE))</f>
        <v>#REF!</v>
      </c>
      <c r="D335" s="2">
        <v>159</v>
      </c>
      <c r="E335" s="15" t="e">
        <f t="shared" si="7"/>
        <v>#REF!</v>
      </c>
    </row>
    <row r="336" spans="1:5" ht="15" thickBot="1" x14ac:dyDescent="0.35">
      <c r="B336" s="23">
        <v>8</v>
      </c>
      <c r="C336" s="14" t="e">
        <f>IF(OR(A329="",A329=0),"",VLOOKUP(A329,#REF!,D336,FALSE))</f>
        <v>#REF!</v>
      </c>
      <c r="D336" s="2">
        <v>160</v>
      </c>
      <c r="E336" s="15" t="e">
        <f t="shared" si="7"/>
        <v>#REF!</v>
      </c>
    </row>
    <row r="337" spans="1:5" ht="15" thickBot="1" x14ac:dyDescent="0.35">
      <c r="B337" s="23">
        <v>9</v>
      </c>
      <c r="C337" s="14" t="e">
        <f>IF(OR(A329="",A329=0),"",VLOOKUP(A329,#REF!,D337,FALSE))</f>
        <v>#REF!</v>
      </c>
      <c r="D337" s="2">
        <v>161</v>
      </c>
      <c r="E337" s="15" t="e">
        <f t="shared" si="7"/>
        <v>#REF!</v>
      </c>
    </row>
    <row r="338" spans="1:5" ht="15" thickBot="1" x14ac:dyDescent="0.35">
      <c r="A338" s="20" t="str">
        <f>"Recette "&amp;B217&amp;" Produits 13"</f>
        <v>Recette 2 Produits 13</v>
      </c>
      <c r="B338" s="23">
        <v>10</v>
      </c>
      <c r="C338" s="14" t="e">
        <f>IF(OR(A329="",A329=0),"",VLOOKUP(A329,#REF!,D338,FALSE))</f>
        <v>#REF!</v>
      </c>
      <c r="D338" s="2">
        <v>162</v>
      </c>
      <c r="E338" s="15" t="e">
        <f t="shared" si="7"/>
        <v>#REF!</v>
      </c>
    </row>
    <row r="339" spans="1:5" ht="15" thickBot="1" x14ac:dyDescent="0.35">
      <c r="A339" s="5" t="e">
        <f>IF(OR($A$217=0,$A$217=""),"",VLOOKUP($A$217,#REF!,16,FALSE))</f>
        <v>#REF!</v>
      </c>
      <c r="B339" s="23">
        <v>1</v>
      </c>
      <c r="C339" s="14" t="e">
        <f>IF(OR(A339="",A339=0),"",VLOOKUP(A339,#REF!,D339,FALSE))</f>
        <v>#REF!</v>
      </c>
      <c r="D339" s="2">
        <v>153</v>
      </c>
      <c r="E339" s="15" t="e">
        <f t="shared" si="7"/>
        <v>#REF!</v>
      </c>
    </row>
    <row r="340" spans="1:5" ht="15" thickBot="1" x14ac:dyDescent="0.35">
      <c r="A340" s="5"/>
      <c r="B340" s="23">
        <v>2</v>
      </c>
      <c r="C340" s="14" t="e">
        <f>IF(OR(A339="",A339=0),"",VLOOKUP(A339,#REF!,D340,FALSE))</f>
        <v>#REF!</v>
      </c>
      <c r="D340" s="2">
        <v>154</v>
      </c>
      <c r="E340" s="15" t="e">
        <f t="shared" si="7"/>
        <v>#REF!</v>
      </c>
    </row>
    <row r="341" spans="1:5" ht="15" thickBot="1" x14ac:dyDescent="0.35">
      <c r="A341" s="5"/>
      <c r="B341" s="23">
        <v>3</v>
      </c>
      <c r="C341" s="14" t="e">
        <f>IF(OR(A339="",A339=0),"",VLOOKUP(A339,#REF!,D341,FALSE))</f>
        <v>#REF!</v>
      </c>
      <c r="D341" s="2">
        <v>155</v>
      </c>
      <c r="E341" s="15" t="e">
        <f t="shared" si="7"/>
        <v>#REF!</v>
      </c>
    </row>
    <row r="342" spans="1:5" ht="15" thickBot="1" x14ac:dyDescent="0.35">
      <c r="B342" s="23">
        <v>4</v>
      </c>
      <c r="C342" s="14" t="e">
        <f>IF(OR(A339="",A339=0),"",VLOOKUP(A339,#REF!,D342,FALSE))</f>
        <v>#REF!</v>
      </c>
      <c r="D342" s="2">
        <v>156</v>
      </c>
      <c r="E342" s="15" t="e">
        <f t="shared" si="7"/>
        <v>#REF!</v>
      </c>
    </row>
    <row r="343" spans="1:5" ht="15" thickBot="1" x14ac:dyDescent="0.35">
      <c r="B343" s="23">
        <v>5</v>
      </c>
      <c r="C343" s="14" t="e">
        <f>IF(OR(A339="",A339=0),"",VLOOKUP(A339,#REF!,D343,FALSE))</f>
        <v>#REF!</v>
      </c>
      <c r="D343" s="2">
        <v>157</v>
      </c>
      <c r="E343" s="15" t="e">
        <f t="shared" si="7"/>
        <v>#REF!</v>
      </c>
    </row>
    <row r="344" spans="1:5" ht="15" thickBot="1" x14ac:dyDescent="0.35">
      <c r="B344" s="23">
        <v>6</v>
      </c>
      <c r="C344" s="14" t="e">
        <f>IF(OR(A339="",A339=0),"",VLOOKUP(A339,#REF!,D344,FALSE))</f>
        <v>#REF!</v>
      </c>
      <c r="D344" s="2">
        <v>158</v>
      </c>
      <c r="E344" s="15" t="e">
        <f t="shared" si="7"/>
        <v>#REF!</v>
      </c>
    </row>
    <row r="345" spans="1:5" ht="15" thickBot="1" x14ac:dyDescent="0.35">
      <c r="B345" s="23">
        <v>7</v>
      </c>
      <c r="C345" s="14" t="e">
        <f>IF(OR(A339="",A339=0),"",VLOOKUP(A339,#REF!,D345,FALSE))</f>
        <v>#REF!</v>
      </c>
      <c r="D345" s="2">
        <v>159</v>
      </c>
      <c r="E345" s="15" t="e">
        <f t="shared" si="7"/>
        <v>#REF!</v>
      </c>
    </row>
    <row r="346" spans="1:5" ht="15" thickBot="1" x14ac:dyDescent="0.35">
      <c r="B346" s="23">
        <v>8</v>
      </c>
      <c r="C346" s="14" t="e">
        <f>IF(OR(A339="",A339=0),"",VLOOKUP(A339,#REF!,D346,FALSE))</f>
        <v>#REF!</v>
      </c>
      <c r="D346" s="2">
        <v>160</v>
      </c>
      <c r="E346" s="15" t="e">
        <f t="shared" si="7"/>
        <v>#REF!</v>
      </c>
    </row>
    <row r="347" spans="1:5" ht="15" thickBot="1" x14ac:dyDescent="0.35">
      <c r="B347" s="23">
        <v>9</v>
      </c>
      <c r="C347" s="14" t="e">
        <f>IF(OR(A339="",A339=0),"",VLOOKUP(A339,#REF!,D347,FALSE))</f>
        <v>#REF!</v>
      </c>
      <c r="D347" s="2">
        <v>161</v>
      </c>
      <c r="E347" s="15" t="e">
        <f t="shared" ref="E347:E410" si="8">IF(C347=0,"",C347)</f>
        <v>#REF!</v>
      </c>
    </row>
    <row r="348" spans="1:5" ht="15" thickBot="1" x14ac:dyDescent="0.35">
      <c r="A348" s="20" t="str">
        <f>"Recette "&amp;B217&amp;" Produits 14"</f>
        <v>Recette 2 Produits 14</v>
      </c>
      <c r="B348" s="23">
        <v>10</v>
      </c>
      <c r="C348" s="14" t="e">
        <f>IF(OR(A339="",A339=0),"",VLOOKUP(A339,#REF!,D348,FALSE))</f>
        <v>#REF!</v>
      </c>
      <c r="D348" s="2">
        <v>162</v>
      </c>
      <c r="E348" s="15" t="e">
        <f t="shared" si="8"/>
        <v>#REF!</v>
      </c>
    </row>
    <row r="349" spans="1:5" ht="15" thickBot="1" x14ac:dyDescent="0.35">
      <c r="A349" s="5" t="e">
        <f>IF(OR($A$217=0,$A$217=""),"",VLOOKUP($A$217,#REF!,17,FALSE))</f>
        <v>#REF!</v>
      </c>
      <c r="B349" s="23">
        <v>1</v>
      </c>
      <c r="C349" s="14" t="e">
        <f>IF(OR(A349="",A349=0),"",VLOOKUP(A349,#REF!,D349,FALSE))</f>
        <v>#REF!</v>
      </c>
      <c r="D349" s="2">
        <v>153</v>
      </c>
      <c r="E349" s="15" t="e">
        <f t="shared" si="8"/>
        <v>#REF!</v>
      </c>
    </row>
    <row r="350" spans="1:5" ht="15" thickBot="1" x14ac:dyDescent="0.35">
      <c r="A350" s="5"/>
      <c r="B350" s="23">
        <v>2</v>
      </c>
      <c r="C350" s="14" t="e">
        <f>IF(OR(A349="",A349=0),"",VLOOKUP(A349,#REF!,D350,FALSE))</f>
        <v>#REF!</v>
      </c>
      <c r="D350" s="2">
        <v>154</v>
      </c>
      <c r="E350" s="15" t="e">
        <f t="shared" si="8"/>
        <v>#REF!</v>
      </c>
    </row>
    <row r="351" spans="1:5" ht="15" thickBot="1" x14ac:dyDescent="0.35">
      <c r="A351" s="5"/>
      <c r="B351" s="23">
        <v>3</v>
      </c>
      <c r="C351" s="14" t="e">
        <f>IF(OR(A349="",A349=0),"",VLOOKUP(A349,#REF!,D351,FALSE))</f>
        <v>#REF!</v>
      </c>
      <c r="D351" s="2">
        <v>155</v>
      </c>
      <c r="E351" s="15" t="e">
        <f t="shared" si="8"/>
        <v>#REF!</v>
      </c>
    </row>
    <row r="352" spans="1:5" ht="15" thickBot="1" x14ac:dyDescent="0.35">
      <c r="B352" s="23">
        <v>4</v>
      </c>
      <c r="C352" s="14" t="e">
        <f>IF(OR(A349="",A349=0),"",VLOOKUP(A349,#REF!,D352,FALSE))</f>
        <v>#REF!</v>
      </c>
      <c r="D352" s="2">
        <v>156</v>
      </c>
      <c r="E352" s="15" t="e">
        <f t="shared" si="8"/>
        <v>#REF!</v>
      </c>
    </row>
    <row r="353" spans="1:5" ht="15" thickBot="1" x14ac:dyDescent="0.35">
      <c r="B353" s="23">
        <v>5</v>
      </c>
      <c r="C353" s="14" t="e">
        <f>IF(OR(A349="",A349=0),"",VLOOKUP(A349,#REF!,D353,FALSE))</f>
        <v>#REF!</v>
      </c>
      <c r="D353" s="2">
        <v>157</v>
      </c>
      <c r="E353" s="15" t="e">
        <f t="shared" si="8"/>
        <v>#REF!</v>
      </c>
    </row>
    <row r="354" spans="1:5" ht="15" thickBot="1" x14ac:dyDescent="0.35">
      <c r="B354" s="23">
        <v>6</v>
      </c>
      <c r="C354" s="14" t="e">
        <f>IF(OR(A349="",A349=0),"",VLOOKUP(A349,#REF!,D354,FALSE))</f>
        <v>#REF!</v>
      </c>
      <c r="D354" s="2">
        <v>158</v>
      </c>
      <c r="E354" s="15" t="e">
        <f t="shared" si="8"/>
        <v>#REF!</v>
      </c>
    </row>
    <row r="355" spans="1:5" ht="15" thickBot="1" x14ac:dyDescent="0.35">
      <c r="B355" s="23">
        <v>7</v>
      </c>
      <c r="C355" s="14" t="e">
        <f>IF(OR(A349="",A349=0),"",VLOOKUP(A349,#REF!,D355,FALSE))</f>
        <v>#REF!</v>
      </c>
      <c r="D355" s="2">
        <v>159</v>
      </c>
      <c r="E355" s="15" t="e">
        <f t="shared" si="8"/>
        <v>#REF!</v>
      </c>
    </row>
    <row r="356" spans="1:5" ht="15" thickBot="1" x14ac:dyDescent="0.35">
      <c r="B356" s="23">
        <v>8</v>
      </c>
      <c r="C356" s="14" t="e">
        <f>IF(OR(A349="",A349=0),"",VLOOKUP(A349,#REF!,D356,FALSE))</f>
        <v>#REF!</v>
      </c>
      <c r="D356" s="2">
        <v>160</v>
      </c>
      <c r="E356" s="15" t="e">
        <f t="shared" si="8"/>
        <v>#REF!</v>
      </c>
    </row>
    <row r="357" spans="1:5" ht="15" thickBot="1" x14ac:dyDescent="0.35">
      <c r="B357" s="23">
        <v>9</v>
      </c>
      <c r="C357" s="14" t="e">
        <f>IF(OR(A349="",A349=0),"",VLOOKUP(A349,#REF!,D357,FALSE))</f>
        <v>#REF!</v>
      </c>
      <c r="D357" s="2">
        <v>161</v>
      </c>
      <c r="E357" s="15" t="e">
        <f t="shared" si="8"/>
        <v>#REF!</v>
      </c>
    </row>
    <row r="358" spans="1:5" ht="15" thickBot="1" x14ac:dyDescent="0.35">
      <c r="A358" s="20" t="str">
        <f>"Recette "&amp;B217&amp;" Produits 15"</f>
        <v>Recette 2 Produits 15</v>
      </c>
      <c r="B358" s="23">
        <v>10</v>
      </c>
      <c r="C358" s="14" t="e">
        <f>IF(OR(A349="",A349=0),"",VLOOKUP(A349,#REF!,D358,FALSE))</f>
        <v>#REF!</v>
      </c>
      <c r="D358" s="2">
        <v>162</v>
      </c>
      <c r="E358" s="15" t="e">
        <f t="shared" si="8"/>
        <v>#REF!</v>
      </c>
    </row>
    <row r="359" spans="1:5" ht="15" thickBot="1" x14ac:dyDescent="0.35">
      <c r="A359" s="5" t="e">
        <f>IF(OR($A$217=0,$A$217=""),"",VLOOKUP($A$217,#REF!,18,FALSE))</f>
        <v>#REF!</v>
      </c>
      <c r="B359" s="23">
        <v>1</v>
      </c>
      <c r="C359" s="14" t="e">
        <f>IF(OR(A359="",A359=0),"",VLOOKUP(A359,#REF!,D359,FALSE))</f>
        <v>#REF!</v>
      </c>
      <c r="D359" s="2">
        <v>153</v>
      </c>
      <c r="E359" s="15" t="e">
        <f t="shared" si="8"/>
        <v>#REF!</v>
      </c>
    </row>
    <row r="360" spans="1:5" ht="15" thickBot="1" x14ac:dyDescent="0.35">
      <c r="A360" s="5"/>
      <c r="B360" s="23">
        <v>2</v>
      </c>
      <c r="C360" s="14" t="e">
        <f>IF(OR(A359="",A359=0),"",VLOOKUP(A359,#REF!,D360,FALSE))</f>
        <v>#REF!</v>
      </c>
      <c r="D360" s="2">
        <v>154</v>
      </c>
      <c r="E360" s="15" t="e">
        <f t="shared" si="8"/>
        <v>#REF!</v>
      </c>
    </row>
    <row r="361" spans="1:5" ht="15" thickBot="1" x14ac:dyDescent="0.35">
      <c r="A361" s="5"/>
      <c r="B361" s="23">
        <v>3</v>
      </c>
      <c r="C361" s="14" t="e">
        <f>IF(OR(A359="",A359=0),"",VLOOKUP(A359,#REF!,D361,FALSE))</f>
        <v>#REF!</v>
      </c>
      <c r="D361" s="2">
        <v>155</v>
      </c>
      <c r="E361" s="15" t="e">
        <f t="shared" si="8"/>
        <v>#REF!</v>
      </c>
    </row>
    <row r="362" spans="1:5" ht="15" thickBot="1" x14ac:dyDescent="0.35">
      <c r="B362" s="23">
        <v>4</v>
      </c>
      <c r="C362" s="14" t="e">
        <f>IF(OR(A359="",A359=0),"",VLOOKUP(A359,#REF!,D362,FALSE))</f>
        <v>#REF!</v>
      </c>
      <c r="D362" s="2">
        <v>156</v>
      </c>
      <c r="E362" s="15" t="e">
        <f t="shared" si="8"/>
        <v>#REF!</v>
      </c>
    </row>
    <row r="363" spans="1:5" ht="15" thickBot="1" x14ac:dyDescent="0.35">
      <c r="B363" s="23">
        <v>5</v>
      </c>
      <c r="C363" s="14" t="e">
        <f>IF(OR(A359="",A359=0),"",VLOOKUP(A359,#REF!,D363,FALSE))</f>
        <v>#REF!</v>
      </c>
      <c r="D363" s="2">
        <v>157</v>
      </c>
      <c r="E363" s="15" t="e">
        <f t="shared" si="8"/>
        <v>#REF!</v>
      </c>
    </row>
    <row r="364" spans="1:5" ht="15" thickBot="1" x14ac:dyDescent="0.35">
      <c r="B364" s="23">
        <v>6</v>
      </c>
      <c r="C364" s="14" t="e">
        <f>IF(OR(A359="",A359=0),"",VLOOKUP(A359,#REF!,D364,FALSE))</f>
        <v>#REF!</v>
      </c>
      <c r="D364" s="2">
        <v>158</v>
      </c>
      <c r="E364" s="15" t="e">
        <f t="shared" si="8"/>
        <v>#REF!</v>
      </c>
    </row>
    <row r="365" spans="1:5" ht="15" thickBot="1" x14ac:dyDescent="0.35">
      <c r="B365" s="23">
        <v>7</v>
      </c>
      <c r="C365" s="14" t="e">
        <f>IF(OR(A359="",A359=0),"",VLOOKUP(A359,#REF!,D365,FALSE))</f>
        <v>#REF!</v>
      </c>
      <c r="D365" s="2">
        <v>159</v>
      </c>
      <c r="E365" s="15" t="e">
        <f t="shared" si="8"/>
        <v>#REF!</v>
      </c>
    </row>
    <row r="366" spans="1:5" ht="15" thickBot="1" x14ac:dyDescent="0.35">
      <c r="B366" s="23">
        <v>8</v>
      </c>
      <c r="C366" s="14" t="e">
        <f>IF(OR(A359="",A359=0),"",VLOOKUP(A359,#REF!,D366,FALSE))</f>
        <v>#REF!</v>
      </c>
      <c r="D366" s="2">
        <v>160</v>
      </c>
      <c r="E366" s="15" t="e">
        <f t="shared" si="8"/>
        <v>#REF!</v>
      </c>
    </row>
    <row r="367" spans="1:5" ht="15" thickBot="1" x14ac:dyDescent="0.35">
      <c r="B367" s="23">
        <v>9</v>
      </c>
      <c r="C367" s="14" t="e">
        <f>IF(OR(A359="",A359=0),"",VLOOKUP(A359,#REF!,D367,FALSE))</f>
        <v>#REF!</v>
      </c>
      <c r="D367" s="2">
        <v>161</v>
      </c>
      <c r="E367" s="15" t="e">
        <f t="shared" si="8"/>
        <v>#REF!</v>
      </c>
    </row>
    <row r="368" spans="1:5" ht="15" thickBot="1" x14ac:dyDescent="0.35">
      <c r="A368" s="20" t="str">
        <f>"Recette "&amp;B217&amp;" Produits 16"</f>
        <v>Recette 2 Produits 16</v>
      </c>
      <c r="B368" s="23">
        <v>10</v>
      </c>
      <c r="C368" s="14" t="e">
        <f>IF(OR(A359="",A359=0),"",VLOOKUP(A359,#REF!,D368,FALSE))</f>
        <v>#REF!</v>
      </c>
      <c r="D368" s="2">
        <v>162</v>
      </c>
      <c r="E368" s="15" t="e">
        <f t="shared" si="8"/>
        <v>#REF!</v>
      </c>
    </row>
    <row r="369" spans="1:5" ht="15" thickBot="1" x14ac:dyDescent="0.35">
      <c r="A369" s="5" t="e">
        <f>IF(OR($A$217=0,$A$217=""),"",VLOOKUP($A$217,#REF!,19,FALSE))</f>
        <v>#REF!</v>
      </c>
      <c r="B369" s="23">
        <v>1</v>
      </c>
      <c r="C369" s="14" t="e">
        <f>IF(OR(A369="",A369=0),"",VLOOKUP(A369,#REF!,D369,FALSE))</f>
        <v>#REF!</v>
      </c>
      <c r="D369" s="2">
        <v>153</v>
      </c>
      <c r="E369" s="15" t="e">
        <f t="shared" si="8"/>
        <v>#REF!</v>
      </c>
    </row>
    <row r="370" spans="1:5" ht="15" thickBot="1" x14ac:dyDescent="0.35">
      <c r="A370" s="5"/>
      <c r="B370" s="23">
        <v>2</v>
      </c>
      <c r="C370" s="14" t="e">
        <f>IF(OR(A369="",A369=0),"",VLOOKUP(A369,#REF!,D370,FALSE))</f>
        <v>#REF!</v>
      </c>
      <c r="D370" s="2">
        <v>154</v>
      </c>
      <c r="E370" s="15" t="e">
        <f t="shared" si="8"/>
        <v>#REF!</v>
      </c>
    </row>
    <row r="371" spans="1:5" ht="15" thickBot="1" x14ac:dyDescent="0.35">
      <c r="A371" s="5"/>
      <c r="B371" s="23">
        <v>3</v>
      </c>
      <c r="C371" s="14" t="e">
        <f>IF(OR(A369="",A369=0),"",VLOOKUP(A369,#REF!,D371,FALSE))</f>
        <v>#REF!</v>
      </c>
      <c r="D371" s="2">
        <v>155</v>
      </c>
      <c r="E371" s="15" t="e">
        <f t="shared" si="8"/>
        <v>#REF!</v>
      </c>
    </row>
    <row r="372" spans="1:5" ht="15" thickBot="1" x14ac:dyDescent="0.35">
      <c r="B372" s="23">
        <v>4</v>
      </c>
      <c r="C372" s="14" t="e">
        <f>IF(OR(A369="",A369=0),"",VLOOKUP(A369,#REF!,D372,FALSE))</f>
        <v>#REF!</v>
      </c>
      <c r="D372" s="2">
        <v>156</v>
      </c>
      <c r="E372" s="15" t="e">
        <f t="shared" si="8"/>
        <v>#REF!</v>
      </c>
    </row>
    <row r="373" spans="1:5" ht="15" thickBot="1" x14ac:dyDescent="0.35">
      <c r="B373" s="23">
        <v>5</v>
      </c>
      <c r="C373" s="14" t="e">
        <f>IF(OR(A369="",A369=0),"",VLOOKUP(A369,#REF!,D373,FALSE))</f>
        <v>#REF!</v>
      </c>
      <c r="D373" s="2">
        <v>157</v>
      </c>
      <c r="E373" s="15" t="e">
        <f t="shared" si="8"/>
        <v>#REF!</v>
      </c>
    </row>
    <row r="374" spans="1:5" ht="15" thickBot="1" x14ac:dyDescent="0.35">
      <c r="B374" s="23">
        <v>6</v>
      </c>
      <c r="C374" s="14" t="e">
        <f>IF(OR(A369="",A369=0),"",VLOOKUP(A369,#REF!,D374,FALSE))</f>
        <v>#REF!</v>
      </c>
      <c r="D374" s="2">
        <v>158</v>
      </c>
      <c r="E374" s="15" t="e">
        <f t="shared" si="8"/>
        <v>#REF!</v>
      </c>
    </row>
    <row r="375" spans="1:5" ht="15" thickBot="1" x14ac:dyDescent="0.35">
      <c r="B375" s="23">
        <v>7</v>
      </c>
      <c r="C375" s="14" t="e">
        <f>IF(OR(A369="",A369=0),"",VLOOKUP(A369,#REF!,D375,FALSE))</f>
        <v>#REF!</v>
      </c>
      <c r="D375" s="2">
        <v>159</v>
      </c>
      <c r="E375" s="15" t="e">
        <f t="shared" si="8"/>
        <v>#REF!</v>
      </c>
    </row>
    <row r="376" spans="1:5" ht="15" thickBot="1" x14ac:dyDescent="0.35">
      <c r="B376" s="23">
        <v>8</v>
      </c>
      <c r="C376" s="14" t="e">
        <f>IF(OR(A369="",A369=0),"",VLOOKUP(A369,#REF!,D376,FALSE))</f>
        <v>#REF!</v>
      </c>
      <c r="D376" s="2">
        <v>160</v>
      </c>
      <c r="E376" s="15" t="e">
        <f t="shared" si="8"/>
        <v>#REF!</v>
      </c>
    </row>
    <row r="377" spans="1:5" ht="15" thickBot="1" x14ac:dyDescent="0.35">
      <c r="B377" s="23">
        <v>9</v>
      </c>
      <c r="C377" s="14" t="e">
        <f>IF(OR(A369="",A369=0),"",VLOOKUP(A369,#REF!,D377,FALSE))</f>
        <v>#REF!</v>
      </c>
      <c r="D377" s="2">
        <v>161</v>
      </c>
      <c r="E377" s="15" t="e">
        <f t="shared" si="8"/>
        <v>#REF!</v>
      </c>
    </row>
    <row r="378" spans="1:5" ht="15" thickBot="1" x14ac:dyDescent="0.35">
      <c r="A378" s="20" t="str">
        <f>"Recette "&amp;B217&amp;" Divers 1"</f>
        <v>Recette 2 Divers 1</v>
      </c>
      <c r="B378" s="23">
        <v>10</v>
      </c>
      <c r="C378" s="14" t="e">
        <f>IF(OR(A369="",A369=0),"",VLOOKUP(A369,#REF!,D378,FALSE))</f>
        <v>#REF!</v>
      </c>
      <c r="D378" s="2">
        <v>162</v>
      </c>
      <c r="E378" s="15" t="e">
        <f t="shared" si="8"/>
        <v>#REF!</v>
      </c>
    </row>
    <row r="379" spans="1:5" ht="15" thickBot="1" x14ac:dyDescent="0.35">
      <c r="A379" s="5" t="e">
        <f>IF(OR($A$217=0,$A$217=""),"",VLOOKUP($A$217,#REF!,20,FALSE))</f>
        <v>#REF!</v>
      </c>
      <c r="B379" s="23">
        <v>1</v>
      </c>
      <c r="C379" s="14" t="e">
        <f>IF(OR(A379="",A379=0),"",VLOOKUP(A379,#REF!,D379,FALSE))</f>
        <v>#REF!</v>
      </c>
      <c r="D379" s="2">
        <v>153</v>
      </c>
      <c r="E379" s="15" t="e">
        <f t="shared" si="8"/>
        <v>#REF!</v>
      </c>
    </row>
    <row r="380" spans="1:5" ht="15" thickBot="1" x14ac:dyDescent="0.35">
      <c r="A380" s="5"/>
      <c r="B380" s="23">
        <v>2</v>
      </c>
      <c r="C380" s="14" t="e">
        <f>IF(OR(A379="",A379=0),"",VLOOKUP(A379,#REF!,D380,FALSE))</f>
        <v>#REF!</v>
      </c>
      <c r="D380" s="2">
        <v>154</v>
      </c>
      <c r="E380" s="15" t="e">
        <f t="shared" si="8"/>
        <v>#REF!</v>
      </c>
    </row>
    <row r="381" spans="1:5" ht="15" thickBot="1" x14ac:dyDescent="0.35">
      <c r="A381" s="5"/>
      <c r="B381" s="23">
        <v>3</v>
      </c>
      <c r="C381" s="14" t="e">
        <f>IF(OR(A379="",A379=0),"",VLOOKUP(A379,#REF!,D381,FALSE))</f>
        <v>#REF!</v>
      </c>
      <c r="D381" s="2">
        <v>155</v>
      </c>
      <c r="E381" s="15" t="e">
        <f t="shared" si="8"/>
        <v>#REF!</v>
      </c>
    </row>
    <row r="382" spans="1:5" ht="15" thickBot="1" x14ac:dyDescent="0.35">
      <c r="B382" s="23">
        <v>4</v>
      </c>
      <c r="C382" s="14" t="e">
        <f>IF(OR(A379="",A379=0),"",VLOOKUP(A379,#REF!,D382,FALSE))</f>
        <v>#REF!</v>
      </c>
      <c r="D382" s="2">
        <v>156</v>
      </c>
      <c r="E382" s="15" t="e">
        <f t="shared" si="8"/>
        <v>#REF!</v>
      </c>
    </row>
    <row r="383" spans="1:5" ht="15" thickBot="1" x14ac:dyDescent="0.35">
      <c r="B383" s="23">
        <v>5</v>
      </c>
      <c r="C383" s="14" t="e">
        <f>IF(OR(A379="",A379=0),"",VLOOKUP(A379,#REF!,D383,FALSE))</f>
        <v>#REF!</v>
      </c>
      <c r="D383" s="2">
        <v>157</v>
      </c>
      <c r="E383" s="15" t="e">
        <f t="shared" si="8"/>
        <v>#REF!</v>
      </c>
    </row>
    <row r="384" spans="1:5" ht="15" thickBot="1" x14ac:dyDescent="0.35">
      <c r="B384" s="23">
        <v>6</v>
      </c>
      <c r="C384" s="14" t="e">
        <f>IF(OR(A379="",A379=0),"",VLOOKUP(A379,#REF!,D384,FALSE))</f>
        <v>#REF!</v>
      </c>
      <c r="D384" s="2">
        <v>158</v>
      </c>
      <c r="E384" s="15" t="e">
        <f t="shared" si="8"/>
        <v>#REF!</v>
      </c>
    </row>
    <row r="385" spans="1:5" ht="15" thickBot="1" x14ac:dyDescent="0.35">
      <c r="B385" s="23">
        <v>7</v>
      </c>
      <c r="C385" s="14" t="e">
        <f>IF(OR(A379="",A379=0),"",VLOOKUP(A379,#REF!,D385,FALSE))</f>
        <v>#REF!</v>
      </c>
      <c r="D385" s="2">
        <v>159</v>
      </c>
      <c r="E385" s="15" t="e">
        <f t="shared" si="8"/>
        <v>#REF!</v>
      </c>
    </row>
    <row r="386" spans="1:5" ht="15" thickBot="1" x14ac:dyDescent="0.35">
      <c r="B386" s="23">
        <v>8</v>
      </c>
      <c r="C386" s="14" t="e">
        <f>IF(OR(A379="",A379=0),"",VLOOKUP(A379,#REF!,D386,FALSE))</f>
        <v>#REF!</v>
      </c>
      <c r="D386" s="2">
        <v>160</v>
      </c>
      <c r="E386" s="15" t="e">
        <f t="shared" si="8"/>
        <v>#REF!</v>
      </c>
    </row>
    <row r="387" spans="1:5" ht="15" thickBot="1" x14ac:dyDescent="0.35">
      <c r="B387" s="23">
        <v>9</v>
      </c>
      <c r="C387" s="14" t="e">
        <f>IF(OR(A379="",A379=0),"",VLOOKUP(A379,#REF!,D387,FALSE))</f>
        <v>#REF!</v>
      </c>
      <c r="D387" s="2">
        <v>161</v>
      </c>
      <c r="E387" s="15" t="e">
        <f t="shared" si="8"/>
        <v>#REF!</v>
      </c>
    </row>
    <row r="388" spans="1:5" ht="15" thickBot="1" x14ac:dyDescent="0.35">
      <c r="A388" s="20" t="str">
        <f>"Recette "&amp;B217&amp;" Divers 2"</f>
        <v>Recette 2 Divers 2</v>
      </c>
      <c r="B388" s="23">
        <v>10</v>
      </c>
      <c r="C388" s="14" t="e">
        <f>IF(OR(A379="",A379=0),"",VLOOKUP(A379,#REF!,D388,FALSE))</f>
        <v>#REF!</v>
      </c>
      <c r="D388" s="2">
        <v>162</v>
      </c>
      <c r="E388" s="15" t="e">
        <f t="shared" si="8"/>
        <v>#REF!</v>
      </c>
    </row>
    <row r="389" spans="1:5" ht="15" thickBot="1" x14ac:dyDescent="0.35">
      <c r="A389" s="5" t="e">
        <f>IF(OR($A$217=0,$A$217=""),"",VLOOKUP($A$217,#REF!,21,FALSE))</f>
        <v>#REF!</v>
      </c>
      <c r="B389" s="23">
        <v>1</v>
      </c>
      <c r="C389" s="14" t="e">
        <f>IF(OR(A389="",A389=0),"",VLOOKUP(A389,#REF!,D389,FALSE))</f>
        <v>#REF!</v>
      </c>
      <c r="D389" s="2">
        <v>153</v>
      </c>
      <c r="E389" s="15" t="e">
        <f t="shared" si="8"/>
        <v>#REF!</v>
      </c>
    </row>
    <row r="390" spans="1:5" ht="15" thickBot="1" x14ac:dyDescent="0.35">
      <c r="A390" s="5"/>
      <c r="B390" s="23">
        <v>2</v>
      </c>
      <c r="C390" s="14" t="e">
        <f>IF(OR(A389="",A389=0),"",VLOOKUP(A389,#REF!,D390,FALSE))</f>
        <v>#REF!</v>
      </c>
      <c r="D390" s="2">
        <v>154</v>
      </c>
      <c r="E390" s="15" t="e">
        <f t="shared" si="8"/>
        <v>#REF!</v>
      </c>
    </row>
    <row r="391" spans="1:5" ht="15" thickBot="1" x14ac:dyDescent="0.35">
      <c r="A391" s="5"/>
      <c r="B391" s="23">
        <v>3</v>
      </c>
      <c r="C391" s="14" t="e">
        <f>IF(OR(A389="",A389=0),"",VLOOKUP(A389,#REF!,D391,FALSE))</f>
        <v>#REF!</v>
      </c>
      <c r="D391" s="2">
        <v>155</v>
      </c>
      <c r="E391" s="15" t="e">
        <f t="shared" si="8"/>
        <v>#REF!</v>
      </c>
    </row>
    <row r="392" spans="1:5" ht="15" thickBot="1" x14ac:dyDescent="0.35">
      <c r="A392" s="5"/>
      <c r="B392" s="23">
        <v>4</v>
      </c>
      <c r="C392" s="14" t="e">
        <f>IF(OR(A389="",A389=0),"",VLOOKUP(A389,#REF!,D392,FALSE))</f>
        <v>#REF!</v>
      </c>
      <c r="D392" s="2">
        <v>156</v>
      </c>
      <c r="E392" s="15" t="e">
        <f t="shared" si="8"/>
        <v>#REF!</v>
      </c>
    </row>
    <row r="393" spans="1:5" ht="15" thickBot="1" x14ac:dyDescent="0.35">
      <c r="B393" s="23">
        <v>5</v>
      </c>
      <c r="C393" s="14" t="e">
        <f>IF(OR(A389="",A389=0),"",VLOOKUP(A389,#REF!,D393,FALSE))</f>
        <v>#REF!</v>
      </c>
      <c r="D393" s="2">
        <v>157</v>
      </c>
      <c r="E393" s="15" t="e">
        <f t="shared" si="8"/>
        <v>#REF!</v>
      </c>
    </row>
    <row r="394" spans="1:5" ht="15" thickBot="1" x14ac:dyDescent="0.35">
      <c r="B394" s="23">
        <v>6</v>
      </c>
      <c r="C394" s="14" t="e">
        <f>IF(OR(A389="",A389=0),"",VLOOKUP(A389,#REF!,D394,FALSE))</f>
        <v>#REF!</v>
      </c>
      <c r="D394" s="2">
        <v>158</v>
      </c>
      <c r="E394" s="15" t="e">
        <f t="shared" si="8"/>
        <v>#REF!</v>
      </c>
    </row>
    <row r="395" spans="1:5" ht="15" thickBot="1" x14ac:dyDescent="0.35">
      <c r="B395" s="23">
        <v>7</v>
      </c>
      <c r="C395" s="14" t="e">
        <f>IF(OR(A389="",A389=0),"",VLOOKUP(A389,#REF!,D395,FALSE))</f>
        <v>#REF!</v>
      </c>
      <c r="D395" s="2">
        <v>159</v>
      </c>
      <c r="E395" s="15" t="e">
        <f t="shared" si="8"/>
        <v>#REF!</v>
      </c>
    </row>
    <row r="396" spans="1:5" ht="15" thickBot="1" x14ac:dyDescent="0.35">
      <c r="B396" s="23">
        <v>8</v>
      </c>
      <c r="C396" s="14" t="e">
        <f>IF(OR(A389="",A389=0),"",VLOOKUP(A389,#REF!,D396,FALSE))</f>
        <v>#REF!</v>
      </c>
      <c r="D396" s="2">
        <v>160</v>
      </c>
      <c r="E396" s="15" t="e">
        <f t="shared" si="8"/>
        <v>#REF!</v>
      </c>
    </row>
    <row r="397" spans="1:5" ht="15" thickBot="1" x14ac:dyDescent="0.35">
      <c r="B397" s="23">
        <v>9</v>
      </c>
      <c r="C397" s="14" t="e">
        <f>IF(OR(A389="",A389=0),"",VLOOKUP(A389,#REF!,D397,FALSE))</f>
        <v>#REF!</v>
      </c>
      <c r="D397" s="2">
        <v>161</v>
      </c>
      <c r="E397" s="15" t="e">
        <f t="shared" si="8"/>
        <v>#REF!</v>
      </c>
    </row>
    <row r="398" spans="1:5" ht="15" thickBot="1" x14ac:dyDescent="0.35">
      <c r="A398" s="20" t="str">
        <f>"Recette "&amp;B217&amp;" Divers 3"</f>
        <v>Recette 2 Divers 3</v>
      </c>
      <c r="B398" s="23">
        <v>10</v>
      </c>
      <c r="C398" s="14" t="e">
        <f>IF(OR(A389="",A389=0),"",VLOOKUP(A389,#REF!,D398,FALSE))</f>
        <v>#REF!</v>
      </c>
      <c r="D398" s="2">
        <v>162</v>
      </c>
      <c r="E398" s="15" t="e">
        <f t="shared" si="8"/>
        <v>#REF!</v>
      </c>
    </row>
    <row r="399" spans="1:5" ht="15" thickBot="1" x14ac:dyDescent="0.35">
      <c r="A399" s="5" t="e">
        <f>IF(OR($A$217=0,$A$217=""),"",VLOOKUP($A$217,#REF!,22,FALSE))</f>
        <v>#REF!</v>
      </c>
      <c r="B399" s="23">
        <v>1</v>
      </c>
      <c r="C399" s="14" t="e">
        <f>IF(OR(A399="",A399=0),"",VLOOKUP(A399,#REF!,D399,FALSE))</f>
        <v>#REF!</v>
      </c>
      <c r="D399" s="2">
        <v>153</v>
      </c>
      <c r="E399" s="15" t="e">
        <f t="shared" si="8"/>
        <v>#REF!</v>
      </c>
    </row>
    <row r="400" spans="1:5" ht="15" thickBot="1" x14ac:dyDescent="0.35">
      <c r="A400" s="5"/>
      <c r="B400" s="23">
        <v>2</v>
      </c>
      <c r="C400" s="14" t="e">
        <f>IF(OR(A399="",A399=0),"",VLOOKUP(A399,#REF!,D400,FALSE))</f>
        <v>#REF!</v>
      </c>
      <c r="D400" s="2">
        <v>154</v>
      </c>
      <c r="E400" s="15" t="e">
        <f t="shared" si="8"/>
        <v>#REF!</v>
      </c>
    </row>
    <row r="401" spans="1:5" ht="15" thickBot="1" x14ac:dyDescent="0.35">
      <c r="A401" s="5"/>
      <c r="B401" s="23">
        <v>3</v>
      </c>
      <c r="C401" s="14" t="e">
        <f>IF(OR(A399="",A399=0),"",VLOOKUP(A399,#REF!,D401,FALSE))</f>
        <v>#REF!</v>
      </c>
      <c r="D401" s="2">
        <v>155</v>
      </c>
      <c r="E401" s="15" t="e">
        <f t="shared" si="8"/>
        <v>#REF!</v>
      </c>
    </row>
    <row r="402" spans="1:5" ht="15" thickBot="1" x14ac:dyDescent="0.35">
      <c r="B402" s="23">
        <v>4</v>
      </c>
      <c r="C402" s="14" t="e">
        <f>IF(OR(A399="",A399=0),"",VLOOKUP(A399,#REF!,D402,FALSE))</f>
        <v>#REF!</v>
      </c>
      <c r="D402" s="2">
        <v>156</v>
      </c>
      <c r="E402" s="15" t="e">
        <f t="shared" si="8"/>
        <v>#REF!</v>
      </c>
    </row>
    <row r="403" spans="1:5" ht="15" thickBot="1" x14ac:dyDescent="0.35">
      <c r="B403" s="23">
        <v>5</v>
      </c>
      <c r="C403" s="14" t="e">
        <f>IF(OR(A399="",A399=0),"",VLOOKUP(A399,#REF!,D403,FALSE))</f>
        <v>#REF!</v>
      </c>
      <c r="D403" s="2">
        <v>157</v>
      </c>
      <c r="E403" s="15" t="e">
        <f t="shared" si="8"/>
        <v>#REF!</v>
      </c>
    </row>
    <row r="404" spans="1:5" ht="15" thickBot="1" x14ac:dyDescent="0.35">
      <c r="B404" s="23">
        <v>6</v>
      </c>
      <c r="C404" s="14" t="e">
        <f>IF(OR(A399="",A399=0),"",VLOOKUP(A399,#REF!,D404,FALSE))</f>
        <v>#REF!</v>
      </c>
      <c r="D404" s="2">
        <v>158</v>
      </c>
      <c r="E404" s="15" t="e">
        <f t="shared" si="8"/>
        <v>#REF!</v>
      </c>
    </row>
    <row r="405" spans="1:5" ht="15" thickBot="1" x14ac:dyDescent="0.35">
      <c r="B405" s="23">
        <v>7</v>
      </c>
      <c r="C405" s="14" t="e">
        <f>IF(OR(A399="",A399=0),"",VLOOKUP(A399,#REF!,D405,FALSE))</f>
        <v>#REF!</v>
      </c>
      <c r="D405" s="2">
        <v>159</v>
      </c>
      <c r="E405" s="15" t="e">
        <f t="shared" si="8"/>
        <v>#REF!</v>
      </c>
    </row>
    <row r="406" spans="1:5" ht="15" thickBot="1" x14ac:dyDescent="0.35">
      <c r="B406" s="23">
        <v>8</v>
      </c>
      <c r="C406" s="14" t="e">
        <f>IF(OR(A399="",A399=0),"",VLOOKUP(A399,#REF!,D406,FALSE))</f>
        <v>#REF!</v>
      </c>
      <c r="D406" s="2">
        <v>160</v>
      </c>
      <c r="E406" s="15" t="e">
        <f t="shared" si="8"/>
        <v>#REF!</v>
      </c>
    </row>
    <row r="407" spans="1:5" ht="15" thickBot="1" x14ac:dyDescent="0.35">
      <c r="B407" s="23">
        <v>9</v>
      </c>
      <c r="C407" s="14" t="e">
        <f>IF(OR(A399="",A399=0),"",VLOOKUP(A399,#REF!,D407,FALSE))</f>
        <v>#REF!</v>
      </c>
      <c r="D407" s="2">
        <v>161</v>
      </c>
      <c r="E407" s="15" t="e">
        <f t="shared" si="8"/>
        <v>#REF!</v>
      </c>
    </row>
    <row r="408" spans="1:5" ht="15" thickBot="1" x14ac:dyDescent="0.35">
      <c r="A408" s="20" t="str">
        <f>"Recette "&amp;B217&amp;" Divers 4"</f>
        <v>Recette 2 Divers 4</v>
      </c>
      <c r="B408" s="23">
        <v>10</v>
      </c>
      <c r="C408" s="14" t="e">
        <f>IF(OR(A399="",A399=0),"",VLOOKUP(A399,#REF!,D408,FALSE))</f>
        <v>#REF!</v>
      </c>
      <c r="D408" s="2">
        <v>162</v>
      </c>
      <c r="E408" s="15" t="e">
        <f t="shared" si="8"/>
        <v>#REF!</v>
      </c>
    </row>
    <row r="409" spans="1:5" ht="15" thickBot="1" x14ac:dyDescent="0.35">
      <c r="A409" s="5" t="e">
        <f>IF(OR($A$217=0,$A$217=""),"",VLOOKUP($A$217,#REF!,23,FALSE))</f>
        <v>#REF!</v>
      </c>
      <c r="B409" s="23">
        <v>1</v>
      </c>
      <c r="C409" s="14" t="e">
        <f>IF(OR(A409="",A409=0),"",VLOOKUP(A409,#REF!,D409,FALSE))</f>
        <v>#REF!</v>
      </c>
      <c r="D409" s="2">
        <v>153</v>
      </c>
      <c r="E409" s="15" t="e">
        <f t="shared" si="8"/>
        <v>#REF!</v>
      </c>
    </row>
    <row r="410" spans="1:5" ht="15" thickBot="1" x14ac:dyDescent="0.35">
      <c r="A410" s="5"/>
      <c r="B410" s="23">
        <v>2</v>
      </c>
      <c r="C410" s="14" t="e">
        <f>IF(OR(A409="",A409=0),"",VLOOKUP(A409,#REF!,D410,FALSE))</f>
        <v>#REF!</v>
      </c>
      <c r="D410" s="2">
        <v>154</v>
      </c>
      <c r="E410" s="15" t="e">
        <f t="shared" si="8"/>
        <v>#REF!</v>
      </c>
    </row>
    <row r="411" spans="1:5" ht="15" thickBot="1" x14ac:dyDescent="0.35">
      <c r="A411" s="5"/>
      <c r="B411" s="23">
        <v>3</v>
      </c>
      <c r="C411" s="14" t="e">
        <f>IF(OR(A409="",A409=0),"",VLOOKUP(A409,#REF!,D411,FALSE))</f>
        <v>#REF!</v>
      </c>
      <c r="D411" s="2">
        <v>155</v>
      </c>
      <c r="E411" s="15" t="e">
        <f t="shared" ref="E411:E428" si="9">IF(C411=0,"",C411)</f>
        <v>#REF!</v>
      </c>
    </row>
    <row r="412" spans="1:5" ht="15" thickBot="1" x14ac:dyDescent="0.35">
      <c r="A412" s="5"/>
      <c r="B412" s="23">
        <v>4</v>
      </c>
      <c r="C412" s="14" t="e">
        <f>IF(OR(A409="",A409=0),"",VLOOKUP(A409,#REF!,D412,FALSE))</f>
        <v>#REF!</v>
      </c>
      <c r="D412" s="2">
        <v>156</v>
      </c>
      <c r="E412" s="15" t="e">
        <f t="shared" si="9"/>
        <v>#REF!</v>
      </c>
    </row>
    <row r="413" spans="1:5" ht="15" thickBot="1" x14ac:dyDescent="0.35">
      <c r="B413" s="23">
        <v>5</v>
      </c>
      <c r="C413" s="14" t="e">
        <f>IF(OR(A409="",A409=0),"",VLOOKUP(A409,#REF!,D413,FALSE))</f>
        <v>#REF!</v>
      </c>
      <c r="D413" s="2">
        <v>157</v>
      </c>
      <c r="E413" s="15" t="e">
        <f t="shared" si="9"/>
        <v>#REF!</v>
      </c>
    </row>
    <row r="414" spans="1:5" ht="15" thickBot="1" x14ac:dyDescent="0.35">
      <c r="B414" s="23">
        <v>6</v>
      </c>
      <c r="C414" s="14" t="e">
        <f>IF(OR(A409="",A409=0),"",VLOOKUP(A409,#REF!,D414,FALSE))</f>
        <v>#REF!</v>
      </c>
      <c r="D414" s="2">
        <v>158</v>
      </c>
      <c r="E414" s="15" t="e">
        <f t="shared" si="9"/>
        <v>#REF!</v>
      </c>
    </row>
    <row r="415" spans="1:5" ht="15" thickBot="1" x14ac:dyDescent="0.35">
      <c r="B415" s="23">
        <v>7</v>
      </c>
      <c r="C415" s="14" t="e">
        <f>IF(OR(A409="",A409=0),"",VLOOKUP(A409,#REF!,D415,FALSE))</f>
        <v>#REF!</v>
      </c>
      <c r="D415" s="2">
        <v>159</v>
      </c>
      <c r="E415" s="15" t="e">
        <f t="shared" si="9"/>
        <v>#REF!</v>
      </c>
    </row>
    <row r="416" spans="1:5" ht="15" thickBot="1" x14ac:dyDescent="0.35">
      <c r="B416" s="23">
        <v>8</v>
      </c>
      <c r="C416" s="14" t="e">
        <f>IF(OR(A409="",A409=0),"",VLOOKUP(A409,#REF!,D416,FALSE))</f>
        <v>#REF!</v>
      </c>
      <c r="D416" s="2">
        <v>160</v>
      </c>
      <c r="E416" s="15" t="e">
        <f t="shared" si="9"/>
        <v>#REF!</v>
      </c>
    </row>
    <row r="417" spans="1:5" ht="15" thickBot="1" x14ac:dyDescent="0.35">
      <c r="B417" s="23">
        <v>9</v>
      </c>
      <c r="C417" s="14" t="e">
        <f>IF(OR(A409="",A409=0),"",VLOOKUP(A409,#REF!,D417,FALSE))</f>
        <v>#REF!</v>
      </c>
      <c r="D417" s="2">
        <v>161</v>
      </c>
      <c r="E417" s="15" t="e">
        <f t="shared" si="9"/>
        <v>#REF!</v>
      </c>
    </row>
    <row r="418" spans="1:5" ht="15" thickBot="1" x14ac:dyDescent="0.35">
      <c r="A418" s="20" t="str">
        <f>"Recette "&amp;B217&amp;" Divers 5"</f>
        <v>Recette 2 Divers 5</v>
      </c>
      <c r="B418" s="23">
        <v>10</v>
      </c>
      <c r="C418" s="14" t="e">
        <f>IF(OR(A409="",A409=0),"",VLOOKUP(A409,#REF!,D418,FALSE))</f>
        <v>#REF!</v>
      </c>
      <c r="D418" s="2">
        <v>162</v>
      </c>
      <c r="E418" s="15" t="e">
        <f t="shared" si="9"/>
        <v>#REF!</v>
      </c>
    </row>
    <row r="419" spans="1:5" ht="15" thickBot="1" x14ac:dyDescent="0.35">
      <c r="A419" s="5" t="e">
        <f>IF(OR($A$217=0,$A$217=""),"",VLOOKUP($A$217,#REF!,24,FALSE))</f>
        <v>#REF!</v>
      </c>
      <c r="B419" s="23">
        <v>1</v>
      </c>
      <c r="C419" s="14" t="e">
        <f>IF(OR(A419="",A419=0),"",VLOOKUP(A419,#REF!,D419,FALSE))</f>
        <v>#REF!</v>
      </c>
      <c r="D419" s="2">
        <v>153</v>
      </c>
      <c r="E419" s="15" t="e">
        <f t="shared" si="9"/>
        <v>#REF!</v>
      </c>
    </row>
    <row r="420" spans="1:5" ht="15" thickBot="1" x14ac:dyDescent="0.35">
      <c r="A420" s="5"/>
      <c r="B420" s="23">
        <v>2</v>
      </c>
      <c r="C420" s="14" t="e">
        <f>IF(OR(A419="",A419=0),"",VLOOKUP(A419,#REF!,D420,FALSE))</f>
        <v>#REF!</v>
      </c>
      <c r="D420" s="2">
        <v>154</v>
      </c>
      <c r="E420" s="15" t="e">
        <f t="shared" si="9"/>
        <v>#REF!</v>
      </c>
    </row>
    <row r="421" spans="1:5" ht="15" thickBot="1" x14ac:dyDescent="0.35">
      <c r="A421" s="5"/>
      <c r="B421" s="23">
        <v>3</v>
      </c>
      <c r="C421" s="14" t="e">
        <f>IF(OR(A419="",A419=0),"",VLOOKUP(A419,#REF!,D421,FALSE))</f>
        <v>#REF!</v>
      </c>
      <c r="D421" s="2">
        <v>155</v>
      </c>
      <c r="E421" s="15" t="e">
        <f t="shared" si="9"/>
        <v>#REF!</v>
      </c>
    </row>
    <row r="422" spans="1:5" ht="15" thickBot="1" x14ac:dyDescent="0.35">
      <c r="B422" s="23">
        <v>4</v>
      </c>
      <c r="C422" s="14" t="e">
        <f>IF(OR(A419="",A419=0),"",VLOOKUP(A419,#REF!,D422,FALSE))</f>
        <v>#REF!</v>
      </c>
      <c r="D422" s="2">
        <v>156</v>
      </c>
      <c r="E422" s="15" t="e">
        <f t="shared" si="9"/>
        <v>#REF!</v>
      </c>
    </row>
    <row r="423" spans="1:5" ht="15" thickBot="1" x14ac:dyDescent="0.35">
      <c r="B423" s="23">
        <v>5</v>
      </c>
      <c r="C423" s="14" t="e">
        <f>IF(OR(A419="",A419=0),"",VLOOKUP(A419,#REF!,D423,FALSE))</f>
        <v>#REF!</v>
      </c>
      <c r="D423" s="2">
        <v>157</v>
      </c>
      <c r="E423" s="15" t="e">
        <f t="shared" si="9"/>
        <v>#REF!</v>
      </c>
    </row>
    <row r="424" spans="1:5" ht="15" thickBot="1" x14ac:dyDescent="0.35">
      <c r="B424" s="23">
        <v>6</v>
      </c>
      <c r="C424" s="14" t="e">
        <f>IF(OR(A419="",A419=0),"",VLOOKUP(A419,#REF!,D424,FALSE))</f>
        <v>#REF!</v>
      </c>
      <c r="D424" s="2">
        <v>158</v>
      </c>
      <c r="E424" s="15" t="e">
        <f t="shared" si="9"/>
        <v>#REF!</v>
      </c>
    </row>
    <row r="425" spans="1:5" ht="15" thickBot="1" x14ac:dyDescent="0.35">
      <c r="B425" s="23">
        <v>7</v>
      </c>
      <c r="C425" s="14" t="e">
        <f>IF(OR(A419="",A419=0),"",VLOOKUP(A419,#REF!,D425,FALSE))</f>
        <v>#REF!</v>
      </c>
      <c r="D425" s="2">
        <v>159</v>
      </c>
      <c r="E425" s="15" t="e">
        <f t="shared" si="9"/>
        <v>#REF!</v>
      </c>
    </row>
    <row r="426" spans="1:5" ht="15" thickBot="1" x14ac:dyDescent="0.35">
      <c r="B426" s="23">
        <v>8</v>
      </c>
      <c r="C426" s="14" t="e">
        <f>IF(OR(A419="",A419=0),"",VLOOKUP(A419,#REF!,D426,FALSE))</f>
        <v>#REF!</v>
      </c>
      <c r="D426" s="2">
        <v>160</v>
      </c>
      <c r="E426" s="15" t="e">
        <f t="shared" si="9"/>
        <v>#REF!</v>
      </c>
    </row>
    <row r="427" spans="1:5" ht="15" thickBot="1" x14ac:dyDescent="0.35">
      <c r="B427" s="23">
        <v>9</v>
      </c>
      <c r="C427" s="14" t="e">
        <f>IF(OR(A419="",A419=0),"",VLOOKUP(A419,#REF!,D427,FALSE))</f>
        <v>#REF!</v>
      </c>
      <c r="D427" s="2">
        <v>161</v>
      </c>
      <c r="E427" s="15" t="e">
        <f t="shared" si="9"/>
        <v>#REF!</v>
      </c>
    </row>
    <row r="428" spans="1:5" x14ac:dyDescent="0.3">
      <c r="A428" s="12"/>
      <c r="B428" s="23">
        <v>10</v>
      </c>
      <c r="C428" s="14" t="e">
        <f>IF(OR(A419="",A419=0),"",VLOOKUP(A419,#REF!,D428,FALSE))</f>
        <v>#REF!</v>
      </c>
      <c r="D428" s="2">
        <v>162</v>
      </c>
      <c r="E428" s="15" t="e">
        <f t="shared" si="9"/>
        <v>#REF!</v>
      </c>
    </row>
    <row r="430" spans="1:5" ht="15" thickBot="1" x14ac:dyDescent="0.35">
      <c r="A430" s="19" t="e">
        <f>VLOOKUP($C$2,#REF!,4,FALSE)</f>
        <v>#REF!</v>
      </c>
      <c r="B430" s="25">
        <v>3</v>
      </c>
      <c r="C430" s="5"/>
      <c r="E430" s="5"/>
    </row>
    <row r="431" spans="1:5" ht="15" thickBot="1" x14ac:dyDescent="0.35">
      <c r="A431" s="24" t="str">
        <f>"Recette "&amp;B430&amp;" Produits 1"</f>
        <v>Recette 3 Produits 1</v>
      </c>
      <c r="B431" s="25"/>
      <c r="C431" s="26" t="s">
        <v>61</v>
      </c>
      <c r="D431" s="12"/>
      <c r="E431" s="5"/>
    </row>
    <row r="432" spans="1:5" ht="15" thickBot="1" x14ac:dyDescent="0.35">
      <c r="A432" s="5" t="e">
        <f>IF(OR($A$430=0,$A$430=""),"",VLOOKUP($A$430,#REF!,4,FALSE))</f>
        <v>#REF!</v>
      </c>
      <c r="B432" s="27">
        <v>1</v>
      </c>
      <c r="C432" s="14" t="e">
        <f>IF(OR(A432="",A432=0),"",VLOOKUP(A432,#REF!,D432,FALSE))</f>
        <v>#REF!</v>
      </c>
      <c r="D432" s="2">
        <v>153</v>
      </c>
      <c r="E432" s="15" t="e">
        <f t="shared" ref="E432:E495" si="10">IF(C432=0,"",C432)</f>
        <v>#REF!</v>
      </c>
    </row>
    <row r="433" spans="1:5" ht="15" thickBot="1" x14ac:dyDescent="0.35">
      <c r="B433" s="27">
        <v>2</v>
      </c>
      <c r="C433" s="14" t="e">
        <f>IF(OR(A432="",A432=0),"",VLOOKUP(A432,#REF!,D433,FALSE))</f>
        <v>#REF!</v>
      </c>
      <c r="D433" s="2">
        <v>154</v>
      </c>
      <c r="E433" s="15" t="e">
        <f t="shared" si="10"/>
        <v>#REF!</v>
      </c>
    </row>
    <row r="434" spans="1:5" ht="15" thickBot="1" x14ac:dyDescent="0.35">
      <c r="B434" s="27">
        <v>3</v>
      </c>
      <c r="C434" s="14" t="e">
        <f>IF(OR(A432="",A432=0),"",VLOOKUP(A432,#REF!,D434,FALSE))</f>
        <v>#REF!</v>
      </c>
      <c r="D434" s="2">
        <v>155</v>
      </c>
      <c r="E434" s="15" t="e">
        <f t="shared" si="10"/>
        <v>#REF!</v>
      </c>
    </row>
    <row r="435" spans="1:5" ht="15" thickBot="1" x14ac:dyDescent="0.35">
      <c r="B435" s="27">
        <v>4</v>
      </c>
      <c r="C435" s="14" t="e">
        <f>IF(OR(A432="",A432=0),"",VLOOKUP(A432,#REF!,D435,FALSE))</f>
        <v>#REF!</v>
      </c>
      <c r="D435" s="2">
        <v>156</v>
      </c>
      <c r="E435" s="15" t="e">
        <f t="shared" si="10"/>
        <v>#REF!</v>
      </c>
    </row>
    <row r="436" spans="1:5" ht="15" thickBot="1" x14ac:dyDescent="0.35">
      <c r="B436" s="27">
        <v>5</v>
      </c>
      <c r="C436" s="14" t="e">
        <f>IF(OR(A432="",A432=0),"",VLOOKUP(A432,#REF!,D436,FALSE))</f>
        <v>#REF!</v>
      </c>
      <c r="D436" s="2">
        <v>157</v>
      </c>
      <c r="E436" s="15" t="e">
        <f t="shared" si="10"/>
        <v>#REF!</v>
      </c>
    </row>
    <row r="437" spans="1:5" ht="15" thickBot="1" x14ac:dyDescent="0.35">
      <c r="B437" s="27">
        <v>6</v>
      </c>
      <c r="C437" s="14" t="e">
        <f>IF(OR(A432="",A432=0),"",VLOOKUP(A432,#REF!,D437,FALSE))</f>
        <v>#REF!</v>
      </c>
      <c r="D437" s="2">
        <v>158</v>
      </c>
      <c r="E437" s="15" t="e">
        <f t="shared" si="10"/>
        <v>#REF!</v>
      </c>
    </row>
    <row r="438" spans="1:5" ht="15" thickBot="1" x14ac:dyDescent="0.35">
      <c r="B438" s="27">
        <v>7</v>
      </c>
      <c r="C438" s="14" t="e">
        <f>IF(OR(A432="",A432=0),"",VLOOKUP(A432,#REF!,D438,FALSE))</f>
        <v>#REF!</v>
      </c>
      <c r="D438" s="2">
        <v>159</v>
      </c>
      <c r="E438" s="15" t="e">
        <f t="shared" si="10"/>
        <v>#REF!</v>
      </c>
    </row>
    <row r="439" spans="1:5" ht="15" thickBot="1" x14ac:dyDescent="0.35">
      <c r="B439" s="27">
        <v>8</v>
      </c>
      <c r="C439" s="14" t="e">
        <f>IF(OR(A432="",A432=0),"",VLOOKUP(A432,#REF!,D439,FALSE))</f>
        <v>#REF!</v>
      </c>
      <c r="D439" s="2">
        <v>160</v>
      </c>
      <c r="E439" s="15" t="e">
        <f t="shared" si="10"/>
        <v>#REF!</v>
      </c>
    </row>
    <row r="440" spans="1:5" ht="15" thickBot="1" x14ac:dyDescent="0.35">
      <c r="B440" s="27">
        <v>9</v>
      </c>
      <c r="C440" s="14" t="e">
        <f>IF(OR(A432="",A432=0),"",VLOOKUP(A432,#REF!,D440,FALSE))</f>
        <v>#REF!</v>
      </c>
      <c r="D440" s="2">
        <v>161</v>
      </c>
      <c r="E440" s="15" t="e">
        <f t="shared" si="10"/>
        <v>#REF!</v>
      </c>
    </row>
    <row r="441" spans="1:5" ht="15" thickBot="1" x14ac:dyDescent="0.35">
      <c r="A441" s="24" t="str">
        <f>"Recette "&amp;B430&amp;" Produits 2"</f>
        <v>Recette 3 Produits 2</v>
      </c>
      <c r="B441" s="27">
        <v>10</v>
      </c>
      <c r="C441" s="14" t="e">
        <f>IF(OR(A432="",A432=0),"",VLOOKUP(A432,#REF!,D441,FALSE))</f>
        <v>#REF!</v>
      </c>
      <c r="D441" s="2">
        <v>162</v>
      </c>
      <c r="E441" s="15" t="e">
        <f t="shared" si="10"/>
        <v>#REF!</v>
      </c>
    </row>
    <row r="442" spans="1:5" ht="15" thickBot="1" x14ac:dyDescent="0.35">
      <c r="A442" s="5" t="e">
        <f>IF(OR($A$430=0,$A$430=""),"",VLOOKUP($A$430,#REF!,5,FALSE))</f>
        <v>#REF!</v>
      </c>
      <c r="B442" s="27">
        <v>1</v>
      </c>
      <c r="C442" s="14" t="e">
        <f>IF(OR(A442="",A442=0),"",VLOOKUP(A442,#REF!,D442,FALSE))</f>
        <v>#REF!</v>
      </c>
      <c r="D442" s="2">
        <v>153</v>
      </c>
      <c r="E442" s="15" t="e">
        <f t="shared" si="10"/>
        <v>#REF!</v>
      </c>
    </row>
    <row r="443" spans="1:5" ht="15" thickBot="1" x14ac:dyDescent="0.35">
      <c r="B443" s="27">
        <v>2</v>
      </c>
      <c r="C443" s="14" t="e">
        <f>IF(OR(A442="",A442=0),"",VLOOKUP(A442,#REF!,D443,FALSE))</f>
        <v>#REF!</v>
      </c>
      <c r="D443" s="2">
        <v>154</v>
      </c>
      <c r="E443" s="15" t="e">
        <f t="shared" si="10"/>
        <v>#REF!</v>
      </c>
    </row>
    <row r="444" spans="1:5" ht="15" thickBot="1" x14ac:dyDescent="0.35">
      <c r="B444" s="27">
        <v>3</v>
      </c>
      <c r="C444" s="14" t="e">
        <f>IF(OR(A442="",A442=0),"",VLOOKUP(A442,#REF!,D444,FALSE))</f>
        <v>#REF!</v>
      </c>
      <c r="D444" s="2">
        <v>155</v>
      </c>
      <c r="E444" s="15" t="e">
        <f t="shared" si="10"/>
        <v>#REF!</v>
      </c>
    </row>
    <row r="445" spans="1:5" ht="15" thickBot="1" x14ac:dyDescent="0.35">
      <c r="B445" s="27">
        <v>4</v>
      </c>
      <c r="C445" s="14" t="e">
        <f>IF(OR(A442="",A442=0),"",VLOOKUP(A442,#REF!,D445,FALSE))</f>
        <v>#REF!</v>
      </c>
      <c r="D445" s="2">
        <v>156</v>
      </c>
      <c r="E445" s="15" t="e">
        <f t="shared" si="10"/>
        <v>#REF!</v>
      </c>
    </row>
    <row r="446" spans="1:5" ht="15" thickBot="1" x14ac:dyDescent="0.35">
      <c r="B446" s="27">
        <v>5</v>
      </c>
      <c r="C446" s="14" t="e">
        <f>IF(OR(A442="",A442=0),"",VLOOKUP(A442,#REF!,D446,FALSE))</f>
        <v>#REF!</v>
      </c>
      <c r="D446" s="2">
        <v>157</v>
      </c>
      <c r="E446" s="15" t="e">
        <f t="shared" si="10"/>
        <v>#REF!</v>
      </c>
    </row>
    <row r="447" spans="1:5" ht="15" thickBot="1" x14ac:dyDescent="0.35">
      <c r="B447" s="27">
        <v>6</v>
      </c>
      <c r="C447" s="14" t="e">
        <f>IF(OR(A442="",A442=0),"",VLOOKUP(A442,#REF!,D447,FALSE))</f>
        <v>#REF!</v>
      </c>
      <c r="D447" s="2">
        <v>158</v>
      </c>
      <c r="E447" s="15" t="e">
        <f t="shared" si="10"/>
        <v>#REF!</v>
      </c>
    </row>
    <row r="448" spans="1:5" ht="15" thickBot="1" x14ac:dyDescent="0.35">
      <c r="B448" s="27">
        <v>7</v>
      </c>
      <c r="C448" s="14" t="e">
        <f>IF(OR(A442="",A442=0),"",VLOOKUP(A442,#REF!,D448,FALSE))</f>
        <v>#REF!</v>
      </c>
      <c r="D448" s="2">
        <v>159</v>
      </c>
      <c r="E448" s="15" t="e">
        <f t="shared" si="10"/>
        <v>#REF!</v>
      </c>
    </row>
    <row r="449" spans="1:5" ht="15" thickBot="1" x14ac:dyDescent="0.35">
      <c r="B449" s="27">
        <v>8</v>
      </c>
      <c r="C449" s="14" t="e">
        <f>IF(OR(A442="",A442=0),"",VLOOKUP(A442,#REF!,D449,FALSE))</f>
        <v>#REF!</v>
      </c>
      <c r="D449" s="2">
        <v>160</v>
      </c>
      <c r="E449" s="15" t="e">
        <f t="shared" si="10"/>
        <v>#REF!</v>
      </c>
    </row>
    <row r="450" spans="1:5" ht="15" thickBot="1" x14ac:dyDescent="0.35">
      <c r="B450" s="27">
        <v>9</v>
      </c>
      <c r="C450" s="14" t="e">
        <f>IF(OR(A442="",A442=0),"",VLOOKUP(A442,#REF!,D450,FALSE))</f>
        <v>#REF!</v>
      </c>
      <c r="D450" s="2">
        <v>161</v>
      </c>
      <c r="E450" s="15" t="e">
        <f t="shared" si="10"/>
        <v>#REF!</v>
      </c>
    </row>
    <row r="451" spans="1:5" ht="15" thickBot="1" x14ac:dyDescent="0.35">
      <c r="A451" s="24" t="str">
        <f>"Recette "&amp;B430&amp;" Produits 3"</f>
        <v>Recette 3 Produits 3</v>
      </c>
      <c r="B451" s="27">
        <v>10</v>
      </c>
      <c r="C451" s="14" t="e">
        <f>IF(OR(A442="",A442=0),"",VLOOKUP(A442,#REF!,D451,FALSE))</f>
        <v>#REF!</v>
      </c>
      <c r="D451" s="2">
        <v>162</v>
      </c>
      <c r="E451" s="15" t="e">
        <f t="shared" si="10"/>
        <v>#REF!</v>
      </c>
    </row>
    <row r="452" spans="1:5" ht="15" thickBot="1" x14ac:dyDescent="0.35">
      <c r="A452" s="5" t="e">
        <f>IF(OR($A$430=0,$A$430=""),"",VLOOKUP($A$430,#REF!,6,FALSE))</f>
        <v>#REF!</v>
      </c>
      <c r="B452" s="27">
        <v>1</v>
      </c>
      <c r="C452" s="14" t="e">
        <f>IF(OR(A452="",A452=0),"",VLOOKUP(A452,#REF!,D452,FALSE))</f>
        <v>#REF!</v>
      </c>
      <c r="D452" s="2">
        <v>153</v>
      </c>
      <c r="E452" s="15" t="e">
        <f t="shared" si="10"/>
        <v>#REF!</v>
      </c>
    </row>
    <row r="453" spans="1:5" ht="15" thickBot="1" x14ac:dyDescent="0.35">
      <c r="B453" s="27">
        <v>2</v>
      </c>
      <c r="C453" s="14" t="e">
        <f>IF(OR(A452="",A452=0),"",VLOOKUP(A452,#REF!,D453,FALSE))</f>
        <v>#REF!</v>
      </c>
      <c r="D453" s="2">
        <v>154</v>
      </c>
      <c r="E453" s="15" t="e">
        <f t="shared" si="10"/>
        <v>#REF!</v>
      </c>
    </row>
    <row r="454" spans="1:5" ht="15" thickBot="1" x14ac:dyDescent="0.35">
      <c r="B454" s="27">
        <v>3</v>
      </c>
      <c r="C454" s="14" t="e">
        <f>IF(OR(A452="",A452=0),"",VLOOKUP(A452,#REF!,D454,FALSE))</f>
        <v>#REF!</v>
      </c>
      <c r="D454" s="2">
        <v>155</v>
      </c>
      <c r="E454" s="15" t="e">
        <f t="shared" si="10"/>
        <v>#REF!</v>
      </c>
    </row>
    <row r="455" spans="1:5" ht="15" thickBot="1" x14ac:dyDescent="0.35">
      <c r="B455" s="27">
        <v>4</v>
      </c>
      <c r="C455" s="14" t="e">
        <f>IF(OR(A452="",A452=0),"",VLOOKUP(A452,#REF!,D455,FALSE))</f>
        <v>#REF!</v>
      </c>
      <c r="D455" s="2">
        <v>156</v>
      </c>
      <c r="E455" s="15" t="e">
        <f t="shared" si="10"/>
        <v>#REF!</v>
      </c>
    </row>
    <row r="456" spans="1:5" ht="15" thickBot="1" x14ac:dyDescent="0.35">
      <c r="B456" s="27">
        <v>5</v>
      </c>
      <c r="C456" s="14" t="e">
        <f>IF(OR(A452="",A452=0),"",VLOOKUP(A452,#REF!,D456,FALSE))</f>
        <v>#REF!</v>
      </c>
      <c r="D456" s="2">
        <v>157</v>
      </c>
      <c r="E456" s="15" t="e">
        <f t="shared" si="10"/>
        <v>#REF!</v>
      </c>
    </row>
    <row r="457" spans="1:5" ht="15" thickBot="1" x14ac:dyDescent="0.35">
      <c r="B457" s="27">
        <v>6</v>
      </c>
      <c r="C457" s="14" t="e">
        <f>IF(OR(A452="",A452=0),"",VLOOKUP(A452,#REF!,D457,FALSE))</f>
        <v>#REF!</v>
      </c>
      <c r="D457" s="2">
        <v>158</v>
      </c>
      <c r="E457" s="15" t="e">
        <f t="shared" si="10"/>
        <v>#REF!</v>
      </c>
    </row>
    <row r="458" spans="1:5" ht="15" thickBot="1" x14ac:dyDescent="0.35">
      <c r="B458" s="27">
        <v>7</v>
      </c>
      <c r="C458" s="14" t="e">
        <f>IF(OR(A452="",A452=0),"",VLOOKUP(A452,#REF!,D458,FALSE))</f>
        <v>#REF!</v>
      </c>
      <c r="D458" s="2">
        <v>159</v>
      </c>
      <c r="E458" s="15" t="e">
        <f t="shared" si="10"/>
        <v>#REF!</v>
      </c>
    </row>
    <row r="459" spans="1:5" ht="15" thickBot="1" x14ac:dyDescent="0.35">
      <c r="B459" s="27">
        <v>8</v>
      </c>
      <c r="C459" s="14" t="e">
        <f>IF(OR(A452="",A452=0),"",VLOOKUP(A452,#REF!,D459,FALSE))</f>
        <v>#REF!</v>
      </c>
      <c r="D459" s="2">
        <v>160</v>
      </c>
      <c r="E459" s="15" t="e">
        <f t="shared" si="10"/>
        <v>#REF!</v>
      </c>
    </row>
    <row r="460" spans="1:5" ht="15" thickBot="1" x14ac:dyDescent="0.35">
      <c r="B460" s="27">
        <v>9</v>
      </c>
      <c r="C460" s="14" t="e">
        <f>IF(OR(A452="",A452=0),"",VLOOKUP(A452,#REF!,D460,FALSE))</f>
        <v>#REF!</v>
      </c>
      <c r="D460" s="2">
        <v>161</v>
      </c>
      <c r="E460" s="15" t="e">
        <f t="shared" si="10"/>
        <v>#REF!</v>
      </c>
    </row>
    <row r="461" spans="1:5" ht="15" thickBot="1" x14ac:dyDescent="0.35">
      <c r="A461" s="24" t="str">
        <f>"Recette "&amp;B430&amp;" Produits 4"</f>
        <v>Recette 3 Produits 4</v>
      </c>
      <c r="B461" s="27">
        <v>10</v>
      </c>
      <c r="C461" s="14" t="e">
        <f>IF(OR(A452="",A452=0),"",VLOOKUP(A452,#REF!,D461,FALSE))</f>
        <v>#REF!</v>
      </c>
      <c r="D461" s="2">
        <v>162</v>
      </c>
      <c r="E461" s="15" t="e">
        <f t="shared" si="10"/>
        <v>#REF!</v>
      </c>
    </row>
    <row r="462" spans="1:5" ht="15" thickBot="1" x14ac:dyDescent="0.35">
      <c r="A462" s="5" t="e">
        <f>IF(OR($A$430=0,$A$430=""),"",VLOOKUP($A$430,#REF!,7,FALSE))</f>
        <v>#REF!</v>
      </c>
      <c r="B462" s="27">
        <v>1</v>
      </c>
      <c r="C462" s="14" t="e">
        <f>IF(OR(A462="",A462=0),"",VLOOKUP(A462,#REF!,D462,FALSE))</f>
        <v>#REF!</v>
      </c>
      <c r="D462" s="2">
        <v>153</v>
      </c>
      <c r="E462" s="15" t="e">
        <f t="shared" si="10"/>
        <v>#REF!</v>
      </c>
    </row>
    <row r="463" spans="1:5" ht="15" thickBot="1" x14ac:dyDescent="0.35">
      <c r="B463" s="27">
        <v>2</v>
      </c>
      <c r="C463" s="14" t="e">
        <f>IF(OR(A462="",A462=0),"",VLOOKUP(A462,#REF!,D463,FALSE))</f>
        <v>#REF!</v>
      </c>
      <c r="D463" s="2">
        <v>154</v>
      </c>
      <c r="E463" s="15" t="e">
        <f t="shared" si="10"/>
        <v>#REF!</v>
      </c>
    </row>
    <row r="464" spans="1:5" ht="15" thickBot="1" x14ac:dyDescent="0.35">
      <c r="B464" s="27">
        <v>3</v>
      </c>
      <c r="C464" s="14" t="e">
        <f>IF(OR(A462="",A462=0),"",VLOOKUP(A462,#REF!,D464,FALSE))</f>
        <v>#REF!</v>
      </c>
      <c r="D464" s="2">
        <v>155</v>
      </c>
      <c r="E464" s="15" t="e">
        <f t="shared" si="10"/>
        <v>#REF!</v>
      </c>
    </row>
    <row r="465" spans="1:5" ht="15" thickBot="1" x14ac:dyDescent="0.35">
      <c r="B465" s="27">
        <v>4</v>
      </c>
      <c r="C465" s="14" t="e">
        <f>IF(OR(A462="",A462=0),"",VLOOKUP(A462,#REF!,D465,FALSE))</f>
        <v>#REF!</v>
      </c>
      <c r="D465" s="2">
        <v>156</v>
      </c>
      <c r="E465" s="15" t="e">
        <f t="shared" si="10"/>
        <v>#REF!</v>
      </c>
    </row>
    <row r="466" spans="1:5" ht="15" thickBot="1" x14ac:dyDescent="0.35">
      <c r="B466" s="27">
        <v>5</v>
      </c>
      <c r="C466" s="14" t="e">
        <f>IF(OR(A462="",A462=0),"",VLOOKUP(A462,#REF!,D466,FALSE))</f>
        <v>#REF!</v>
      </c>
      <c r="D466" s="2">
        <v>157</v>
      </c>
      <c r="E466" s="15" t="e">
        <f t="shared" si="10"/>
        <v>#REF!</v>
      </c>
    </row>
    <row r="467" spans="1:5" ht="15" thickBot="1" x14ac:dyDescent="0.35">
      <c r="B467" s="27">
        <v>6</v>
      </c>
      <c r="C467" s="14" t="e">
        <f>IF(OR(A462="",A462=0),"",VLOOKUP(A462,#REF!,D467,FALSE))</f>
        <v>#REF!</v>
      </c>
      <c r="D467" s="2">
        <v>158</v>
      </c>
      <c r="E467" s="15" t="e">
        <f t="shared" si="10"/>
        <v>#REF!</v>
      </c>
    </row>
    <row r="468" spans="1:5" ht="15" thickBot="1" x14ac:dyDescent="0.35">
      <c r="B468" s="27">
        <v>7</v>
      </c>
      <c r="C468" s="14" t="e">
        <f>IF(OR(A462="",A462=0),"",VLOOKUP(A462,#REF!,D468,FALSE))</f>
        <v>#REF!</v>
      </c>
      <c r="D468" s="2">
        <v>159</v>
      </c>
      <c r="E468" s="15" t="e">
        <f t="shared" si="10"/>
        <v>#REF!</v>
      </c>
    </row>
    <row r="469" spans="1:5" ht="15" thickBot="1" x14ac:dyDescent="0.35">
      <c r="B469" s="27">
        <v>8</v>
      </c>
      <c r="C469" s="14" t="e">
        <f>IF(OR(A462="",A462=0),"",VLOOKUP(A462,#REF!,D469,FALSE))</f>
        <v>#REF!</v>
      </c>
      <c r="D469" s="2">
        <v>160</v>
      </c>
      <c r="E469" s="15" t="e">
        <f t="shared" si="10"/>
        <v>#REF!</v>
      </c>
    </row>
    <row r="470" spans="1:5" ht="15" thickBot="1" x14ac:dyDescent="0.35">
      <c r="B470" s="27">
        <v>9</v>
      </c>
      <c r="C470" s="14" t="e">
        <f>IF(OR(A462="",A462=0),"",VLOOKUP(A462,#REF!,D470,FALSE))</f>
        <v>#REF!</v>
      </c>
      <c r="D470" s="2">
        <v>161</v>
      </c>
      <c r="E470" s="15" t="e">
        <f t="shared" si="10"/>
        <v>#REF!</v>
      </c>
    </row>
    <row r="471" spans="1:5" ht="15" thickBot="1" x14ac:dyDescent="0.35">
      <c r="A471" s="24" t="str">
        <f>"Recette "&amp;B430&amp;" Produits 5"</f>
        <v>Recette 3 Produits 5</v>
      </c>
      <c r="B471" s="27">
        <v>10</v>
      </c>
      <c r="C471" s="14" t="e">
        <f>IF(OR(A462="",A462=0),"",VLOOKUP(A462,#REF!,D471,FALSE))</f>
        <v>#REF!</v>
      </c>
      <c r="D471" s="2">
        <v>162</v>
      </c>
      <c r="E471" s="15" t="e">
        <f t="shared" si="10"/>
        <v>#REF!</v>
      </c>
    </row>
    <row r="472" spans="1:5" ht="15" thickBot="1" x14ac:dyDescent="0.35">
      <c r="A472" s="5" t="e">
        <f>IF(OR($A$430=0,$A$430=""),"",VLOOKUP($A$430,#REF!,8,FALSE))</f>
        <v>#REF!</v>
      </c>
      <c r="B472" s="27">
        <v>1</v>
      </c>
      <c r="C472" s="14" t="e">
        <f>IF(OR(A472="",A472=0),"",VLOOKUP(A472,#REF!,D472,FALSE))</f>
        <v>#REF!</v>
      </c>
      <c r="D472" s="2">
        <v>153</v>
      </c>
      <c r="E472" s="15" t="e">
        <f t="shared" si="10"/>
        <v>#REF!</v>
      </c>
    </row>
    <row r="473" spans="1:5" ht="15" thickBot="1" x14ac:dyDescent="0.35">
      <c r="B473" s="27">
        <v>2</v>
      </c>
      <c r="C473" s="14" t="e">
        <f>IF(OR(A472="",A472=0),"",VLOOKUP(A472,#REF!,D473,FALSE))</f>
        <v>#REF!</v>
      </c>
      <c r="D473" s="2">
        <v>154</v>
      </c>
      <c r="E473" s="15" t="e">
        <f t="shared" si="10"/>
        <v>#REF!</v>
      </c>
    </row>
    <row r="474" spans="1:5" ht="15" thickBot="1" x14ac:dyDescent="0.35">
      <c r="B474" s="27">
        <v>3</v>
      </c>
      <c r="C474" s="14" t="e">
        <f>IF(OR(A472="",A472=0),"",VLOOKUP(A472,#REF!,D474,FALSE))</f>
        <v>#REF!</v>
      </c>
      <c r="D474" s="2">
        <v>155</v>
      </c>
      <c r="E474" s="15" t="e">
        <f t="shared" si="10"/>
        <v>#REF!</v>
      </c>
    </row>
    <row r="475" spans="1:5" ht="15" thickBot="1" x14ac:dyDescent="0.35">
      <c r="B475" s="27">
        <v>4</v>
      </c>
      <c r="C475" s="14" t="e">
        <f>IF(OR(A472="",A472=0),"",VLOOKUP(A472,#REF!,D475,FALSE))</f>
        <v>#REF!</v>
      </c>
      <c r="D475" s="2">
        <v>156</v>
      </c>
      <c r="E475" s="15" t="e">
        <f t="shared" si="10"/>
        <v>#REF!</v>
      </c>
    </row>
    <row r="476" spans="1:5" ht="15" thickBot="1" x14ac:dyDescent="0.35">
      <c r="B476" s="27">
        <v>5</v>
      </c>
      <c r="C476" s="14" t="e">
        <f>IF(OR(A472="",A472=0),"",VLOOKUP(A472,#REF!,D476,FALSE))</f>
        <v>#REF!</v>
      </c>
      <c r="D476" s="2">
        <v>157</v>
      </c>
      <c r="E476" s="15" t="e">
        <f t="shared" si="10"/>
        <v>#REF!</v>
      </c>
    </row>
    <row r="477" spans="1:5" ht="15" thickBot="1" x14ac:dyDescent="0.35">
      <c r="B477" s="27">
        <v>6</v>
      </c>
      <c r="C477" s="14" t="e">
        <f>IF(OR(A472="",A472=0),"",VLOOKUP(A472,#REF!,D477,FALSE))</f>
        <v>#REF!</v>
      </c>
      <c r="D477" s="2">
        <v>158</v>
      </c>
      <c r="E477" s="15" t="e">
        <f t="shared" si="10"/>
        <v>#REF!</v>
      </c>
    </row>
    <row r="478" spans="1:5" ht="15" thickBot="1" x14ac:dyDescent="0.35">
      <c r="B478" s="27">
        <v>7</v>
      </c>
      <c r="C478" s="14" t="e">
        <f>IF(OR(A472="",A472=0),"",VLOOKUP(A472,#REF!,D478,FALSE))</f>
        <v>#REF!</v>
      </c>
      <c r="D478" s="2">
        <v>159</v>
      </c>
      <c r="E478" s="15" t="e">
        <f t="shared" si="10"/>
        <v>#REF!</v>
      </c>
    </row>
    <row r="479" spans="1:5" ht="15" thickBot="1" x14ac:dyDescent="0.35">
      <c r="B479" s="27">
        <v>8</v>
      </c>
      <c r="C479" s="14" t="e">
        <f>IF(OR(A472="",A472=0),"",VLOOKUP(A472,#REF!,D479,FALSE))</f>
        <v>#REF!</v>
      </c>
      <c r="D479" s="2">
        <v>160</v>
      </c>
      <c r="E479" s="15" t="e">
        <f t="shared" si="10"/>
        <v>#REF!</v>
      </c>
    </row>
    <row r="480" spans="1:5" ht="15" thickBot="1" x14ac:dyDescent="0.35">
      <c r="B480" s="27">
        <v>9</v>
      </c>
      <c r="C480" s="14" t="e">
        <f>IF(OR(A472="",A472=0),"",VLOOKUP(A472,#REF!,D480,FALSE))</f>
        <v>#REF!</v>
      </c>
      <c r="D480" s="2">
        <v>161</v>
      </c>
      <c r="E480" s="15" t="e">
        <f t="shared" si="10"/>
        <v>#REF!</v>
      </c>
    </row>
    <row r="481" spans="1:5" ht="15" thickBot="1" x14ac:dyDescent="0.35">
      <c r="A481" s="24" t="str">
        <f>"Recette "&amp;B430&amp;" Produits 6"</f>
        <v>Recette 3 Produits 6</v>
      </c>
      <c r="B481" s="27">
        <v>10</v>
      </c>
      <c r="C481" s="14" t="e">
        <f>IF(OR(A472="",A472=0),"",VLOOKUP(A472,#REF!,D481,FALSE))</f>
        <v>#REF!</v>
      </c>
      <c r="D481" s="2">
        <v>162</v>
      </c>
      <c r="E481" s="15" t="e">
        <f t="shared" si="10"/>
        <v>#REF!</v>
      </c>
    </row>
    <row r="482" spans="1:5" ht="15" thickBot="1" x14ac:dyDescent="0.35">
      <c r="A482" s="5" t="e">
        <f>IF(OR($A$430=0,$A$430=""),"",VLOOKUP($A$430,#REF!,9,FALSE))</f>
        <v>#REF!</v>
      </c>
      <c r="B482" s="27">
        <v>1</v>
      </c>
      <c r="C482" s="14" t="e">
        <f>IF(OR(A482="",A482=0),"",VLOOKUP(A482,#REF!,D482,FALSE))</f>
        <v>#REF!</v>
      </c>
      <c r="D482" s="2">
        <v>153</v>
      </c>
      <c r="E482" s="15" t="e">
        <f t="shared" si="10"/>
        <v>#REF!</v>
      </c>
    </row>
    <row r="483" spans="1:5" ht="15" thickBot="1" x14ac:dyDescent="0.35">
      <c r="A483" s="5"/>
      <c r="B483" s="27">
        <v>2</v>
      </c>
      <c r="C483" s="14" t="e">
        <f>IF(OR(A482="",A482=0),"",VLOOKUP(A482,#REF!,D483,FALSE))</f>
        <v>#REF!</v>
      </c>
      <c r="D483" s="2">
        <v>154</v>
      </c>
      <c r="E483" s="15" t="e">
        <f t="shared" si="10"/>
        <v>#REF!</v>
      </c>
    </row>
    <row r="484" spans="1:5" ht="15" thickBot="1" x14ac:dyDescent="0.35">
      <c r="A484" s="5"/>
      <c r="B484" s="27">
        <v>3</v>
      </c>
      <c r="C484" s="14" t="e">
        <f>IF(OR(A482="",A482=0),"",VLOOKUP(A482,#REF!,D484,FALSE))</f>
        <v>#REF!</v>
      </c>
      <c r="D484" s="2">
        <v>155</v>
      </c>
      <c r="E484" s="15" t="e">
        <f t="shared" si="10"/>
        <v>#REF!</v>
      </c>
    </row>
    <row r="485" spans="1:5" ht="15" thickBot="1" x14ac:dyDescent="0.35">
      <c r="A485" s="5"/>
      <c r="B485" s="27">
        <v>4</v>
      </c>
      <c r="C485" s="14" t="e">
        <f>IF(OR(A482="",A482=0),"",VLOOKUP(A482,#REF!,D485,FALSE))</f>
        <v>#REF!</v>
      </c>
      <c r="D485" s="2">
        <v>156</v>
      </c>
      <c r="E485" s="15" t="e">
        <f t="shared" si="10"/>
        <v>#REF!</v>
      </c>
    </row>
    <row r="486" spans="1:5" ht="15" thickBot="1" x14ac:dyDescent="0.35">
      <c r="B486" s="27">
        <v>5</v>
      </c>
      <c r="C486" s="14" t="e">
        <f>IF(OR(A482="",A482=0),"",VLOOKUP(A482,#REF!,D486,FALSE))</f>
        <v>#REF!</v>
      </c>
      <c r="D486" s="2">
        <v>157</v>
      </c>
      <c r="E486" s="15" t="e">
        <f t="shared" si="10"/>
        <v>#REF!</v>
      </c>
    </row>
    <row r="487" spans="1:5" ht="15" thickBot="1" x14ac:dyDescent="0.35">
      <c r="B487" s="27">
        <v>6</v>
      </c>
      <c r="C487" s="14" t="e">
        <f>IF(OR(A482="",A482=0),"",VLOOKUP(A482,#REF!,D487,FALSE))</f>
        <v>#REF!</v>
      </c>
      <c r="D487" s="2">
        <v>158</v>
      </c>
      <c r="E487" s="15" t="e">
        <f t="shared" si="10"/>
        <v>#REF!</v>
      </c>
    </row>
    <row r="488" spans="1:5" ht="15" thickBot="1" x14ac:dyDescent="0.35">
      <c r="B488" s="27">
        <v>7</v>
      </c>
      <c r="C488" s="14" t="e">
        <f>IF(OR(A482="",A482=0),"",VLOOKUP(A482,#REF!,D488,FALSE))</f>
        <v>#REF!</v>
      </c>
      <c r="D488" s="2">
        <v>159</v>
      </c>
      <c r="E488" s="15" t="e">
        <f t="shared" si="10"/>
        <v>#REF!</v>
      </c>
    </row>
    <row r="489" spans="1:5" ht="15" thickBot="1" x14ac:dyDescent="0.35">
      <c r="B489" s="27">
        <v>8</v>
      </c>
      <c r="C489" s="14" t="e">
        <f>IF(OR(A482="",A482=0),"",VLOOKUP(A482,#REF!,D489,FALSE))</f>
        <v>#REF!</v>
      </c>
      <c r="D489" s="2">
        <v>160</v>
      </c>
      <c r="E489" s="15" t="e">
        <f t="shared" si="10"/>
        <v>#REF!</v>
      </c>
    </row>
    <row r="490" spans="1:5" ht="15" thickBot="1" x14ac:dyDescent="0.35">
      <c r="B490" s="27">
        <v>9</v>
      </c>
      <c r="C490" s="14" t="e">
        <f>IF(OR(A482="",A482=0),"",VLOOKUP(A482,#REF!,D490,FALSE))</f>
        <v>#REF!</v>
      </c>
      <c r="D490" s="2">
        <v>161</v>
      </c>
      <c r="E490" s="15" t="e">
        <f t="shared" si="10"/>
        <v>#REF!</v>
      </c>
    </row>
    <row r="491" spans="1:5" ht="15" thickBot="1" x14ac:dyDescent="0.35">
      <c r="A491" s="24" t="str">
        <f>"Recette "&amp;B430&amp;" Produits 7"</f>
        <v>Recette 3 Produits 7</v>
      </c>
      <c r="B491" s="27">
        <v>10</v>
      </c>
      <c r="C491" s="14" t="e">
        <f>IF(OR(A482="",A482=0),"",VLOOKUP(A482,#REF!,D491,FALSE))</f>
        <v>#REF!</v>
      </c>
      <c r="D491" s="2">
        <v>162</v>
      </c>
      <c r="E491" s="15" t="e">
        <f t="shared" si="10"/>
        <v>#REF!</v>
      </c>
    </row>
    <row r="492" spans="1:5" ht="15" thickBot="1" x14ac:dyDescent="0.35">
      <c r="A492" s="5" t="e">
        <f>IF(OR($A$430=0,$A$430=""),"",VLOOKUP($A$430,#REF!,10,FALSE))</f>
        <v>#REF!</v>
      </c>
      <c r="B492" s="27">
        <v>1</v>
      </c>
      <c r="C492" s="14" t="e">
        <f>IF(OR(A492="",A492=0),"",VLOOKUP(A492,#REF!,D492,FALSE))</f>
        <v>#REF!</v>
      </c>
      <c r="D492" s="2">
        <v>153</v>
      </c>
      <c r="E492" s="15" t="e">
        <f t="shared" si="10"/>
        <v>#REF!</v>
      </c>
    </row>
    <row r="493" spans="1:5" ht="15" thickBot="1" x14ac:dyDescent="0.35">
      <c r="A493" s="5"/>
      <c r="B493" s="27">
        <v>2</v>
      </c>
      <c r="C493" s="14" t="e">
        <f>IF(OR(A492="",A492=0),"",VLOOKUP(A492,#REF!,D493,FALSE))</f>
        <v>#REF!</v>
      </c>
      <c r="D493" s="2">
        <v>154</v>
      </c>
      <c r="E493" s="15" t="e">
        <f t="shared" si="10"/>
        <v>#REF!</v>
      </c>
    </row>
    <row r="494" spans="1:5" ht="15" thickBot="1" x14ac:dyDescent="0.35">
      <c r="A494" s="5"/>
      <c r="B494" s="27">
        <v>3</v>
      </c>
      <c r="C494" s="14" t="e">
        <f>IF(OR(A492="",A492=0),"",VLOOKUP(A492,#REF!,D494,FALSE))</f>
        <v>#REF!</v>
      </c>
      <c r="D494" s="2">
        <v>155</v>
      </c>
      <c r="E494" s="15" t="e">
        <f t="shared" si="10"/>
        <v>#REF!</v>
      </c>
    </row>
    <row r="495" spans="1:5" ht="15" thickBot="1" x14ac:dyDescent="0.35">
      <c r="A495" s="5"/>
      <c r="B495" s="27">
        <v>4</v>
      </c>
      <c r="C495" s="14" t="e">
        <f>IF(OR(A492="",A492=0),"",VLOOKUP(A492,#REF!,D495,FALSE))</f>
        <v>#REF!</v>
      </c>
      <c r="D495" s="2">
        <v>156</v>
      </c>
      <c r="E495" s="15" t="e">
        <f t="shared" si="10"/>
        <v>#REF!</v>
      </c>
    </row>
    <row r="496" spans="1:5" ht="15" thickBot="1" x14ac:dyDescent="0.35">
      <c r="B496" s="27">
        <v>5</v>
      </c>
      <c r="C496" s="14" t="e">
        <f>IF(OR(A492="",A492=0),"",VLOOKUP(A492,#REF!,D496,FALSE))</f>
        <v>#REF!</v>
      </c>
      <c r="D496" s="2">
        <v>157</v>
      </c>
      <c r="E496" s="15" t="e">
        <f t="shared" ref="E496:E559" si="11">IF(C496=0,"",C496)</f>
        <v>#REF!</v>
      </c>
    </row>
    <row r="497" spans="1:5" ht="15" thickBot="1" x14ac:dyDescent="0.35">
      <c r="B497" s="27">
        <v>6</v>
      </c>
      <c r="C497" s="14" t="e">
        <f>IF(OR(A492="",A492=0),"",VLOOKUP(A492,#REF!,D497,FALSE))</f>
        <v>#REF!</v>
      </c>
      <c r="D497" s="2">
        <v>158</v>
      </c>
      <c r="E497" s="15" t="e">
        <f t="shared" si="11"/>
        <v>#REF!</v>
      </c>
    </row>
    <row r="498" spans="1:5" ht="15" thickBot="1" x14ac:dyDescent="0.35">
      <c r="B498" s="27">
        <v>7</v>
      </c>
      <c r="C498" s="14" t="e">
        <f>IF(OR(A492="",A492=0),"",VLOOKUP(A492,#REF!,D498,FALSE))</f>
        <v>#REF!</v>
      </c>
      <c r="D498" s="2">
        <v>159</v>
      </c>
      <c r="E498" s="15" t="e">
        <f t="shared" si="11"/>
        <v>#REF!</v>
      </c>
    </row>
    <row r="499" spans="1:5" ht="15" thickBot="1" x14ac:dyDescent="0.35">
      <c r="B499" s="27">
        <v>8</v>
      </c>
      <c r="C499" s="14" t="e">
        <f>IF(OR(A492="",A492=0),"",VLOOKUP(A492,#REF!,D499,FALSE))</f>
        <v>#REF!</v>
      </c>
      <c r="D499" s="2">
        <v>160</v>
      </c>
      <c r="E499" s="15" t="e">
        <f t="shared" si="11"/>
        <v>#REF!</v>
      </c>
    </row>
    <row r="500" spans="1:5" ht="15" thickBot="1" x14ac:dyDescent="0.35">
      <c r="B500" s="27">
        <v>9</v>
      </c>
      <c r="C500" s="14" t="e">
        <f>IF(OR(A492="",A492=0),"",VLOOKUP(A492,#REF!,D500,FALSE))</f>
        <v>#REF!</v>
      </c>
      <c r="D500" s="2">
        <v>161</v>
      </c>
      <c r="E500" s="15" t="e">
        <f t="shared" si="11"/>
        <v>#REF!</v>
      </c>
    </row>
    <row r="501" spans="1:5" ht="15" thickBot="1" x14ac:dyDescent="0.35">
      <c r="A501" s="24" t="str">
        <f>"Recette "&amp;B430&amp;" Produits 8"</f>
        <v>Recette 3 Produits 8</v>
      </c>
      <c r="B501" s="27">
        <v>10</v>
      </c>
      <c r="C501" s="14" t="e">
        <f>IF(OR(A492="",A492=0),"",VLOOKUP(A492,#REF!,D501,FALSE))</f>
        <v>#REF!</v>
      </c>
      <c r="D501" s="2">
        <v>162</v>
      </c>
      <c r="E501" s="15" t="e">
        <f t="shared" si="11"/>
        <v>#REF!</v>
      </c>
    </row>
    <row r="502" spans="1:5" ht="15" thickBot="1" x14ac:dyDescent="0.35">
      <c r="A502" s="5" t="e">
        <f>IF(OR($A$430=0,$A$430=""),"",VLOOKUP($A$430,#REF!,11,FALSE))</f>
        <v>#REF!</v>
      </c>
      <c r="B502" s="27">
        <v>1</v>
      </c>
      <c r="C502" s="14" t="e">
        <f>IF(OR(A502="",A502=0),"",VLOOKUP(A502,#REF!,D502,FALSE))</f>
        <v>#REF!</v>
      </c>
      <c r="D502" s="2">
        <v>153</v>
      </c>
      <c r="E502" s="15" t="e">
        <f t="shared" si="11"/>
        <v>#REF!</v>
      </c>
    </row>
    <row r="503" spans="1:5" ht="15" thickBot="1" x14ac:dyDescent="0.35">
      <c r="A503" s="5"/>
      <c r="B503" s="27">
        <v>2</v>
      </c>
      <c r="C503" s="14" t="e">
        <f>IF(OR(A502="",A502=0),"",VLOOKUP(A502,#REF!,D503,FALSE))</f>
        <v>#REF!</v>
      </c>
      <c r="D503" s="2">
        <v>154</v>
      </c>
      <c r="E503" s="15" t="e">
        <f t="shared" si="11"/>
        <v>#REF!</v>
      </c>
    </row>
    <row r="504" spans="1:5" ht="15" thickBot="1" x14ac:dyDescent="0.35">
      <c r="A504" s="5"/>
      <c r="B504" s="27">
        <v>3</v>
      </c>
      <c r="C504" s="14" t="e">
        <f>IF(OR(A502="",A502=0),"",VLOOKUP(A502,#REF!,D504,FALSE))</f>
        <v>#REF!</v>
      </c>
      <c r="D504" s="2">
        <v>155</v>
      </c>
      <c r="E504" s="15" t="e">
        <f t="shared" si="11"/>
        <v>#REF!</v>
      </c>
    </row>
    <row r="505" spans="1:5" ht="15" thickBot="1" x14ac:dyDescent="0.35">
      <c r="B505" s="27">
        <v>4</v>
      </c>
      <c r="C505" s="14" t="e">
        <f>IF(OR(A502="",A502=0),"",VLOOKUP(A502,#REF!,D505,FALSE))</f>
        <v>#REF!</v>
      </c>
      <c r="D505" s="2">
        <v>156</v>
      </c>
      <c r="E505" s="15" t="e">
        <f t="shared" si="11"/>
        <v>#REF!</v>
      </c>
    </row>
    <row r="506" spans="1:5" ht="15" thickBot="1" x14ac:dyDescent="0.35">
      <c r="B506" s="27">
        <v>5</v>
      </c>
      <c r="C506" s="14" t="e">
        <f>IF(OR(A502="",A502=0),"",VLOOKUP(A502,#REF!,D506,FALSE))</f>
        <v>#REF!</v>
      </c>
      <c r="D506" s="2">
        <v>157</v>
      </c>
      <c r="E506" s="15" t="e">
        <f t="shared" si="11"/>
        <v>#REF!</v>
      </c>
    </row>
    <row r="507" spans="1:5" ht="15" thickBot="1" x14ac:dyDescent="0.35">
      <c r="B507" s="27">
        <v>6</v>
      </c>
      <c r="C507" s="14" t="e">
        <f>IF(OR(A502="",A502=0),"",VLOOKUP(A502,#REF!,D507,FALSE))</f>
        <v>#REF!</v>
      </c>
      <c r="D507" s="2">
        <v>158</v>
      </c>
      <c r="E507" s="15" t="e">
        <f t="shared" si="11"/>
        <v>#REF!</v>
      </c>
    </row>
    <row r="508" spans="1:5" ht="15" thickBot="1" x14ac:dyDescent="0.35">
      <c r="B508" s="27">
        <v>7</v>
      </c>
      <c r="C508" s="14" t="e">
        <f>IF(OR(A502="",A502=0),"",VLOOKUP(A502,#REF!,D508,FALSE))</f>
        <v>#REF!</v>
      </c>
      <c r="D508" s="2">
        <v>159</v>
      </c>
      <c r="E508" s="15" t="e">
        <f t="shared" si="11"/>
        <v>#REF!</v>
      </c>
    </row>
    <row r="509" spans="1:5" ht="15" thickBot="1" x14ac:dyDescent="0.35">
      <c r="B509" s="27">
        <v>8</v>
      </c>
      <c r="C509" s="14" t="e">
        <f>IF(OR(A502="",A502=0),"",VLOOKUP(A502,#REF!,D509,FALSE))</f>
        <v>#REF!</v>
      </c>
      <c r="D509" s="2">
        <v>160</v>
      </c>
      <c r="E509" s="15" t="e">
        <f t="shared" si="11"/>
        <v>#REF!</v>
      </c>
    </row>
    <row r="510" spans="1:5" ht="15" thickBot="1" x14ac:dyDescent="0.35">
      <c r="B510" s="27">
        <v>9</v>
      </c>
      <c r="C510" s="14" t="e">
        <f>IF(OR(A502="",A502=0),"",VLOOKUP(A502,#REF!,D510,FALSE))</f>
        <v>#REF!</v>
      </c>
      <c r="D510" s="2">
        <v>161</v>
      </c>
      <c r="E510" s="15" t="e">
        <f t="shared" si="11"/>
        <v>#REF!</v>
      </c>
    </row>
    <row r="511" spans="1:5" ht="15" thickBot="1" x14ac:dyDescent="0.35">
      <c r="A511" s="24" t="str">
        <f>"Recette "&amp;B430&amp;" Produits 9"</f>
        <v>Recette 3 Produits 9</v>
      </c>
      <c r="B511" s="27">
        <v>10</v>
      </c>
      <c r="C511" s="14" t="e">
        <f>IF(OR(A502="",A502=0),"",VLOOKUP(A502,#REF!,D511,FALSE))</f>
        <v>#REF!</v>
      </c>
      <c r="D511" s="2">
        <v>162</v>
      </c>
      <c r="E511" s="15" t="e">
        <f t="shared" si="11"/>
        <v>#REF!</v>
      </c>
    </row>
    <row r="512" spans="1:5" ht="15" thickBot="1" x14ac:dyDescent="0.35">
      <c r="A512" s="5" t="e">
        <f>IF(OR($A$430=0,$A$430=""),"",VLOOKUP($A$430,#REF!,12,FALSE))</f>
        <v>#REF!</v>
      </c>
      <c r="B512" s="27">
        <v>1</v>
      </c>
      <c r="C512" s="14" t="e">
        <f>IF(OR(A512="",A512=0),"",VLOOKUP(A512,#REF!,D512,FALSE))</f>
        <v>#REF!</v>
      </c>
      <c r="D512" s="2">
        <v>153</v>
      </c>
      <c r="E512" s="15" t="e">
        <f t="shared" si="11"/>
        <v>#REF!</v>
      </c>
    </row>
    <row r="513" spans="1:5" ht="15" thickBot="1" x14ac:dyDescent="0.35">
      <c r="A513" s="5"/>
      <c r="B513" s="27">
        <v>2</v>
      </c>
      <c r="C513" s="14" t="e">
        <f>IF(OR(A512="",A512=0),"",VLOOKUP(A512,#REF!,D513,FALSE))</f>
        <v>#REF!</v>
      </c>
      <c r="D513" s="2">
        <v>154</v>
      </c>
      <c r="E513" s="15" t="e">
        <f t="shared" si="11"/>
        <v>#REF!</v>
      </c>
    </row>
    <row r="514" spans="1:5" ht="15" thickBot="1" x14ac:dyDescent="0.35">
      <c r="A514" s="5"/>
      <c r="B514" s="27">
        <v>3</v>
      </c>
      <c r="C514" s="14" t="e">
        <f>IF(OR(A512="",A512=0),"",VLOOKUP(A512,#REF!,D514,FALSE))</f>
        <v>#REF!</v>
      </c>
      <c r="D514" s="2">
        <v>155</v>
      </c>
      <c r="E514" s="15" t="e">
        <f t="shared" si="11"/>
        <v>#REF!</v>
      </c>
    </row>
    <row r="515" spans="1:5" ht="15" thickBot="1" x14ac:dyDescent="0.35">
      <c r="B515" s="27">
        <v>4</v>
      </c>
      <c r="C515" s="14" t="e">
        <f>IF(OR(A512="",A512=0),"",VLOOKUP(A512,#REF!,D515,FALSE))</f>
        <v>#REF!</v>
      </c>
      <c r="D515" s="2">
        <v>156</v>
      </c>
      <c r="E515" s="15" t="e">
        <f t="shared" si="11"/>
        <v>#REF!</v>
      </c>
    </row>
    <row r="516" spans="1:5" ht="15" thickBot="1" x14ac:dyDescent="0.35">
      <c r="B516" s="27">
        <v>5</v>
      </c>
      <c r="C516" s="14" t="e">
        <f>IF(OR(A512="",A512=0),"",VLOOKUP(A512,#REF!,D516,FALSE))</f>
        <v>#REF!</v>
      </c>
      <c r="D516" s="2">
        <v>157</v>
      </c>
      <c r="E516" s="15" t="e">
        <f t="shared" si="11"/>
        <v>#REF!</v>
      </c>
    </row>
    <row r="517" spans="1:5" ht="15" thickBot="1" x14ac:dyDescent="0.35">
      <c r="B517" s="27">
        <v>6</v>
      </c>
      <c r="C517" s="14" t="e">
        <f>IF(OR(A512="",A512=0),"",VLOOKUP(A512,#REF!,D517,FALSE))</f>
        <v>#REF!</v>
      </c>
      <c r="D517" s="2">
        <v>158</v>
      </c>
      <c r="E517" s="15" t="e">
        <f t="shared" si="11"/>
        <v>#REF!</v>
      </c>
    </row>
    <row r="518" spans="1:5" ht="15" thickBot="1" x14ac:dyDescent="0.35">
      <c r="B518" s="27">
        <v>7</v>
      </c>
      <c r="C518" s="14" t="e">
        <f>IF(OR(A512="",A512=0),"",VLOOKUP(A512,#REF!,D518,FALSE))</f>
        <v>#REF!</v>
      </c>
      <c r="D518" s="2">
        <v>159</v>
      </c>
      <c r="E518" s="15" t="e">
        <f t="shared" si="11"/>
        <v>#REF!</v>
      </c>
    </row>
    <row r="519" spans="1:5" ht="15" thickBot="1" x14ac:dyDescent="0.35">
      <c r="B519" s="27">
        <v>8</v>
      </c>
      <c r="C519" s="14" t="e">
        <f>IF(OR(A512="",A512=0),"",VLOOKUP(A512,#REF!,D519,FALSE))</f>
        <v>#REF!</v>
      </c>
      <c r="D519" s="2">
        <v>160</v>
      </c>
      <c r="E519" s="15" t="e">
        <f t="shared" si="11"/>
        <v>#REF!</v>
      </c>
    </row>
    <row r="520" spans="1:5" ht="15" thickBot="1" x14ac:dyDescent="0.35">
      <c r="B520" s="27">
        <v>9</v>
      </c>
      <c r="C520" s="14" t="e">
        <f>IF(OR(A512="",A512=0),"",VLOOKUP(A512,#REF!,D520,FALSE))</f>
        <v>#REF!</v>
      </c>
      <c r="D520" s="2">
        <v>161</v>
      </c>
      <c r="E520" s="15" t="e">
        <f t="shared" si="11"/>
        <v>#REF!</v>
      </c>
    </row>
    <row r="521" spans="1:5" ht="15" thickBot="1" x14ac:dyDescent="0.35">
      <c r="A521" s="24" t="str">
        <f>"Recette "&amp;B430&amp;" Produits 10"</f>
        <v>Recette 3 Produits 10</v>
      </c>
      <c r="B521" s="27">
        <v>10</v>
      </c>
      <c r="C521" s="14" t="e">
        <f>IF(OR(A512="",A512=0),"",VLOOKUP(A512,#REF!,D521,FALSE))</f>
        <v>#REF!</v>
      </c>
      <c r="D521" s="2">
        <v>162</v>
      </c>
      <c r="E521" s="15" t="e">
        <f t="shared" si="11"/>
        <v>#REF!</v>
      </c>
    </row>
    <row r="522" spans="1:5" ht="15" thickBot="1" x14ac:dyDescent="0.35">
      <c r="A522" s="5" t="e">
        <f>IF(OR($A$430=0,$A$430=""),"",VLOOKUP($A$430,#REF!,13,FALSE))</f>
        <v>#REF!</v>
      </c>
      <c r="B522" s="27">
        <v>1</v>
      </c>
      <c r="C522" s="14" t="e">
        <f>IF(OR(A522="",A522=0),"",VLOOKUP(A522,#REF!,D522,FALSE))</f>
        <v>#REF!</v>
      </c>
      <c r="D522" s="2">
        <v>153</v>
      </c>
      <c r="E522" s="15" t="e">
        <f t="shared" si="11"/>
        <v>#REF!</v>
      </c>
    </row>
    <row r="523" spans="1:5" ht="15" thickBot="1" x14ac:dyDescent="0.35">
      <c r="A523" s="5"/>
      <c r="B523" s="27">
        <v>2</v>
      </c>
      <c r="C523" s="14" t="e">
        <f>IF(OR(A522="",A522=0),"",VLOOKUP(A522,#REF!,D523,FALSE))</f>
        <v>#REF!</v>
      </c>
      <c r="D523" s="2">
        <v>154</v>
      </c>
      <c r="E523" s="15" t="e">
        <f t="shared" si="11"/>
        <v>#REF!</v>
      </c>
    </row>
    <row r="524" spans="1:5" ht="15" thickBot="1" x14ac:dyDescent="0.35">
      <c r="A524" s="5"/>
      <c r="B524" s="27">
        <v>3</v>
      </c>
      <c r="C524" s="14" t="e">
        <f>IF(OR(A522="",A522=0),"",VLOOKUP(A522,#REF!,D524,FALSE))</f>
        <v>#REF!</v>
      </c>
      <c r="D524" s="2">
        <v>155</v>
      </c>
      <c r="E524" s="15" t="e">
        <f t="shared" si="11"/>
        <v>#REF!</v>
      </c>
    </row>
    <row r="525" spans="1:5" ht="15" thickBot="1" x14ac:dyDescent="0.35">
      <c r="B525" s="27">
        <v>4</v>
      </c>
      <c r="C525" s="14" t="e">
        <f>IF(OR(A522="",A522=0),"",VLOOKUP(A522,#REF!,D525,FALSE))</f>
        <v>#REF!</v>
      </c>
      <c r="D525" s="2">
        <v>156</v>
      </c>
      <c r="E525" s="15" t="e">
        <f t="shared" si="11"/>
        <v>#REF!</v>
      </c>
    </row>
    <row r="526" spans="1:5" ht="15" thickBot="1" x14ac:dyDescent="0.35">
      <c r="B526" s="27">
        <v>5</v>
      </c>
      <c r="C526" s="14" t="e">
        <f>IF(OR(A522="",A522=0),"",VLOOKUP(A522,#REF!,D526,FALSE))</f>
        <v>#REF!</v>
      </c>
      <c r="D526" s="2">
        <v>157</v>
      </c>
      <c r="E526" s="15" t="e">
        <f t="shared" si="11"/>
        <v>#REF!</v>
      </c>
    </row>
    <row r="527" spans="1:5" ht="15" thickBot="1" x14ac:dyDescent="0.35">
      <c r="B527" s="27">
        <v>6</v>
      </c>
      <c r="C527" s="14" t="e">
        <f>IF(OR(A522="",A522=0),"",VLOOKUP(A522,#REF!,D527,FALSE))</f>
        <v>#REF!</v>
      </c>
      <c r="D527" s="2">
        <v>158</v>
      </c>
      <c r="E527" s="15" t="e">
        <f t="shared" si="11"/>
        <v>#REF!</v>
      </c>
    </row>
    <row r="528" spans="1:5" ht="15" thickBot="1" x14ac:dyDescent="0.35">
      <c r="B528" s="27">
        <v>7</v>
      </c>
      <c r="C528" s="14" t="e">
        <f>IF(OR(A522="",A522=0),"",VLOOKUP(A522,#REF!,D528,FALSE))</f>
        <v>#REF!</v>
      </c>
      <c r="D528" s="2">
        <v>159</v>
      </c>
      <c r="E528" s="15" t="e">
        <f t="shared" si="11"/>
        <v>#REF!</v>
      </c>
    </row>
    <row r="529" spans="1:5" ht="15" thickBot="1" x14ac:dyDescent="0.35">
      <c r="B529" s="27">
        <v>8</v>
      </c>
      <c r="C529" s="14" t="e">
        <f>IF(OR(A522="",A522=0),"",VLOOKUP(A522,#REF!,D529,FALSE))</f>
        <v>#REF!</v>
      </c>
      <c r="D529" s="2">
        <v>160</v>
      </c>
      <c r="E529" s="15" t="e">
        <f t="shared" si="11"/>
        <v>#REF!</v>
      </c>
    </row>
    <row r="530" spans="1:5" ht="15" thickBot="1" x14ac:dyDescent="0.35">
      <c r="B530" s="27">
        <v>9</v>
      </c>
      <c r="C530" s="14" t="e">
        <f>IF(OR(A522="",A522=0),"",VLOOKUP(A522,#REF!,D530,FALSE))</f>
        <v>#REF!</v>
      </c>
      <c r="D530" s="2">
        <v>161</v>
      </c>
      <c r="E530" s="15" t="e">
        <f t="shared" si="11"/>
        <v>#REF!</v>
      </c>
    </row>
    <row r="531" spans="1:5" ht="15" thickBot="1" x14ac:dyDescent="0.35">
      <c r="A531" s="24" t="str">
        <f>"Recette "&amp;B430&amp;" Produits 11"</f>
        <v>Recette 3 Produits 11</v>
      </c>
      <c r="B531" s="27">
        <v>10</v>
      </c>
      <c r="C531" s="14" t="e">
        <f>IF(OR(A522="",A522=0),"",VLOOKUP(A522,#REF!,D531,FALSE))</f>
        <v>#REF!</v>
      </c>
      <c r="D531" s="2">
        <v>162</v>
      </c>
      <c r="E531" s="15" t="e">
        <f t="shared" si="11"/>
        <v>#REF!</v>
      </c>
    </row>
    <row r="532" spans="1:5" ht="15" thickBot="1" x14ac:dyDescent="0.35">
      <c r="A532" s="5" t="e">
        <f>IF(OR($A$430=0,$A$430=""),"",VLOOKUP($A$430,#REF!,14,FALSE))</f>
        <v>#REF!</v>
      </c>
      <c r="B532" s="27">
        <v>1</v>
      </c>
      <c r="C532" s="14" t="e">
        <f>IF(OR(A532="",A532=0),"",VLOOKUP(A532,#REF!,D532,FALSE))</f>
        <v>#REF!</v>
      </c>
      <c r="D532" s="2">
        <v>153</v>
      </c>
      <c r="E532" s="15" t="e">
        <f t="shared" si="11"/>
        <v>#REF!</v>
      </c>
    </row>
    <row r="533" spans="1:5" ht="15" thickBot="1" x14ac:dyDescent="0.35">
      <c r="A533" s="5"/>
      <c r="B533" s="27">
        <v>2</v>
      </c>
      <c r="C533" s="14" t="e">
        <f>IF(OR(A532="",A532=0),"",VLOOKUP(A532,#REF!,D533,FALSE))</f>
        <v>#REF!</v>
      </c>
      <c r="D533" s="2">
        <v>154</v>
      </c>
      <c r="E533" s="15" t="e">
        <f t="shared" si="11"/>
        <v>#REF!</v>
      </c>
    </row>
    <row r="534" spans="1:5" ht="15" thickBot="1" x14ac:dyDescent="0.35">
      <c r="A534" s="5"/>
      <c r="B534" s="27">
        <v>3</v>
      </c>
      <c r="C534" s="14" t="e">
        <f>IF(OR(A532="",A532=0),"",VLOOKUP(A532,#REF!,D534,FALSE))</f>
        <v>#REF!</v>
      </c>
      <c r="D534" s="2">
        <v>155</v>
      </c>
      <c r="E534" s="15" t="e">
        <f t="shared" si="11"/>
        <v>#REF!</v>
      </c>
    </row>
    <row r="535" spans="1:5" ht="15" thickBot="1" x14ac:dyDescent="0.35">
      <c r="B535" s="27">
        <v>4</v>
      </c>
      <c r="C535" s="14" t="e">
        <f>IF(OR(A532="",A532=0),"",VLOOKUP(A532,#REF!,D535,FALSE))</f>
        <v>#REF!</v>
      </c>
      <c r="D535" s="2">
        <v>156</v>
      </c>
      <c r="E535" s="15" t="e">
        <f t="shared" si="11"/>
        <v>#REF!</v>
      </c>
    </row>
    <row r="536" spans="1:5" ht="15" thickBot="1" x14ac:dyDescent="0.35">
      <c r="B536" s="27">
        <v>5</v>
      </c>
      <c r="C536" s="14" t="e">
        <f>IF(OR(A532="",A532=0),"",VLOOKUP(A532,#REF!,D536,FALSE))</f>
        <v>#REF!</v>
      </c>
      <c r="D536" s="2">
        <v>157</v>
      </c>
      <c r="E536" s="15" t="e">
        <f t="shared" si="11"/>
        <v>#REF!</v>
      </c>
    </row>
    <row r="537" spans="1:5" ht="15" thickBot="1" x14ac:dyDescent="0.35">
      <c r="B537" s="27">
        <v>6</v>
      </c>
      <c r="C537" s="14" t="e">
        <f>IF(OR(A532="",A532=0),"",VLOOKUP(A532,#REF!,D537,FALSE))</f>
        <v>#REF!</v>
      </c>
      <c r="D537" s="2">
        <v>158</v>
      </c>
      <c r="E537" s="15" t="e">
        <f t="shared" si="11"/>
        <v>#REF!</v>
      </c>
    </row>
    <row r="538" spans="1:5" ht="15" thickBot="1" x14ac:dyDescent="0.35">
      <c r="B538" s="27">
        <v>7</v>
      </c>
      <c r="C538" s="14" t="e">
        <f>IF(OR(A532="",A532=0),"",VLOOKUP(A532,#REF!,D538,FALSE))</f>
        <v>#REF!</v>
      </c>
      <c r="D538" s="2">
        <v>159</v>
      </c>
      <c r="E538" s="15" t="e">
        <f t="shared" si="11"/>
        <v>#REF!</v>
      </c>
    </row>
    <row r="539" spans="1:5" ht="15" thickBot="1" x14ac:dyDescent="0.35">
      <c r="B539" s="27">
        <v>8</v>
      </c>
      <c r="C539" s="14" t="e">
        <f>IF(OR(A532="",A532=0),"",VLOOKUP(A532,#REF!,D539,FALSE))</f>
        <v>#REF!</v>
      </c>
      <c r="D539" s="2">
        <v>160</v>
      </c>
      <c r="E539" s="15" t="e">
        <f t="shared" si="11"/>
        <v>#REF!</v>
      </c>
    </row>
    <row r="540" spans="1:5" ht="15" thickBot="1" x14ac:dyDescent="0.35">
      <c r="B540" s="27">
        <v>9</v>
      </c>
      <c r="C540" s="14" t="e">
        <f>IF(OR(A532="",A532=0),"",VLOOKUP(A532,#REF!,D540,FALSE))</f>
        <v>#REF!</v>
      </c>
      <c r="D540" s="2">
        <v>161</v>
      </c>
      <c r="E540" s="15" t="e">
        <f t="shared" si="11"/>
        <v>#REF!</v>
      </c>
    </row>
    <row r="541" spans="1:5" ht="15" thickBot="1" x14ac:dyDescent="0.35">
      <c r="A541" s="24" t="str">
        <f>"Recette "&amp;B430&amp;" Produits 12"</f>
        <v>Recette 3 Produits 12</v>
      </c>
      <c r="B541" s="27">
        <v>10</v>
      </c>
      <c r="C541" s="14" t="e">
        <f>IF(OR(A532="",A532=0),"",VLOOKUP(A532,#REF!,D541,FALSE))</f>
        <v>#REF!</v>
      </c>
      <c r="D541" s="2">
        <v>162</v>
      </c>
      <c r="E541" s="15" t="e">
        <f t="shared" si="11"/>
        <v>#REF!</v>
      </c>
    </row>
    <row r="542" spans="1:5" ht="15" thickBot="1" x14ac:dyDescent="0.35">
      <c r="A542" s="5" t="e">
        <f>IF(OR($A$430=0,$A$430=""),"",VLOOKUP($A$430,#REF!,15,FALSE))</f>
        <v>#REF!</v>
      </c>
      <c r="B542" s="27">
        <v>1</v>
      </c>
      <c r="C542" s="14" t="e">
        <f>IF(OR(A542="",A542=0),"",VLOOKUP(A542,#REF!,D542,FALSE))</f>
        <v>#REF!</v>
      </c>
      <c r="D542" s="2">
        <v>153</v>
      </c>
      <c r="E542" s="15" t="e">
        <f t="shared" si="11"/>
        <v>#REF!</v>
      </c>
    </row>
    <row r="543" spans="1:5" ht="15" thickBot="1" x14ac:dyDescent="0.35">
      <c r="A543" s="5"/>
      <c r="B543" s="27">
        <v>2</v>
      </c>
      <c r="C543" s="14" t="e">
        <f>IF(OR(A542="",A542=0),"",VLOOKUP(A542,#REF!,D543,FALSE))</f>
        <v>#REF!</v>
      </c>
      <c r="D543" s="2">
        <v>154</v>
      </c>
      <c r="E543" s="15" t="e">
        <f t="shared" si="11"/>
        <v>#REF!</v>
      </c>
    </row>
    <row r="544" spans="1:5" ht="15" thickBot="1" x14ac:dyDescent="0.35">
      <c r="A544" s="5"/>
      <c r="B544" s="27">
        <v>3</v>
      </c>
      <c r="C544" s="14" t="e">
        <f>IF(OR(A542="",A542=0),"",VLOOKUP(A542,#REF!,D544,FALSE))</f>
        <v>#REF!</v>
      </c>
      <c r="D544" s="2">
        <v>155</v>
      </c>
      <c r="E544" s="15" t="e">
        <f t="shared" si="11"/>
        <v>#REF!</v>
      </c>
    </row>
    <row r="545" spans="1:5" ht="15" thickBot="1" x14ac:dyDescent="0.35">
      <c r="B545" s="27">
        <v>4</v>
      </c>
      <c r="C545" s="14" t="e">
        <f>IF(OR(A542="",A542=0),"",VLOOKUP(A542,#REF!,D545,FALSE))</f>
        <v>#REF!</v>
      </c>
      <c r="D545" s="2">
        <v>156</v>
      </c>
      <c r="E545" s="15" t="e">
        <f t="shared" si="11"/>
        <v>#REF!</v>
      </c>
    </row>
    <row r="546" spans="1:5" ht="15" thickBot="1" x14ac:dyDescent="0.35">
      <c r="B546" s="27">
        <v>5</v>
      </c>
      <c r="C546" s="14" t="e">
        <f>IF(OR(A542="",A542=0),"",VLOOKUP(A542,#REF!,D546,FALSE))</f>
        <v>#REF!</v>
      </c>
      <c r="D546" s="2">
        <v>157</v>
      </c>
      <c r="E546" s="15" t="e">
        <f t="shared" si="11"/>
        <v>#REF!</v>
      </c>
    </row>
    <row r="547" spans="1:5" ht="15" thickBot="1" x14ac:dyDescent="0.35">
      <c r="B547" s="27">
        <v>6</v>
      </c>
      <c r="C547" s="14" t="e">
        <f>IF(OR(A542="",A542=0),"",VLOOKUP(A542,#REF!,D547,FALSE))</f>
        <v>#REF!</v>
      </c>
      <c r="D547" s="2">
        <v>158</v>
      </c>
      <c r="E547" s="15" t="e">
        <f t="shared" si="11"/>
        <v>#REF!</v>
      </c>
    </row>
    <row r="548" spans="1:5" ht="15" thickBot="1" x14ac:dyDescent="0.35">
      <c r="B548" s="27">
        <v>7</v>
      </c>
      <c r="C548" s="14" t="e">
        <f>IF(OR(A542="",A542=0),"",VLOOKUP(A542,#REF!,D548,FALSE))</f>
        <v>#REF!</v>
      </c>
      <c r="D548" s="2">
        <v>159</v>
      </c>
      <c r="E548" s="15" t="e">
        <f t="shared" si="11"/>
        <v>#REF!</v>
      </c>
    </row>
    <row r="549" spans="1:5" ht="15" thickBot="1" x14ac:dyDescent="0.35">
      <c r="B549" s="27">
        <v>8</v>
      </c>
      <c r="C549" s="14" t="e">
        <f>IF(OR(A542="",A542=0),"",VLOOKUP(A542,#REF!,D549,FALSE))</f>
        <v>#REF!</v>
      </c>
      <c r="D549" s="2">
        <v>160</v>
      </c>
      <c r="E549" s="15" t="e">
        <f t="shared" si="11"/>
        <v>#REF!</v>
      </c>
    </row>
    <row r="550" spans="1:5" ht="15" thickBot="1" x14ac:dyDescent="0.35">
      <c r="B550" s="27">
        <v>9</v>
      </c>
      <c r="C550" s="14" t="e">
        <f>IF(OR(A542="",A542=0),"",VLOOKUP(A542,#REF!,D550,FALSE))</f>
        <v>#REF!</v>
      </c>
      <c r="D550" s="2">
        <v>161</v>
      </c>
      <c r="E550" s="15" t="e">
        <f t="shared" si="11"/>
        <v>#REF!</v>
      </c>
    </row>
    <row r="551" spans="1:5" ht="15" thickBot="1" x14ac:dyDescent="0.35">
      <c r="A551" s="24" t="str">
        <f>"Recette "&amp;B430&amp;" Produits 13"</f>
        <v>Recette 3 Produits 13</v>
      </c>
      <c r="B551" s="27">
        <v>10</v>
      </c>
      <c r="C551" s="14" t="e">
        <f>IF(OR(A542="",A542=0),"",VLOOKUP(A542,#REF!,D551,FALSE))</f>
        <v>#REF!</v>
      </c>
      <c r="D551" s="2">
        <v>162</v>
      </c>
      <c r="E551" s="15" t="e">
        <f t="shared" si="11"/>
        <v>#REF!</v>
      </c>
    </row>
    <row r="552" spans="1:5" ht="15" thickBot="1" x14ac:dyDescent="0.35">
      <c r="A552" s="5" t="e">
        <f>IF(OR($A$430=0,$A$430=""),"",VLOOKUP($A$430,#REF!,16,FALSE))</f>
        <v>#REF!</v>
      </c>
      <c r="B552" s="27">
        <v>1</v>
      </c>
      <c r="C552" s="14" t="e">
        <f>IF(OR(A552="",A552=0),"",VLOOKUP(A552,#REF!,D552,FALSE))</f>
        <v>#REF!</v>
      </c>
      <c r="D552" s="2">
        <v>153</v>
      </c>
      <c r="E552" s="15" t="e">
        <f t="shared" si="11"/>
        <v>#REF!</v>
      </c>
    </row>
    <row r="553" spans="1:5" ht="15" thickBot="1" x14ac:dyDescent="0.35">
      <c r="A553" s="5"/>
      <c r="B553" s="27">
        <v>2</v>
      </c>
      <c r="C553" s="14" t="e">
        <f>IF(OR(A552="",A552=0),"",VLOOKUP(A552,#REF!,D553,FALSE))</f>
        <v>#REF!</v>
      </c>
      <c r="D553" s="2">
        <v>154</v>
      </c>
      <c r="E553" s="15" t="e">
        <f t="shared" si="11"/>
        <v>#REF!</v>
      </c>
    </row>
    <row r="554" spans="1:5" ht="15" thickBot="1" x14ac:dyDescent="0.35">
      <c r="A554" s="5"/>
      <c r="B554" s="27">
        <v>3</v>
      </c>
      <c r="C554" s="14" t="e">
        <f>IF(OR(A552="",A552=0),"",VLOOKUP(A552,#REF!,D554,FALSE))</f>
        <v>#REF!</v>
      </c>
      <c r="D554" s="2">
        <v>155</v>
      </c>
      <c r="E554" s="15" t="e">
        <f t="shared" si="11"/>
        <v>#REF!</v>
      </c>
    </row>
    <row r="555" spans="1:5" ht="15" thickBot="1" x14ac:dyDescent="0.35">
      <c r="B555" s="27">
        <v>4</v>
      </c>
      <c r="C555" s="14" t="e">
        <f>IF(OR(A552="",A552=0),"",VLOOKUP(A552,#REF!,D555,FALSE))</f>
        <v>#REF!</v>
      </c>
      <c r="D555" s="2">
        <v>156</v>
      </c>
      <c r="E555" s="15" t="e">
        <f t="shared" si="11"/>
        <v>#REF!</v>
      </c>
    </row>
    <row r="556" spans="1:5" ht="15" thickBot="1" x14ac:dyDescent="0.35">
      <c r="B556" s="27">
        <v>5</v>
      </c>
      <c r="C556" s="14" t="e">
        <f>IF(OR(A552="",A552=0),"",VLOOKUP(A552,#REF!,D556,FALSE))</f>
        <v>#REF!</v>
      </c>
      <c r="D556" s="2">
        <v>157</v>
      </c>
      <c r="E556" s="15" t="e">
        <f t="shared" si="11"/>
        <v>#REF!</v>
      </c>
    </row>
    <row r="557" spans="1:5" ht="15" thickBot="1" x14ac:dyDescent="0.35">
      <c r="B557" s="27">
        <v>6</v>
      </c>
      <c r="C557" s="14" t="e">
        <f>IF(OR(A552="",A552=0),"",VLOOKUP(A552,#REF!,D557,FALSE))</f>
        <v>#REF!</v>
      </c>
      <c r="D557" s="2">
        <v>158</v>
      </c>
      <c r="E557" s="15" t="e">
        <f t="shared" si="11"/>
        <v>#REF!</v>
      </c>
    </row>
    <row r="558" spans="1:5" ht="15" thickBot="1" x14ac:dyDescent="0.35">
      <c r="B558" s="27">
        <v>7</v>
      </c>
      <c r="C558" s="14" t="e">
        <f>IF(OR(A552="",A552=0),"",VLOOKUP(A552,#REF!,D558,FALSE))</f>
        <v>#REF!</v>
      </c>
      <c r="D558" s="2">
        <v>159</v>
      </c>
      <c r="E558" s="15" t="e">
        <f t="shared" si="11"/>
        <v>#REF!</v>
      </c>
    </row>
    <row r="559" spans="1:5" ht="15" thickBot="1" x14ac:dyDescent="0.35">
      <c r="B559" s="27">
        <v>8</v>
      </c>
      <c r="C559" s="14" t="e">
        <f>IF(OR(A552="",A552=0),"",VLOOKUP(A552,#REF!,D559,FALSE))</f>
        <v>#REF!</v>
      </c>
      <c r="D559" s="2">
        <v>160</v>
      </c>
      <c r="E559" s="15" t="e">
        <f t="shared" si="11"/>
        <v>#REF!</v>
      </c>
    </row>
    <row r="560" spans="1:5" ht="15" thickBot="1" x14ac:dyDescent="0.35">
      <c r="B560" s="27">
        <v>9</v>
      </c>
      <c r="C560" s="14" t="e">
        <f>IF(OR(A552="",A552=0),"",VLOOKUP(A552,#REF!,D560,FALSE))</f>
        <v>#REF!</v>
      </c>
      <c r="D560" s="2">
        <v>161</v>
      </c>
      <c r="E560" s="15" t="e">
        <f t="shared" ref="E560:E623" si="12">IF(C560=0,"",C560)</f>
        <v>#REF!</v>
      </c>
    </row>
    <row r="561" spans="1:5" ht="15" thickBot="1" x14ac:dyDescent="0.35">
      <c r="A561" s="24" t="str">
        <f>"Recette "&amp;B430&amp;" Produits 14"</f>
        <v>Recette 3 Produits 14</v>
      </c>
      <c r="B561" s="27">
        <v>10</v>
      </c>
      <c r="C561" s="14" t="e">
        <f>IF(OR(A552="",A552=0),"",VLOOKUP(A552,#REF!,D561,FALSE))</f>
        <v>#REF!</v>
      </c>
      <c r="D561" s="2">
        <v>162</v>
      </c>
      <c r="E561" s="15" t="e">
        <f t="shared" si="12"/>
        <v>#REF!</v>
      </c>
    </row>
    <row r="562" spans="1:5" ht="15" thickBot="1" x14ac:dyDescent="0.35">
      <c r="A562" s="5" t="e">
        <f>IF(OR($A$430=0,$A$430=""),"",VLOOKUP($A$430,#REF!,17,FALSE))</f>
        <v>#REF!</v>
      </c>
      <c r="B562" s="27">
        <v>1</v>
      </c>
      <c r="C562" s="14" t="e">
        <f>IF(OR(A562="",A562=0),"",VLOOKUP(A562,#REF!,D562,FALSE))</f>
        <v>#REF!</v>
      </c>
      <c r="D562" s="2">
        <v>153</v>
      </c>
      <c r="E562" s="15" t="e">
        <f t="shared" si="12"/>
        <v>#REF!</v>
      </c>
    </row>
    <row r="563" spans="1:5" ht="15" thickBot="1" x14ac:dyDescent="0.35">
      <c r="A563" s="5"/>
      <c r="B563" s="27">
        <v>2</v>
      </c>
      <c r="C563" s="14" t="e">
        <f>IF(OR(A562="",A562=0),"",VLOOKUP(A562,#REF!,D563,FALSE))</f>
        <v>#REF!</v>
      </c>
      <c r="D563" s="2">
        <v>154</v>
      </c>
      <c r="E563" s="15" t="e">
        <f t="shared" si="12"/>
        <v>#REF!</v>
      </c>
    </row>
    <row r="564" spans="1:5" ht="15" thickBot="1" x14ac:dyDescent="0.35">
      <c r="A564" s="5"/>
      <c r="B564" s="27">
        <v>3</v>
      </c>
      <c r="C564" s="14" t="e">
        <f>IF(OR(A562="",A562=0),"",VLOOKUP(A562,#REF!,D564,FALSE))</f>
        <v>#REF!</v>
      </c>
      <c r="D564" s="2">
        <v>155</v>
      </c>
      <c r="E564" s="15" t="e">
        <f t="shared" si="12"/>
        <v>#REF!</v>
      </c>
    </row>
    <row r="565" spans="1:5" ht="15" thickBot="1" x14ac:dyDescent="0.35">
      <c r="B565" s="27">
        <v>4</v>
      </c>
      <c r="C565" s="14" t="e">
        <f>IF(OR(A562="",A562=0),"",VLOOKUP(A562,#REF!,D565,FALSE))</f>
        <v>#REF!</v>
      </c>
      <c r="D565" s="2">
        <v>156</v>
      </c>
      <c r="E565" s="15" t="e">
        <f t="shared" si="12"/>
        <v>#REF!</v>
      </c>
    </row>
    <row r="566" spans="1:5" ht="15" thickBot="1" x14ac:dyDescent="0.35">
      <c r="B566" s="27">
        <v>5</v>
      </c>
      <c r="C566" s="14" t="e">
        <f>IF(OR(A562="",A562=0),"",VLOOKUP(A562,#REF!,D566,FALSE))</f>
        <v>#REF!</v>
      </c>
      <c r="D566" s="2">
        <v>157</v>
      </c>
      <c r="E566" s="15" t="e">
        <f t="shared" si="12"/>
        <v>#REF!</v>
      </c>
    </row>
    <row r="567" spans="1:5" ht="15" thickBot="1" x14ac:dyDescent="0.35">
      <c r="B567" s="27">
        <v>6</v>
      </c>
      <c r="C567" s="14" t="e">
        <f>IF(OR(A562="",A562=0),"",VLOOKUP(A562,#REF!,D567,FALSE))</f>
        <v>#REF!</v>
      </c>
      <c r="D567" s="2">
        <v>158</v>
      </c>
      <c r="E567" s="15" t="e">
        <f t="shared" si="12"/>
        <v>#REF!</v>
      </c>
    </row>
    <row r="568" spans="1:5" ht="15" thickBot="1" x14ac:dyDescent="0.35">
      <c r="B568" s="27">
        <v>7</v>
      </c>
      <c r="C568" s="14" t="e">
        <f>IF(OR(A562="",A562=0),"",VLOOKUP(A562,#REF!,D568,FALSE))</f>
        <v>#REF!</v>
      </c>
      <c r="D568" s="2">
        <v>159</v>
      </c>
      <c r="E568" s="15" t="e">
        <f t="shared" si="12"/>
        <v>#REF!</v>
      </c>
    </row>
    <row r="569" spans="1:5" ht="15" thickBot="1" x14ac:dyDescent="0.35">
      <c r="B569" s="27">
        <v>8</v>
      </c>
      <c r="C569" s="14" t="e">
        <f>IF(OR(A562="",A562=0),"",VLOOKUP(A562,#REF!,D569,FALSE))</f>
        <v>#REF!</v>
      </c>
      <c r="D569" s="2">
        <v>160</v>
      </c>
      <c r="E569" s="15" t="e">
        <f t="shared" si="12"/>
        <v>#REF!</v>
      </c>
    </row>
    <row r="570" spans="1:5" ht="15" thickBot="1" x14ac:dyDescent="0.35">
      <c r="B570" s="27">
        <v>9</v>
      </c>
      <c r="C570" s="14" t="e">
        <f>IF(OR(A562="",A562=0),"",VLOOKUP(A562,#REF!,D570,FALSE))</f>
        <v>#REF!</v>
      </c>
      <c r="D570" s="2">
        <v>161</v>
      </c>
      <c r="E570" s="15" t="e">
        <f t="shared" si="12"/>
        <v>#REF!</v>
      </c>
    </row>
    <row r="571" spans="1:5" ht="15" thickBot="1" x14ac:dyDescent="0.35">
      <c r="A571" s="24" t="str">
        <f>"Recette "&amp;B430&amp;" Produits 15"</f>
        <v>Recette 3 Produits 15</v>
      </c>
      <c r="B571" s="27">
        <v>10</v>
      </c>
      <c r="C571" s="14" t="e">
        <f>IF(OR(A562="",A562=0),"",VLOOKUP(A562,#REF!,D571,FALSE))</f>
        <v>#REF!</v>
      </c>
      <c r="D571" s="2">
        <v>162</v>
      </c>
      <c r="E571" s="15" t="e">
        <f t="shared" si="12"/>
        <v>#REF!</v>
      </c>
    </row>
    <row r="572" spans="1:5" ht="15" thickBot="1" x14ac:dyDescent="0.35">
      <c r="A572" s="5" t="e">
        <f>IF(OR($A$430=0,$A$430=""),"",VLOOKUP($A$430,#REF!,18,FALSE))</f>
        <v>#REF!</v>
      </c>
      <c r="B572" s="27">
        <v>1</v>
      </c>
      <c r="C572" s="14" t="e">
        <f>IF(OR(A572="",A572=0),"",VLOOKUP(A572,#REF!,D572,FALSE))</f>
        <v>#REF!</v>
      </c>
      <c r="D572" s="2">
        <v>153</v>
      </c>
      <c r="E572" s="15" t="e">
        <f t="shared" si="12"/>
        <v>#REF!</v>
      </c>
    </row>
    <row r="573" spans="1:5" ht="15" thickBot="1" x14ac:dyDescent="0.35">
      <c r="A573" s="5"/>
      <c r="B573" s="27">
        <v>2</v>
      </c>
      <c r="C573" s="14" t="e">
        <f>IF(OR(A572="",A572=0),"",VLOOKUP(A572,#REF!,D573,FALSE))</f>
        <v>#REF!</v>
      </c>
      <c r="D573" s="2">
        <v>154</v>
      </c>
      <c r="E573" s="15" t="e">
        <f t="shared" si="12"/>
        <v>#REF!</v>
      </c>
    </row>
    <row r="574" spans="1:5" ht="15" thickBot="1" x14ac:dyDescent="0.35">
      <c r="A574" s="5"/>
      <c r="B574" s="27">
        <v>3</v>
      </c>
      <c r="C574" s="14" t="e">
        <f>IF(OR(A572="",A572=0),"",VLOOKUP(A572,#REF!,D574,FALSE))</f>
        <v>#REF!</v>
      </c>
      <c r="D574" s="2">
        <v>155</v>
      </c>
      <c r="E574" s="15" t="e">
        <f t="shared" si="12"/>
        <v>#REF!</v>
      </c>
    </row>
    <row r="575" spans="1:5" ht="15" thickBot="1" x14ac:dyDescent="0.35">
      <c r="B575" s="27">
        <v>4</v>
      </c>
      <c r="C575" s="14" t="e">
        <f>IF(OR(A572="",A572=0),"",VLOOKUP(A572,#REF!,D575,FALSE))</f>
        <v>#REF!</v>
      </c>
      <c r="D575" s="2">
        <v>156</v>
      </c>
      <c r="E575" s="15" t="e">
        <f t="shared" si="12"/>
        <v>#REF!</v>
      </c>
    </row>
    <row r="576" spans="1:5" ht="15" thickBot="1" x14ac:dyDescent="0.35">
      <c r="B576" s="27">
        <v>5</v>
      </c>
      <c r="C576" s="14" t="e">
        <f>IF(OR(A572="",A572=0),"",VLOOKUP(A572,#REF!,D576,FALSE))</f>
        <v>#REF!</v>
      </c>
      <c r="D576" s="2">
        <v>157</v>
      </c>
      <c r="E576" s="15" t="e">
        <f t="shared" si="12"/>
        <v>#REF!</v>
      </c>
    </row>
    <row r="577" spans="1:5" ht="15" thickBot="1" x14ac:dyDescent="0.35">
      <c r="B577" s="27">
        <v>6</v>
      </c>
      <c r="C577" s="14" t="e">
        <f>IF(OR(A572="",A572=0),"",VLOOKUP(A572,#REF!,D577,FALSE))</f>
        <v>#REF!</v>
      </c>
      <c r="D577" s="2">
        <v>158</v>
      </c>
      <c r="E577" s="15" t="e">
        <f t="shared" si="12"/>
        <v>#REF!</v>
      </c>
    </row>
    <row r="578" spans="1:5" ht="15" thickBot="1" x14ac:dyDescent="0.35">
      <c r="B578" s="27">
        <v>7</v>
      </c>
      <c r="C578" s="14" t="e">
        <f>IF(OR(A572="",A572=0),"",VLOOKUP(A572,#REF!,D578,FALSE))</f>
        <v>#REF!</v>
      </c>
      <c r="D578" s="2">
        <v>159</v>
      </c>
      <c r="E578" s="15" t="e">
        <f t="shared" si="12"/>
        <v>#REF!</v>
      </c>
    </row>
    <row r="579" spans="1:5" ht="15" thickBot="1" x14ac:dyDescent="0.35">
      <c r="B579" s="27">
        <v>8</v>
      </c>
      <c r="C579" s="14" t="e">
        <f>IF(OR(A572="",A572=0),"",VLOOKUP(A572,#REF!,D579,FALSE))</f>
        <v>#REF!</v>
      </c>
      <c r="D579" s="2">
        <v>160</v>
      </c>
      <c r="E579" s="15" t="e">
        <f t="shared" si="12"/>
        <v>#REF!</v>
      </c>
    </row>
    <row r="580" spans="1:5" ht="15" thickBot="1" x14ac:dyDescent="0.35">
      <c r="B580" s="27">
        <v>9</v>
      </c>
      <c r="C580" s="14" t="e">
        <f>IF(OR(A572="",A572=0),"",VLOOKUP(A572,#REF!,D580,FALSE))</f>
        <v>#REF!</v>
      </c>
      <c r="D580" s="2">
        <v>161</v>
      </c>
      <c r="E580" s="15" t="e">
        <f t="shared" si="12"/>
        <v>#REF!</v>
      </c>
    </row>
    <row r="581" spans="1:5" ht="15" thickBot="1" x14ac:dyDescent="0.35">
      <c r="A581" s="24" t="str">
        <f>"Recette "&amp;B430&amp;" Produits 16"</f>
        <v>Recette 3 Produits 16</v>
      </c>
      <c r="B581" s="27">
        <v>10</v>
      </c>
      <c r="C581" s="14" t="e">
        <f>IF(OR(A572="",A572=0),"",VLOOKUP(A572,#REF!,D581,FALSE))</f>
        <v>#REF!</v>
      </c>
      <c r="D581" s="2">
        <v>162</v>
      </c>
      <c r="E581" s="15" t="e">
        <f t="shared" si="12"/>
        <v>#REF!</v>
      </c>
    </row>
    <row r="582" spans="1:5" ht="15" thickBot="1" x14ac:dyDescent="0.35">
      <c r="A582" s="5" t="e">
        <f>IF(OR($A$430=0,$A$430=""),"",VLOOKUP($A$430,#REF!,19,FALSE))</f>
        <v>#REF!</v>
      </c>
      <c r="B582" s="27">
        <v>1</v>
      </c>
      <c r="C582" s="14" t="e">
        <f>IF(OR(A582="",A582=0),"",VLOOKUP(A582,#REF!,D582,FALSE))</f>
        <v>#REF!</v>
      </c>
      <c r="D582" s="2">
        <v>153</v>
      </c>
      <c r="E582" s="15" t="e">
        <f t="shared" si="12"/>
        <v>#REF!</v>
      </c>
    </row>
    <row r="583" spans="1:5" ht="15" thickBot="1" x14ac:dyDescent="0.35">
      <c r="A583" s="5"/>
      <c r="B583" s="27">
        <v>2</v>
      </c>
      <c r="C583" s="14" t="e">
        <f>IF(OR(A582="",A582=0),"",VLOOKUP(A582,#REF!,D583,FALSE))</f>
        <v>#REF!</v>
      </c>
      <c r="D583" s="2">
        <v>154</v>
      </c>
      <c r="E583" s="15" t="e">
        <f t="shared" si="12"/>
        <v>#REF!</v>
      </c>
    </row>
    <row r="584" spans="1:5" ht="15" thickBot="1" x14ac:dyDescent="0.35">
      <c r="A584" s="5"/>
      <c r="B584" s="27">
        <v>3</v>
      </c>
      <c r="C584" s="14" t="e">
        <f>IF(OR(A582="",A582=0),"",VLOOKUP(A582,#REF!,D584,FALSE))</f>
        <v>#REF!</v>
      </c>
      <c r="D584" s="2">
        <v>155</v>
      </c>
      <c r="E584" s="15" t="e">
        <f t="shared" si="12"/>
        <v>#REF!</v>
      </c>
    </row>
    <row r="585" spans="1:5" ht="15" thickBot="1" x14ac:dyDescent="0.35">
      <c r="B585" s="27">
        <v>4</v>
      </c>
      <c r="C585" s="14" t="e">
        <f>IF(OR(A582="",A582=0),"",VLOOKUP(A582,#REF!,D585,FALSE))</f>
        <v>#REF!</v>
      </c>
      <c r="D585" s="2">
        <v>156</v>
      </c>
      <c r="E585" s="15" t="e">
        <f t="shared" si="12"/>
        <v>#REF!</v>
      </c>
    </row>
    <row r="586" spans="1:5" ht="15" thickBot="1" x14ac:dyDescent="0.35">
      <c r="B586" s="27">
        <v>5</v>
      </c>
      <c r="C586" s="14" t="e">
        <f>IF(OR(A582="",A582=0),"",VLOOKUP(A582,#REF!,D586,FALSE))</f>
        <v>#REF!</v>
      </c>
      <c r="D586" s="2">
        <v>157</v>
      </c>
      <c r="E586" s="15" t="e">
        <f t="shared" si="12"/>
        <v>#REF!</v>
      </c>
    </row>
    <row r="587" spans="1:5" ht="15" thickBot="1" x14ac:dyDescent="0.35">
      <c r="B587" s="27">
        <v>6</v>
      </c>
      <c r="C587" s="14" t="e">
        <f>IF(OR(A582="",A582=0),"",VLOOKUP(A582,#REF!,D587,FALSE))</f>
        <v>#REF!</v>
      </c>
      <c r="D587" s="2">
        <v>158</v>
      </c>
      <c r="E587" s="15" t="e">
        <f t="shared" si="12"/>
        <v>#REF!</v>
      </c>
    </row>
    <row r="588" spans="1:5" ht="15" thickBot="1" x14ac:dyDescent="0.35">
      <c r="B588" s="27">
        <v>7</v>
      </c>
      <c r="C588" s="14" t="e">
        <f>IF(OR(A582="",A582=0),"",VLOOKUP(A582,#REF!,D588,FALSE))</f>
        <v>#REF!</v>
      </c>
      <c r="D588" s="2">
        <v>159</v>
      </c>
      <c r="E588" s="15" t="e">
        <f t="shared" si="12"/>
        <v>#REF!</v>
      </c>
    </row>
    <row r="589" spans="1:5" ht="15" thickBot="1" x14ac:dyDescent="0.35">
      <c r="B589" s="27">
        <v>8</v>
      </c>
      <c r="C589" s="14" t="e">
        <f>IF(OR(A582="",A582=0),"",VLOOKUP(A582,#REF!,D589,FALSE))</f>
        <v>#REF!</v>
      </c>
      <c r="D589" s="2">
        <v>160</v>
      </c>
      <c r="E589" s="15" t="e">
        <f t="shared" si="12"/>
        <v>#REF!</v>
      </c>
    </row>
    <row r="590" spans="1:5" ht="15" thickBot="1" x14ac:dyDescent="0.35">
      <c r="B590" s="27">
        <v>9</v>
      </c>
      <c r="C590" s="14" t="e">
        <f>IF(OR(A582="",A582=0),"",VLOOKUP(A582,#REF!,D590,FALSE))</f>
        <v>#REF!</v>
      </c>
      <c r="D590" s="2">
        <v>161</v>
      </c>
      <c r="E590" s="15" t="e">
        <f t="shared" si="12"/>
        <v>#REF!</v>
      </c>
    </row>
    <row r="591" spans="1:5" ht="15" thickBot="1" x14ac:dyDescent="0.35">
      <c r="A591" s="24" t="str">
        <f>"Recette "&amp;B430&amp;" Divers 1"</f>
        <v>Recette 3 Divers 1</v>
      </c>
      <c r="B591" s="27">
        <v>10</v>
      </c>
      <c r="C591" s="14" t="e">
        <f>IF(OR(A582="",A582=0),"",VLOOKUP(A582,#REF!,D591,FALSE))</f>
        <v>#REF!</v>
      </c>
      <c r="D591" s="2">
        <v>162</v>
      </c>
      <c r="E591" s="15" t="e">
        <f t="shared" si="12"/>
        <v>#REF!</v>
      </c>
    </row>
    <row r="592" spans="1:5" ht="15" thickBot="1" x14ac:dyDescent="0.35">
      <c r="A592" s="5" t="e">
        <f>IF(OR($A$430=0,$A$430=""),"",VLOOKUP($A$430,#REF!,20,FALSE))</f>
        <v>#REF!</v>
      </c>
      <c r="B592" s="27">
        <v>1</v>
      </c>
      <c r="C592" s="14" t="e">
        <f>IF(OR(A592="",A592=0),"",VLOOKUP(A592,#REF!,D592,FALSE))</f>
        <v>#REF!</v>
      </c>
      <c r="D592" s="2">
        <v>153</v>
      </c>
      <c r="E592" s="15" t="e">
        <f t="shared" si="12"/>
        <v>#REF!</v>
      </c>
    </row>
    <row r="593" spans="1:5" ht="15" thickBot="1" x14ac:dyDescent="0.35">
      <c r="A593" s="5"/>
      <c r="B593" s="27">
        <v>2</v>
      </c>
      <c r="C593" s="14" t="e">
        <f>IF(OR(A592="",A592=0),"",VLOOKUP(A592,#REF!,D593,FALSE))</f>
        <v>#REF!</v>
      </c>
      <c r="D593" s="2">
        <v>154</v>
      </c>
      <c r="E593" s="15" t="e">
        <f t="shared" si="12"/>
        <v>#REF!</v>
      </c>
    </row>
    <row r="594" spans="1:5" ht="15" thickBot="1" x14ac:dyDescent="0.35">
      <c r="A594" s="5"/>
      <c r="B594" s="27">
        <v>3</v>
      </c>
      <c r="C594" s="14" t="e">
        <f>IF(OR(A592="",A592=0),"",VLOOKUP(A592,#REF!,D594,FALSE))</f>
        <v>#REF!</v>
      </c>
      <c r="D594" s="2">
        <v>155</v>
      </c>
      <c r="E594" s="15" t="e">
        <f t="shared" si="12"/>
        <v>#REF!</v>
      </c>
    </row>
    <row r="595" spans="1:5" ht="15" thickBot="1" x14ac:dyDescent="0.35">
      <c r="B595" s="27">
        <v>4</v>
      </c>
      <c r="C595" s="14" t="e">
        <f>IF(OR(A592="",A592=0),"",VLOOKUP(A592,#REF!,D595,FALSE))</f>
        <v>#REF!</v>
      </c>
      <c r="D595" s="2">
        <v>156</v>
      </c>
      <c r="E595" s="15" t="e">
        <f t="shared" si="12"/>
        <v>#REF!</v>
      </c>
    </row>
    <row r="596" spans="1:5" ht="15" thickBot="1" x14ac:dyDescent="0.35">
      <c r="B596" s="27">
        <v>5</v>
      </c>
      <c r="C596" s="14" t="e">
        <f>IF(OR(A592="",A592=0),"",VLOOKUP(A592,#REF!,D596,FALSE))</f>
        <v>#REF!</v>
      </c>
      <c r="D596" s="2">
        <v>157</v>
      </c>
      <c r="E596" s="15" t="e">
        <f t="shared" si="12"/>
        <v>#REF!</v>
      </c>
    </row>
    <row r="597" spans="1:5" ht="15" thickBot="1" x14ac:dyDescent="0.35">
      <c r="B597" s="27">
        <v>6</v>
      </c>
      <c r="C597" s="14" t="e">
        <f>IF(OR(A592="",A592=0),"",VLOOKUP(A592,#REF!,D597,FALSE))</f>
        <v>#REF!</v>
      </c>
      <c r="D597" s="2">
        <v>158</v>
      </c>
      <c r="E597" s="15" t="e">
        <f t="shared" si="12"/>
        <v>#REF!</v>
      </c>
    </row>
    <row r="598" spans="1:5" ht="15" thickBot="1" x14ac:dyDescent="0.35">
      <c r="B598" s="27">
        <v>7</v>
      </c>
      <c r="C598" s="14" t="e">
        <f>IF(OR(A592="",A592=0),"",VLOOKUP(A592,#REF!,D598,FALSE))</f>
        <v>#REF!</v>
      </c>
      <c r="D598" s="2">
        <v>159</v>
      </c>
      <c r="E598" s="15" t="e">
        <f t="shared" si="12"/>
        <v>#REF!</v>
      </c>
    </row>
    <row r="599" spans="1:5" ht="15" thickBot="1" x14ac:dyDescent="0.35">
      <c r="B599" s="27">
        <v>8</v>
      </c>
      <c r="C599" s="14" t="e">
        <f>IF(OR(A592="",A592=0),"",VLOOKUP(A592,#REF!,D599,FALSE))</f>
        <v>#REF!</v>
      </c>
      <c r="D599" s="2">
        <v>160</v>
      </c>
      <c r="E599" s="15" t="e">
        <f t="shared" si="12"/>
        <v>#REF!</v>
      </c>
    </row>
    <row r="600" spans="1:5" ht="15" thickBot="1" x14ac:dyDescent="0.35">
      <c r="B600" s="27">
        <v>9</v>
      </c>
      <c r="C600" s="14" t="e">
        <f>IF(OR(A592="",A592=0),"",VLOOKUP(A592,#REF!,D600,FALSE))</f>
        <v>#REF!</v>
      </c>
      <c r="D600" s="2">
        <v>161</v>
      </c>
      <c r="E600" s="15" t="e">
        <f t="shared" si="12"/>
        <v>#REF!</v>
      </c>
    </row>
    <row r="601" spans="1:5" ht="15" thickBot="1" x14ac:dyDescent="0.35">
      <c r="A601" s="24" t="str">
        <f>"Recette "&amp;B430&amp;" Divers 2"</f>
        <v>Recette 3 Divers 2</v>
      </c>
      <c r="B601" s="27">
        <v>10</v>
      </c>
      <c r="C601" s="14" t="e">
        <f>IF(OR(A592="",A592=0),"",VLOOKUP(A592,#REF!,D601,FALSE))</f>
        <v>#REF!</v>
      </c>
      <c r="D601" s="2">
        <v>162</v>
      </c>
      <c r="E601" s="15" t="e">
        <f t="shared" si="12"/>
        <v>#REF!</v>
      </c>
    </row>
    <row r="602" spans="1:5" ht="15" thickBot="1" x14ac:dyDescent="0.35">
      <c r="A602" s="5" t="e">
        <f>IF(OR($A$430=0,$A$430=""),"",VLOOKUP($A$430,#REF!,21,FALSE))</f>
        <v>#REF!</v>
      </c>
      <c r="B602" s="27">
        <v>1</v>
      </c>
      <c r="C602" s="14" t="e">
        <f>IF(OR(A602="",A602=0),"",VLOOKUP(A602,#REF!,D602,FALSE))</f>
        <v>#REF!</v>
      </c>
      <c r="D602" s="2">
        <v>153</v>
      </c>
      <c r="E602" s="15" t="e">
        <f t="shared" si="12"/>
        <v>#REF!</v>
      </c>
    </row>
    <row r="603" spans="1:5" ht="15" thickBot="1" x14ac:dyDescent="0.35">
      <c r="A603" s="5"/>
      <c r="B603" s="27">
        <v>2</v>
      </c>
      <c r="C603" s="14" t="e">
        <f>IF(OR(A602="",A602=0),"",VLOOKUP(A602,#REF!,D603,FALSE))</f>
        <v>#REF!</v>
      </c>
      <c r="D603" s="2">
        <v>154</v>
      </c>
      <c r="E603" s="15" t="e">
        <f t="shared" si="12"/>
        <v>#REF!</v>
      </c>
    </row>
    <row r="604" spans="1:5" ht="15" thickBot="1" x14ac:dyDescent="0.35">
      <c r="A604" s="5"/>
      <c r="B604" s="27">
        <v>3</v>
      </c>
      <c r="C604" s="14" t="e">
        <f>IF(OR(A602="",A602=0),"",VLOOKUP(A602,#REF!,D604,FALSE))</f>
        <v>#REF!</v>
      </c>
      <c r="D604" s="2">
        <v>155</v>
      </c>
      <c r="E604" s="15" t="e">
        <f t="shared" si="12"/>
        <v>#REF!</v>
      </c>
    </row>
    <row r="605" spans="1:5" ht="15" thickBot="1" x14ac:dyDescent="0.35">
      <c r="B605" s="27">
        <v>4</v>
      </c>
      <c r="C605" s="14" t="e">
        <f>IF(OR(A602="",A602=0),"",VLOOKUP(A602,#REF!,D605,FALSE))</f>
        <v>#REF!</v>
      </c>
      <c r="D605" s="2">
        <v>156</v>
      </c>
      <c r="E605" s="15" t="e">
        <f t="shared" si="12"/>
        <v>#REF!</v>
      </c>
    </row>
    <row r="606" spans="1:5" ht="15" thickBot="1" x14ac:dyDescent="0.35">
      <c r="B606" s="27">
        <v>5</v>
      </c>
      <c r="C606" s="14" t="e">
        <f>IF(OR(A602="",A602=0),"",VLOOKUP(A602,#REF!,D606,FALSE))</f>
        <v>#REF!</v>
      </c>
      <c r="D606" s="2">
        <v>157</v>
      </c>
      <c r="E606" s="15" t="e">
        <f t="shared" si="12"/>
        <v>#REF!</v>
      </c>
    </row>
    <row r="607" spans="1:5" ht="15" thickBot="1" x14ac:dyDescent="0.35">
      <c r="B607" s="27">
        <v>6</v>
      </c>
      <c r="C607" s="14" t="e">
        <f>IF(OR(A602="",A602=0),"",VLOOKUP(A602,#REF!,D607,FALSE))</f>
        <v>#REF!</v>
      </c>
      <c r="D607" s="2">
        <v>158</v>
      </c>
      <c r="E607" s="15" t="e">
        <f t="shared" si="12"/>
        <v>#REF!</v>
      </c>
    </row>
    <row r="608" spans="1:5" ht="15" thickBot="1" x14ac:dyDescent="0.35">
      <c r="B608" s="27">
        <v>7</v>
      </c>
      <c r="C608" s="14" t="e">
        <f>IF(OR(A602="",A602=0),"",VLOOKUP(A602,#REF!,D608,FALSE))</f>
        <v>#REF!</v>
      </c>
      <c r="D608" s="2">
        <v>159</v>
      </c>
      <c r="E608" s="15" t="e">
        <f t="shared" si="12"/>
        <v>#REF!</v>
      </c>
    </row>
    <row r="609" spans="1:5" ht="15" thickBot="1" x14ac:dyDescent="0.35">
      <c r="B609" s="27">
        <v>8</v>
      </c>
      <c r="C609" s="14" t="e">
        <f>IF(OR(A602="",A602=0),"",VLOOKUP(A602,#REF!,D609,FALSE))</f>
        <v>#REF!</v>
      </c>
      <c r="D609" s="2">
        <v>160</v>
      </c>
      <c r="E609" s="15" t="e">
        <f t="shared" si="12"/>
        <v>#REF!</v>
      </c>
    </row>
    <row r="610" spans="1:5" ht="15" thickBot="1" x14ac:dyDescent="0.35">
      <c r="B610" s="27">
        <v>9</v>
      </c>
      <c r="C610" s="14" t="e">
        <f>IF(OR(A602="",A602=0),"",VLOOKUP(A602,#REF!,D610,FALSE))</f>
        <v>#REF!</v>
      </c>
      <c r="D610" s="2">
        <v>161</v>
      </c>
      <c r="E610" s="15" t="e">
        <f t="shared" si="12"/>
        <v>#REF!</v>
      </c>
    </row>
    <row r="611" spans="1:5" ht="15" thickBot="1" x14ac:dyDescent="0.35">
      <c r="A611" s="24" t="str">
        <f>"Recette "&amp;B430&amp;" Divers 3"</f>
        <v>Recette 3 Divers 3</v>
      </c>
      <c r="B611" s="27">
        <v>10</v>
      </c>
      <c r="C611" s="14" t="e">
        <f>IF(OR(A602="",A602=0),"",VLOOKUP(A602,#REF!,D611,FALSE))</f>
        <v>#REF!</v>
      </c>
      <c r="D611" s="2">
        <v>162</v>
      </c>
      <c r="E611" s="15" t="e">
        <f t="shared" si="12"/>
        <v>#REF!</v>
      </c>
    </row>
    <row r="612" spans="1:5" ht="15" thickBot="1" x14ac:dyDescent="0.35">
      <c r="A612" s="5" t="e">
        <f>IF(OR($A$430=0,$A$430=""),"",VLOOKUP($A$430,#REF!,22,FALSE))</f>
        <v>#REF!</v>
      </c>
      <c r="B612" s="27">
        <v>1</v>
      </c>
      <c r="C612" s="14" t="e">
        <f>IF(OR(A612="",A612=0),"",VLOOKUP(A612,#REF!,D612,FALSE))</f>
        <v>#REF!</v>
      </c>
      <c r="D612" s="2">
        <v>153</v>
      </c>
      <c r="E612" s="15" t="e">
        <f t="shared" si="12"/>
        <v>#REF!</v>
      </c>
    </row>
    <row r="613" spans="1:5" ht="15" thickBot="1" x14ac:dyDescent="0.35">
      <c r="A613" s="5"/>
      <c r="B613" s="27">
        <v>2</v>
      </c>
      <c r="C613" s="14" t="e">
        <f>IF(OR(A612="",A612=0),"",VLOOKUP(A612,#REF!,D613,FALSE))</f>
        <v>#REF!</v>
      </c>
      <c r="D613" s="2">
        <v>154</v>
      </c>
      <c r="E613" s="15" t="e">
        <f t="shared" si="12"/>
        <v>#REF!</v>
      </c>
    </row>
    <row r="614" spans="1:5" ht="15" thickBot="1" x14ac:dyDescent="0.35">
      <c r="A614" s="5"/>
      <c r="B614" s="27">
        <v>3</v>
      </c>
      <c r="C614" s="14" t="e">
        <f>IF(OR(A612="",A612=0),"",VLOOKUP(A612,#REF!,D614,FALSE))</f>
        <v>#REF!</v>
      </c>
      <c r="D614" s="2">
        <v>155</v>
      </c>
      <c r="E614" s="15" t="e">
        <f t="shared" si="12"/>
        <v>#REF!</v>
      </c>
    </row>
    <row r="615" spans="1:5" ht="15" thickBot="1" x14ac:dyDescent="0.35">
      <c r="B615" s="27">
        <v>4</v>
      </c>
      <c r="C615" s="14" t="e">
        <f>IF(OR(A612="",A612=0),"",VLOOKUP(A612,#REF!,D615,FALSE))</f>
        <v>#REF!</v>
      </c>
      <c r="D615" s="2">
        <v>156</v>
      </c>
      <c r="E615" s="15" t="e">
        <f t="shared" si="12"/>
        <v>#REF!</v>
      </c>
    </row>
    <row r="616" spans="1:5" ht="15" thickBot="1" x14ac:dyDescent="0.35">
      <c r="B616" s="27">
        <v>5</v>
      </c>
      <c r="C616" s="14" t="e">
        <f>IF(OR(A612="",A612=0),"",VLOOKUP(A612,#REF!,D616,FALSE))</f>
        <v>#REF!</v>
      </c>
      <c r="D616" s="2">
        <v>157</v>
      </c>
      <c r="E616" s="15" t="e">
        <f t="shared" si="12"/>
        <v>#REF!</v>
      </c>
    </row>
    <row r="617" spans="1:5" ht="15" thickBot="1" x14ac:dyDescent="0.35">
      <c r="B617" s="27">
        <v>6</v>
      </c>
      <c r="C617" s="14" t="e">
        <f>IF(OR(A612="",A612=0),"",VLOOKUP(A612,#REF!,D617,FALSE))</f>
        <v>#REF!</v>
      </c>
      <c r="D617" s="2">
        <v>158</v>
      </c>
      <c r="E617" s="15" t="e">
        <f t="shared" si="12"/>
        <v>#REF!</v>
      </c>
    </row>
    <row r="618" spans="1:5" ht="15" thickBot="1" x14ac:dyDescent="0.35">
      <c r="B618" s="27">
        <v>7</v>
      </c>
      <c r="C618" s="14" t="e">
        <f>IF(OR(A612="",A612=0),"",VLOOKUP(A612,#REF!,D618,FALSE))</f>
        <v>#REF!</v>
      </c>
      <c r="D618" s="2">
        <v>159</v>
      </c>
      <c r="E618" s="15" t="e">
        <f t="shared" si="12"/>
        <v>#REF!</v>
      </c>
    </row>
    <row r="619" spans="1:5" ht="15" thickBot="1" x14ac:dyDescent="0.35">
      <c r="B619" s="27">
        <v>8</v>
      </c>
      <c r="C619" s="14" t="e">
        <f>IF(OR(A612="",A612=0),"",VLOOKUP(A612,#REF!,D619,FALSE))</f>
        <v>#REF!</v>
      </c>
      <c r="D619" s="2">
        <v>160</v>
      </c>
      <c r="E619" s="15" t="e">
        <f t="shared" si="12"/>
        <v>#REF!</v>
      </c>
    </row>
    <row r="620" spans="1:5" ht="15" thickBot="1" x14ac:dyDescent="0.35">
      <c r="B620" s="27">
        <v>9</v>
      </c>
      <c r="C620" s="14" t="e">
        <f>IF(OR(A612="",A612=0),"",VLOOKUP(A612,#REF!,D620,FALSE))</f>
        <v>#REF!</v>
      </c>
      <c r="D620" s="2">
        <v>161</v>
      </c>
      <c r="E620" s="15" t="e">
        <f t="shared" si="12"/>
        <v>#REF!</v>
      </c>
    </row>
    <row r="621" spans="1:5" ht="15" thickBot="1" x14ac:dyDescent="0.35">
      <c r="A621" s="24" t="str">
        <f>"Recette "&amp;B430&amp;" Divers 4"</f>
        <v>Recette 3 Divers 4</v>
      </c>
      <c r="B621" s="27">
        <v>10</v>
      </c>
      <c r="C621" s="14" t="e">
        <f>IF(OR(A612="",A612=0),"",VLOOKUP(A612,#REF!,D621,FALSE))</f>
        <v>#REF!</v>
      </c>
      <c r="D621" s="2">
        <v>162</v>
      </c>
      <c r="E621" s="15" t="e">
        <f t="shared" si="12"/>
        <v>#REF!</v>
      </c>
    </row>
    <row r="622" spans="1:5" ht="15" thickBot="1" x14ac:dyDescent="0.35">
      <c r="A622" s="5" t="e">
        <f>IF(OR($A$430=0,$A$430=""),"",VLOOKUP($A$430,#REF!,23,FALSE))</f>
        <v>#REF!</v>
      </c>
      <c r="B622" s="27">
        <v>1</v>
      </c>
      <c r="C622" s="14" t="e">
        <f>IF(OR(A622="",A622=0),"",VLOOKUP(A622,#REF!,D622,FALSE))</f>
        <v>#REF!</v>
      </c>
      <c r="D622" s="2">
        <v>153</v>
      </c>
      <c r="E622" s="15" t="e">
        <f t="shared" si="12"/>
        <v>#REF!</v>
      </c>
    </row>
    <row r="623" spans="1:5" ht="15" thickBot="1" x14ac:dyDescent="0.35">
      <c r="A623" s="5"/>
      <c r="B623" s="27">
        <v>2</v>
      </c>
      <c r="C623" s="14" t="e">
        <f>IF(OR(A622="",A622=0),"",VLOOKUP(A622,#REF!,D623,FALSE))</f>
        <v>#REF!</v>
      </c>
      <c r="D623" s="2">
        <v>154</v>
      </c>
      <c r="E623" s="15" t="e">
        <f t="shared" si="12"/>
        <v>#REF!</v>
      </c>
    </row>
    <row r="624" spans="1:5" ht="15" thickBot="1" x14ac:dyDescent="0.35">
      <c r="A624" s="5"/>
      <c r="B624" s="27">
        <v>3</v>
      </c>
      <c r="C624" s="14" t="e">
        <f>IF(OR(A622="",A622=0),"",VLOOKUP(A622,#REF!,D624,FALSE))</f>
        <v>#REF!</v>
      </c>
      <c r="D624" s="2">
        <v>155</v>
      </c>
      <c r="E624" s="15" t="e">
        <f t="shared" ref="E624:E641" si="13">IF(C624=0,"",C624)</f>
        <v>#REF!</v>
      </c>
    </row>
    <row r="625" spans="1:5" ht="15" thickBot="1" x14ac:dyDescent="0.35">
      <c r="B625" s="27">
        <v>4</v>
      </c>
      <c r="C625" s="14" t="e">
        <f>IF(OR(A622="",A622=0),"",VLOOKUP(A622,#REF!,D625,FALSE))</f>
        <v>#REF!</v>
      </c>
      <c r="D625" s="2">
        <v>156</v>
      </c>
      <c r="E625" s="15" t="e">
        <f t="shared" si="13"/>
        <v>#REF!</v>
      </c>
    </row>
    <row r="626" spans="1:5" ht="15" thickBot="1" x14ac:dyDescent="0.35">
      <c r="B626" s="27">
        <v>5</v>
      </c>
      <c r="C626" s="14" t="e">
        <f>IF(OR(A622="",A622=0),"",VLOOKUP(A622,#REF!,D626,FALSE))</f>
        <v>#REF!</v>
      </c>
      <c r="D626" s="2">
        <v>157</v>
      </c>
      <c r="E626" s="15" t="e">
        <f t="shared" si="13"/>
        <v>#REF!</v>
      </c>
    </row>
    <row r="627" spans="1:5" ht="15" thickBot="1" x14ac:dyDescent="0.35">
      <c r="B627" s="27">
        <v>6</v>
      </c>
      <c r="C627" s="14" t="e">
        <f>IF(OR(A622="",A622=0),"",VLOOKUP(A622,#REF!,D627,FALSE))</f>
        <v>#REF!</v>
      </c>
      <c r="D627" s="2">
        <v>158</v>
      </c>
      <c r="E627" s="15" t="e">
        <f t="shared" si="13"/>
        <v>#REF!</v>
      </c>
    </row>
    <row r="628" spans="1:5" ht="15" thickBot="1" x14ac:dyDescent="0.35">
      <c r="B628" s="27">
        <v>7</v>
      </c>
      <c r="C628" s="14" t="e">
        <f>IF(OR(A622="",A622=0),"",VLOOKUP(A622,#REF!,D628,FALSE))</f>
        <v>#REF!</v>
      </c>
      <c r="D628" s="2">
        <v>159</v>
      </c>
      <c r="E628" s="15" t="e">
        <f t="shared" si="13"/>
        <v>#REF!</v>
      </c>
    </row>
    <row r="629" spans="1:5" ht="15" thickBot="1" x14ac:dyDescent="0.35">
      <c r="B629" s="27">
        <v>8</v>
      </c>
      <c r="C629" s="14" t="e">
        <f>IF(OR(A622="",A622=0),"",VLOOKUP(A622,#REF!,D629,FALSE))</f>
        <v>#REF!</v>
      </c>
      <c r="D629" s="2">
        <v>160</v>
      </c>
      <c r="E629" s="15" t="e">
        <f t="shared" si="13"/>
        <v>#REF!</v>
      </c>
    </row>
    <row r="630" spans="1:5" ht="15" thickBot="1" x14ac:dyDescent="0.35">
      <c r="B630" s="27">
        <v>9</v>
      </c>
      <c r="C630" s="14" t="e">
        <f>IF(OR(A622="",A622=0),"",VLOOKUP(A622,#REF!,D630,FALSE))</f>
        <v>#REF!</v>
      </c>
      <c r="D630" s="2">
        <v>161</v>
      </c>
      <c r="E630" s="15" t="e">
        <f t="shared" si="13"/>
        <v>#REF!</v>
      </c>
    </row>
    <row r="631" spans="1:5" ht="15" thickBot="1" x14ac:dyDescent="0.35">
      <c r="A631" s="24" t="str">
        <f>"Recette "&amp;B430&amp;" Divers 5"</f>
        <v>Recette 3 Divers 5</v>
      </c>
      <c r="B631" s="27">
        <v>10</v>
      </c>
      <c r="C631" s="14" t="e">
        <f>IF(OR(A622="",A622=0),"",VLOOKUP(A622,#REF!,D631,FALSE))</f>
        <v>#REF!</v>
      </c>
      <c r="D631" s="2">
        <v>162</v>
      </c>
      <c r="E631" s="15" t="e">
        <f t="shared" si="13"/>
        <v>#REF!</v>
      </c>
    </row>
    <row r="632" spans="1:5" ht="15" thickBot="1" x14ac:dyDescent="0.35">
      <c r="A632" s="5" t="e">
        <f>IF(OR($A$430=0,$A$430=""),"",VLOOKUP($A$430,#REF!,24,FALSE))</f>
        <v>#REF!</v>
      </c>
      <c r="B632" s="27">
        <v>1</v>
      </c>
      <c r="C632" s="14" t="e">
        <f>IF(OR(A632="",A632=0),"",VLOOKUP(A632,#REF!,D632,FALSE))</f>
        <v>#REF!</v>
      </c>
      <c r="D632" s="2">
        <v>153</v>
      </c>
      <c r="E632" s="15" t="e">
        <f t="shared" si="13"/>
        <v>#REF!</v>
      </c>
    </row>
    <row r="633" spans="1:5" ht="15" thickBot="1" x14ac:dyDescent="0.35">
      <c r="A633" s="5"/>
      <c r="B633" s="27">
        <v>2</v>
      </c>
      <c r="C633" s="14" t="e">
        <f>IF(OR(A632="",A632=0),"",VLOOKUP(A632,#REF!,D633,FALSE))</f>
        <v>#REF!</v>
      </c>
      <c r="D633" s="2">
        <v>154</v>
      </c>
      <c r="E633" s="15" t="e">
        <f t="shared" si="13"/>
        <v>#REF!</v>
      </c>
    </row>
    <row r="634" spans="1:5" ht="15" thickBot="1" x14ac:dyDescent="0.35">
      <c r="A634" s="5"/>
      <c r="B634" s="27">
        <v>3</v>
      </c>
      <c r="C634" s="14" t="e">
        <f>IF(OR(A632="",A632=0),"",VLOOKUP(A632,#REF!,D634,FALSE))</f>
        <v>#REF!</v>
      </c>
      <c r="D634" s="2">
        <v>155</v>
      </c>
      <c r="E634" s="15" t="e">
        <f t="shared" si="13"/>
        <v>#REF!</v>
      </c>
    </row>
    <row r="635" spans="1:5" ht="15" thickBot="1" x14ac:dyDescent="0.35">
      <c r="B635" s="27">
        <v>4</v>
      </c>
      <c r="C635" s="14" t="e">
        <f>IF(OR(A632="",A632=0),"",VLOOKUP(A632,#REF!,D635,FALSE))</f>
        <v>#REF!</v>
      </c>
      <c r="D635" s="2">
        <v>156</v>
      </c>
      <c r="E635" s="15" t="e">
        <f t="shared" si="13"/>
        <v>#REF!</v>
      </c>
    </row>
    <row r="636" spans="1:5" ht="15" thickBot="1" x14ac:dyDescent="0.35">
      <c r="B636" s="27">
        <v>5</v>
      </c>
      <c r="C636" s="14" t="e">
        <f>IF(OR(A632="",A632=0),"",VLOOKUP(A632,#REF!,D636,FALSE))</f>
        <v>#REF!</v>
      </c>
      <c r="D636" s="2">
        <v>157</v>
      </c>
      <c r="E636" s="15" t="e">
        <f t="shared" si="13"/>
        <v>#REF!</v>
      </c>
    </row>
    <row r="637" spans="1:5" ht="15" thickBot="1" x14ac:dyDescent="0.35">
      <c r="B637" s="27">
        <v>6</v>
      </c>
      <c r="C637" s="14" t="e">
        <f>IF(OR(A632="",A632=0),"",VLOOKUP(A632,#REF!,D637,FALSE))</f>
        <v>#REF!</v>
      </c>
      <c r="D637" s="2">
        <v>158</v>
      </c>
      <c r="E637" s="15" t="e">
        <f t="shared" si="13"/>
        <v>#REF!</v>
      </c>
    </row>
    <row r="638" spans="1:5" ht="15" thickBot="1" x14ac:dyDescent="0.35">
      <c r="B638" s="27">
        <v>7</v>
      </c>
      <c r="C638" s="14" t="e">
        <f>IF(OR(A632="",A632=0),"",VLOOKUP(A632,#REF!,D638,FALSE))</f>
        <v>#REF!</v>
      </c>
      <c r="D638" s="2">
        <v>159</v>
      </c>
      <c r="E638" s="15" t="e">
        <f t="shared" si="13"/>
        <v>#REF!</v>
      </c>
    </row>
    <row r="639" spans="1:5" ht="15" thickBot="1" x14ac:dyDescent="0.35">
      <c r="B639" s="27">
        <v>8</v>
      </c>
      <c r="C639" s="14" t="e">
        <f>IF(OR(A632="",A632=0),"",VLOOKUP(A632,#REF!,D639,FALSE))</f>
        <v>#REF!</v>
      </c>
      <c r="D639" s="2">
        <v>160</v>
      </c>
      <c r="E639" s="15" t="e">
        <f t="shared" si="13"/>
        <v>#REF!</v>
      </c>
    </row>
    <row r="640" spans="1:5" ht="15" thickBot="1" x14ac:dyDescent="0.35">
      <c r="B640" s="27">
        <v>9</v>
      </c>
      <c r="C640" s="14" t="e">
        <f>IF(OR(A632="",A632=0),"",VLOOKUP(A632,#REF!,D640,FALSE))</f>
        <v>#REF!</v>
      </c>
      <c r="D640" s="2">
        <v>161</v>
      </c>
      <c r="E640" s="15" t="e">
        <f t="shared" si="13"/>
        <v>#REF!</v>
      </c>
    </row>
    <row r="641" spans="1:5" x14ac:dyDescent="0.3">
      <c r="A641" s="12"/>
      <c r="B641" s="27">
        <v>10</v>
      </c>
      <c r="C641" s="14" t="e">
        <f>IF(OR(A632="",A632=0),"",VLOOKUP(A632,#REF!,D641,FALSE))</f>
        <v>#REF!</v>
      </c>
      <c r="D641" s="2">
        <v>162</v>
      </c>
      <c r="E641" s="15" t="e">
        <f t="shared" si="13"/>
        <v>#REF!</v>
      </c>
    </row>
    <row r="643" spans="1:5" ht="15" thickBot="1" x14ac:dyDescent="0.35">
      <c r="A643" s="19" t="e">
        <f>VLOOKUP($C$2,#REF!,5,FALSE)</f>
        <v>#REF!</v>
      </c>
      <c r="B643" s="29">
        <v>4</v>
      </c>
      <c r="C643" s="5"/>
      <c r="E643" s="5"/>
    </row>
    <row r="644" spans="1:5" ht="15" thickBot="1" x14ac:dyDescent="0.35">
      <c r="A644" s="28" t="str">
        <f>"Recette "&amp;B643&amp;" Produits 1"</f>
        <v>Recette 4 Produits 1</v>
      </c>
      <c r="B644" s="29"/>
      <c r="C644" s="30" t="s">
        <v>61</v>
      </c>
      <c r="D644" s="12"/>
      <c r="E644" s="5"/>
    </row>
    <row r="645" spans="1:5" ht="15" thickBot="1" x14ac:dyDescent="0.35">
      <c r="A645" s="5" t="e">
        <f>IF(OR($A$643=0,$A$643=""),"",VLOOKUP($A$643,#REF!,4,FALSE))</f>
        <v>#REF!</v>
      </c>
      <c r="B645" s="31">
        <v>1</v>
      </c>
      <c r="C645" s="14" t="e">
        <f>IF(OR(A645="",A645=0),"",VLOOKUP(A645,#REF!,D645,FALSE))</f>
        <v>#REF!</v>
      </c>
      <c r="D645" s="2">
        <v>153</v>
      </c>
      <c r="E645" s="15" t="e">
        <f t="shared" ref="E645:E708" si="14">IF(C645=0,"",C645)</f>
        <v>#REF!</v>
      </c>
    </row>
    <row r="646" spans="1:5" ht="15" thickBot="1" x14ac:dyDescent="0.35">
      <c r="A646" s="5"/>
      <c r="B646" s="31">
        <v>2</v>
      </c>
      <c r="C646" s="14" t="e">
        <f>IF(OR(A645="",A645=0),"",VLOOKUP(A645,#REF!,D646,FALSE))</f>
        <v>#REF!</v>
      </c>
      <c r="D646" s="2">
        <v>154</v>
      </c>
      <c r="E646" s="15" t="e">
        <f t="shared" si="14"/>
        <v>#REF!</v>
      </c>
    </row>
    <row r="647" spans="1:5" ht="15" thickBot="1" x14ac:dyDescent="0.35">
      <c r="A647" s="19"/>
      <c r="B647" s="31">
        <v>3</v>
      </c>
      <c r="C647" s="14" t="e">
        <f>IF(OR(A645="",A645=0),"",VLOOKUP(A645,#REF!,D647,FALSE))</f>
        <v>#REF!</v>
      </c>
      <c r="D647" s="2">
        <v>155</v>
      </c>
      <c r="E647" s="15" t="e">
        <f t="shared" si="14"/>
        <v>#REF!</v>
      </c>
    </row>
    <row r="648" spans="1:5" ht="15" thickBot="1" x14ac:dyDescent="0.35">
      <c r="B648" s="31">
        <v>4</v>
      </c>
      <c r="C648" s="14" t="e">
        <f>IF(OR(A645="",A645=0),"",VLOOKUP(A645,#REF!,D648,FALSE))</f>
        <v>#REF!</v>
      </c>
      <c r="D648" s="2">
        <v>156</v>
      </c>
      <c r="E648" s="15" t="e">
        <f t="shared" si="14"/>
        <v>#REF!</v>
      </c>
    </row>
    <row r="649" spans="1:5" ht="15" thickBot="1" x14ac:dyDescent="0.35">
      <c r="B649" s="31">
        <v>5</v>
      </c>
      <c r="C649" s="14" t="e">
        <f>IF(OR(A645="",A645=0),"",VLOOKUP(A645,#REF!,D649,FALSE))</f>
        <v>#REF!</v>
      </c>
      <c r="D649" s="2">
        <v>157</v>
      </c>
      <c r="E649" s="15" t="e">
        <f t="shared" si="14"/>
        <v>#REF!</v>
      </c>
    </row>
    <row r="650" spans="1:5" ht="15" thickBot="1" x14ac:dyDescent="0.35">
      <c r="B650" s="31">
        <v>6</v>
      </c>
      <c r="C650" s="14" t="e">
        <f>IF(OR(A645="",A645=0),"",VLOOKUP(A645,#REF!,D650,FALSE))</f>
        <v>#REF!</v>
      </c>
      <c r="D650" s="2">
        <v>158</v>
      </c>
      <c r="E650" s="15" t="e">
        <f t="shared" si="14"/>
        <v>#REF!</v>
      </c>
    </row>
    <row r="651" spans="1:5" ht="15" thickBot="1" x14ac:dyDescent="0.35">
      <c r="B651" s="31">
        <v>7</v>
      </c>
      <c r="C651" s="14" t="e">
        <f>IF(OR(A645="",A645=0),"",VLOOKUP(A645,#REF!,D651,FALSE))</f>
        <v>#REF!</v>
      </c>
      <c r="D651" s="2">
        <v>159</v>
      </c>
      <c r="E651" s="15" t="e">
        <f t="shared" si="14"/>
        <v>#REF!</v>
      </c>
    </row>
    <row r="652" spans="1:5" ht="15" thickBot="1" x14ac:dyDescent="0.35">
      <c r="B652" s="31">
        <v>8</v>
      </c>
      <c r="C652" s="14" t="e">
        <f>IF(OR(A645="",A645=0),"",VLOOKUP(A645,#REF!,D652,FALSE))</f>
        <v>#REF!</v>
      </c>
      <c r="D652" s="2">
        <v>160</v>
      </c>
      <c r="E652" s="15" t="e">
        <f t="shared" si="14"/>
        <v>#REF!</v>
      </c>
    </row>
    <row r="653" spans="1:5" ht="15" thickBot="1" x14ac:dyDescent="0.35">
      <c r="B653" s="31">
        <v>9</v>
      </c>
      <c r="C653" s="14" t="e">
        <f>IF(OR(A645="",A645=0),"",VLOOKUP(A645,#REF!,D653,FALSE))</f>
        <v>#REF!</v>
      </c>
      <c r="D653" s="2">
        <v>161</v>
      </c>
      <c r="E653" s="15" t="e">
        <f t="shared" si="14"/>
        <v>#REF!</v>
      </c>
    </row>
    <row r="654" spans="1:5" ht="15" thickBot="1" x14ac:dyDescent="0.35">
      <c r="A654" s="28" t="str">
        <f>"Recette "&amp;B643&amp;" Produits 2"</f>
        <v>Recette 4 Produits 2</v>
      </c>
      <c r="B654" s="31">
        <v>10</v>
      </c>
      <c r="C654" s="14" t="e">
        <f>IF(OR(A645="",A645=0),"",VLOOKUP(A645,#REF!,D654,FALSE))</f>
        <v>#REF!</v>
      </c>
      <c r="D654" s="2">
        <v>162</v>
      </c>
      <c r="E654" s="15" t="e">
        <f t="shared" si="14"/>
        <v>#REF!</v>
      </c>
    </row>
    <row r="655" spans="1:5" ht="15" thickBot="1" x14ac:dyDescent="0.35">
      <c r="A655" s="5" t="e">
        <f>IF(OR($A$643=0,$A$643=""),"",VLOOKUP($A$643,#REF!,5,FALSE))</f>
        <v>#REF!</v>
      </c>
      <c r="B655" s="31">
        <v>1</v>
      </c>
      <c r="C655" s="14" t="e">
        <f>IF(OR(A655="",A655=0),"",VLOOKUP(A655,#REF!,D655,FALSE))</f>
        <v>#REF!</v>
      </c>
      <c r="D655" s="2">
        <v>153</v>
      </c>
      <c r="E655" s="15" t="e">
        <f t="shared" si="14"/>
        <v>#REF!</v>
      </c>
    </row>
    <row r="656" spans="1:5" ht="15" thickBot="1" x14ac:dyDescent="0.35">
      <c r="A656" s="5"/>
      <c r="B656" s="31">
        <v>2</v>
      </c>
      <c r="C656" s="14" t="e">
        <f>IF(OR(A655="",A655=0),"",VLOOKUP(A655,#REF!,D656,FALSE))</f>
        <v>#REF!</v>
      </c>
      <c r="D656" s="2">
        <v>154</v>
      </c>
      <c r="E656" s="15" t="e">
        <f t="shared" si="14"/>
        <v>#REF!</v>
      </c>
    </row>
    <row r="657" spans="1:5" ht="15" thickBot="1" x14ac:dyDescent="0.35">
      <c r="A657" s="19"/>
      <c r="B657" s="31">
        <v>3</v>
      </c>
      <c r="C657" s="14" t="e">
        <f>IF(OR(A655="",A655=0),"",VLOOKUP(A655,#REF!,D657,FALSE))</f>
        <v>#REF!</v>
      </c>
      <c r="D657" s="2">
        <v>155</v>
      </c>
      <c r="E657" s="15" t="e">
        <f t="shared" si="14"/>
        <v>#REF!</v>
      </c>
    </row>
    <row r="658" spans="1:5" ht="15" thickBot="1" x14ac:dyDescent="0.35">
      <c r="B658" s="31">
        <v>4</v>
      </c>
      <c r="C658" s="14" t="e">
        <f>IF(OR(A655="",A655=0),"",VLOOKUP(A655,#REF!,D658,FALSE))</f>
        <v>#REF!</v>
      </c>
      <c r="D658" s="2">
        <v>156</v>
      </c>
      <c r="E658" s="15" t="e">
        <f t="shared" si="14"/>
        <v>#REF!</v>
      </c>
    </row>
    <row r="659" spans="1:5" ht="15" thickBot="1" x14ac:dyDescent="0.35">
      <c r="B659" s="31">
        <v>5</v>
      </c>
      <c r="C659" s="14" t="e">
        <f>IF(OR(A655="",A655=0),"",VLOOKUP(A655,#REF!,D659,FALSE))</f>
        <v>#REF!</v>
      </c>
      <c r="D659" s="2">
        <v>157</v>
      </c>
      <c r="E659" s="15" t="e">
        <f t="shared" si="14"/>
        <v>#REF!</v>
      </c>
    </row>
    <row r="660" spans="1:5" ht="15" thickBot="1" x14ac:dyDescent="0.35">
      <c r="B660" s="31">
        <v>6</v>
      </c>
      <c r="C660" s="14" t="e">
        <f>IF(OR(A655="",A655=0),"",VLOOKUP(A655,#REF!,D660,FALSE))</f>
        <v>#REF!</v>
      </c>
      <c r="D660" s="2">
        <v>158</v>
      </c>
      <c r="E660" s="15" t="e">
        <f t="shared" si="14"/>
        <v>#REF!</v>
      </c>
    </row>
    <row r="661" spans="1:5" ht="15" thickBot="1" x14ac:dyDescent="0.35">
      <c r="B661" s="31">
        <v>7</v>
      </c>
      <c r="C661" s="14" t="e">
        <f>IF(OR(A655="",A655=0),"",VLOOKUP(A655,#REF!,D661,FALSE))</f>
        <v>#REF!</v>
      </c>
      <c r="D661" s="2">
        <v>159</v>
      </c>
      <c r="E661" s="15" t="e">
        <f t="shared" si="14"/>
        <v>#REF!</v>
      </c>
    </row>
    <row r="662" spans="1:5" ht="15" thickBot="1" x14ac:dyDescent="0.35">
      <c r="B662" s="31">
        <v>8</v>
      </c>
      <c r="C662" s="14" t="e">
        <f>IF(OR(A655="",A655=0),"",VLOOKUP(A655,#REF!,D662,FALSE))</f>
        <v>#REF!</v>
      </c>
      <c r="D662" s="2">
        <v>160</v>
      </c>
      <c r="E662" s="15" t="e">
        <f t="shared" si="14"/>
        <v>#REF!</v>
      </c>
    </row>
    <row r="663" spans="1:5" ht="15" thickBot="1" x14ac:dyDescent="0.35">
      <c r="B663" s="31">
        <v>9</v>
      </c>
      <c r="C663" s="14" t="e">
        <f>IF(OR(A655="",A655=0),"",VLOOKUP(A655,#REF!,D663,FALSE))</f>
        <v>#REF!</v>
      </c>
      <c r="D663" s="2">
        <v>161</v>
      </c>
      <c r="E663" s="15" t="e">
        <f t="shared" si="14"/>
        <v>#REF!</v>
      </c>
    </row>
    <row r="664" spans="1:5" ht="15" thickBot="1" x14ac:dyDescent="0.35">
      <c r="A664" s="28" t="str">
        <f>"Recette "&amp;B643&amp;" Produits 3"</f>
        <v>Recette 4 Produits 3</v>
      </c>
      <c r="B664" s="31">
        <v>10</v>
      </c>
      <c r="C664" s="14" t="e">
        <f>IF(OR(A655="",A655=0),"",VLOOKUP(A655,#REF!,D664,FALSE))</f>
        <v>#REF!</v>
      </c>
      <c r="D664" s="2">
        <v>162</v>
      </c>
      <c r="E664" s="15" t="e">
        <f t="shared" si="14"/>
        <v>#REF!</v>
      </c>
    </row>
    <row r="665" spans="1:5" ht="15" thickBot="1" x14ac:dyDescent="0.35">
      <c r="A665" s="5" t="e">
        <f>IF(OR($A$643=0,$A$643=""),"",VLOOKUP($A$643,#REF!,6,FALSE))</f>
        <v>#REF!</v>
      </c>
      <c r="B665" s="31">
        <v>1</v>
      </c>
      <c r="C665" s="14" t="e">
        <f>IF(OR(A665="",A665=0),"",VLOOKUP(A665,#REF!,D665,FALSE))</f>
        <v>#REF!</v>
      </c>
      <c r="D665" s="2">
        <v>153</v>
      </c>
      <c r="E665" s="15" t="e">
        <f t="shared" si="14"/>
        <v>#REF!</v>
      </c>
    </row>
    <row r="666" spans="1:5" ht="15" thickBot="1" x14ac:dyDescent="0.35">
      <c r="A666" s="5"/>
      <c r="B666" s="31">
        <v>2</v>
      </c>
      <c r="C666" s="14" t="e">
        <f>IF(OR(A665="",A665=0),"",VLOOKUP(A665,#REF!,D666,FALSE))</f>
        <v>#REF!</v>
      </c>
      <c r="D666" s="2">
        <v>154</v>
      </c>
      <c r="E666" s="15" t="e">
        <f t="shared" si="14"/>
        <v>#REF!</v>
      </c>
    </row>
    <row r="667" spans="1:5" ht="15" thickBot="1" x14ac:dyDescent="0.35">
      <c r="A667" s="19"/>
      <c r="B667" s="31">
        <v>3</v>
      </c>
      <c r="C667" s="14" t="e">
        <f>IF(OR(A665="",A665=0),"",VLOOKUP(A665,#REF!,D667,FALSE))</f>
        <v>#REF!</v>
      </c>
      <c r="D667" s="2">
        <v>155</v>
      </c>
      <c r="E667" s="15" t="e">
        <f t="shared" si="14"/>
        <v>#REF!</v>
      </c>
    </row>
    <row r="668" spans="1:5" ht="15" thickBot="1" x14ac:dyDescent="0.35">
      <c r="B668" s="31">
        <v>4</v>
      </c>
      <c r="C668" s="14" t="e">
        <f>IF(OR(A665="",A665=0),"",VLOOKUP(A665,#REF!,D668,FALSE))</f>
        <v>#REF!</v>
      </c>
      <c r="D668" s="2">
        <v>156</v>
      </c>
      <c r="E668" s="15" t="e">
        <f t="shared" si="14"/>
        <v>#REF!</v>
      </c>
    </row>
    <row r="669" spans="1:5" ht="15" thickBot="1" x14ac:dyDescent="0.35">
      <c r="B669" s="31">
        <v>5</v>
      </c>
      <c r="C669" s="14" t="e">
        <f>IF(OR(A665="",A665=0),"",VLOOKUP(A665,#REF!,D669,FALSE))</f>
        <v>#REF!</v>
      </c>
      <c r="D669" s="2">
        <v>157</v>
      </c>
      <c r="E669" s="15" t="e">
        <f t="shared" si="14"/>
        <v>#REF!</v>
      </c>
    </row>
    <row r="670" spans="1:5" ht="15" thickBot="1" x14ac:dyDescent="0.35">
      <c r="B670" s="31">
        <v>6</v>
      </c>
      <c r="C670" s="14" t="e">
        <f>IF(OR(A665="",A665=0),"",VLOOKUP(A665,#REF!,D670,FALSE))</f>
        <v>#REF!</v>
      </c>
      <c r="D670" s="2">
        <v>158</v>
      </c>
      <c r="E670" s="15" t="e">
        <f t="shared" si="14"/>
        <v>#REF!</v>
      </c>
    </row>
    <row r="671" spans="1:5" ht="15" thickBot="1" x14ac:dyDescent="0.35">
      <c r="B671" s="31">
        <v>7</v>
      </c>
      <c r="C671" s="14" t="e">
        <f>IF(OR(A665="",A665=0),"",VLOOKUP(A665,#REF!,D671,FALSE))</f>
        <v>#REF!</v>
      </c>
      <c r="D671" s="2">
        <v>159</v>
      </c>
      <c r="E671" s="15" t="e">
        <f t="shared" si="14"/>
        <v>#REF!</v>
      </c>
    </row>
    <row r="672" spans="1:5" ht="15" thickBot="1" x14ac:dyDescent="0.35">
      <c r="B672" s="31">
        <v>8</v>
      </c>
      <c r="C672" s="14" t="e">
        <f>IF(OR(A665="",A665=0),"",VLOOKUP(A665,#REF!,D672,FALSE))</f>
        <v>#REF!</v>
      </c>
      <c r="D672" s="2">
        <v>160</v>
      </c>
      <c r="E672" s="15" t="e">
        <f t="shared" si="14"/>
        <v>#REF!</v>
      </c>
    </row>
    <row r="673" spans="1:5" ht="15" thickBot="1" x14ac:dyDescent="0.35">
      <c r="B673" s="31">
        <v>9</v>
      </c>
      <c r="C673" s="14" t="e">
        <f>IF(OR(A665="",A665=0),"",VLOOKUP(A665,#REF!,D673,FALSE))</f>
        <v>#REF!</v>
      </c>
      <c r="D673" s="2">
        <v>161</v>
      </c>
      <c r="E673" s="15" t="e">
        <f t="shared" si="14"/>
        <v>#REF!</v>
      </c>
    </row>
    <row r="674" spans="1:5" ht="15" thickBot="1" x14ac:dyDescent="0.35">
      <c r="A674" s="28" t="str">
        <f>"Recette "&amp;B643&amp;" Produits 4"</f>
        <v>Recette 4 Produits 4</v>
      </c>
      <c r="B674" s="31">
        <v>10</v>
      </c>
      <c r="C674" s="14" t="e">
        <f>IF(OR(A665="",A665=0),"",VLOOKUP(A665,#REF!,D674,FALSE))</f>
        <v>#REF!</v>
      </c>
      <c r="D674" s="2">
        <v>162</v>
      </c>
      <c r="E674" s="15" t="e">
        <f t="shared" si="14"/>
        <v>#REF!</v>
      </c>
    </row>
    <row r="675" spans="1:5" ht="15" thickBot="1" x14ac:dyDescent="0.35">
      <c r="A675" s="5" t="e">
        <f>IF(OR($A$643=0,$A$643=""),"",VLOOKUP($A$643,#REF!,7,FALSE))</f>
        <v>#REF!</v>
      </c>
      <c r="B675" s="31">
        <v>1</v>
      </c>
      <c r="C675" s="14" t="e">
        <f>IF(OR(A675="",A675=0),"",VLOOKUP(A675,#REF!,D675,FALSE))</f>
        <v>#REF!</v>
      </c>
      <c r="D675" s="2">
        <v>153</v>
      </c>
      <c r="E675" s="15" t="e">
        <f t="shared" si="14"/>
        <v>#REF!</v>
      </c>
    </row>
    <row r="676" spans="1:5" ht="15" thickBot="1" x14ac:dyDescent="0.35">
      <c r="A676" s="5"/>
      <c r="B676" s="31">
        <v>2</v>
      </c>
      <c r="C676" s="14" t="e">
        <f>IF(OR(A675="",A675=0),"",VLOOKUP(A675,#REF!,D676,FALSE))</f>
        <v>#REF!</v>
      </c>
      <c r="D676" s="2">
        <v>154</v>
      </c>
      <c r="E676" s="15" t="e">
        <f t="shared" si="14"/>
        <v>#REF!</v>
      </c>
    </row>
    <row r="677" spans="1:5" ht="15" thickBot="1" x14ac:dyDescent="0.35">
      <c r="A677" s="19"/>
      <c r="B677" s="31">
        <v>3</v>
      </c>
      <c r="C677" s="14" t="e">
        <f>IF(OR(A675="",A675=0),"",VLOOKUP(A675,#REF!,D677,FALSE))</f>
        <v>#REF!</v>
      </c>
      <c r="D677" s="2">
        <v>155</v>
      </c>
      <c r="E677" s="15" t="e">
        <f t="shared" si="14"/>
        <v>#REF!</v>
      </c>
    </row>
    <row r="678" spans="1:5" ht="15" thickBot="1" x14ac:dyDescent="0.35">
      <c r="B678" s="31">
        <v>4</v>
      </c>
      <c r="C678" s="14" t="e">
        <f>IF(OR(A675="",A675=0),"",VLOOKUP(A675,#REF!,D678,FALSE))</f>
        <v>#REF!</v>
      </c>
      <c r="D678" s="2">
        <v>156</v>
      </c>
      <c r="E678" s="15" t="e">
        <f t="shared" si="14"/>
        <v>#REF!</v>
      </c>
    </row>
    <row r="679" spans="1:5" ht="15" thickBot="1" x14ac:dyDescent="0.35">
      <c r="B679" s="31">
        <v>5</v>
      </c>
      <c r="C679" s="14" t="e">
        <f>IF(OR(A675="",A675=0),"",VLOOKUP(A675,#REF!,D679,FALSE))</f>
        <v>#REF!</v>
      </c>
      <c r="D679" s="2">
        <v>157</v>
      </c>
      <c r="E679" s="15" t="e">
        <f t="shared" si="14"/>
        <v>#REF!</v>
      </c>
    </row>
    <row r="680" spans="1:5" ht="15" thickBot="1" x14ac:dyDescent="0.35">
      <c r="B680" s="31">
        <v>6</v>
      </c>
      <c r="C680" s="14" t="e">
        <f>IF(OR(A675="",A675=0),"",VLOOKUP(A675,#REF!,D680,FALSE))</f>
        <v>#REF!</v>
      </c>
      <c r="D680" s="2">
        <v>158</v>
      </c>
      <c r="E680" s="15" t="e">
        <f t="shared" si="14"/>
        <v>#REF!</v>
      </c>
    </row>
    <row r="681" spans="1:5" ht="15" thickBot="1" x14ac:dyDescent="0.35">
      <c r="B681" s="31">
        <v>7</v>
      </c>
      <c r="C681" s="14" t="e">
        <f>IF(OR(A675="",A675=0),"",VLOOKUP(A675,#REF!,D681,FALSE))</f>
        <v>#REF!</v>
      </c>
      <c r="D681" s="2">
        <v>159</v>
      </c>
      <c r="E681" s="15" t="e">
        <f t="shared" si="14"/>
        <v>#REF!</v>
      </c>
    </row>
    <row r="682" spans="1:5" ht="15" thickBot="1" x14ac:dyDescent="0.35">
      <c r="B682" s="31">
        <v>8</v>
      </c>
      <c r="C682" s="14" t="e">
        <f>IF(OR(A675="",A675=0),"",VLOOKUP(A675,#REF!,D682,FALSE))</f>
        <v>#REF!</v>
      </c>
      <c r="D682" s="2">
        <v>160</v>
      </c>
      <c r="E682" s="15" t="e">
        <f t="shared" si="14"/>
        <v>#REF!</v>
      </c>
    </row>
    <row r="683" spans="1:5" ht="15" thickBot="1" x14ac:dyDescent="0.35">
      <c r="B683" s="31">
        <v>9</v>
      </c>
      <c r="C683" s="14" t="e">
        <f>IF(OR(A675="",A675=0),"",VLOOKUP(A675,#REF!,D683,FALSE))</f>
        <v>#REF!</v>
      </c>
      <c r="D683" s="2">
        <v>161</v>
      </c>
      <c r="E683" s="15" t="e">
        <f t="shared" si="14"/>
        <v>#REF!</v>
      </c>
    </row>
    <row r="684" spans="1:5" ht="15" thickBot="1" x14ac:dyDescent="0.35">
      <c r="A684" s="28" t="str">
        <f>"Recette "&amp;B643&amp;" Produits 5"</f>
        <v>Recette 4 Produits 5</v>
      </c>
      <c r="B684" s="31">
        <v>10</v>
      </c>
      <c r="C684" s="14" t="e">
        <f>IF(OR(A675="",A675=0),"",VLOOKUP(A675,#REF!,D684,FALSE))</f>
        <v>#REF!</v>
      </c>
      <c r="D684" s="2">
        <v>162</v>
      </c>
      <c r="E684" s="15" t="e">
        <f t="shared" si="14"/>
        <v>#REF!</v>
      </c>
    </row>
    <row r="685" spans="1:5" ht="15" thickBot="1" x14ac:dyDescent="0.35">
      <c r="A685" s="5" t="e">
        <f>IF(OR($A$643=0,$A$643=""),"",VLOOKUP($A$643,#REF!,8,FALSE))</f>
        <v>#REF!</v>
      </c>
      <c r="B685" s="31">
        <v>1</v>
      </c>
      <c r="C685" s="14" t="e">
        <f>IF(OR(A685="",A685=0),"",VLOOKUP(A685,#REF!,D685,FALSE))</f>
        <v>#REF!</v>
      </c>
      <c r="D685" s="2">
        <v>153</v>
      </c>
      <c r="E685" s="15" t="e">
        <f t="shared" si="14"/>
        <v>#REF!</v>
      </c>
    </row>
    <row r="686" spans="1:5" ht="15" thickBot="1" x14ac:dyDescent="0.35">
      <c r="A686" s="5"/>
      <c r="B686" s="31">
        <v>2</v>
      </c>
      <c r="C686" s="14" t="e">
        <f>IF(OR(A685="",A685=0),"",VLOOKUP(A685,#REF!,D686,FALSE))</f>
        <v>#REF!</v>
      </c>
      <c r="D686" s="2">
        <v>154</v>
      </c>
      <c r="E686" s="15" t="e">
        <f t="shared" si="14"/>
        <v>#REF!</v>
      </c>
    </row>
    <row r="687" spans="1:5" ht="15" thickBot="1" x14ac:dyDescent="0.35">
      <c r="A687" s="19"/>
      <c r="B687" s="31">
        <v>3</v>
      </c>
      <c r="C687" s="14" t="e">
        <f>IF(OR(A685="",A685=0),"",VLOOKUP(A685,#REF!,D687,FALSE))</f>
        <v>#REF!</v>
      </c>
      <c r="D687" s="2">
        <v>155</v>
      </c>
      <c r="E687" s="15" t="e">
        <f t="shared" si="14"/>
        <v>#REF!</v>
      </c>
    </row>
    <row r="688" spans="1:5" ht="15" thickBot="1" x14ac:dyDescent="0.35">
      <c r="B688" s="31">
        <v>4</v>
      </c>
      <c r="C688" s="14" t="e">
        <f>IF(OR(A685="",A685=0),"",VLOOKUP(A685,#REF!,D688,FALSE))</f>
        <v>#REF!</v>
      </c>
      <c r="D688" s="2">
        <v>156</v>
      </c>
      <c r="E688" s="15" t="e">
        <f t="shared" si="14"/>
        <v>#REF!</v>
      </c>
    </row>
    <row r="689" spans="1:5" ht="15" thickBot="1" x14ac:dyDescent="0.35">
      <c r="B689" s="31">
        <v>5</v>
      </c>
      <c r="C689" s="14" t="e">
        <f>IF(OR(A685="",A685=0),"",VLOOKUP(A685,#REF!,D689,FALSE))</f>
        <v>#REF!</v>
      </c>
      <c r="D689" s="2">
        <v>157</v>
      </c>
      <c r="E689" s="15" t="e">
        <f t="shared" si="14"/>
        <v>#REF!</v>
      </c>
    </row>
    <row r="690" spans="1:5" ht="15" thickBot="1" x14ac:dyDescent="0.35">
      <c r="B690" s="31">
        <v>6</v>
      </c>
      <c r="C690" s="14" t="e">
        <f>IF(OR(A685="",A685=0),"",VLOOKUP(A685,#REF!,D690,FALSE))</f>
        <v>#REF!</v>
      </c>
      <c r="D690" s="2">
        <v>158</v>
      </c>
      <c r="E690" s="15" t="e">
        <f t="shared" si="14"/>
        <v>#REF!</v>
      </c>
    </row>
    <row r="691" spans="1:5" ht="15" thickBot="1" x14ac:dyDescent="0.35">
      <c r="B691" s="31">
        <v>7</v>
      </c>
      <c r="C691" s="14" t="e">
        <f>IF(OR(A685="",A685=0),"",VLOOKUP(A685,#REF!,D691,FALSE))</f>
        <v>#REF!</v>
      </c>
      <c r="D691" s="2">
        <v>159</v>
      </c>
      <c r="E691" s="15" t="e">
        <f t="shared" si="14"/>
        <v>#REF!</v>
      </c>
    </row>
    <row r="692" spans="1:5" ht="15" thickBot="1" x14ac:dyDescent="0.35">
      <c r="B692" s="31">
        <v>8</v>
      </c>
      <c r="C692" s="14" t="e">
        <f>IF(OR(A685="",A685=0),"",VLOOKUP(A685,#REF!,D692,FALSE))</f>
        <v>#REF!</v>
      </c>
      <c r="D692" s="2">
        <v>160</v>
      </c>
      <c r="E692" s="15" t="e">
        <f t="shared" si="14"/>
        <v>#REF!</v>
      </c>
    </row>
    <row r="693" spans="1:5" ht="15" thickBot="1" x14ac:dyDescent="0.35">
      <c r="B693" s="31">
        <v>9</v>
      </c>
      <c r="C693" s="14" t="e">
        <f>IF(OR(A685="",A685=0),"",VLOOKUP(A685,#REF!,D693,FALSE))</f>
        <v>#REF!</v>
      </c>
      <c r="D693" s="2">
        <v>161</v>
      </c>
      <c r="E693" s="15" t="e">
        <f t="shared" si="14"/>
        <v>#REF!</v>
      </c>
    </row>
    <row r="694" spans="1:5" ht="15" thickBot="1" x14ac:dyDescent="0.35">
      <c r="A694" s="28" t="str">
        <f>"Recette "&amp;B643&amp;" Produits 6"</f>
        <v>Recette 4 Produits 6</v>
      </c>
      <c r="B694" s="31">
        <v>10</v>
      </c>
      <c r="C694" s="14" t="e">
        <f>IF(OR(A685="",A685=0),"",VLOOKUP(A685,#REF!,D694,FALSE))</f>
        <v>#REF!</v>
      </c>
      <c r="D694" s="2">
        <v>162</v>
      </c>
      <c r="E694" s="15" t="e">
        <f t="shared" si="14"/>
        <v>#REF!</v>
      </c>
    </row>
    <row r="695" spans="1:5" ht="15" thickBot="1" x14ac:dyDescent="0.35">
      <c r="A695" s="5" t="e">
        <f>IF(OR($A$643=0,$A$643=""),"",VLOOKUP($A$643,#REF!,9,FALSE))</f>
        <v>#REF!</v>
      </c>
      <c r="B695" s="31">
        <v>1</v>
      </c>
      <c r="C695" s="14" t="e">
        <f>IF(OR(A695="",A695=0),"",VLOOKUP(A695,#REF!,D695,FALSE))</f>
        <v>#REF!</v>
      </c>
      <c r="D695" s="2">
        <v>153</v>
      </c>
      <c r="E695" s="15" t="e">
        <f t="shared" si="14"/>
        <v>#REF!</v>
      </c>
    </row>
    <row r="696" spans="1:5" ht="15" thickBot="1" x14ac:dyDescent="0.35">
      <c r="A696" s="5"/>
      <c r="B696" s="31">
        <v>2</v>
      </c>
      <c r="C696" s="14" t="e">
        <f>IF(OR(A695="",A695=0),"",VLOOKUP(A695,#REF!,D696,FALSE))</f>
        <v>#REF!</v>
      </c>
      <c r="D696" s="2">
        <v>154</v>
      </c>
      <c r="E696" s="15" t="e">
        <f t="shared" si="14"/>
        <v>#REF!</v>
      </c>
    </row>
    <row r="697" spans="1:5" ht="15" thickBot="1" x14ac:dyDescent="0.35">
      <c r="A697" s="19"/>
      <c r="B697" s="31">
        <v>3</v>
      </c>
      <c r="C697" s="14" t="e">
        <f>IF(OR(A695="",A695=0),"",VLOOKUP(A695,#REF!,D697,FALSE))</f>
        <v>#REF!</v>
      </c>
      <c r="D697" s="2">
        <v>155</v>
      </c>
      <c r="E697" s="15" t="e">
        <f t="shared" si="14"/>
        <v>#REF!</v>
      </c>
    </row>
    <row r="698" spans="1:5" ht="15" thickBot="1" x14ac:dyDescent="0.35">
      <c r="B698" s="31">
        <v>4</v>
      </c>
      <c r="C698" s="14" t="e">
        <f>IF(OR(A695="",A695=0),"",VLOOKUP(A695,#REF!,D698,FALSE))</f>
        <v>#REF!</v>
      </c>
      <c r="D698" s="2">
        <v>156</v>
      </c>
      <c r="E698" s="15" t="e">
        <f t="shared" si="14"/>
        <v>#REF!</v>
      </c>
    </row>
    <row r="699" spans="1:5" ht="15" thickBot="1" x14ac:dyDescent="0.35">
      <c r="B699" s="31">
        <v>5</v>
      </c>
      <c r="C699" s="14" t="e">
        <f>IF(OR(A695="",A695=0),"",VLOOKUP(A695,#REF!,D699,FALSE))</f>
        <v>#REF!</v>
      </c>
      <c r="D699" s="2">
        <v>157</v>
      </c>
      <c r="E699" s="15" t="e">
        <f t="shared" si="14"/>
        <v>#REF!</v>
      </c>
    </row>
    <row r="700" spans="1:5" ht="15" thickBot="1" x14ac:dyDescent="0.35">
      <c r="B700" s="31">
        <v>6</v>
      </c>
      <c r="C700" s="14" t="e">
        <f>IF(OR(A695="",A695=0),"",VLOOKUP(A695,#REF!,D700,FALSE))</f>
        <v>#REF!</v>
      </c>
      <c r="D700" s="2">
        <v>158</v>
      </c>
      <c r="E700" s="15" t="e">
        <f t="shared" si="14"/>
        <v>#REF!</v>
      </c>
    </row>
    <row r="701" spans="1:5" ht="15" thickBot="1" x14ac:dyDescent="0.35">
      <c r="B701" s="31">
        <v>7</v>
      </c>
      <c r="C701" s="14" t="e">
        <f>IF(OR(A695="",A695=0),"",VLOOKUP(A695,#REF!,D701,FALSE))</f>
        <v>#REF!</v>
      </c>
      <c r="D701" s="2">
        <v>159</v>
      </c>
      <c r="E701" s="15" t="e">
        <f t="shared" si="14"/>
        <v>#REF!</v>
      </c>
    </row>
    <row r="702" spans="1:5" ht="15" thickBot="1" x14ac:dyDescent="0.35">
      <c r="B702" s="31">
        <v>8</v>
      </c>
      <c r="C702" s="14" t="e">
        <f>IF(OR(A695="",A695=0),"",VLOOKUP(A695,#REF!,D702,FALSE))</f>
        <v>#REF!</v>
      </c>
      <c r="D702" s="2">
        <v>160</v>
      </c>
      <c r="E702" s="15" t="e">
        <f t="shared" si="14"/>
        <v>#REF!</v>
      </c>
    </row>
    <row r="703" spans="1:5" ht="15" thickBot="1" x14ac:dyDescent="0.35">
      <c r="B703" s="31">
        <v>9</v>
      </c>
      <c r="C703" s="14" t="e">
        <f>IF(OR(A695="",A695=0),"",VLOOKUP(A695,#REF!,D703,FALSE))</f>
        <v>#REF!</v>
      </c>
      <c r="D703" s="2">
        <v>161</v>
      </c>
      <c r="E703" s="15" t="e">
        <f t="shared" si="14"/>
        <v>#REF!</v>
      </c>
    </row>
    <row r="704" spans="1:5" ht="15" thickBot="1" x14ac:dyDescent="0.35">
      <c r="A704" s="28" t="str">
        <f>"Recette "&amp;B643&amp;" Produits 7"</f>
        <v>Recette 4 Produits 7</v>
      </c>
      <c r="B704" s="31">
        <v>10</v>
      </c>
      <c r="C704" s="14" t="e">
        <f>IF(OR(A695="",A695=0),"",VLOOKUP(A695,#REF!,D704,FALSE))</f>
        <v>#REF!</v>
      </c>
      <c r="D704" s="2">
        <v>162</v>
      </c>
      <c r="E704" s="15" t="e">
        <f t="shared" si="14"/>
        <v>#REF!</v>
      </c>
    </row>
    <row r="705" spans="1:5" ht="15" thickBot="1" x14ac:dyDescent="0.35">
      <c r="A705" s="5" t="e">
        <f>IF(OR($A$643=0,$A$643=""),"",VLOOKUP($A$643,#REF!,10,FALSE))</f>
        <v>#REF!</v>
      </c>
      <c r="B705" s="31">
        <v>1</v>
      </c>
      <c r="C705" s="14" t="e">
        <f>IF(OR(A705="",A705=0),"",VLOOKUP(A705,#REF!,D705,FALSE))</f>
        <v>#REF!</v>
      </c>
      <c r="D705" s="2">
        <v>153</v>
      </c>
      <c r="E705" s="15" t="e">
        <f t="shared" si="14"/>
        <v>#REF!</v>
      </c>
    </row>
    <row r="706" spans="1:5" ht="15" thickBot="1" x14ac:dyDescent="0.35">
      <c r="A706" s="5"/>
      <c r="B706" s="31">
        <v>2</v>
      </c>
      <c r="C706" s="14" t="e">
        <f>IF(OR(A705="",A705=0),"",VLOOKUP(A705,#REF!,D706,FALSE))</f>
        <v>#REF!</v>
      </c>
      <c r="D706" s="2">
        <v>154</v>
      </c>
      <c r="E706" s="15" t="e">
        <f t="shared" si="14"/>
        <v>#REF!</v>
      </c>
    </row>
    <row r="707" spans="1:5" ht="15" thickBot="1" x14ac:dyDescent="0.35">
      <c r="A707" s="19"/>
      <c r="B707" s="31">
        <v>3</v>
      </c>
      <c r="C707" s="14" t="e">
        <f>IF(OR(A705="",A705=0),"",VLOOKUP(A705,#REF!,D707,FALSE))</f>
        <v>#REF!</v>
      </c>
      <c r="D707" s="2">
        <v>155</v>
      </c>
      <c r="E707" s="15" t="e">
        <f t="shared" si="14"/>
        <v>#REF!</v>
      </c>
    </row>
    <row r="708" spans="1:5" ht="15" thickBot="1" x14ac:dyDescent="0.35">
      <c r="B708" s="31">
        <v>4</v>
      </c>
      <c r="C708" s="14" t="e">
        <f>IF(OR(A705="",A705=0),"",VLOOKUP(A705,#REF!,D708,FALSE))</f>
        <v>#REF!</v>
      </c>
      <c r="D708" s="2">
        <v>156</v>
      </c>
      <c r="E708" s="15" t="e">
        <f t="shared" si="14"/>
        <v>#REF!</v>
      </c>
    </row>
    <row r="709" spans="1:5" ht="15" thickBot="1" x14ac:dyDescent="0.35">
      <c r="B709" s="31">
        <v>5</v>
      </c>
      <c r="C709" s="14" t="e">
        <f>IF(OR(A705="",A705=0),"",VLOOKUP(A705,#REF!,D709,FALSE))</f>
        <v>#REF!</v>
      </c>
      <c r="D709" s="2">
        <v>157</v>
      </c>
      <c r="E709" s="15" t="e">
        <f t="shared" ref="E709:E772" si="15">IF(C709=0,"",C709)</f>
        <v>#REF!</v>
      </c>
    </row>
    <row r="710" spans="1:5" ht="15" thickBot="1" x14ac:dyDescent="0.35">
      <c r="B710" s="31">
        <v>6</v>
      </c>
      <c r="C710" s="14" t="e">
        <f>IF(OR(A705="",A705=0),"",VLOOKUP(A705,#REF!,D710,FALSE))</f>
        <v>#REF!</v>
      </c>
      <c r="D710" s="2">
        <v>158</v>
      </c>
      <c r="E710" s="15" t="e">
        <f t="shared" si="15"/>
        <v>#REF!</v>
      </c>
    </row>
    <row r="711" spans="1:5" ht="15" thickBot="1" x14ac:dyDescent="0.35">
      <c r="B711" s="31">
        <v>7</v>
      </c>
      <c r="C711" s="14" t="e">
        <f>IF(OR(A705="",A705=0),"",VLOOKUP(A705,#REF!,D711,FALSE))</f>
        <v>#REF!</v>
      </c>
      <c r="D711" s="2">
        <v>159</v>
      </c>
      <c r="E711" s="15" t="e">
        <f t="shared" si="15"/>
        <v>#REF!</v>
      </c>
    </row>
    <row r="712" spans="1:5" ht="15" thickBot="1" x14ac:dyDescent="0.35">
      <c r="B712" s="31">
        <v>8</v>
      </c>
      <c r="C712" s="14" t="e">
        <f>IF(OR(A705="",A705=0),"",VLOOKUP(A705,#REF!,D712,FALSE))</f>
        <v>#REF!</v>
      </c>
      <c r="D712" s="2">
        <v>160</v>
      </c>
      <c r="E712" s="15" t="e">
        <f t="shared" si="15"/>
        <v>#REF!</v>
      </c>
    </row>
    <row r="713" spans="1:5" ht="15" thickBot="1" x14ac:dyDescent="0.35">
      <c r="B713" s="31">
        <v>9</v>
      </c>
      <c r="C713" s="14" t="e">
        <f>IF(OR(A705="",A705=0),"",VLOOKUP(A705,#REF!,D713,FALSE))</f>
        <v>#REF!</v>
      </c>
      <c r="D713" s="2">
        <v>161</v>
      </c>
      <c r="E713" s="15" t="e">
        <f t="shared" si="15"/>
        <v>#REF!</v>
      </c>
    </row>
    <row r="714" spans="1:5" ht="15" thickBot="1" x14ac:dyDescent="0.35">
      <c r="A714" s="28" t="str">
        <f>"Recette "&amp;B643&amp;" Produits 8"</f>
        <v>Recette 4 Produits 8</v>
      </c>
      <c r="B714" s="31">
        <v>10</v>
      </c>
      <c r="C714" s="14" t="e">
        <f>IF(OR(A705="",A705=0),"",VLOOKUP(A705,#REF!,D714,FALSE))</f>
        <v>#REF!</v>
      </c>
      <c r="D714" s="2">
        <v>162</v>
      </c>
      <c r="E714" s="15" t="e">
        <f t="shared" si="15"/>
        <v>#REF!</v>
      </c>
    </row>
    <row r="715" spans="1:5" ht="15" thickBot="1" x14ac:dyDescent="0.35">
      <c r="A715" s="5" t="e">
        <f>IF(OR($A$643=0,$A$643=""),"",VLOOKUP($A$643,#REF!,11,FALSE))</f>
        <v>#REF!</v>
      </c>
      <c r="B715" s="31">
        <v>1</v>
      </c>
      <c r="C715" s="14" t="e">
        <f>IF(OR(A715="",A715=0),"",VLOOKUP(A715,#REF!,D715,FALSE))</f>
        <v>#REF!</v>
      </c>
      <c r="D715" s="2">
        <v>153</v>
      </c>
      <c r="E715" s="15" t="e">
        <f t="shared" si="15"/>
        <v>#REF!</v>
      </c>
    </row>
    <row r="716" spans="1:5" ht="15" thickBot="1" x14ac:dyDescent="0.35">
      <c r="A716" s="5"/>
      <c r="B716" s="31">
        <v>2</v>
      </c>
      <c r="C716" s="14" t="e">
        <f>IF(OR(A715="",A715=0),"",VLOOKUP(A715,#REF!,D716,FALSE))</f>
        <v>#REF!</v>
      </c>
      <c r="D716" s="2">
        <v>154</v>
      </c>
      <c r="E716" s="15" t="e">
        <f t="shared" si="15"/>
        <v>#REF!</v>
      </c>
    </row>
    <row r="717" spans="1:5" ht="15" thickBot="1" x14ac:dyDescent="0.35">
      <c r="A717" s="19"/>
      <c r="B717" s="31">
        <v>3</v>
      </c>
      <c r="C717" s="14" t="e">
        <f>IF(OR(A715="",A715=0),"",VLOOKUP(A715,#REF!,D717,FALSE))</f>
        <v>#REF!</v>
      </c>
      <c r="D717" s="2">
        <v>155</v>
      </c>
      <c r="E717" s="15" t="e">
        <f t="shared" si="15"/>
        <v>#REF!</v>
      </c>
    </row>
    <row r="718" spans="1:5" ht="15" thickBot="1" x14ac:dyDescent="0.35">
      <c r="B718" s="31">
        <v>4</v>
      </c>
      <c r="C718" s="14" t="e">
        <f>IF(OR(A715="",A715=0),"",VLOOKUP(A715,#REF!,D718,FALSE))</f>
        <v>#REF!</v>
      </c>
      <c r="D718" s="2">
        <v>156</v>
      </c>
      <c r="E718" s="15" t="e">
        <f t="shared" si="15"/>
        <v>#REF!</v>
      </c>
    </row>
    <row r="719" spans="1:5" ht="15" thickBot="1" x14ac:dyDescent="0.35">
      <c r="B719" s="31">
        <v>5</v>
      </c>
      <c r="C719" s="14" t="e">
        <f>IF(OR(A715="",A715=0),"",VLOOKUP(A715,#REF!,D719,FALSE))</f>
        <v>#REF!</v>
      </c>
      <c r="D719" s="2">
        <v>157</v>
      </c>
      <c r="E719" s="15" t="e">
        <f t="shared" si="15"/>
        <v>#REF!</v>
      </c>
    </row>
    <row r="720" spans="1:5" ht="15" thickBot="1" x14ac:dyDescent="0.35">
      <c r="B720" s="31">
        <v>6</v>
      </c>
      <c r="C720" s="14" t="e">
        <f>IF(OR(A715="",A715=0),"",VLOOKUP(A715,#REF!,D720,FALSE))</f>
        <v>#REF!</v>
      </c>
      <c r="D720" s="2">
        <v>158</v>
      </c>
      <c r="E720" s="15" t="e">
        <f t="shared" si="15"/>
        <v>#REF!</v>
      </c>
    </row>
    <row r="721" spans="1:5" ht="15" thickBot="1" x14ac:dyDescent="0.35">
      <c r="B721" s="31">
        <v>7</v>
      </c>
      <c r="C721" s="14" t="e">
        <f>IF(OR(A715="",A715=0),"",VLOOKUP(A715,#REF!,D721,FALSE))</f>
        <v>#REF!</v>
      </c>
      <c r="D721" s="2">
        <v>159</v>
      </c>
      <c r="E721" s="15" t="e">
        <f t="shared" si="15"/>
        <v>#REF!</v>
      </c>
    </row>
    <row r="722" spans="1:5" ht="15" thickBot="1" x14ac:dyDescent="0.35">
      <c r="B722" s="31">
        <v>8</v>
      </c>
      <c r="C722" s="14" t="e">
        <f>IF(OR(A715="",A715=0),"",VLOOKUP(A715,#REF!,D722,FALSE))</f>
        <v>#REF!</v>
      </c>
      <c r="D722" s="2">
        <v>160</v>
      </c>
      <c r="E722" s="15" t="e">
        <f t="shared" si="15"/>
        <v>#REF!</v>
      </c>
    </row>
    <row r="723" spans="1:5" ht="15" thickBot="1" x14ac:dyDescent="0.35">
      <c r="B723" s="31">
        <v>9</v>
      </c>
      <c r="C723" s="14" t="e">
        <f>IF(OR(A715="",A715=0),"",VLOOKUP(A715,#REF!,D723,FALSE))</f>
        <v>#REF!</v>
      </c>
      <c r="D723" s="2">
        <v>161</v>
      </c>
      <c r="E723" s="15" t="e">
        <f t="shared" si="15"/>
        <v>#REF!</v>
      </c>
    </row>
    <row r="724" spans="1:5" ht="15" thickBot="1" x14ac:dyDescent="0.35">
      <c r="A724" s="28" t="str">
        <f>"Recette "&amp;B643&amp;" Produits 9"</f>
        <v>Recette 4 Produits 9</v>
      </c>
      <c r="B724" s="31">
        <v>10</v>
      </c>
      <c r="C724" s="14" t="e">
        <f>IF(OR(A715="",A715=0),"",VLOOKUP(A715,#REF!,D724,FALSE))</f>
        <v>#REF!</v>
      </c>
      <c r="D724" s="2">
        <v>162</v>
      </c>
      <c r="E724" s="15" t="e">
        <f t="shared" si="15"/>
        <v>#REF!</v>
      </c>
    </row>
    <row r="725" spans="1:5" ht="15" thickBot="1" x14ac:dyDescent="0.35">
      <c r="A725" s="5" t="e">
        <f>IF(OR($A$643=0,$A$643=""),"",VLOOKUP($A$643,#REF!,12,FALSE))</f>
        <v>#REF!</v>
      </c>
      <c r="B725" s="31">
        <v>1</v>
      </c>
      <c r="C725" s="14" t="e">
        <f>IF(OR(A725="",A725=0),"",VLOOKUP(A725,#REF!,D725,FALSE))</f>
        <v>#REF!</v>
      </c>
      <c r="D725" s="2">
        <v>153</v>
      </c>
      <c r="E725" s="15" t="e">
        <f t="shared" si="15"/>
        <v>#REF!</v>
      </c>
    </row>
    <row r="726" spans="1:5" ht="15" thickBot="1" x14ac:dyDescent="0.35">
      <c r="A726" s="5"/>
      <c r="B726" s="31">
        <v>2</v>
      </c>
      <c r="C726" s="14" t="e">
        <f>IF(OR(A725="",A725=0),"",VLOOKUP(A725,#REF!,D726,FALSE))</f>
        <v>#REF!</v>
      </c>
      <c r="D726" s="2">
        <v>154</v>
      </c>
      <c r="E726" s="15" t="e">
        <f t="shared" si="15"/>
        <v>#REF!</v>
      </c>
    </row>
    <row r="727" spans="1:5" ht="15" thickBot="1" x14ac:dyDescent="0.35">
      <c r="A727" s="19"/>
      <c r="B727" s="31">
        <v>3</v>
      </c>
      <c r="C727" s="14" t="e">
        <f>IF(OR(A725="",A725=0),"",VLOOKUP(A725,#REF!,D727,FALSE))</f>
        <v>#REF!</v>
      </c>
      <c r="D727" s="2">
        <v>155</v>
      </c>
      <c r="E727" s="15" t="e">
        <f t="shared" si="15"/>
        <v>#REF!</v>
      </c>
    </row>
    <row r="728" spans="1:5" ht="15" thickBot="1" x14ac:dyDescent="0.35">
      <c r="B728" s="31">
        <v>4</v>
      </c>
      <c r="C728" s="14" t="e">
        <f>IF(OR(A725="",A725=0),"",VLOOKUP(A725,#REF!,D728,FALSE))</f>
        <v>#REF!</v>
      </c>
      <c r="D728" s="2">
        <v>156</v>
      </c>
      <c r="E728" s="15" t="e">
        <f t="shared" si="15"/>
        <v>#REF!</v>
      </c>
    </row>
    <row r="729" spans="1:5" ht="15" thickBot="1" x14ac:dyDescent="0.35">
      <c r="B729" s="31">
        <v>5</v>
      </c>
      <c r="C729" s="14" t="e">
        <f>IF(OR(A725="",A725=0),"",VLOOKUP(A725,#REF!,D729,FALSE))</f>
        <v>#REF!</v>
      </c>
      <c r="D729" s="2">
        <v>157</v>
      </c>
      <c r="E729" s="15" t="e">
        <f t="shared" si="15"/>
        <v>#REF!</v>
      </c>
    </row>
    <row r="730" spans="1:5" ht="15" thickBot="1" x14ac:dyDescent="0.35">
      <c r="B730" s="31">
        <v>6</v>
      </c>
      <c r="C730" s="14" t="e">
        <f>IF(OR(A725="",A725=0),"",VLOOKUP(A725,#REF!,D730,FALSE))</f>
        <v>#REF!</v>
      </c>
      <c r="D730" s="2">
        <v>158</v>
      </c>
      <c r="E730" s="15" t="e">
        <f t="shared" si="15"/>
        <v>#REF!</v>
      </c>
    </row>
    <row r="731" spans="1:5" ht="15" thickBot="1" x14ac:dyDescent="0.35">
      <c r="B731" s="31">
        <v>7</v>
      </c>
      <c r="C731" s="14" t="e">
        <f>IF(OR(A725="",A725=0),"",VLOOKUP(A725,#REF!,D731,FALSE))</f>
        <v>#REF!</v>
      </c>
      <c r="D731" s="2">
        <v>159</v>
      </c>
      <c r="E731" s="15" t="e">
        <f t="shared" si="15"/>
        <v>#REF!</v>
      </c>
    </row>
    <row r="732" spans="1:5" ht="15" thickBot="1" x14ac:dyDescent="0.35">
      <c r="B732" s="31">
        <v>8</v>
      </c>
      <c r="C732" s="14" t="e">
        <f>IF(OR(A725="",A725=0),"",VLOOKUP(A725,#REF!,D732,FALSE))</f>
        <v>#REF!</v>
      </c>
      <c r="D732" s="2">
        <v>160</v>
      </c>
      <c r="E732" s="15" t="e">
        <f t="shared" si="15"/>
        <v>#REF!</v>
      </c>
    </row>
    <row r="733" spans="1:5" ht="15" thickBot="1" x14ac:dyDescent="0.35">
      <c r="B733" s="31">
        <v>9</v>
      </c>
      <c r="C733" s="14" t="e">
        <f>IF(OR(A725="",A725=0),"",VLOOKUP(A725,#REF!,D733,FALSE))</f>
        <v>#REF!</v>
      </c>
      <c r="D733" s="2">
        <v>161</v>
      </c>
      <c r="E733" s="15" t="e">
        <f t="shared" si="15"/>
        <v>#REF!</v>
      </c>
    </row>
    <row r="734" spans="1:5" ht="15" thickBot="1" x14ac:dyDescent="0.35">
      <c r="A734" s="28" t="str">
        <f>"Recette "&amp;B643&amp;" Produits 10"</f>
        <v>Recette 4 Produits 10</v>
      </c>
      <c r="B734" s="31">
        <v>10</v>
      </c>
      <c r="C734" s="14" t="e">
        <f>IF(OR(A725="",A725=0),"",VLOOKUP(A725,#REF!,D734,FALSE))</f>
        <v>#REF!</v>
      </c>
      <c r="D734" s="2">
        <v>162</v>
      </c>
      <c r="E734" s="15" t="e">
        <f t="shared" si="15"/>
        <v>#REF!</v>
      </c>
    </row>
    <row r="735" spans="1:5" ht="15" thickBot="1" x14ac:dyDescent="0.35">
      <c r="A735" s="5" t="e">
        <f>IF(OR($A$643=0,$A$643=""),"",VLOOKUP($A$643,#REF!,13,FALSE))</f>
        <v>#REF!</v>
      </c>
      <c r="B735" s="31">
        <v>1</v>
      </c>
      <c r="C735" s="14" t="e">
        <f>IF(OR(A735="",A735=0),"",VLOOKUP(A735,#REF!,D735,FALSE))</f>
        <v>#REF!</v>
      </c>
      <c r="D735" s="2">
        <v>153</v>
      </c>
      <c r="E735" s="15" t="e">
        <f t="shared" si="15"/>
        <v>#REF!</v>
      </c>
    </row>
    <row r="736" spans="1:5" ht="15" thickBot="1" x14ac:dyDescent="0.35">
      <c r="A736" s="5"/>
      <c r="B736" s="31">
        <v>2</v>
      </c>
      <c r="C736" s="14" t="e">
        <f>IF(OR(A735="",A735=0),"",VLOOKUP(A735,#REF!,D736,FALSE))</f>
        <v>#REF!</v>
      </c>
      <c r="D736" s="2">
        <v>154</v>
      </c>
      <c r="E736" s="15" t="e">
        <f t="shared" si="15"/>
        <v>#REF!</v>
      </c>
    </row>
    <row r="737" spans="1:5" ht="15" thickBot="1" x14ac:dyDescent="0.35">
      <c r="A737" s="19"/>
      <c r="B737" s="31">
        <v>3</v>
      </c>
      <c r="C737" s="14" t="e">
        <f>IF(OR(A735="",A735=0),"",VLOOKUP(A735,#REF!,D737,FALSE))</f>
        <v>#REF!</v>
      </c>
      <c r="D737" s="2">
        <v>155</v>
      </c>
      <c r="E737" s="15" t="e">
        <f t="shared" si="15"/>
        <v>#REF!</v>
      </c>
    </row>
    <row r="738" spans="1:5" ht="15" thickBot="1" x14ac:dyDescent="0.35">
      <c r="B738" s="31">
        <v>4</v>
      </c>
      <c r="C738" s="14" t="e">
        <f>IF(OR(A735="",A735=0),"",VLOOKUP(A735,#REF!,D738,FALSE))</f>
        <v>#REF!</v>
      </c>
      <c r="D738" s="2">
        <v>156</v>
      </c>
      <c r="E738" s="15" t="e">
        <f t="shared" si="15"/>
        <v>#REF!</v>
      </c>
    </row>
    <row r="739" spans="1:5" ht="15" thickBot="1" x14ac:dyDescent="0.35">
      <c r="B739" s="31">
        <v>5</v>
      </c>
      <c r="C739" s="14" t="e">
        <f>IF(OR(A735="",A735=0),"",VLOOKUP(A735,#REF!,D739,FALSE))</f>
        <v>#REF!</v>
      </c>
      <c r="D739" s="2">
        <v>157</v>
      </c>
      <c r="E739" s="15" t="e">
        <f t="shared" si="15"/>
        <v>#REF!</v>
      </c>
    </row>
    <row r="740" spans="1:5" ht="15" thickBot="1" x14ac:dyDescent="0.35">
      <c r="B740" s="31">
        <v>6</v>
      </c>
      <c r="C740" s="14" t="e">
        <f>IF(OR(A735="",A735=0),"",VLOOKUP(A735,#REF!,D740,FALSE))</f>
        <v>#REF!</v>
      </c>
      <c r="D740" s="2">
        <v>158</v>
      </c>
      <c r="E740" s="15" t="e">
        <f t="shared" si="15"/>
        <v>#REF!</v>
      </c>
    </row>
    <row r="741" spans="1:5" ht="15" thickBot="1" x14ac:dyDescent="0.35">
      <c r="B741" s="31">
        <v>7</v>
      </c>
      <c r="C741" s="14" t="e">
        <f>IF(OR(A735="",A735=0),"",VLOOKUP(A735,#REF!,D741,FALSE))</f>
        <v>#REF!</v>
      </c>
      <c r="D741" s="2">
        <v>159</v>
      </c>
      <c r="E741" s="15" t="e">
        <f t="shared" si="15"/>
        <v>#REF!</v>
      </c>
    </row>
    <row r="742" spans="1:5" ht="15" thickBot="1" x14ac:dyDescent="0.35">
      <c r="B742" s="31">
        <v>8</v>
      </c>
      <c r="C742" s="14" t="e">
        <f>IF(OR(A735="",A735=0),"",VLOOKUP(A735,#REF!,D742,FALSE))</f>
        <v>#REF!</v>
      </c>
      <c r="D742" s="2">
        <v>160</v>
      </c>
      <c r="E742" s="15" t="e">
        <f t="shared" si="15"/>
        <v>#REF!</v>
      </c>
    </row>
    <row r="743" spans="1:5" ht="15" thickBot="1" x14ac:dyDescent="0.35">
      <c r="B743" s="31">
        <v>9</v>
      </c>
      <c r="C743" s="14" t="e">
        <f>IF(OR(A735="",A735=0),"",VLOOKUP(A735,#REF!,D743,FALSE))</f>
        <v>#REF!</v>
      </c>
      <c r="D743" s="2">
        <v>161</v>
      </c>
      <c r="E743" s="15" t="e">
        <f t="shared" si="15"/>
        <v>#REF!</v>
      </c>
    </row>
    <row r="744" spans="1:5" ht="15" thickBot="1" x14ac:dyDescent="0.35">
      <c r="A744" s="28" t="str">
        <f>"Recette "&amp;B643&amp;" Produits 11"</f>
        <v>Recette 4 Produits 11</v>
      </c>
      <c r="B744" s="31">
        <v>10</v>
      </c>
      <c r="C744" s="14" t="e">
        <f>IF(OR(A735="",A735=0),"",VLOOKUP(A735,#REF!,D744,FALSE))</f>
        <v>#REF!</v>
      </c>
      <c r="D744" s="2">
        <v>162</v>
      </c>
      <c r="E744" s="15" t="e">
        <f t="shared" si="15"/>
        <v>#REF!</v>
      </c>
    </row>
    <row r="745" spans="1:5" ht="15" thickBot="1" x14ac:dyDescent="0.35">
      <c r="A745" s="5" t="e">
        <f>IF(OR($A$643=0,$A$643=""),"",VLOOKUP($A$643,#REF!,14,FALSE))</f>
        <v>#REF!</v>
      </c>
      <c r="B745" s="31">
        <v>1</v>
      </c>
      <c r="C745" s="14" t="e">
        <f>IF(OR(A745="",A745=0),"",VLOOKUP(A745,#REF!,D745,FALSE))</f>
        <v>#REF!</v>
      </c>
      <c r="D745" s="2">
        <v>153</v>
      </c>
      <c r="E745" s="15" t="e">
        <f t="shared" si="15"/>
        <v>#REF!</v>
      </c>
    </row>
    <row r="746" spans="1:5" ht="15" thickBot="1" x14ac:dyDescent="0.35">
      <c r="A746" s="5"/>
      <c r="B746" s="31">
        <v>2</v>
      </c>
      <c r="C746" s="14" t="e">
        <f>IF(OR(A745="",A745=0),"",VLOOKUP(A745,#REF!,D746,FALSE))</f>
        <v>#REF!</v>
      </c>
      <c r="D746" s="2">
        <v>154</v>
      </c>
      <c r="E746" s="15" t="e">
        <f t="shared" si="15"/>
        <v>#REF!</v>
      </c>
    </row>
    <row r="747" spans="1:5" ht="15" thickBot="1" x14ac:dyDescent="0.35">
      <c r="A747" s="19"/>
      <c r="B747" s="31">
        <v>3</v>
      </c>
      <c r="C747" s="14" t="e">
        <f>IF(OR(A745="",A745=0),"",VLOOKUP(A745,#REF!,D747,FALSE))</f>
        <v>#REF!</v>
      </c>
      <c r="D747" s="2">
        <v>155</v>
      </c>
      <c r="E747" s="15" t="e">
        <f t="shared" si="15"/>
        <v>#REF!</v>
      </c>
    </row>
    <row r="748" spans="1:5" ht="15" thickBot="1" x14ac:dyDescent="0.35">
      <c r="B748" s="31">
        <v>4</v>
      </c>
      <c r="C748" s="14" t="e">
        <f>IF(OR(A745="",A745=0),"",VLOOKUP(A745,#REF!,D748,FALSE))</f>
        <v>#REF!</v>
      </c>
      <c r="D748" s="2">
        <v>156</v>
      </c>
      <c r="E748" s="15" t="e">
        <f t="shared" si="15"/>
        <v>#REF!</v>
      </c>
    </row>
    <row r="749" spans="1:5" ht="15" thickBot="1" x14ac:dyDescent="0.35">
      <c r="B749" s="31">
        <v>5</v>
      </c>
      <c r="C749" s="14" t="e">
        <f>IF(OR(A745="",A745=0),"",VLOOKUP(A745,#REF!,D749,FALSE))</f>
        <v>#REF!</v>
      </c>
      <c r="D749" s="2">
        <v>157</v>
      </c>
      <c r="E749" s="15" t="e">
        <f t="shared" si="15"/>
        <v>#REF!</v>
      </c>
    </row>
    <row r="750" spans="1:5" ht="15" thickBot="1" x14ac:dyDescent="0.35">
      <c r="B750" s="31">
        <v>6</v>
      </c>
      <c r="C750" s="14" t="e">
        <f>IF(OR(A745="",A745=0),"",VLOOKUP(A745,#REF!,D750,FALSE))</f>
        <v>#REF!</v>
      </c>
      <c r="D750" s="2">
        <v>158</v>
      </c>
      <c r="E750" s="15" t="e">
        <f t="shared" si="15"/>
        <v>#REF!</v>
      </c>
    </row>
    <row r="751" spans="1:5" ht="15" thickBot="1" x14ac:dyDescent="0.35">
      <c r="B751" s="31">
        <v>7</v>
      </c>
      <c r="C751" s="14" t="e">
        <f>IF(OR(A745="",A745=0),"",VLOOKUP(A745,#REF!,D751,FALSE))</f>
        <v>#REF!</v>
      </c>
      <c r="D751" s="2">
        <v>159</v>
      </c>
      <c r="E751" s="15" t="e">
        <f t="shared" si="15"/>
        <v>#REF!</v>
      </c>
    </row>
    <row r="752" spans="1:5" ht="15" thickBot="1" x14ac:dyDescent="0.35">
      <c r="B752" s="31">
        <v>8</v>
      </c>
      <c r="C752" s="14" t="e">
        <f>IF(OR(A745="",A745=0),"",VLOOKUP(A745,#REF!,D752,FALSE))</f>
        <v>#REF!</v>
      </c>
      <c r="D752" s="2">
        <v>160</v>
      </c>
      <c r="E752" s="15" t="e">
        <f t="shared" si="15"/>
        <v>#REF!</v>
      </c>
    </row>
    <row r="753" spans="1:5" ht="15" thickBot="1" x14ac:dyDescent="0.35">
      <c r="B753" s="31">
        <v>9</v>
      </c>
      <c r="C753" s="14" t="e">
        <f>IF(OR(A745="",A745=0),"",VLOOKUP(A745,#REF!,D753,FALSE))</f>
        <v>#REF!</v>
      </c>
      <c r="D753" s="2">
        <v>161</v>
      </c>
      <c r="E753" s="15" t="e">
        <f t="shared" si="15"/>
        <v>#REF!</v>
      </c>
    </row>
    <row r="754" spans="1:5" ht="15" thickBot="1" x14ac:dyDescent="0.35">
      <c r="A754" s="28" t="str">
        <f>"Recette "&amp;B643&amp;" Produits 12"</f>
        <v>Recette 4 Produits 12</v>
      </c>
      <c r="B754" s="31">
        <v>10</v>
      </c>
      <c r="C754" s="14" t="e">
        <f>IF(OR(A745="",A745=0),"",VLOOKUP(A745,#REF!,D754,FALSE))</f>
        <v>#REF!</v>
      </c>
      <c r="D754" s="2">
        <v>162</v>
      </c>
      <c r="E754" s="15" t="e">
        <f t="shared" si="15"/>
        <v>#REF!</v>
      </c>
    </row>
    <row r="755" spans="1:5" ht="15" thickBot="1" x14ac:dyDescent="0.35">
      <c r="A755" s="5" t="e">
        <f>IF(OR($A$643=0,$A$643=""),"",VLOOKUP($A$643,#REF!,15,FALSE))</f>
        <v>#REF!</v>
      </c>
      <c r="B755" s="31">
        <v>1</v>
      </c>
      <c r="C755" s="14" t="e">
        <f>IF(OR(A755="",A755=0),"",VLOOKUP(A755,#REF!,D755,FALSE))</f>
        <v>#REF!</v>
      </c>
      <c r="D755" s="2">
        <v>153</v>
      </c>
      <c r="E755" s="15" t="e">
        <f t="shared" si="15"/>
        <v>#REF!</v>
      </c>
    </row>
    <row r="756" spans="1:5" ht="15" thickBot="1" x14ac:dyDescent="0.35">
      <c r="A756" s="5"/>
      <c r="B756" s="31">
        <v>2</v>
      </c>
      <c r="C756" s="14" t="e">
        <f>IF(OR(A755="",A755=0),"",VLOOKUP(A755,#REF!,D756,FALSE))</f>
        <v>#REF!</v>
      </c>
      <c r="D756" s="2">
        <v>154</v>
      </c>
      <c r="E756" s="15" t="e">
        <f t="shared" si="15"/>
        <v>#REF!</v>
      </c>
    </row>
    <row r="757" spans="1:5" ht="15" thickBot="1" x14ac:dyDescent="0.35">
      <c r="A757" s="19"/>
      <c r="B757" s="31">
        <v>3</v>
      </c>
      <c r="C757" s="14" t="e">
        <f>IF(OR(A755="",A755=0),"",VLOOKUP(A755,#REF!,D757,FALSE))</f>
        <v>#REF!</v>
      </c>
      <c r="D757" s="2">
        <v>155</v>
      </c>
      <c r="E757" s="15" t="e">
        <f t="shared" si="15"/>
        <v>#REF!</v>
      </c>
    </row>
    <row r="758" spans="1:5" ht="15" thickBot="1" x14ac:dyDescent="0.35">
      <c r="B758" s="31">
        <v>4</v>
      </c>
      <c r="C758" s="14" t="e">
        <f>IF(OR(A755="",A755=0),"",VLOOKUP(A755,#REF!,D758,FALSE))</f>
        <v>#REF!</v>
      </c>
      <c r="D758" s="2">
        <v>156</v>
      </c>
      <c r="E758" s="15" t="e">
        <f t="shared" si="15"/>
        <v>#REF!</v>
      </c>
    </row>
    <row r="759" spans="1:5" ht="15" thickBot="1" x14ac:dyDescent="0.35">
      <c r="B759" s="31">
        <v>5</v>
      </c>
      <c r="C759" s="14" t="e">
        <f>IF(OR(A755="",A755=0),"",VLOOKUP(A755,#REF!,D759,FALSE))</f>
        <v>#REF!</v>
      </c>
      <c r="D759" s="2">
        <v>157</v>
      </c>
      <c r="E759" s="15" t="e">
        <f t="shared" si="15"/>
        <v>#REF!</v>
      </c>
    </row>
    <row r="760" spans="1:5" ht="15" thickBot="1" x14ac:dyDescent="0.35">
      <c r="B760" s="31">
        <v>6</v>
      </c>
      <c r="C760" s="14" t="e">
        <f>IF(OR(A755="",A755=0),"",VLOOKUP(A755,#REF!,D760,FALSE))</f>
        <v>#REF!</v>
      </c>
      <c r="D760" s="2">
        <v>158</v>
      </c>
      <c r="E760" s="15" t="e">
        <f t="shared" si="15"/>
        <v>#REF!</v>
      </c>
    </row>
    <row r="761" spans="1:5" ht="15" thickBot="1" x14ac:dyDescent="0.35">
      <c r="B761" s="31">
        <v>7</v>
      </c>
      <c r="C761" s="14" t="e">
        <f>IF(OR(A755="",A755=0),"",VLOOKUP(A755,#REF!,D761,FALSE))</f>
        <v>#REF!</v>
      </c>
      <c r="D761" s="2">
        <v>159</v>
      </c>
      <c r="E761" s="15" t="e">
        <f t="shared" si="15"/>
        <v>#REF!</v>
      </c>
    </row>
    <row r="762" spans="1:5" ht="15" thickBot="1" x14ac:dyDescent="0.35">
      <c r="B762" s="31">
        <v>8</v>
      </c>
      <c r="C762" s="14" t="e">
        <f>IF(OR(A755="",A755=0),"",VLOOKUP(A755,#REF!,D762,FALSE))</f>
        <v>#REF!</v>
      </c>
      <c r="D762" s="2">
        <v>160</v>
      </c>
      <c r="E762" s="15" t="e">
        <f t="shared" si="15"/>
        <v>#REF!</v>
      </c>
    </row>
    <row r="763" spans="1:5" ht="15" thickBot="1" x14ac:dyDescent="0.35">
      <c r="B763" s="31">
        <v>9</v>
      </c>
      <c r="C763" s="14" t="e">
        <f>IF(OR(A755="",A755=0),"",VLOOKUP(A755,#REF!,D763,FALSE))</f>
        <v>#REF!</v>
      </c>
      <c r="D763" s="2">
        <v>161</v>
      </c>
      <c r="E763" s="15" t="e">
        <f t="shared" si="15"/>
        <v>#REF!</v>
      </c>
    </row>
    <row r="764" spans="1:5" ht="15" thickBot="1" x14ac:dyDescent="0.35">
      <c r="A764" s="28" t="str">
        <f>"Recette "&amp;B643&amp;" Produits 13"</f>
        <v>Recette 4 Produits 13</v>
      </c>
      <c r="B764" s="31">
        <v>10</v>
      </c>
      <c r="C764" s="14" t="e">
        <f>IF(OR(A755="",A755=0),"",VLOOKUP(A755,#REF!,D764,FALSE))</f>
        <v>#REF!</v>
      </c>
      <c r="D764" s="2">
        <v>162</v>
      </c>
      <c r="E764" s="15" t="e">
        <f t="shared" si="15"/>
        <v>#REF!</v>
      </c>
    </row>
    <row r="765" spans="1:5" ht="15" thickBot="1" x14ac:dyDescent="0.35">
      <c r="A765" s="5" t="e">
        <f>IF(OR($A$643=0,$A$643=""),"",VLOOKUP($A$643,#REF!,16,FALSE))</f>
        <v>#REF!</v>
      </c>
      <c r="B765" s="31">
        <v>1</v>
      </c>
      <c r="C765" s="14" t="e">
        <f>IF(OR(A765="",A765=0),"",VLOOKUP(A765,#REF!,D765,FALSE))</f>
        <v>#REF!</v>
      </c>
      <c r="D765" s="2">
        <v>153</v>
      </c>
      <c r="E765" s="15" t="e">
        <f t="shared" si="15"/>
        <v>#REF!</v>
      </c>
    </row>
    <row r="766" spans="1:5" ht="15" thickBot="1" x14ac:dyDescent="0.35">
      <c r="A766" s="5"/>
      <c r="B766" s="31">
        <v>2</v>
      </c>
      <c r="C766" s="14" t="e">
        <f>IF(OR(A765="",A765=0),"",VLOOKUP(A765,#REF!,D766,FALSE))</f>
        <v>#REF!</v>
      </c>
      <c r="D766" s="2">
        <v>154</v>
      </c>
      <c r="E766" s="15" t="e">
        <f t="shared" si="15"/>
        <v>#REF!</v>
      </c>
    </row>
    <row r="767" spans="1:5" ht="15" thickBot="1" x14ac:dyDescent="0.35">
      <c r="A767" s="19"/>
      <c r="B767" s="31">
        <v>3</v>
      </c>
      <c r="C767" s="14" t="e">
        <f>IF(OR(A765="",A765=0),"",VLOOKUP(A765,#REF!,D767,FALSE))</f>
        <v>#REF!</v>
      </c>
      <c r="D767" s="2">
        <v>155</v>
      </c>
      <c r="E767" s="15" t="e">
        <f t="shared" si="15"/>
        <v>#REF!</v>
      </c>
    </row>
    <row r="768" spans="1:5" ht="15" thickBot="1" x14ac:dyDescent="0.35">
      <c r="B768" s="31">
        <v>4</v>
      </c>
      <c r="C768" s="14" t="e">
        <f>IF(OR(A765="",A765=0),"",VLOOKUP(A765,#REF!,D768,FALSE))</f>
        <v>#REF!</v>
      </c>
      <c r="D768" s="2">
        <v>156</v>
      </c>
      <c r="E768" s="15" t="e">
        <f t="shared" si="15"/>
        <v>#REF!</v>
      </c>
    </row>
    <row r="769" spans="1:5" ht="15" thickBot="1" x14ac:dyDescent="0.35">
      <c r="B769" s="31">
        <v>5</v>
      </c>
      <c r="C769" s="14" t="e">
        <f>IF(OR(A765="",A765=0),"",VLOOKUP(A765,#REF!,D769,FALSE))</f>
        <v>#REF!</v>
      </c>
      <c r="D769" s="2">
        <v>157</v>
      </c>
      <c r="E769" s="15" t="e">
        <f t="shared" si="15"/>
        <v>#REF!</v>
      </c>
    </row>
    <row r="770" spans="1:5" ht="15" thickBot="1" x14ac:dyDescent="0.35">
      <c r="B770" s="31">
        <v>6</v>
      </c>
      <c r="C770" s="14" t="e">
        <f>IF(OR(A765="",A765=0),"",VLOOKUP(A765,#REF!,D770,FALSE))</f>
        <v>#REF!</v>
      </c>
      <c r="D770" s="2">
        <v>158</v>
      </c>
      <c r="E770" s="15" t="e">
        <f t="shared" si="15"/>
        <v>#REF!</v>
      </c>
    </row>
    <row r="771" spans="1:5" ht="15" thickBot="1" x14ac:dyDescent="0.35">
      <c r="B771" s="31">
        <v>7</v>
      </c>
      <c r="C771" s="14" t="e">
        <f>IF(OR(A765="",A765=0),"",VLOOKUP(A765,#REF!,D771,FALSE))</f>
        <v>#REF!</v>
      </c>
      <c r="D771" s="2">
        <v>159</v>
      </c>
      <c r="E771" s="15" t="e">
        <f t="shared" si="15"/>
        <v>#REF!</v>
      </c>
    </row>
    <row r="772" spans="1:5" ht="15" thickBot="1" x14ac:dyDescent="0.35">
      <c r="B772" s="31">
        <v>8</v>
      </c>
      <c r="C772" s="14" t="e">
        <f>IF(OR(A765="",A765=0),"",VLOOKUP(A765,#REF!,D772,FALSE))</f>
        <v>#REF!</v>
      </c>
      <c r="D772" s="2">
        <v>160</v>
      </c>
      <c r="E772" s="15" t="e">
        <f t="shared" si="15"/>
        <v>#REF!</v>
      </c>
    </row>
    <row r="773" spans="1:5" ht="15" thickBot="1" x14ac:dyDescent="0.35">
      <c r="B773" s="31">
        <v>9</v>
      </c>
      <c r="C773" s="14" t="e">
        <f>IF(OR(A765="",A765=0),"",VLOOKUP(A765,#REF!,D773,FALSE))</f>
        <v>#REF!</v>
      </c>
      <c r="D773" s="2">
        <v>161</v>
      </c>
      <c r="E773" s="15" t="e">
        <f t="shared" ref="E773:E836" si="16">IF(C773=0,"",C773)</f>
        <v>#REF!</v>
      </c>
    </row>
    <row r="774" spans="1:5" ht="15" thickBot="1" x14ac:dyDescent="0.35">
      <c r="A774" s="28" t="str">
        <f>"Recette "&amp;B643&amp;" Produits 14"</f>
        <v>Recette 4 Produits 14</v>
      </c>
      <c r="B774" s="31">
        <v>10</v>
      </c>
      <c r="C774" s="14" t="e">
        <f>IF(OR(A765="",A765=0),"",VLOOKUP(A765,#REF!,D774,FALSE))</f>
        <v>#REF!</v>
      </c>
      <c r="D774" s="2">
        <v>162</v>
      </c>
      <c r="E774" s="15" t="e">
        <f t="shared" si="16"/>
        <v>#REF!</v>
      </c>
    </row>
    <row r="775" spans="1:5" ht="15" thickBot="1" x14ac:dyDescent="0.35">
      <c r="A775" s="5" t="e">
        <f>IF(OR($A$643=0,$A$643=""),"",VLOOKUP($A$643,#REF!,17,FALSE))</f>
        <v>#REF!</v>
      </c>
      <c r="B775" s="31">
        <v>1</v>
      </c>
      <c r="C775" s="14" t="e">
        <f>IF(OR(A775="",A775=0),"",VLOOKUP(A775,#REF!,D775,FALSE))</f>
        <v>#REF!</v>
      </c>
      <c r="D775" s="2">
        <v>153</v>
      </c>
      <c r="E775" s="15" t="e">
        <f t="shared" si="16"/>
        <v>#REF!</v>
      </c>
    </row>
    <row r="776" spans="1:5" ht="15" thickBot="1" x14ac:dyDescent="0.35">
      <c r="A776" s="5"/>
      <c r="B776" s="31">
        <v>2</v>
      </c>
      <c r="C776" s="14" t="e">
        <f>IF(OR(A775="",A775=0),"",VLOOKUP(A775,#REF!,D776,FALSE))</f>
        <v>#REF!</v>
      </c>
      <c r="D776" s="2">
        <v>154</v>
      </c>
      <c r="E776" s="15" t="e">
        <f t="shared" si="16"/>
        <v>#REF!</v>
      </c>
    </row>
    <row r="777" spans="1:5" ht="15" thickBot="1" x14ac:dyDescent="0.35">
      <c r="A777" s="19"/>
      <c r="B777" s="31">
        <v>3</v>
      </c>
      <c r="C777" s="14" t="e">
        <f>IF(OR(A775="",A775=0),"",VLOOKUP(A775,#REF!,D777,FALSE))</f>
        <v>#REF!</v>
      </c>
      <c r="D777" s="2">
        <v>155</v>
      </c>
      <c r="E777" s="15" t="e">
        <f t="shared" si="16"/>
        <v>#REF!</v>
      </c>
    </row>
    <row r="778" spans="1:5" ht="15" thickBot="1" x14ac:dyDescent="0.35">
      <c r="B778" s="31">
        <v>4</v>
      </c>
      <c r="C778" s="14" t="e">
        <f>IF(OR(A775="",A775=0),"",VLOOKUP(A775,#REF!,D778,FALSE))</f>
        <v>#REF!</v>
      </c>
      <c r="D778" s="2">
        <v>156</v>
      </c>
      <c r="E778" s="15" t="e">
        <f t="shared" si="16"/>
        <v>#REF!</v>
      </c>
    </row>
    <row r="779" spans="1:5" ht="15" thickBot="1" x14ac:dyDescent="0.35">
      <c r="B779" s="31">
        <v>5</v>
      </c>
      <c r="C779" s="14" t="e">
        <f>IF(OR(A775="",A775=0),"",VLOOKUP(A775,#REF!,D779,FALSE))</f>
        <v>#REF!</v>
      </c>
      <c r="D779" s="2">
        <v>157</v>
      </c>
      <c r="E779" s="15" t="e">
        <f t="shared" si="16"/>
        <v>#REF!</v>
      </c>
    </row>
    <row r="780" spans="1:5" ht="15" thickBot="1" x14ac:dyDescent="0.35">
      <c r="B780" s="31">
        <v>6</v>
      </c>
      <c r="C780" s="14" t="e">
        <f>IF(OR(A775="",A775=0),"",VLOOKUP(A775,#REF!,D780,FALSE))</f>
        <v>#REF!</v>
      </c>
      <c r="D780" s="2">
        <v>158</v>
      </c>
      <c r="E780" s="15" t="e">
        <f t="shared" si="16"/>
        <v>#REF!</v>
      </c>
    </row>
    <row r="781" spans="1:5" ht="15" thickBot="1" x14ac:dyDescent="0.35">
      <c r="B781" s="31">
        <v>7</v>
      </c>
      <c r="C781" s="14" t="e">
        <f>IF(OR(A775="",A775=0),"",VLOOKUP(A775,#REF!,D781,FALSE))</f>
        <v>#REF!</v>
      </c>
      <c r="D781" s="2">
        <v>159</v>
      </c>
      <c r="E781" s="15" t="e">
        <f t="shared" si="16"/>
        <v>#REF!</v>
      </c>
    </row>
    <row r="782" spans="1:5" ht="15" thickBot="1" x14ac:dyDescent="0.35">
      <c r="B782" s="31">
        <v>8</v>
      </c>
      <c r="C782" s="14" t="e">
        <f>IF(OR(A775="",A775=0),"",VLOOKUP(A775,#REF!,D782,FALSE))</f>
        <v>#REF!</v>
      </c>
      <c r="D782" s="2">
        <v>160</v>
      </c>
      <c r="E782" s="15" t="e">
        <f t="shared" si="16"/>
        <v>#REF!</v>
      </c>
    </row>
    <row r="783" spans="1:5" ht="15" thickBot="1" x14ac:dyDescent="0.35">
      <c r="B783" s="31">
        <v>9</v>
      </c>
      <c r="C783" s="14" t="e">
        <f>IF(OR(A775="",A775=0),"",VLOOKUP(A775,#REF!,D783,FALSE))</f>
        <v>#REF!</v>
      </c>
      <c r="D783" s="2">
        <v>161</v>
      </c>
      <c r="E783" s="15" t="e">
        <f t="shared" si="16"/>
        <v>#REF!</v>
      </c>
    </row>
    <row r="784" spans="1:5" ht="15" thickBot="1" x14ac:dyDescent="0.35">
      <c r="A784" s="28" t="str">
        <f>"Recette "&amp;B643&amp;" Produits 15"</f>
        <v>Recette 4 Produits 15</v>
      </c>
      <c r="B784" s="31">
        <v>10</v>
      </c>
      <c r="C784" s="14" t="e">
        <f>IF(OR(A775="",A775=0),"",VLOOKUP(A775,#REF!,D784,FALSE))</f>
        <v>#REF!</v>
      </c>
      <c r="D784" s="2">
        <v>162</v>
      </c>
      <c r="E784" s="15" t="e">
        <f t="shared" si="16"/>
        <v>#REF!</v>
      </c>
    </row>
    <row r="785" spans="1:5" ht="15" thickBot="1" x14ac:dyDescent="0.35">
      <c r="A785" s="5" t="e">
        <f>IF(OR($A$643=0,$A$643=""),"",VLOOKUP($A$643,#REF!,18,FALSE))</f>
        <v>#REF!</v>
      </c>
      <c r="B785" s="31">
        <v>1</v>
      </c>
      <c r="C785" s="14" t="e">
        <f>IF(OR(A785="",A785=0),"",VLOOKUP(A785,#REF!,D785,FALSE))</f>
        <v>#REF!</v>
      </c>
      <c r="D785" s="2">
        <v>153</v>
      </c>
      <c r="E785" s="15" t="e">
        <f t="shared" si="16"/>
        <v>#REF!</v>
      </c>
    </row>
    <row r="786" spans="1:5" ht="15" thickBot="1" x14ac:dyDescent="0.35">
      <c r="A786" s="5"/>
      <c r="B786" s="31">
        <v>2</v>
      </c>
      <c r="C786" s="14" t="e">
        <f>IF(OR(A785="",A785=0),"",VLOOKUP(A785,#REF!,D786,FALSE))</f>
        <v>#REF!</v>
      </c>
      <c r="D786" s="2">
        <v>154</v>
      </c>
      <c r="E786" s="15" t="e">
        <f t="shared" si="16"/>
        <v>#REF!</v>
      </c>
    </row>
    <row r="787" spans="1:5" ht="15" thickBot="1" x14ac:dyDescent="0.35">
      <c r="A787" s="19"/>
      <c r="B787" s="31">
        <v>3</v>
      </c>
      <c r="C787" s="14" t="e">
        <f>IF(OR(A785="",A785=0),"",VLOOKUP(A785,#REF!,D787,FALSE))</f>
        <v>#REF!</v>
      </c>
      <c r="D787" s="2">
        <v>155</v>
      </c>
      <c r="E787" s="15" t="e">
        <f t="shared" si="16"/>
        <v>#REF!</v>
      </c>
    </row>
    <row r="788" spans="1:5" ht="15" thickBot="1" x14ac:dyDescent="0.35">
      <c r="B788" s="31">
        <v>4</v>
      </c>
      <c r="C788" s="14" t="e">
        <f>IF(OR(A785="",A785=0),"",VLOOKUP(A785,#REF!,D788,FALSE))</f>
        <v>#REF!</v>
      </c>
      <c r="D788" s="2">
        <v>156</v>
      </c>
      <c r="E788" s="15" t="e">
        <f t="shared" si="16"/>
        <v>#REF!</v>
      </c>
    </row>
    <row r="789" spans="1:5" ht="15" thickBot="1" x14ac:dyDescent="0.35">
      <c r="B789" s="31">
        <v>5</v>
      </c>
      <c r="C789" s="14" t="e">
        <f>IF(OR(A785="",A785=0),"",VLOOKUP(A785,#REF!,D789,FALSE))</f>
        <v>#REF!</v>
      </c>
      <c r="D789" s="2">
        <v>157</v>
      </c>
      <c r="E789" s="15" t="e">
        <f t="shared" si="16"/>
        <v>#REF!</v>
      </c>
    </row>
    <row r="790" spans="1:5" ht="15" thickBot="1" x14ac:dyDescent="0.35">
      <c r="B790" s="31">
        <v>6</v>
      </c>
      <c r="C790" s="14" t="e">
        <f>IF(OR(A785="",A785=0),"",VLOOKUP(A785,#REF!,D790,FALSE))</f>
        <v>#REF!</v>
      </c>
      <c r="D790" s="2">
        <v>158</v>
      </c>
      <c r="E790" s="15" t="e">
        <f t="shared" si="16"/>
        <v>#REF!</v>
      </c>
    </row>
    <row r="791" spans="1:5" ht="15" thickBot="1" x14ac:dyDescent="0.35">
      <c r="B791" s="31">
        <v>7</v>
      </c>
      <c r="C791" s="14" t="e">
        <f>IF(OR(A785="",A785=0),"",VLOOKUP(A785,#REF!,D791,FALSE))</f>
        <v>#REF!</v>
      </c>
      <c r="D791" s="2">
        <v>159</v>
      </c>
      <c r="E791" s="15" t="e">
        <f t="shared" si="16"/>
        <v>#REF!</v>
      </c>
    </row>
    <row r="792" spans="1:5" ht="15" thickBot="1" x14ac:dyDescent="0.35">
      <c r="B792" s="31">
        <v>8</v>
      </c>
      <c r="C792" s="14" t="e">
        <f>IF(OR(A785="",A785=0),"",VLOOKUP(A785,#REF!,D792,FALSE))</f>
        <v>#REF!</v>
      </c>
      <c r="D792" s="2">
        <v>160</v>
      </c>
      <c r="E792" s="15" t="e">
        <f t="shared" si="16"/>
        <v>#REF!</v>
      </c>
    </row>
    <row r="793" spans="1:5" ht="15" thickBot="1" x14ac:dyDescent="0.35">
      <c r="B793" s="31">
        <v>9</v>
      </c>
      <c r="C793" s="14" t="e">
        <f>IF(OR(A785="",A785=0),"",VLOOKUP(A785,#REF!,D793,FALSE))</f>
        <v>#REF!</v>
      </c>
      <c r="D793" s="2">
        <v>161</v>
      </c>
      <c r="E793" s="15" t="e">
        <f t="shared" si="16"/>
        <v>#REF!</v>
      </c>
    </row>
    <row r="794" spans="1:5" ht="15" thickBot="1" x14ac:dyDescent="0.35">
      <c r="A794" s="28" t="str">
        <f>"Recette "&amp;B643&amp;" Produits 16"</f>
        <v>Recette 4 Produits 16</v>
      </c>
      <c r="B794" s="31">
        <v>10</v>
      </c>
      <c r="C794" s="14" t="e">
        <f>IF(OR(A785="",A785=0),"",VLOOKUP(A785,#REF!,D794,FALSE))</f>
        <v>#REF!</v>
      </c>
      <c r="D794" s="2">
        <v>162</v>
      </c>
      <c r="E794" s="15" t="e">
        <f t="shared" si="16"/>
        <v>#REF!</v>
      </c>
    </row>
    <row r="795" spans="1:5" ht="15" thickBot="1" x14ac:dyDescent="0.35">
      <c r="A795" s="5" t="e">
        <f>IF(OR($A$643=0,$A$643=""),"",VLOOKUP($A$643,#REF!,19,FALSE))</f>
        <v>#REF!</v>
      </c>
      <c r="B795" s="31">
        <v>1</v>
      </c>
      <c r="C795" s="14" t="e">
        <f>IF(OR(A795="",A795=0),"",VLOOKUP(A795,#REF!,D795,FALSE))</f>
        <v>#REF!</v>
      </c>
      <c r="D795" s="2">
        <v>153</v>
      </c>
      <c r="E795" s="15" t="e">
        <f t="shared" si="16"/>
        <v>#REF!</v>
      </c>
    </row>
    <row r="796" spans="1:5" ht="15" thickBot="1" x14ac:dyDescent="0.35">
      <c r="A796" s="5"/>
      <c r="B796" s="31">
        <v>2</v>
      </c>
      <c r="C796" s="14" t="e">
        <f>IF(OR(A795="",A795=0),"",VLOOKUP(A795,#REF!,D796,FALSE))</f>
        <v>#REF!</v>
      </c>
      <c r="D796" s="2">
        <v>154</v>
      </c>
      <c r="E796" s="15" t="e">
        <f t="shared" si="16"/>
        <v>#REF!</v>
      </c>
    </row>
    <row r="797" spans="1:5" ht="15" thickBot="1" x14ac:dyDescent="0.35">
      <c r="A797" s="19"/>
      <c r="B797" s="31">
        <v>3</v>
      </c>
      <c r="C797" s="14" t="e">
        <f>IF(OR(A795="",A795=0),"",VLOOKUP(A795,#REF!,D797,FALSE))</f>
        <v>#REF!</v>
      </c>
      <c r="D797" s="2">
        <v>155</v>
      </c>
      <c r="E797" s="15" t="e">
        <f t="shared" si="16"/>
        <v>#REF!</v>
      </c>
    </row>
    <row r="798" spans="1:5" ht="15" thickBot="1" x14ac:dyDescent="0.35">
      <c r="B798" s="31">
        <v>4</v>
      </c>
      <c r="C798" s="14" t="e">
        <f>IF(OR(A795="",A795=0),"",VLOOKUP(A795,#REF!,D798,FALSE))</f>
        <v>#REF!</v>
      </c>
      <c r="D798" s="2">
        <v>156</v>
      </c>
      <c r="E798" s="15" t="e">
        <f t="shared" si="16"/>
        <v>#REF!</v>
      </c>
    </row>
    <row r="799" spans="1:5" ht="15" thickBot="1" x14ac:dyDescent="0.35">
      <c r="B799" s="31">
        <v>5</v>
      </c>
      <c r="C799" s="14" t="e">
        <f>IF(OR(A795="",A795=0),"",VLOOKUP(A795,#REF!,D799,FALSE))</f>
        <v>#REF!</v>
      </c>
      <c r="D799" s="2">
        <v>157</v>
      </c>
      <c r="E799" s="15" t="e">
        <f t="shared" si="16"/>
        <v>#REF!</v>
      </c>
    </row>
    <row r="800" spans="1:5" ht="15" thickBot="1" x14ac:dyDescent="0.35">
      <c r="B800" s="31">
        <v>6</v>
      </c>
      <c r="C800" s="14" t="e">
        <f>IF(OR(A795="",A795=0),"",VLOOKUP(A795,#REF!,D800,FALSE))</f>
        <v>#REF!</v>
      </c>
      <c r="D800" s="2">
        <v>158</v>
      </c>
      <c r="E800" s="15" t="e">
        <f t="shared" si="16"/>
        <v>#REF!</v>
      </c>
    </row>
    <row r="801" spans="1:5" ht="15" thickBot="1" x14ac:dyDescent="0.35">
      <c r="B801" s="31">
        <v>7</v>
      </c>
      <c r="C801" s="14" t="e">
        <f>IF(OR(A795="",A795=0),"",VLOOKUP(A795,#REF!,D801,FALSE))</f>
        <v>#REF!</v>
      </c>
      <c r="D801" s="2">
        <v>159</v>
      </c>
      <c r="E801" s="15" t="e">
        <f t="shared" si="16"/>
        <v>#REF!</v>
      </c>
    </row>
    <row r="802" spans="1:5" ht="15" thickBot="1" x14ac:dyDescent="0.35">
      <c r="B802" s="31">
        <v>8</v>
      </c>
      <c r="C802" s="14" t="e">
        <f>IF(OR(A795="",A795=0),"",VLOOKUP(A795,#REF!,D802,FALSE))</f>
        <v>#REF!</v>
      </c>
      <c r="D802" s="2">
        <v>160</v>
      </c>
      <c r="E802" s="15" t="e">
        <f t="shared" si="16"/>
        <v>#REF!</v>
      </c>
    </row>
    <row r="803" spans="1:5" ht="15" thickBot="1" x14ac:dyDescent="0.35">
      <c r="B803" s="31">
        <v>9</v>
      </c>
      <c r="C803" s="14" t="e">
        <f>IF(OR(A795="",A795=0),"",VLOOKUP(A795,#REF!,D803,FALSE))</f>
        <v>#REF!</v>
      </c>
      <c r="D803" s="2">
        <v>161</v>
      </c>
      <c r="E803" s="15" t="e">
        <f t="shared" si="16"/>
        <v>#REF!</v>
      </c>
    </row>
    <row r="804" spans="1:5" ht="15" thickBot="1" x14ac:dyDescent="0.35">
      <c r="A804" s="28" t="str">
        <f>"Recette "&amp;B643&amp;" Divers 1"</f>
        <v>Recette 4 Divers 1</v>
      </c>
      <c r="B804" s="31">
        <v>10</v>
      </c>
      <c r="C804" s="14" t="e">
        <f>IF(OR(A795="",A795=0),"",VLOOKUP(A795,#REF!,D804,FALSE))</f>
        <v>#REF!</v>
      </c>
      <c r="D804" s="2">
        <v>162</v>
      </c>
      <c r="E804" s="15" t="e">
        <f t="shared" si="16"/>
        <v>#REF!</v>
      </c>
    </row>
    <row r="805" spans="1:5" ht="15" thickBot="1" x14ac:dyDescent="0.35">
      <c r="A805" s="5" t="e">
        <f>IF(OR($A$643=0,$A$643=""),"",VLOOKUP($A$643,#REF!,20,FALSE))</f>
        <v>#REF!</v>
      </c>
      <c r="B805" s="31">
        <v>1</v>
      </c>
      <c r="C805" s="14" t="e">
        <f>IF(OR(A805="",A805=0),"",VLOOKUP(A805,#REF!,D805,FALSE))</f>
        <v>#REF!</v>
      </c>
      <c r="D805" s="2">
        <v>153</v>
      </c>
      <c r="E805" s="15" t="e">
        <f t="shared" si="16"/>
        <v>#REF!</v>
      </c>
    </row>
    <row r="806" spans="1:5" ht="15" thickBot="1" x14ac:dyDescent="0.35">
      <c r="A806" s="5"/>
      <c r="B806" s="31">
        <v>2</v>
      </c>
      <c r="C806" s="14" t="e">
        <f>IF(OR(A805="",A805=0),"",VLOOKUP(A805,#REF!,D806,FALSE))</f>
        <v>#REF!</v>
      </c>
      <c r="D806" s="2">
        <v>154</v>
      </c>
      <c r="E806" s="15" t="e">
        <f t="shared" si="16"/>
        <v>#REF!</v>
      </c>
    </row>
    <row r="807" spans="1:5" ht="15" thickBot="1" x14ac:dyDescent="0.35">
      <c r="A807" s="19"/>
      <c r="B807" s="31">
        <v>3</v>
      </c>
      <c r="C807" s="14" t="e">
        <f>IF(OR(A805="",A805=0),"",VLOOKUP(A805,#REF!,D807,FALSE))</f>
        <v>#REF!</v>
      </c>
      <c r="D807" s="2">
        <v>155</v>
      </c>
      <c r="E807" s="15" t="e">
        <f t="shared" si="16"/>
        <v>#REF!</v>
      </c>
    </row>
    <row r="808" spans="1:5" ht="15" thickBot="1" x14ac:dyDescent="0.35">
      <c r="B808" s="31">
        <v>4</v>
      </c>
      <c r="C808" s="14" t="e">
        <f>IF(OR(A805="",A805=0),"",VLOOKUP(A805,#REF!,D808,FALSE))</f>
        <v>#REF!</v>
      </c>
      <c r="D808" s="2">
        <v>156</v>
      </c>
      <c r="E808" s="15" t="e">
        <f t="shared" si="16"/>
        <v>#REF!</v>
      </c>
    </row>
    <row r="809" spans="1:5" ht="15" thickBot="1" x14ac:dyDescent="0.35">
      <c r="B809" s="31">
        <v>5</v>
      </c>
      <c r="C809" s="14" t="e">
        <f>IF(OR(A805="",A805=0),"",VLOOKUP(A805,#REF!,D809,FALSE))</f>
        <v>#REF!</v>
      </c>
      <c r="D809" s="2">
        <v>157</v>
      </c>
      <c r="E809" s="15" t="e">
        <f t="shared" si="16"/>
        <v>#REF!</v>
      </c>
    </row>
    <row r="810" spans="1:5" ht="15" thickBot="1" x14ac:dyDescent="0.35">
      <c r="B810" s="31">
        <v>6</v>
      </c>
      <c r="C810" s="14" t="e">
        <f>IF(OR(A805="",A805=0),"",VLOOKUP(A805,#REF!,D810,FALSE))</f>
        <v>#REF!</v>
      </c>
      <c r="D810" s="2">
        <v>158</v>
      </c>
      <c r="E810" s="15" t="e">
        <f t="shared" si="16"/>
        <v>#REF!</v>
      </c>
    </row>
    <row r="811" spans="1:5" ht="15" thickBot="1" x14ac:dyDescent="0.35">
      <c r="B811" s="31">
        <v>7</v>
      </c>
      <c r="C811" s="14" t="e">
        <f>IF(OR(A805="",A805=0),"",VLOOKUP(A805,#REF!,D811,FALSE))</f>
        <v>#REF!</v>
      </c>
      <c r="D811" s="2">
        <v>159</v>
      </c>
      <c r="E811" s="15" t="e">
        <f t="shared" si="16"/>
        <v>#REF!</v>
      </c>
    </row>
    <row r="812" spans="1:5" ht="15" thickBot="1" x14ac:dyDescent="0.35">
      <c r="B812" s="31">
        <v>8</v>
      </c>
      <c r="C812" s="14" t="e">
        <f>IF(OR(A805="",A805=0),"",VLOOKUP(A805,#REF!,D812,FALSE))</f>
        <v>#REF!</v>
      </c>
      <c r="D812" s="2">
        <v>160</v>
      </c>
      <c r="E812" s="15" t="e">
        <f t="shared" si="16"/>
        <v>#REF!</v>
      </c>
    </row>
    <row r="813" spans="1:5" ht="15" thickBot="1" x14ac:dyDescent="0.35">
      <c r="B813" s="31">
        <v>9</v>
      </c>
      <c r="C813" s="14" t="e">
        <f>IF(OR(A805="",A805=0),"",VLOOKUP(A805,#REF!,D813,FALSE))</f>
        <v>#REF!</v>
      </c>
      <c r="D813" s="2">
        <v>161</v>
      </c>
      <c r="E813" s="15" t="e">
        <f t="shared" si="16"/>
        <v>#REF!</v>
      </c>
    </row>
    <row r="814" spans="1:5" ht="15" thickBot="1" x14ac:dyDescent="0.35">
      <c r="A814" s="28" t="str">
        <f>"Recette "&amp;B643&amp;" Divers 2"</f>
        <v>Recette 4 Divers 2</v>
      </c>
      <c r="B814" s="31">
        <v>10</v>
      </c>
      <c r="C814" s="14" t="e">
        <f>IF(OR(A805="",A805=0),"",VLOOKUP(A805,#REF!,D814,FALSE))</f>
        <v>#REF!</v>
      </c>
      <c r="D814" s="2">
        <v>162</v>
      </c>
      <c r="E814" s="15" t="e">
        <f t="shared" si="16"/>
        <v>#REF!</v>
      </c>
    </row>
    <row r="815" spans="1:5" ht="15" thickBot="1" x14ac:dyDescent="0.35">
      <c r="A815" s="5" t="e">
        <f>IF(OR($A$643=0,$A$643=""),"",VLOOKUP($A$643,#REF!,21,FALSE))</f>
        <v>#REF!</v>
      </c>
      <c r="B815" s="31">
        <v>1</v>
      </c>
      <c r="C815" s="14" t="e">
        <f>IF(OR(A815="",A815=0),"",VLOOKUP(A815,#REF!,D815,FALSE))</f>
        <v>#REF!</v>
      </c>
      <c r="D815" s="2">
        <v>153</v>
      </c>
      <c r="E815" s="15" t="e">
        <f t="shared" si="16"/>
        <v>#REF!</v>
      </c>
    </row>
    <row r="816" spans="1:5" ht="15" thickBot="1" x14ac:dyDescent="0.35">
      <c r="A816" s="5"/>
      <c r="B816" s="31">
        <v>2</v>
      </c>
      <c r="C816" s="14" t="e">
        <f>IF(OR(A815="",A815=0),"",VLOOKUP(A815,#REF!,D816,FALSE))</f>
        <v>#REF!</v>
      </c>
      <c r="D816" s="2">
        <v>154</v>
      </c>
      <c r="E816" s="15" t="e">
        <f t="shared" si="16"/>
        <v>#REF!</v>
      </c>
    </row>
    <row r="817" spans="1:5" ht="15" thickBot="1" x14ac:dyDescent="0.35">
      <c r="A817" s="19"/>
      <c r="B817" s="31">
        <v>3</v>
      </c>
      <c r="C817" s="14" t="e">
        <f>IF(OR(A815="",A815=0),"",VLOOKUP(A815,#REF!,D817,FALSE))</f>
        <v>#REF!</v>
      </c>
      <c r="D817" s="2">
        <v>155</v>
      </c>
      <c r="E817" s="15" t="e">
        <f t="shared" si="16"/>
        <v>#REF!</v>
      </c>
    </row>
    <row r="818" spans="1:5" ht="15" thickBot="1" x14ac:dyDescent="0.35">
      <c r="B818" s="31">
        <v>4</v>
      </c>
      <c r="C818" s="14" t="e">
        <f>IF(OR(A815="",A815=0),"",VLOOKUP(A815,#REF!,D818,FALSE))</f>
        <v>#REF!</v>
      </c>
      <c r="D818" s="2">
        <v>156</v>
      </c>
      <c r="E818" s="15" t="e">
        <f t="shared" si="16"/>
        <v>#REF!</v>
      </c>
    </row>
    <row r="819" spans="1:5" ht="15" thickBot="1" x14ac:dyDescent="0.35">
      <c r="B819" s="31">
        <v>5</v>
      </c>
      <c r="C819" s="14" t="e">
        <f>IF(OR(A815="",A815=0),"",VLOOKUP(A815,#REF!,D819,FALSE))</f>
        <v>#REF!</v>
      </c>
      <c r="D819" s="2">
        <v>157</v>
      </c>
      <c r="E819" s="15" t="e">
        <f t="shared" si="16"/>
        <v>#REF!</v>
      </c>
    </row>
    <row r="820" spans="1:5" ht="15" thickBot="1" x14ac:dyDescent="0.35">
      <c r="B820" s="31">
        <v>6</v>
      </c>
      <c r="C820" s="14" t="e">
        <f>IF(OR(A815="",A815=0),"",VLOOKUP(A815,#REF!,D820,FALSE))</f>
        <v>#REF!</v>
      </c>
      <c r="D820" s="2">
        <v>158</v>
      </c>
      <c r="E820" s="15" t="e">
        <f t="shared" si="16"/>
        <v>#REF!</v>
      </c>
    </row>
    <row r="821" spans="1:5" ht="15" thickBot="1" x14ac:dyDescent="0.35">
      <c r="B821" s="31">
        <v>7</v>
      </c>
      <c r="C821" s="14" t="e">
        <f>IF(OR(A815="",A815=0),"",VLOOKUP(A815,#REF!,D821,FALSE))</f>
        <v>#REF!</v>
      </c>
      <c r="D821" s="2">
        <v>159</v>
      </c>
      <c r="E821" s="15" t="e">
        <f t="shared" si="16"/>
        <v>#REF!</v>
      </c>
    </row>
    <row r="822" spans="1:5" ht="15" thickBot="1" x14ac:dyDescent="0.35">
      <c r="B822" s="31">
        <v>8</v>
      </c>
      <c r="C822" s="14" t="e">
        <f>IF(OR(A815="",A815=0),"",VLOOKUP(A815,#REF!,D822,FALSE))</f>
        <v>#REF!</v>
      </c>
      <c r="D822" s="2">
        <v>160</v>
      </c>
      <c r="E822" s="15" t="e">
        <f t="shared" si="16"/>
        <v>#REF!</v>
      </c>
    </row>
    <row r="823" spans="1:5" ht="15" thickBot="1" x14ac:dyDescent="0.35">
      <c r="B823" s="31">
        <v>9</v>
      </c>
      <c r="C823" s="14" t="e">
        <f>IF(OR(A815="",A815=0),"",VLOOKUP(A815,#REF!,D823,FALSE))</f>
        <v>#REF!</v>
      </c>
      <c r="D823" s="2">
        <v>161</v>
      </c>
      <c r="E823" s="15" t="e">
        <f t="shared" si="16"/>
        <v>#REF!</v>
      </c>
    </row>
    <row r="824" spans="1:5" ht="15" thickBot="1" x14ac:dyDescent="0.35">
      <c r="A824" s="28" t="str">
        <f>"Recette "&amp;B643&amp;" Divers 3"</f>
        <v>Recette 4 Divers 3</v>
      </c>
      <c r="B824" s="31">
        <v>10</v>
      </c>
      <c r="C824" s="14" t="e">
        <f>IF(OR(A815="",A815=0),"",VLOOKUP(A815,#REF!,D824,FALSE))</f>
        <v>#REF!</v>
      </c>
      <c r="D824" s="2">
        <v>162</v>
      </c>
      <c r="E824" s="15" t="e">
        <f t="shared" si="16"/>
        <v>#REF!</v>
      </c>
    </row>
    <row r="825" spans="1:5" ht="15" thickBot="1" x14ac:dyDescent="0.35">
      <c r="A825" s="5" t="e">
        <f>IF(OR($A$643=0,$A$643=""),"",VLOOKUP($A$643,#REF!,22,FALSE))</f>
        <v>#REF!</v>
      </c>
      <c r="B825" s="31">
        <v>1</v>
      </c>
      <c r="C825" s="14" t="e">
        <f>IF(OR(A825="",A825=0),"",VLOOKUP(A825,#REF!,D825,FALSE))</f>
        <v>#REF!</v>
      </c>
      <c r="D825" s="2">
        <v>153</v>
      </c>
      <c r="E825" s="15" t="e">
        <f t="shared" si="16"/>
        <v>#REF!</v>
      </c>
    </row>
    <row r="826" spans="1:5" ht="15" thickBot="1" x14ac:dyDescent="0.35">
      <c r="A826" s="5"/>
      <c r="B826" s="31">
        <v>2</v>
      </c>
      <c r="C826" s="14" t="e">
        <f>IF(OR(A825="",A825=0),"",VLOOKUP(A825,#REF!,D826,FALSE))</f>
        <v>#REF!</v>
      </c>
      <c r="D826" s="2">
        <v>154</v>
      </c>
      <c r="E826" s="15" t="e">
        <f t="shared" si="16"/>
        <v>#REF!</v>
      </c>
    </row>
    <row r="827" spans="1:5" ht="15" thickBot="1" x14ac:dyDescent="0.35">
      <c r="A827" s="19"/>
      <c r="B827" s="31">
        <v>3</v>
      </c>
      <c r="C827" s="14" t="e">
        <f>IF(OR(A825="",A825=0),"",VLOOKUP(A825,#REF!,D827,FALSE))</f>
        <v>#REF!</v>
      </c>
      <c r="D827" s="2">
        <v>155</v>
      </c>
      <c r="E827" s="15" t="e">
        <f t="shared" si="16"/>
        <v>#REF!</v>
      </c>
    </row>
    <row r="828" spans="1:5" ht="15" thickBot="1" x14ac:dyDescent="0.35">
      <c r="B828" s="31">
        <v>4</v>
      </c>
      <c r="C828" s="14" t="e">
        <f>IF(OR(A825="",A825=0),"",VLOOKUP(A825,#REF!,D828,FALSE))</f>
        <v>#REF!</v>
      </c>
      <c r="D828" s="2">
        <v>156</v>
      </c>
      <c r="E828" s="15" t="e">
        <f t="shared" si="16"/>
        <v>#REF!</v>
      </c>
    </row>
    <row r="829" spans="1:5" ht="15" thickBot="1" x14ac:dyDescent="0.35">
      <c r="B829" s="31">
        <v>5</v>
      </c>
      <c r="C829" s="14" t="e">
        <f>IF(OR(A825="",A825=0),"",VLOOKUP(A825,#REF!,D829,FALSE))</f>
        <v>#REF!</v>
      </c>
      <c r="D829" s="2">
        <v>157</v>
      </c>
      <c r="E829" s="15" t="e">
        <f t="shared" si="16"/>
        <v>#REF!</v>
      </c>
    </row>
    <row r="830" spans="1:5" ht="15" thickBot="1" x14ac:dyDescent="0.35">
      <c r="B830" s="31">
        <v>6</v>
      </c>
      <c r="C830" s="14" t="e">
        <f>IF(OR(A825="",A825=0),"",VLOOKUP(A825,#REF!,D830,FALSE))</f>
        <v>#REF!</v>
      </c>
      <c r="D830" s="2">
        <v>158</v>
      </c>
      <c r="E830" s="15" t="e">
        <f t="shared" si="16"/>
        <v>#REF!</v>
      </c>
    </row>
    <row r="831" spans="1:5" ht="15" thickBot="1" x14ac:dyDescent="0.35">
      <c r="B831" s="31">
        <v>7</v>
      </c>
      <c r="C831" s="14" t="e">
        <f>IF(OR(A825="",A825=0),"",VLOOKUP(A825,#REF!,D831,FALSE))</f>
        <v>#REF!</v>
      </c>
      <c r="D831" s="2">
        <v>159</v>
      </c>
      <c r="E831" s="15" t="e">
        <f t="shared" si="16"/>
        <v>#REF!</v>
      </c>
    </row>
    <row r="832" spans="1:5" ht="15" thickBot="1" x14ac:dyDescent="0.35">
      <c r="B832" s="31">
        <v>8</v>
      </c>
      <c r="C832" s="14" t="e">
        <f>IF(OR(A825="",A825=0),"",VLOOKUP(A825,#REF!,D832,FALSE))</f>
        <v>#REF!</v>
      </c>
      <c r="D832" s="2">
        <v>160</v>
      </c>
      <c r="E832" s="15" t="e">
        <f t="shared" si="16"/>
        <v>#REF!</v>
      </c>
    </row>
    <row r="833" spans="1:5" ht="15" thickBot="1" x14ac:dyDescent="0.35">
      <c r="B833" s="31">
        <v>9</v>
      </c>
      <c r="C833" s="14" t="e">
        <f>IF(OR(A825="",A825=0),"",VLOOKUP(A825,#REF!,D833,FALSE))</f>
        <v>#REF!</v>
      </c>
      <c r="D833" s="2">
        <v>161</v>
      </c>
      <c r="E833" s="15" t="e">
        <f t="shared" si="16"/>
        <v>#REF!</v>
      </c>
    </row>
    <row r="834" spans="1:5" ht="15" thickBot="1" x14ac:dyDescent="0.35">
      <c r="A834" s="28" t="str">
        <f>"Recette "&amp;B643&amp;" Divers 4"</f>
        <v>Recette 4 Divers 4</v>
      </c>
      <c r="B834" s="31">
        <v>10</v>
      </c>
      <c r="C834" s="14" t="e">
        <f>IF(OR(A825="",A825=0),"",VLOOKUP(A825,#REF!,D834,FALSE))</f>
        <v>#REF!</v>
      </c>
      <c r="D834" s="2">
        <v>162</v>
      </c>
      <c r="E834" s="15" t="e">
        <f t="shared" si="16"/>
        <v>#REF!</v>
      </c>
    </row>
    <row r="835" spans="1:5" ht="15" thickBot="1" x14ac:dyDescent="0.35">
      <c r="A835" s="5" t="e">
        <f>IF(OR($A$643=0,$A$643=""),"",VLOOKUP($A$643,#REF!,23,FALSE))</f>
        <v>#REF!</v>
      </c>
      <c r="B835" s="31">
        <v>1</v>
      </c>
      <c r="C835" s="14" t="e">
        <f>IF(OR(A835="",A835=0),"",VLOOKUP(A835,#REF!,D835,FALSE))</f>
        <v>#REF!</v>
      </c>
      <c r="D835" s="2">
        <v>153</v>
      </c>
      <c r="E835" s="15" t="e">
        <f t="shared" si="16"/>
        <v>#REF!</v>
      </c>
    </row>
    <row r="836" spans="1:5" ht="15" thickBot="1" x14ac:dyDescent="0.35">
      <c r="A836" s="5"/>
      <c r="B836" s="31">
        <v>2</v>
      </c>
      <c r="C836" s="14" t="e">
        <f>IF(OR(A835="",A835=0),"",VLOOKUP(A835,#REF!,D836,FALSE))</f>
        <v>#REF!</v>
      </c>
      <c r="D836" s="2">
        <v>154</v>
      </c>
      <c r="E836" s="15" t="e">
        <f t="shared" si="16"/>
        <v>#REF!</v>
      </c>
    </row>
    <row r="837" spans="1:5" ht="15" thickBot="1" x14ac:dyDescent="0.35">
      <c r="A837" s="19"/>
      <c r="B837" s="31">
        <v>3</v>
      </c>
      <c r="C837" s="14" t="e">
        <f>IF(OR(A835="",A835=0),"",VLOOKUP(A835,#REF!,D837,FALSE))</f>
        <v>#REF!</v>
      </c>
      <c r="D837" s="2">
        <v>155</v>
      </c>
      <c r="E837" s="15" t="e">
        <f t="shared" ref="E837:E854" si="17">IF(C837=0,"",C837)</f>
        <v>#REF!</v>
      </c>
    </row>
    <row r="838" spans="1:5" ht="15" thickBot="1" x14ac:dyDescent="0.35">
      <c r="B838" s="31">
        <v>4</v>
      </c>
      <c r="C838" s="14" t="e">
        <f>IF(OR(A835="",A835=0),"",VLOOKUP(A835,#REF!,D838,FALSE))</f>
        <v>#REF!</v>
      </c>
      <c r="D838" s="2">
        <v>156</v>
      </c>
      <c r="E838" s="15" t="e">
        <f t="shared" si="17"/>
        <v>#REF!</v>
      </c>
    </row>
    <row r="839" spans="1:5" ht="15" thickBot="1" x14ac:dyDescent="0.35">
      <c r="B839" s="31">
        <v>5</v>
      </c>
      <c r="C839" s="14" t="e">
        <f>IF(OR(A835="",A835=0),"",VLOOKUP(A835,#REF!,D839,FALSE))</f>
        <v>#REF!</v>
      </c>
      <c r="D839" s="2">
        <v>157</v>
      </c>
      <c r="E839" s="15" t="e">
        <f t="shared" si="17"/>
        <v>#REF!</v>
      </c>
    </row>
    <row r="840" spans="1:5" ht="15" thickBot="1" x14ac:dyDescent="0.35">
      <c r="B840" s="31">
        <v>6</v>
      </c>
      <c r="C840" s="14" t="e">
        <f>IF(OR(A835="",A835=0),"",VLOOKUP(A835,#REF!,D840,FALSE))</f>
        <v>#REF!</v>
      </c>
      <c r="D840" s="2">
        <v>158</v>
      </c>
      <c r="E840" s="15" t="e">
        <f t="shared" si="17"/>
        <v>#REF!</v>
      </c>
    </row>
    <row r="841" spans="1:5" ht="15" thickBot="1" x14ac:dyDescent="0.35">
      <c r="B841" s="31">
        <v>7</v>
      </c>
      <c r="C841" s="14" t="e">
        <f>IF(OR(A835="",A835=0),"",VLOOKUP(A835,#REF!,D841,FALSE))</f>
        <v>#REF!</v>
      </c>
      <c r="D841" s="2">
        <v>159</v>
      </c>
      <c r="E841" s="15" t="e">
        <f t="shared" si="17"/>
        <v>#REF!</v>
      </c>
    </row>
    <row r="842" spans="1:5" ht="15" thickBot="1" x14ac:dyDescent="0.35">
      <c r="B842" s="31">
        <v>8</v>
      </c>
      <c r="C842" s="14" t="e">
        <f>IF(OR(A835="",A835=0),"",VLOOKUP(A835,#REF!,D842,FALSE))</f>
        <v>#REF!</v>
      </c>
      <c r="D842" s="2">
        <v>160</v>
      </c>
      <c r="E842" s="15" t="e">
        <f t="shared" si="17"/>
        <v>#REF!</v>
      </c>
    </row>
    <row r="843" spans="1:5" ht="15" thickBot="1" x14ac:dyDescent="0.35">
      <c r="B843" s="31">
        <v>9</v>
      </c>
      <c r="C843" s="14" t="e">
        <f>IF(OR(A835="",A835=0),"",VLOOKUP(A835,#REF!,D843,FALSE))</f>
        <v>#REF!</v>
      </c>
      <c r="D843" s="2">
        <v>161</v>
      </c>
      <c r="E843" s="15" t="e">
        <f t="shared" si="17"/>
        <v>#REF!</v>
      </c>
    </row>
    <row r="844" spans="1:5" ht="15" thickBot="1" x14ac:dyDescent="0.35">
      <c r="A844" s="28" t="str">
        <f>"Recette "&amp;B643&amp;" Divers 5"</f>
        <v>Recette 4 Divers 5</v>
      </c>
      <c r="B844" s="31">
        <v>10</v>
      </c>
      <c r="C844" s="14" t="e">
        <f>IF(OR(A835="",A835=0),"",VLOOKUP(A835,#REF!,D844,FALSE))</f>
        <v>#REF!</v>
      </c>
      <c r="D844" s="2">
        <v>162</v>
      </c>
      <c r="E844" s="15" t="e">
        <f t="shared" si="17"/>
        <v>#REF!</v>
      </c>
    </row>
    <row r="845" spans="1:5" ht="15" thickBot="1" x14ac:dyDescent="0.35">
      <c r="A845" s="5" t="e">
        <f>IF(OR($A$643=0,$A$643=""),"",VLOOKUP($A$643,#REF!,24,FALSE))</f>
        <v>#REF!</v>
      </c>
      <c r="B845" s="31">
        <v>1</v>
      </c>
      <c r="C845" s="14" t="e">
        <f>IF(OR(A845="",A845=0),"",VLOOKUP(A845,#REF!,D845,FALSE))</f>
        <v>#REF!</v>
      </c>
      <c r="D845" s="2">
        <v>153</v>
      </c>
      <c r="E845" s="15" t="e">
        <f t="shared" si="17"/>
        <v>#REF!</v>
      </c>
    </row>
    <row r="846" spans="1:5" ht="15" thickBot="1" x14ac:dyDescent="0.35">
      <c r="A846" s="5"/>
      <c r="B846" s="31">
        <v>2</v>
      </c>
      <c r="C846" s="14" t="e">
        <f>IF(OR(A845="",A845=0),"",VLOOKUP(A845,#REF!,D846,FALSE))</f>
        <v>#REF!</v>
      </c>
      <c r="D846" s="2">
        <v>154</v>
      </c>
      <c r="E846" s="15" t="e">
        <f t="shared" si="17"/>
        <v>#REF!</v>
      </c>
    </row>
    <row r="847" spans="1:5" ht="15" thickBot="1" x14ac:dyDescent="0.35">
      <c r="A847" s="19"/>
      <c r="B847" s="31">
        <v>3</v>
      </c>
      <c r="C847" s="14" t="e">
        <f>IF(OR(A845="",A845=0),"",VLOOKUP(A845,#REF!,D847,FALSE))</f>
        <v>#REF!</v>
      </c>
      <c r="D847" s="2">
        <v>155</v>
      </c>
      <c r="E847" s="15" t="e">
        <f t="shared" si="17"/>
        <v>#REF!</v>
      </c>
    </row>
    <row r="848" spans="1:5" ht="15" thickBot="1" x14ac:dyDescent="0.35">
      <c r="B848" s="31">
        <v>4</v>
      </c>
      <c r="C848" s="14" t="e">
        <f>IF(OR(A845="",A845=0),"",VLOOKUP(A845,#REF!,D848,FALSE))</f>
        <v>#REF!</v>
      </c>
      <c r="D848" s="2">
        <v>156</v>
      </c>
      <c r="E848" s="15" t="e">
        <f t="shared" si="17"/>
        <v>#REF!</v>
      </c>
    </row>
    <row r="849" spans="1:5" ht="15" thickBot="1" x14ac:dyDescent="0.35">
      <c r="B849" s="31">
        <v>5</v>
      </c>
      <c r="C849" s="14" t="e">
        <f>IF(OR(A845="",A845=0),"",VLOOKUP(A845,#REF!,D849,FALSE))</f>
        <v>#REF!</v>
      </c>
      <c r="D849" s="2">
        <v>157</v>
      </c>
      <c r="E849" s="15" t="e">
        <f t="shared" si="17"/>
        <v>#REF!</v>
      </c>
    </row>
    <row r="850" spans="1:5" ht="15" thickBot="1" x14ac:dyDescent="0.35">
      <c r="B850" s="31">
        <v>6</v>
      </c>
      <c r="C850" s="14" t="e">
        <f>IF(OR(A845="",A845=0),"",VLOOKUP(A845,#REF!,D850,FALSE))</f>
        <v>#REF!</v>
      </c>
      <c r="D850" s="2">
        <v>158</v>
      </c>
      <c r="E850" s="15" t="e">
        <f t="shared" si="17"/>
        <v>#REF!</v>
      </c>
    </row>
    <row r="851" spans="1:5" ht="15" thickBot="1" x14ac:dyDescent="0.35">
      <c r="B851" s="31">
        <v>7</v>
      </c>
      <c r="C851" s="14" t="e">
        <f>IF(OR(A845="",A845=0),"",VLOOKUP(A845,#REF!,D851,FALSE))</f>
        <v>#REF!</v>
      </c>
      <c r="D851" s="2">
        <v>159</v>
      </c>
      <c r="E851" s="15" t="e">
        <f t="shared" si="17"/>
        <v>#REF!</v>
      </c>
    </row>
    <row r="852" spans="1:5" ht="15" thickBot="1" x14ac:dyDescent="0.35">
      <c r="B852" s="31">
        <v>8</v>
      </c>
      <c r="C852" s="14" t="e">
        <f>IF(OR(A845="",A845=0),"",VLOOKUP(A845,#REF!,D852,FALSE))</f>
        <v>#REF!</v>
      </c>
      <c r="D852" s="2">
        <v>160</v>
      </c>
      <c r="E852" s="15" t="e">
        <f t="shared" si="17"/>
        <v>#REF!</v>
      </c>
    </row>
    <row r="853" spans="1:5" ht="15" thickBot="1" x14ac:dyDescent="0.35">
      <c r="B853" s="31">
        <v>9</v>
      </c>
      <c r="C853" s="14" t="e">
        <f>IF(OR(A845="",A845=0),"",VLOOKUP(A845,#REF!,D853,FALSE))</f>
        <v>#REF!</v>
      </c>
      <c r="D853" s="2">
        <v>161</v>
      </c>
      <c r="E853" s="15" t="e">
        <f t="shared" si="17"/>
        <v>#REF!</v>
      </c>
    </row>
    <row r="854" spans="1:5" x14ac:dyDescent="0.3">
      <c r="A854" s="12"/>
      <c r="B854" s="31">
        <v>10</v>
      </c>
      <c r="C854" s="14" t="e">
        <f>IF(OR(A845="",A845=0),"",VLOOKUP(A845,#REF!,D854,FALSE))</f>
        <v>#REF!</v>
      </c>
      <c r="D854" s="2">
        <v>162</v>
      </c>
      <c r="E854" s="15" t="e">
        <f t="shared" si="17"/>
        <v>#REF!</v>
      </c>
    </row>
    <row r="856" spans="1:5" ht="15" thickBot="1" x14ac:dyDescent="0.35">
      <c r="A856" s="19" t="e">
        <f>VLOOKUP($C$2,#REF!,6,FALSE)</f>
        <v>#REF!</v>
      </c>
      <c r="B856" s="33">
        <v>5</v>
      </c>
      <c r="C856" s="5"/>
      <c r="E856" s="5"/>
    </row>
    <row r="857" spans="1:5" ht="15" thickBot="1" x14ac:dyDescent="0.35">
      <c r="A857" s="32" t="str">
        <f>"Recette "&amp;B856&amp;" Produits 1"</f>
        <v>Recette 5 Produits 1</v>
      </c>
      <c r="B857" s="33"/>
      <c r="C857" s="34" t="s">
        <v>61</v>
      </c>
      <c r="D857" s="12"/>
      <c r="E857" s="5"/>
    </row>
    <row r="858" spans="1:5" ht="15" thickBot="1" x14ac:dyDescent="0.35">
      <c r="A858" s="5" t="e">
        <f>IF(OR($A$856=0,$A$856=""),"",VLOOKUP($A$856,#REF!,4,FALSE))</f>
        <v>#REF!</v>
      </c>
      <c r="B858" s="35">
        <v>1</v>
      </c>
      <c r="C858" s="14" t="e">
        <f>IF(OR(A858="",A858=0),"",VLOOKUP(A858,#REF!,D858,FALSE))</f>
        <v>#REF!</v>
      </c>
      <c r="D858" s="2">
        <v>153</v>
      </c>
      <c r="E858" s="15" t="e">
        <f t="shared" ref="E858:E921" si="18">IF(C858=0,"",C858)</f>
        <v>#REF!</v>
      </c>
    </row>
    <row r="859" spans="1:5" ht="15" thickBot="1" x14ac:dyDescent="0.35">
      <c r="A859" s="5"/>
      <c r="B859" s="35">
        <v>2</v>
      </c>
      <c r="C859" s="14" t="e">
        <f>IF(OR(A858="",A858=0),"",VLOOKUP(A858,#REF!,D859,FALSE))</f>
        <v>#REF!</v>
      </c>
      <c r="D859" s="2">
        <v>154</v>
      </c>
      <c r="E859" s="15" t="e">
        <f t="shared" si="18"/>
        <v>#REF!</v>
      </c>
    </row>
    <row r="860" spans="1:5" ht="15" thickBot="1" x14ac:dyDescent="0.35">
      <c r="A860" s="5"/>
      <c r="B860" s="35">
        <v>3</v>
      </c>
      <c r="C860" s="14" t="e">
        <f>IF(OR(A858="",A858=0),"",VLOOKUP(A858,#REF!,D860,FALSE))</f>
        <v>#REF!</v>
      </c>
      <c r="D860" s="2">
        <v>155</v>
      </c>
      <c r="E860" s="15" t="e">
        <f t="shared" si="18"/>
        <v>#REF!</v>
      </c>
    </row>
    <row r="861" spans="1:5" ht="15" thickBot="1" x14ac:dyDescent="0.35">
      <c r="B861" s="35">
        <v>4</v>
      </c>
      <c r="C861" s="14" t="e">
        <f>IF(OR(A858="",A858=0),"",VLOOKUP(A858,#REF!,D861,FALSE))</f>
        <v>#REF!</v>
      </c>
      <c r="D861" s="2">
        <v>156</v>
      </c>
      <c r="E861" s="15" t="e">
        <f t="shared" si="18"/>
        <v>#REF!</v>
      </c>
    </row>
    <row r="862" spans="1:5" ht="15" thickBot="1" x14ac:dyDescent="0.35">
      <c r="B862" s="35">
        <v>5</v>
      </c>
      <c r="C862" s="14" t="e">
        <f>IF(OR(A858="",A858=0),"",VLOOKUP(A858,#REF!,D862,FALSE))</f>
        <v>#REF!</v>
      </c>
      <c r="D862" s="2">
        <v>157</v>
      </c>
      <c r="E862" s="15" t="e">
        <f t="shared" si="18"/>
        <v>#REF!</v>
      </c>
    </row>
    <row r="863" spans="1:5" ht="15" thickBot="1" x14ac:dyDescent="0.35">
      <c r="B863" s="35">
        <v>6</v>
      </c>
      <c r="C863" s="14" t="e">
        <f>IF(OR(A858="",A858=0),"",VLOOKUP(A858,#REF!,D863,FALSE))</f>
        <v>#REF!</v>
      </c>
      <c r="D863" s="2">
        <v>158</v>
      </c>
      <c r="E863" s="15" t="e">
        <f t="shared" si="18"/>
        <v>#REF!</v>
      </c>
    </row>
    <row r="864" spans="1:5" ht="15" thickBot="1" x14ac:dyDescent="0.35">
      <c r="B864" s="35">
        <v>7</v>
      </c>
      <c r="C864" s="14" t="e">
        <f>IF(OR(A858="",A858=0),"",VLOOKUP(A858,#REF!,D864,FALSE))</f>
        <v>#REF!</v>
      </c>
      <c r="D864" s="2">
        <v>159</v>
      </c>
      <c r="E864" s="15" t="e">
        <f t="shared" si="18"/>
        <v>#REF!</v>
      </c>
    </row>
    <row r="865" spans="1:5" ht="15" thickBot="1" x14ac:dyDescent="0.35">
      <c r="B865" s="35">
        <v>8</v>
      </c>
      <c r="C865" s="14" t="e">
        <f>IF(OR(A858="",A858=0),"",VLOOKUP(A858,#REF!,D865,FALSE))</f>
        <v>#REF!</v>
      </c>
      <c r="D865" s="2">
        <v>160</v>
      </c>
      <c r="E865" s="15" t="e">
        <f t="shared" si="18"/>
        <v>#REF!</v>
      </c>
    </row>
    <row r="866" spans="1:5" ht="15" thickBot="1" x14ac:dyDescent="0.35">
      <c r="B866" s="35">
        <v>9</v>
      </c>
      <c r="C866" s="14" t="e">
        <f>IF(OR(A858="",A858=0),"",VLOOKUP(A858,#REF!,D866,FALSE))</f>
        <v>#REF!</v>
      </c>
      <c r="D866" s="2">
        <v>161</v>
      </c>
      <c r="E866" s="15" t="e">
        <f t="shared" si="18"/>
        <v>#REF!</v>
      </c>
    </row>
    <row r="867" spans="1:5" ht="15" thickBot="1" x14ac:dyDescent="0.35">
      <c r="A867" s="32" t="str">
        <f>"Recette "&amp;B856&amp;" Produits 2"</f>
        <v>Recette 5 Produits 2</v>
      </c>
      <c r="B867" s="35">
        <v>10</v>
      </c>
      <c r="C867" s="14" t="e">
        <f>IF(OR(A858="",A858=0),"",VLOOKUP(A858,#REF!,D867,FALSE))</f>
        <v>#REF!</v>
      </c>
      <c r="D867" s="2">
        <v>162</v>
      </c>
      <c r="E867" s="15" t="e">
        <f t="shared" si="18"/>
        <v>#REF!</v>
      </c>
    </row>
    <row r="868" spans="1:5" ht="15" thickBot="1" x14ac:dyDescent="0.35">
      <c r="A868" s="5" t="e">
        <f>IF(OR($A$856=0,$A$856=""),"",VLOOKUP($A$856,#REF!,5,FALSE))</f>
        <v>#REF!</v>
      </c>
      <c r="B868" s="35">
        <v>1</v>
      </c>
      <c r="C868" s="14" t="e">
        <f>IF(OR(A868="",A868=0),"",VLOOKUP(A868,#REF!,D868,FALSE))</f>
        <v>#REF!</v>
      </c>
      <c r="D868" s="2">
        <v>153</v>
      </c>
      <c r="E868" s="15" t="e">
        <f t="shared" si="18"/>
        <v>#REF!</v>
      </c>
    </row>
    <row r="869" spans="1:5" ht="15" thickBot="1" x14ac:dyDescent="0.35">
      <c r="A869" s="5"/>
      <c r="B869" s="35">
        <v>2</v>
      </c>
      <c r="C869" s="14" t="e">
        <f>IF(OR(A868="",A868=0),"",VLOOKUP(A868,#REF!,D869,FALSE))</f>
        <v>#REF!</v>
      </c>
      <c r="D869" s="2">
        <v>154</v>
      </c>
      <c r="E869" s="15" t="e">
        <f t="shared" si="18"/>
        <v>#REF!</v>
      </c>
    </row>
    <row r="870" spans="1:5" ht="15" thickBot="1" x14ac:dyDescent="0.35">
      <c r="A870" s="5"/>
      <c r="B870" s="35">
        <v>3</v>
      </c>
      <c r="C870" s="14" t="e">
        <f>IF(OR(A868="",A868=0),"",VLOOKUP(A868,#REF!,D870,FALSE))</f>
        <v>#REF!</v>
      </c>
      <c r="D870" s="2">
        <v>155</v>
      </c>
      <c r="E870" s="15" t="e">
        <f t="shared" si="18"/>
        <v>#REF!</v>
      </c>
    </row>
    <row r="871" spans="1:5" ht="15" thickBot="1" x14ac:dyDescent="0.35">
      <c r="B871" s="35">
        <v>4</v>
      </c>
      <c r="C871" s="14" t="e">
        <f>IF(OR(A868="",A868=0),"",VLOOKUP(A868,#REF!,D871,FALSE))</f>
        <v>#REF!</v>
      </c>
      <c r="D871" s="2">
        <v>156</v>
      </c>
      <c r="E871" s="15" t="e">
        <f t="shared" si="18"/>
        <v>#REF!</v>
      </c>
    </row>
    <row r="872" spans="1:5" ht="15" thickBot="1" x14ac:dyDescent="0.35">
      <c r="B872" s="35">
        <v>5</v>
      </c>
      <c r="C872" s="14" t="e">
        <f>IF(OR(A868="",A868=0),"",VLOOKUP(A868,#REF!,D872,FALSE))</f>
        <v>#REF!</v>
      </c>
      <c r="D872" s="2">
        <v>157</v>
      </c>
      <c r="E872" s="15" t="e">
        <f t="shared" si="18"/>
        <v>#REF!</v>
      </c>
    </row>
    <row r="873" spans="1:5" ht="15" thickBot="1" x14ac:dyDescent="0.35">
      <c r="B873" s="35">
        <v>6</v>
      </c>
      <c r="C873" s="14" t="e">
        <f>IF(OR(A868="",A868=0),"",VLOOKUP(A868,#REF!,D873,FALSE))</f>
        <v>#REF!</v>
      </c>
      <c r="D873" s="2">
        <v>158</v>
      </c>
      <c r="E873" s="15" t="e">
        <f t="shared" si="18"/>
        <v>#REF!</v>
      </c>
    </row>
    <row r="874" spans="1:5" ht="15" thickBot="1" x14ac:dyDescent="0.35">
      <c r="B874" s="35">
        <v>7</v>
      </c>
      <c r="C874" s="14" t="e">
        <f>IF(OR(A868="",A868=0),"",VLOOKUP(A868,#REF!,D874,FALSE))</f>
        <v>#REF!</v>
      </c>
      <c r="D874" s="2">
        <v>159</v>
      </c>
      <c r="E874" s="15" t="e">
        <f t="shared" si="18"/>
        <v>#REF!</v>
      </c>
    </row>
    <row r="875" spans="1:5" ht="15" thickBot="1" x14ac:dyDescent="0.35">
      <c r="B875" s="35">
        <v>8</v>
      </c>
      <c r="C875" s="14" t="e">
        <f>IF(OR(A868="",A868=0),"",VLOOKUP(A868,#REF!,D875,FALSE))</f>
        <v>#REF!</v>
      </c>
      <c r="D875" s="2">
        <v>160</v>
      </c>
      <c r="E875" s="15" t="e">
        <f t="shared" si="18"/>
        <v>#REF!</v>
      </c>
    </row>
    <row r="876" spans="1:5" ht="15" thickBot="1" x14ac:dyDescent="0.35">
      <c r="B876" s="35">
        <v>9</v>
      </c>
      <c r="C876" s="14" t="e">
        <f>IF(OR(A868="",A868=0),"",VLOOKUP(A868,#REF!,D876,FALSE))</f>
        <v>#REF!</v>
      </c>
      <c r="D876" s="2">
        <v>161</v>
      </c>
      <c r="E876" s="15" t="e">
        <f t="shared" si="18"/>
        <v>#REF!</v>
      </c>
    </row>
    <row r="877" spans="1:5" ht="15" thickBot="1" x14ac:dyDescent="0.35">
      <c r="A877" s="32" t="str">
        <f>"Recette "&amp;B856&amp;" Produits 3"</f>
        <v>Recette 5 Produits 3</v>
      </c>
      <c r="B877" s="35">
        <v>10</v>
      </c>
      <c r="C877" s="14" t="e">
        <f>IF(OR(A868="",A868=0),"",VLOOKUP(A868,#REF!,D877,FALSE))</f>
        <v>#REF!</v>
      </c>
      <c r="D877" s="2">
        <v>162</v>
      </c>
      <c r="E877" s="15" t="e">
        <f t="shared" si="18"/>
        <v>#REF!</v>
      </c>
    </row>
    <row r="878" spans="1:5" ht="15" thickBot="1" x14ac:dyDescent="0.35">
      <c r="A878" s="5" t="e">
        <f>IF(OR($A$856=0,$A$856=""),"",VLOOKUP($A$856,#REF!,6,FALSE))</f>
        <v>#REF!</v>
      </c>
      <c r="B878" s="35">
        <v>1</v>
      </c>
      <c r="C878" s="14" t="e">
        <f>IF(OR(A878="",A878=0),"",VLOOKUP(A878,#REF!,D878,FALSE))</f>
        <v>#REF!</v>
      </c>
      <c r="D878" s="2">
        <v>153</v>
      </c>
      <c r="E878" s="15" t="e">
        <f t="shared" si="18"/>
        <v>#REF!</v>
      </c>
    </row>
    <row r="879" spans="1:5" ht="15" thickBot="1" x14ac:dyDescent="0.35">
      <c r="A879" s="5"/>
      <c r="B879" s="35">
        <v>2</v>
      </c>
      <c r="C879" s="14" t="e">
        <f>IF(OR(A878="",A878=0),"",VLOOKUP(A878,#REF!,D879,FALSE))</f>
        <v>#REF!</v>
      </c>
      <c r="D879" s="2">
        <v>154</v>
      </c>
      <c r="E879" s="15" t="e">
        <f t="shared" si="18"/>
        <v>#REF!</v>
      </c>
    </row>
    <row r="880" spans="1:5" ht="15" thickBot="1" x14ac:dyDescent="0.35">
      <c r="A880" s="5"/>
      <c r="B880" s="35">
        <v>3</v>
      </c>
      <c r="C880" s="14" t="e">
        <f>IF(OR(A878="",A878=0),"",VLOOKUP(A878,#REF!,D880,FALSE))</f>
        <v>#REF!</v>
      </c>
      <c r="D880" s="2">
        <v>155</v>
      </c>
      <c r="E880" s="15" t="e">
        <f t="shared" si="18"/>
        <v>#REF!</v>
      </c>
    </row>
    <row r="881" spans="1:5" ht="15" thickBot="1" x14ac:dyDescent="0.35">
      <c r="B881" s="35">
        <v>4</v>
      </c>
      <c r="C881" s="14" t="e">
        <f>IF(OR(A878="",A878=0),"",VLOOKUP(A878,#REF!,D881,FALSE))</f>
        <v>#REF!</v>
      </c>
      <c r="D881" s="2">
        <v>156</v>
      </c>
      <c r="E881" s="15" t="e">
        <f t="shared" si="18"/>
        <v>#REF!</v>
      </c>
    </row>
    <row r="882" spans="1:5" ht="15" thickBot="1" x14ac:dyDescent="0.35">
      <c r="B882" s="35">
        <v>5</v>
      </c>
      <c r="C882" s="14" t="e">
        <f>IF(OR(A878="",A878=0),"",VLOOKUP(A878,#REF!,D882,FALSE))</f>
        <v>#REF!</v>
      </c>
      <c r="D882" s="2">
        <v>157</v>
      </c>
      <c r="E882" s="15" t="e">
        <f t="shared" si="18"/>
        <v>#REF!</v>
      </c>
    </row>
    <row r="883" spans="1:5" ht="15" thickBot="1" x14ac:dyDescent="0.35">
      <c r="B883" s="35">
        <v>6</v>
      </c>
      <c r="C883" s="14" t="e">
        <f>IF(OR(A878="",A878=0),"",VLOOKUP(A878,#REF!,D883,FALSE))</f>
        <v>#REF!</v>
      </c>
      <c r="D883" s="2">
        <v>158</v>
      </c>
      <c r="E883" s="15" t="e">
        <f t="shared" si="18"/>
        <v>#REF!</v>
      </c>
    </row>
    <row r="884" spans="1:5" ht="15" thickBot="1" x14ac:dyDescent="0.35">
      <c r="B884" s="35">
        <v>7</v>
      </c>
      <c r="C884" s="14" t="e">
        <f>IF(OR(A878="",A878=0),"",VLOOKUP(A878,#REF!,D884,FALSE))</f>
        <v>#REF!</v>
      </c>
      <c r="D884" s="2">
        <v>159</v>
      </c>
      <c r="E884" s="15" t="e">
        <f t="shared" si="18"/>
        <v>#REF!</v>
      </c>
    </row>
    <row r="885" spans="1:5" ht="15" thickBot="1" x14ac:dyDescent="0.35">
      <c r="B885" s="35">
        <v>8</v>
      </c>
      <c r="C885" s="14" t="e">
        <f>IF(OR(A878="",A878=0),"",VLOOKUP(A878,#REF!,D885,FALSE))</f>
        <v>#REF!</v>
      </c>
      <c r="D885" s="2">
        <v>160</v>
      </c>
      <c r="E885" s="15" t="e">
        <f t="shared" si="18"/>
        <v>#REF!</v>
      </c>
    </row>
    <row r="886" spans="1:5" ht="15" thickBot="1" x14ac:dyDescent="0.35">
      <c r="B886" s="35">
        <v>9</v>
      </c>
      <c r="C886" s="14" t="e">
        <f>IF(OR(A878="",A878=0),"",VLOOKUP(A878,#REF!,D886,FALSE))</f>
        <v>#REF!</v>
      </c>
      <c r="D886" s="2">
        <v>161</v>
      </c>
      <c r="E886" s="15" t="e">
        <f t="shared" si="18"/>
        <v>#REF!</v>
      </c>
    </row>
    <row r="887" spans="1:5" ht="15" thickBot="1" x14ac:dyDescent="0.35">
      <c r="A887" s="32" t="str">
        <f>"Recette "&amp;B856&amp;" Produits 4"</f>
        <v>Recette 5 Produits 4</v>
      </c>
      <c r="B887" s="35">
        <v>10</v>
      </c>
      <c r="C887" s="14" t="e">
        <f>IF(OR(A878="",A878=0),"",VLOOKUP(A878,#REF!,D887,FALSE))</f>
        <v>#REF!</v>
      </c>
      <c r="D887" s="2">
        <v>162</v>
      </c>
      <c r="E887" s="15" t="e">
        <f t="shared" si="18"/>
        <v>#REF!</v>
      </c>
    </row>
    <row r="888" spans="1:5" ht="15" thickBot="1" x14ac:dyDescent="0.35">
      <c r="A888" s="5" t="e">
        <f>IF(OR($A$856=0,$A$856=""),"",VLOOKUP($A$856,#REF!,7,FALSE))</f>
        <v>#REF!</v>
      </c>
      <c r="B888" s="35">
        <v>1</v>
      </c>
      <c r="C888" s="14" t="e">
        <f>IF(OR(A888="",A888=0),"",VLOOKUP(A888,#REF!,D888,FALSE))</f>
        <v>#REF!</v>
      </c>
      <c r="D888" s="2">
        <v>153</v>
      </c>
      <c r="E888" s="15" t="e">
        <f t="shared" si="18"/>
        <v>#REF!</v>
      </c>
    </row>
    <row r="889" spans="1:5" ht="15" thickBot="1" x14ac:dyDescent="0.35">
      <c r="A889" s="5"/>
      <c r="B889" s="35">
        <v>2</v>
      </c>
      <c r="C889" s="14" t="e">
        <f>IF(OR(A888="",A888=0),"",VLOOKUP(A888,#REF!,D889,FALSE))</f>
        <v>#REF!</v>
      </c>
      <c r="D889" s="2">
        <v>154</v>
      </c>
      <c r="E889" s="15" t="e">
        <f t="shared" si="18"/>
        <v>#REF!</v>
      </c>
    </row>
    <row r="890" spans="1:5" ht="15" thickBot="1" x14ac:dyDescent="0.35">
      <c r="A890" s="5"/>
      <c r="B890" s="35">
        <v>3</v>
      </c>
      <c r="C890" s="14" t="e">
        <f>IF(OR(A888="",A888=0),"",VLOOKUP(A888,#REF!,D890,FALSE))</f>
        <v>#REF!</v>
      </c>
      <c r="D890" s="2">
        <v>155</v>
      </c>
      <c r="E890" s="15" t="e">
        <f t="shared" si="18"/>
        <v>#REF!</v>
      </c>
    </row>
    <row r="891" spans="1:5" ht="15" thickBot="1" x14ac:dyDescent="0.35">
      <c r="B891" s="35">
        <v>4</v>
      </c>
      <c r="C891" s="14" t="e">
        <f>IF(OR(A888="",A888=0),"",VLOOKUP(A888,#REF!,D891,FALSE))</f>
        <v>#REF!</v>
      </c>
      <c r="D891" s="2">
        <v>156</v>
      </c>
      <c r="E891" s="15" t="e">
        <f t="shared" si="18"/>
        <v>#REF!</v>
      </c>
    </row>
    <row r="892" spans="1:5" ht="15" thickBot="1" x14ac:dyDescent="0.35">
      <c r="B892" s="35">
        <v>5</v>
      </c>
      <c r="C892" s="14" t="e">
        <f>IF(OR(A888="",A888=0),"",VLOOKUP(A888,#REF!,D892,FALSE))</f>
        <v>#REF!</v>
      </c>
      <c r="D892" s="2">
        <v>157</v>
      </c>
      <c r="E892" s="15" t="e">
        <f t="shared" si="18"/>
        <v>#REF!</v>
      </c>
    </row>
    <row r="893" spans="1:5" ht="15" thickBot="1" x14ac:dyDescent="0.35">
      <c r="B893" s="35">
        <v>6</v>
      </c>
      <c r="C893" s="14" t="e">
        <f>IF(OR(A888="",A888=0),"",VLOOKUP(A888,#REF!,D893,FALSE))</f>
        <v>#REF!</v>
      </c>
      <c r="D893" s="2">
        <v>158</v>
      </c>
      <c r="E893" s="15" t="e">
        <f t="shared" si="18"/>
        <v>#REF!</v>
      </c>
    </row>
    <row r="894" spans="1:5" ht="15" thickBot="1" x14ac:dyDescent="0.35">
      <c r="B894" s="35">
        <v>7</v>
      </c>
      <c r="C894" s="14" t="e">
        <f>IF(OR(A888="",A888=0),"",VLOOKUP(A888,#REF!,D894,FALSE))</f>
        <v>#REF!</v>
      </c>
      <c r="D894" s="2">
        <v>159</v>
      </c>
      <c r="E894" s="15" t="e">
        <f t="shared" si="18"/>
        <v>#REF!</v>
      </c>
    </row>
    <row r="895" spans="1:5" ht="15" thickBot="1" x14ac:dyDescent="0.35">
      <c r="B895" s="35">
        <v>8</v>
      </c>
      <c r="C895" s="14" t="e">
        <f>IF(OR(A888="",A888=0),"",VLOOKUP(A888,#REF!,D895,FALSE))</f>
        <v>#REF!</v>
      </c>
      <c r="D895" s="2">
        <v>160</v>
      </c>
      <c r="E895" s="15" t="e">
        <f t="shared" si="18"/>
        <v>#REF!</v>
      </c>
    </row>
    <row r="896" spans="1:5" ht="15" thickBot="1" x14ac:dyDescent="0.35">
      <c r="B896" s="35">
        <v>9</v>
      </c>
      <c r="C896" s="14" t="e">
        <f>IF(OR(A888="",A888=0),"",VLOOKUP(A888,#REF!,D896,FALSE))</f>
        <v>#REF!</v>
      </c>
      <c r="D896" s="2">
        <v>161</v>
      </c>
      <c r="E896" s="15" t="e">
        <f t="shared" si="18"/>
        <v>#REF!</v>
      </c>
    </row>
    <row r="897" spans="1:5" ht="15" thickBot="1" x14ac:dyDescent="0.35">
      <c r="A897" s="32" t="str">
        <f>"Recette "&amp;B856&amp;" Produits 5"</f>
        <v>Recette 5 Produits 5</v>
      </c>
      <c r="B897" s="35">
        <v>10</v>
      </c>
      <c r="C897" s="14" t="e">
        <f>IF(OR(A888="",A888=0),"",VLOOKUP(A888,#REF!,D897,FALSE))</f>
        <v>#REF!</v>
      </c>
      <c r="D897" s="2">
        <v>162</v>
      </c>
      <c r="E897" s="15" t="e">
        <f t="shared" si="18"/>
        <v>#REF!</v>
      </c>
    </row>
    <row r="898" spans="1:5" ht="15" thickBot="1" x14ac:dyDescent="0.35">
      <c r="A898" s="5" t="e">
        <f>IF(OR($A$856=0,$A$856=""),"",VLOOKUP($A$856,#REF!,8,FALSE))</f>
        <v>#REF!</v>
      </c>
      <c r="B898" s="35">
        <v>1</v>
      </c>
      <c r="C898" s="14" t="e">
        <f>IF(OR(A898="",A898=0),"",VLOOKUP(A898,#REF!,D898,FALSE))</f>
        <v>#REF!</v>
      </c>
      <c r="D898" s="2">
        <v>153</v>
      </c>
      <c r="E898" s="15" t="e">
        <f t="shared" si="18"/>
        <v>#REF!</v>
      </c>
    </row>
    <row r="899" spans="1:5" ht="15" thickBot="1" x14ac:dyDescent="0.35">
      <c r="A899" s="5"/>
      <c r="B899" s="35">
        <v>2</v>
      </c>
      <c r="C899" s="14" t="e">
        <f>IF(OR(A898="",A898=0),"",VLOOKUP(A898,#REF!,D899,FALSE))</f>
        <v>#REF!</v>
      </c>
      <c r="D899" s="2">
        <v>154</v>
      </c>
      <c r="E899" s="15" t="e">
        <f t="shared" si="18"/>
        <v>#REF!</v>
      </c>
    </row>
    <row r="900" spans="1:5" ht="15" thickBot="1" x14ac:dyDescent="0.35">
      <c r="A900" s="5"/>
      <c r="B900" s="35">
        <v>3</v>
      </c>
      <c r="C900" s="14" t="e">
        <f>IF(OR(A898="",A898=0),"",VLOOKUP(A898,#REF!,D900,FALSE))</f>
        <v>#REF!</v>
      </c>
      <c r="D900" s="2">
        <v>155</v>
      </c>
      <c r="E900" s="15" t="e">
        <f t="shared" si="18"/>
        <v>#REF!</v>
      </c>
    </row>
    <row r="901" spans="1:5" ht="15" thickBot="1" x14ac:dyDescent="0.35">
      <c r="B901" s="35">
        <v>4</v>
      </c>
      <c r="C901" s="14" t="e">
        <f>IF(OR(A898="",A898=0),"",VLOOKUP(A898,#REF!,D901,FALSE))</f>
        <v>#REF!</v>
      </c>
      <c r="D901" s="2">
        <v>156</v>
      </c>
      <c r="E901" s="15" t="e">
        <f t="shared" si="18"/>
        <v>#REF!</v>
      </c>
    </row>
    <row r="902" spans="1:5" ht="15" thickBot="1" x14ac:dyDescent="0.35">
      <c r="B902" s="35">
        <v>5</v>
      </c>
      <c r="C902" s="14" t="e">
        <f>IF(OR(A898="",A898=0),"",VLOOKUP(A898,#REF!,D902,FALSE))</f>
        <v>#REF!</v>
      </c>
      <c r="D902" s="2">
        <v>157</v>
      </c>
      <c r="E902" s="15" t="e">
        <f t="shared" si="18"/>
        <v>#REF!</v>
      </c>
    </row>
    <row r="903" spans="1:5" ht="15" thickBot="1" x14ac:dyDescent="0.35">
      <c r="B903" s="35">
        <v>6</v>
      </c>
      <c r="C903" s="14" t="e">
        <f>IF(OR(A898="",A898=0),"",VLOOKUP(A898,#REF!,D903,FALSE))</f>
        <v>#REF!</v>
      </c>
      <c r="D903" s="2">
        <v>158</v>
      </c>
      <c r="E903" s="15" t="e">
        <f t="shared" si="18"/>
        <v>#REF!</v>
      </c>
    </row>
    <row r="904" spans="1:5" ht="15" thickBot="1" x14ac:dyDescent="0.35">
      <c r="B904" s="35">
        <v>7</v>
      </c>
      <c r="C904" s="14" t="e">
        <f>IF(OR(A898="",A898=0),"",VLOOKUP(A898,#REF!,D904,FALSE))</f>
        <v>#REF!</v>
      </c>
      <c r="D904" s="2">
        <v>159</v>
      </c>
      <c r="E904" s="15" t="e">
        <f t="shared" si="18"/>
        <v>#REF!</v>
      </c>
    </row>
    <row r="905" spans="1:5" ht="15" thickBot="1" x14ac:dyDescent="0.35">
      <c r="B905" s="35">
        <v>8</v>
      </c>
      <c r="C905" s="14" t="e">
        <f>IF(OR(A898="",A898=0),"",VLOOKUP(A898,#REF!,D905,FALSE))</f>
        <v>#REF!</v>
      </c>
      <c r="D905" s="2">
        <v>160</v>
      </c>
      <c r="E905" s="15" t="e">
        <f t="shared" si="18"/>
        <v>#REF!</v>
      </c>
    </row>
    <row r="906" spans="1:5" ht="15" thickBot="1" x14ac:dyDescent="0.35">
      <c r="B906" s="35">
        <v>9</v>
      </c>
      <c r="C906" s="14" t="e">
        <f>IF(OR(A898="",A898=0),"",VLOOKUP(A898,#REF!,D906,FALSE))</f>
        <v>#REF!</v>
      </c>
      <c r="D906" s="2">
        <v>161</v>
      </c>
      <c r="E906" s="15" t="e">
        <f t="shared" si="18"/>
        <v>#REF!</v>
      </c>
    </row>
    <row r="907" spans="1:5" ht="15" thickBot="1" x14ac:dyDescent="0.35">
      <c r="A907" s="32" t="str">
        <f>"Recette "&amp;B856&amp;" Produits 6"</f>
        <v>Recette 5 Produits 6</v>
      </c>
      <c r="B907" s="35">
        <v>10</v>
      </c>
      <c r="C907" s="14" t="e">
        <f>IF(OR(A898="",A898=0),"",VLOOKUP(A898,#REF!,D907,FALSE))</f>
        <v>#REF!</v>
      </c>
      <c r="D907" s="2">
        <v>162</v>
      </c>
      <c r="E907" s="15" t="e">
        <f t="shared" si="18"/>
        <v>#REF!</v>
      </c>
    </row>
    <row r="908" spans="1:5" ht="15" thickBot="1" x14ac:dyDescent="0.35">
      <c r="A908" s="5" t="e">
        <f>IF(OR($A$856=0,$A$856=""),"",VLOOKUP($A$856,#REF!,9,FALSE))</f>
        <v>#REF!</v>
      </c>
      <c r="B908" s="35">
        <v>1</v>
      </c>
      <c r="C908" s="14" t="e">
        <f>IF(OR(A908="",A908=0),"",VLOOKUP(A908,#REF!,D908,FALSE))</f>
        <v>#REF!</v>
      </c>
      <c r="D908" s="2">
        <v>153</v>
      </c>
      <c r="E908" s="15" t="e">
        <f t="shared" si="18"/>
        <v>#REF!</v>
      </c>
    </row>
    <row r="909" spans="1:5" ht="15" thickBot="1" x14ac:dyDescent="0.35">
      <c r="A909" s="5"/>
      <c r="B909" s="35">
        <v>2</v>
      </c>
      <c r="C909" s="14" t="e">
        <f>IF(OR(A908="",A908=0),"",VLOOKUP(A908,#REF!,D909,FALSE))</f>
        <v>#REF!</v>
      </c>
      <c r="D909" s="2">
        <v>154</v>
      </c>
      <c r="E909" s="15" t="e">
        <f t="shared" si="18"/>
        <v>#REF!</v>
      </c>
    </row>
    <row r="910" spans="1:5" ht="15" thickBot="1" x14ac:dyDescent="0.35">
      <c r="A910" s="5"/>
      <c r="B910" s="35">
        <v>3</v>
      </c>
      <c r="C910" s="14" t="e">
        <f>IF(OR(A908="",A908=0),"",VLOOKUP(A908,#REF!,D910,FALSE))</f>
        <v>#REF!</v>
      </c>
      <c r="D910" s="2">
        <v>155</v>
      </c>
      <c r="E910" s="15" t="e">
        <f t="shared" si="18"/>
        <v>#REF!</v>
      </c>
    </row>
    <row r="911" spans="1:5" ht="15" thickBot="1" x14ac:dyDescent="0.35">
      <c r="B911" s="35">
        <v>4</v>
      </c>
      <c r="C911" s="14" t="e">
        <f>IF(OR(A908="",A908=0),"",VLOOKUP(A908,#REF!,D911,FALSE))</f>
        <v>#REF!</v>
      </c>
      <c r="D911" s="2">
        <v>156</v>
      </c>
      <c r="E911" s="15" t="e">
        <f t="shared" si="18"/>
        <v>#REF!</v>
      </c>
    </row>
    <row r="912" spans="1:5" ht="15" thickBot="1" x14ac:dyDescent="0.35">
      <c r="B912" s="35">
        <v>5</v>
      </c>
      <c r="C912" s="14" t="e">
        <f>IF(OR(A908="",A908=0),"",VLOOKUP(A908,#REF!,D912,FALSE))</f>
        <v>#REF!</v>
      </c>
      <c r="D912" s="2">
        <v>157</v>
      </c>
      <c r="E912" s="15" t="e">
        <f t="shared" si="18"/>
        <v>#REF!</v>
      </c>
    </row>
    <row r="913" spans="1:5" ht="15" thickBot="1" x14ac:dyDescent="0.35">
      <c r="B913" s="35">
        <v>6</v>
      </c>
      <c r="C913" s="14" t="e">
        <f>IF(OR(A908="",A908=0),"",VLOOKUP(A908,#REF!,D913,FALSE))</f>
        <v>#REF!</v>
      </c>
      <c r="D913" s="2">
        <v>158</v>
      </c>
      <c r="E913" s="15" t="e">
        <f t="shared" si="18"/>
        <v>#REF!</v>
      </c>
    </row>
    <row r="914" spans="1:5" ht="15" thickBot="1" x14ac:dyDescent="0.35">
      <c r="B914" s="35">
        <v>7</v>
      </c>
      <c r="C914" s="14" t="e">
        <f>IF(OR(A908="",A908=0),"",VLOOKUP(A908,#REF!,D914,FALSE))</f>
        <v>#REF!</v>
      </c>
      <c r="D914" s="2">
        <v>159</v>
      </c>
      <c r="E914" s="15" t="e">
        <f t="shared" si="18"/>
        <v>#REF!</v>
      </c>
    </row>
    <row r="915" spans="1:5" ht="15" thickBot="1" x14ac:dyDescent="0.35">
      <c r="B915" s="35">
        <v>8</v>
      </c>
      <c r="C915" s="14" t="e">
        <f>IF(OR(A908="",A908=0),"",VLOOKUP(A908,#REF!,D915,FALSE))</f>
        <v>#REF!</v>
      </c>
      <c r="D915" s="2">
        <v>160</v>
      </c>
      <c r="E915" s="15" t="e">
        <f t="shared" si="18"/>
        <v>#REF!</v>
      </c>
    </row>
    <row r="916" spans="1:5" ht="15" thickBot="1" x14ac:dyDescent="0.35">
      <c r="B916" s="35">
        <v>9</v>
      </c>
      <c r="C916" s="14" t="e">
        <f>IF(OR(A908="",A908=0),"",VLOOKUP(A908,#REF!,D916,FALSE))</f>
        <v>#REF!</v>
      </c>
      <c r="D916" s="2">
        <v>161</v>
      </c>
      <c r="E916" s="15" t="e">
        <f t="shared" si="18"/>
        <v>#REF!</v>
      </c>
    </row>
    <row r="917" spans="1:5" ht="15" thickBot="1" x14ac:dyDescent="0.35">
      <c r="A917" s="32" t="str">
        <f>"Recette "&amp;B856&amp;" Produits 7"</f>
        <v>Recette 5 Produits 7</v>
      </c>
      <c r="B917" s="35">
        <v>10</v>
      </c>
      <c r="C917" s="14" t="e">
        <f>IF(OR(A908="",A908=0),"",VLOOKUP(A908,#REF!,D917,FALSE))</f>
        <v>#REF!</v>
      </c>
      <c r="D917" s="2">
        <v>162</v>
      </c>
      <c r="E917" s="15" t="e">
        <f t="shared" si="18"/>
        <v>#REF!</v>
      </c>
    </row>
    <row r="918" spans="1:5" ht="15" thickBot="1" x14ac:dyDescent="0.35">
      <c r="A918" s="5" t="e">
        <f>IF(OR($A$856=0,$A$856=""),"",VLOOKUP($A$856,#REF!,10,FALSE))</f>
        <v>#REF!</v>
      </c>
      <c r="B918" s="35">
        <v>1</v>
      </c>
      <c r="C918" s="14" t="e">
        <f>IF(OR(A918="",A918=0),"",VLOOKUP(A918,#REF!,D918,FALSE))</f>
        <v>#REF!</v>
      </c>
      <c r="D918" s="2">
        <v>153</v>
      </c>
      <c r="E918" s="15" t="e">
        <f t="shared" si="18"/>
        <v>#REF!</v>
      </c>
    </row>
    <row r="919" spans="1:5" ht="15" thickBot="1" x14ac:dyDescent="0.35">
      <c r="A919" s="5"/>
      <c r="B919" s="35">
        <v>2</v>
      </c>
      <c r="C919" s="14" t="e">
        <f>IF(OR(A918="",A918=0),"",VLOOKUP(A918,#REF!,D919,FALSE))</f>
        <v>#REF!</v>
      </c>
      <c r="D919" s="2">
        <v>154</v>
      </c>
      <c r="E919" s="15" t="e">
        <f t="shared" si="18"/>
        <v>#REF!</v>
      </c>
    </row>
    <row r="920" spans="1:5" ht="15" thickBot="1" x14ac:dyDescent="0.35">
      <c r="A920" s="5"/>
      <c r="B920" s="35">
        <v>3</v>
      </c>
      <c r="C920" s="14" t="e">
        <f>IF(OR(A918="",A918=0),"",VLOOKUP(A918,#REF!,D920,FALSE))</f>
        <v>#REF!</v>
      </c>
      <c r="D920" s="2">
        <v>155</v>
      </c>
      <c r="E920" s="15" t="e">
        <f t="shared" si="18"/>
        <v>#REF!</v>
      </c>
    </row>
    <row r="921" spans="1:5" ht="15" thickBot="1" x14ac:dyDescent="0.35">
      <c r="B921" s="35">
        <v>4</v>
      </c>
      <c r="C921" s="14" t="e">
        <f>IF(OR(A918="",A918=0),"",VLOOKUP(A918,#REF!,D921,FALSE))</f>
        <v>#REF!</v>
      </c>
      <c r="D921" s="2">
        <v>156</v>
      </c>
      <c r="E921" s="15" t="e">
        <f t="shared" si="18"/>
        <v>#REF!</v>
      </c>
    </row>
    <row r="922" spans="1:5" ht="15" thickBot="1" x14ac:dyDescent="0.35">
      <c r="B922" s="35">
        <v>5</v>
      </c>
      <c r="C922" s="14" t="e">
        <f>IF(OR(A918="",A918=0),"",VLOOKUP(A918,#REF!,D922,FALSE))</f>
        <v>#REF!</v>
      </c>
      <c r="D922" s="2">
        <v>157</v>
      </c>
      <c r="E922" s="15" t="e">
        <f t="shared" ref="E922:E985" si="19">IF(C922=0,"",C922)</f>
        <v>#REF!</v>
      </c>
    </row>
    <row r="923" spans="1:5" ht="15" thickBot="1" x14ac:dyDescent="0.35">
      <c r="B923" s="35">
        <v>6</v>
      </c>
      <c r="C923" s="14" t="e">
        <f>IF(OR(A918="",A918=0),"",VLOOKUP(A918,#REF!,D923,FALSE))</f>
        <v>#REF!</v>
      </c>
      <c r="D923" s="2">
        <v>158</v>
      </c>
      <c r="E923" s="15" t="e">
        <f t="shared" si="19"/>
        <v>#REF!</v>
      </c>
    </row>
    <row r="924" spans="1:5" ht="15" thickBot="1" x14ac:dyDescent="0.35">
      <c r="B924" s="35">
        <v>7</v>
      </c>
      <c r="C924" s="14" t="e">
        <f>IF(OR(A918="",A918=0),"",VLOOKUP(A918,#REF!,D924,FALSE))</f>
        <v>#REF!</v>
      </c>
      <c r="D924" s="2">
        <v>159</v>
      </c>
      <c r="E924" s="15" t="e">
        <f t="shared" si="19"/>
        <v>#REF!</v>
      </c>
    </row>
    <row r="925" spans="1:5" ht="15" thickBot="1" x14ac:dyDescent="0.35">
      <c r="B925" s="35">
        <v>8</v>
      </c>
      <c r="C925" s="14" t="e">
        <f>IF(OR(A918="",A918=0),"",VLOOKUP(A918,#REF!,D925,FALSE))</f>
        <v>#REF!</v>
      </c>
      <c r="D925" s="2">
        <v>160</v>
      </c>
      <c r="E925" s="15" t="e">
        <f t="shared" si="19"/>
        <v>#REF!</v>
      </c>
    </row>
    <row r="926" spans="1:5" ht="15" thickBot="1" x14ac:dyDescent="0.35">
      <c r="B926" s="35">
        <v>9</v>
      </c>
      <c r="C926" s="14" t="e">
        <f>IF(OR(A918="",A918=0),"",VLOOKUP(A918,#REF!,D926,FALSE))</f>
        <v>#REF!</v>
      </c>
      <c r="D926" s="2">
        <v>161</v>
      </c>
      <c r="E926" s="15" t="e">
        <f t="shared" si="19"/>
        <v>#REF!</v>
      </c>
    </row>
    <row r="927" spans="1:5" ht="15" thickBot="1" x14ac:dyDescent="0.35">
      <c r="A927" s="32" t="str">
        <f>"Recette "&amp;B856&amp;" Produits 8"</f>
        <v>Recette 5 Produits 8</v>
      </c>
      <c r="B927" s="35">
        <v>10</v>
      </c>
      <c r="C927" s="14" t="e">
        <f>IF(OR(A918="",A918=0),"",VLOOKUP(A918,#REF!,D927,FALSE))</f>
        <v>#REF!</v>
      </c>
      <c r="D927" s="2">
        <v>162</v>
      </c>
      <c r="E927" s="15" t="e">
        <f t="shared" si="19"/>
        <v>#REF!</v>
      </c>
    </row>
    <row r="928" spans="1:5" ht="15" thickBot="1" x14ac:dyDescent="0.35">
      <c r="A928" s="5" t="e">
        <f>IF(OR($A$856=0,$A$856=""),"",VLOOKUP($A$856,#REF!,11,FALSE))</f>
        <v>#REF!</v>
      </c>
      <c r="B928" s="35">
        <v>1</v>
      </c>
      <c r="C928" s="14" t="e">
        <f>IF(OR(A928="",A928=0),"",VLOOKUP(A928,#REF!,D928,FALSE))</f>
        <v>#REF!</v>
      </c>
      <c r="D928" s="2">
        <v>153</v>
      </c>
      <c r="E928" s="15" t="e">
        <f t="shared" si="19"/>
        <v>#REF!</v>
      </c>
    </row>
    <row r="929" spans="1:5" ht="15" thickBot="1" x14ac:dyDescent="0.35">
      <c r="A929" s="5"/>
      <c r="B929" s="35">
        <v>2</v>
      </c>
      <c r="C929" s="14" t="e">
        <f>IF(OR(A928="",A928=0),"",VLOOKUP(A928,#REF!,D929,FALSE))</f>
        <v>#REF!</v>
      </c>
      <c r="D929" s="2">
        <v>154</v>
      </c>
      <c r="E929" s="15" t="e">
        <f t="shared" si="19"/>
        <v>#REF!</v>
      </c>
    </row>
    <row r="930" spans="1:5" ht="15" thickBot="1" x14ac:dyDescent="0.35">
      <c r="A930" s="5"/>
      <c r="B930" s="35">
        <v>3</v>
      </c>
      <c r="C930" s="14" t="e">
        <f>IF(OR(A928="",A928=0),"",VLOOKUP(A928,#REF!,D930,FALSE))</f>
        <v>#REF!</v>
      </c>
      <c r="D930" s="2">
        <v>155</v>
      </c>
      <c r="E930" s="15" t="e">
        <f t="shared" si="19"/>
        <v>#REF!</v>
      </c>
    </row>
    <row r="931" spans="1:5" ht="15" thickBot="1" x14ac:dyDescent="0.35">
      <c r="B931" s="35">
        <v>4</v>
      </c>
      <c r="C931" s="14" t="e">
        <f>IF(OR(A928="",A928=0),"",VLOOKUP(A928,#REF!,D931,FALSE))</f>
        <v>#REF!</v>
      </c>
      <c r="D931" s="2">
        <v>156</v>
      </c>
      <c r="E931" s="15" t="e">
        <f t="shared" si="19"/>
        <v>#REF!</v>
      </c>
    </row>
    <row r="932" spans="1:5" ht="15" thickBot="1" x14ac:dyDescent="0.35">
      <c r="B932" s="35">
        <v>5</v>
      </c>
      <c r="C932" s="14" t="e">
        <f>IF(OR(A928="",A928=0),"",VLOOKUP(A928,#REF!,D932,FALSE))</f>
        <v>#REF!</v>
      </c>
      <c r="D932" s="2">
        <v>157</v>
      </c>
      <c r="E932" s="15" t="e">
        <f t="shared" si="19"/>
        <v>#REF!</v>
      </c>
    </row>
    <row r="933" spans="1:5" ht="15" thickBot="1" x14ac:dyDescent="0.35">
      <c r="B933" s="35">
        <v>6</v>
      </c>
      <c r="C933" s="14" t="e">
        <f>IF(OR(A928="",A928=0),"",VLOOKUP(A928,#REF!,D933,FALSE))</f>
        <v>#REF!</v>
      </c>
      <c r="D933" s="2">
        <v>158</v>
      </c>
      <c r="E933" s="15" t="e">
        <f t="shared" si="19"/>
        <v>#REF!</v>
      </c>
    </row>
    <row r="934" spans="1:5" ht="15" thickBot="1" x14ac:dyDescent="0.35">
      <c r="B934" s="35">
        <v>7</v>
      </c>
      <c r="C934" s="14" t="e">
        <f>IF(OR(A928="",A928=0),"",VLOOKUP(A928,#REF!,D934,FALSE))</f>
        <v>#REF!</v>
      </c>
      <c r="D934" s="2">
        <v>159</v>
      </c>
      <c r="E934" s="15" t="e">
        <f t="shared" si="19"/>
        <v>#REF!</v>
      </c>
    </row>
    <row r="935" spans="1:5" ht="15" thickBot="1" x14ac:dyDescent="0.35">
      <c r="B935" s="35">
        <v>8</v>
      </c>
      <c r="C935" s="14" t="e">
        <f>IF(OR(A928="",A928=0),"",VLOOKUP(A928,#REF!,D935,FALSE))</f>
        <v>#REF!</v>
      </c>
      <c r="D935" s="2">
        <v>160</v>
      </c>
      <c r="E935" s="15" t="e">
        <f t="shared" si="19"/>
        <v>#REF!</v>
      </c>
    </row>
    <row r="936" spans="1:5" ht="15" thickBot="1" x14ac:dyDescent="0.35">
      <c r="B936" s="35">
        <v>9</v>
      </c>
      <c r="C936" s="14" t="e">
        <f>IF(OR(A928="",A928=0),"",VLOOKUP(A928,#REF!,D936,FALSE))</f>
        <v>#REF!</v>
      </c>
      <c r="D936" s="2">
        <v>161</v>
      </c>
      <c r="E936" s="15" t="e">
        <f t="shared" si="19"/>
        <v>#REF!</v>
      </c>
    </row>
    <row r="937" spans="1:5" ht="15" thickBot="1" x14ac:dyDescent="0.35">
      <c r="A937" s="32" t="str">
        <f>"Recette "&amp;B856&amp;" Produits 9"</f>
        <v>Recette 5 Produits 9</v>
      </c>
      <c r="B937" s="35">
        <v>10</v>
      </c>
      <c r="C937" s="14" t="e">
        <f>IF(OR(A928="",A928=0),"",VLOOKUP(A928,#REF!,D937,FALSE))</f>
        <v>#REF!</v>
      </c>
      <c r="D937" s="2">
        <v>162</v>
      </c>
      <c r="E937" s="15" t="e">
        <f t="shared" si="19"/>
        <v>#REF!</v>
      </c>
    </row>
    <row r="938" spans="1:5" ht="15" thickBot="1" x14ac:dyDescent="0.35">
      <c r="A938" s="5" t="e">
        <f>IF(OR($A$856=0,$A$856=""),"",VLOOKUP($A$856,#REF!,12,FALSE))</f>
        <v>#REF!</v>
      </c>
      <c r="B938" s="35">
        <v>1</v>
      </c>
      <c r="C938" s="14" t="e">
        <f>IF(OR(A938="",A938=0),"",VLOOKUP(A938,#REF!,D938,FALSE))</f>
        <v>#REF!</v>
      </c>
      <c r="D938" s="2">
        <v>153</v>
      </c>
      <c r="E938" s="15" t="e">
        <f t="shared" si="19"/>
        <v>#REF!</v>
      </c>
    </row>
    <row r="939" spans="1:5" ht="15" thickBot="1" x14ac:dyDescent="0.35">
      <c r="A939" s="5"/>
      <c r="B939" s="35">
        <v>2</v>
      </c>
      <c r="C939" s="14" t="e">
        <f>IF(OR(A938="",A938=0),"",VLOOKUP(A938,#REF!,D939,FALSE))</f>
        <v>#REF!</v>
      </c>
      <c r="D939" s="2">
        <v>154</v>
      </c>
      <c r="E939" s="15" t="e">
        <f t="shared" si="19"/>
        <v>#REF!</v>
      </c>
    </row>
    <row r="940" spans="1:5" ht="15" thickBot="1" x14ac:dyDescent="0.35">
      <c r="A940" s="5"/>
      <c r="B940" s="35">
        <v>3</v>
      </c>
      <c r="C940" s="14" t="e">
        <f>IF(OR(A938="",A938=0),"",VLOOKUP(A938,#REF!,D940,FALSE))</f>
        <v>#REF!</v>
      </c>
      <c r="D940" s="2">
        <v>155</v>
      </c>
      <c r="E940" s="15" t="e">
        <f t="shared" si="19"/>
        <v>#REF!</v>
      </c>
    </row>
    <row r="941" spans="1:5" ht="15" thickBot="1" x14ac:dyDescent="0.35">
      <c r="B941" s="35">
        <v>4</v>
      </c>
      <c r="C941" s="14" t="e">
        <f>IF(OR(A938="",A938=0),"",VLOOKUP(A938,#REF!,D941,FALSE))</f>
        <v>#REF!</v>
      </c>
      <c r="D941" s="2">
        <v>156</v>
      </c>
      <c r="E941" s="15" t="e">
        <f t="shared" si="19"/>
        <v>#REF!</v>
      </c>
    </row>
    <row r="942" spans="1:5" ht="15" thickBot="1" x14ac:dyDescent="0.35">
      <c r="B942" s="35">
        <v>5</v>
      </c>
      <c r="C942" s="14" t="e">
        <f>IF(OR(A938="",A938=0),"",VLOOKUP(A938,#REF!,D942,FALSE))</f>
        <v>#REF!</v>
      </c>
      <c r="D942" s="2">
        <v>157</v>
      </c>
      <c r="E942" s="15" t="e">
        <f t="shared" si="19"/>
        <v>#REF!</v>
      </c>
    </row>
    <row r="943" spans="1:5" ht="15" thickBot="1" x14ac:dyDescent="0.35">
      <c r="B943" s="35">
        <v>6</v>
      </c>
      <c r="C943" s="14" t="e">
        <f>IF(OR(A938="",A938=0),"",VLOOKUP(A938,#REF!,D943,FALSE))</f>
        <v>#REF!</v>
      </c>
      <c r="D943" s="2">
        <v>158</v>
      </c>
      <c r="E943" s="15" t="e">
        <f t="shared" si="19"/>
        <v>#REF!</v>
      </c>
    </row>
    <row r="944" spans="1:5" ht="15" thickBot="1" x14ac:dyDescent="0.35">
      <c r="B944" s="35">
        <v>7</v>
      </c>
      <c r="C944" s="14" t="e">
        <f>IF(OR(A938="",A938=0),"",VLOOKUP(A938,#REF!,D944,FALSE))</f>
        <v>#REF!</v>
      </c>
      <c r="D944" s="2">
        <v>159</v>
      </c>
      <c r="E944" s="15" t="e">
        <f t="shared" si="19"/>
        <v>#REF!</v>
      </c>
    </row>
    <row r="945" spans="1:5" ht="15" thickBot="1" x14ac:dyDescent="0.35">
      <c r="B945" s="35">
        <v>8</v>
      </c>
      <c r="C945" s="14" t="e">
        <f>IF(OR(A938="",A938=0),"",VLOOKUP(A938,#REF!,D945,FALSE))</f>
        <v>#REF!</v>
      </c>
      <c r="D945" s="2">
        <v>160</v>
      </c>
      <c r="E945" s="15" t="e">
        <f t="shared" si="19"/>
        <v>#REF!</v>
      </c>
    </row>
    <row r="946" spans="1:5" ht="15" thickBot="1" x14ac:dyDescent="0.35">
      <c r="B946" s="35">
        <v>9</v>
      </c>
      <c r="C946" s="14" t="e">
        <f>IF(OR(A938="",A938=0),"",VLOOKUP(A938,#REF!,D946,FALSE))</f>
        <v>#REF!</v>
      </c>
      <c r="D946" s="2">
        <v>161</v>
      </c>
      <c r="E946" s="15" t="e">
        <f t="shared" si="19"/>
        <v>#REF!</v>
      </c>
    </row>
    <row r="947" spans="1:5" ht="15" thickBot="1" x14ac:dyDescent="0.35">
      <c r="A947" s="32" t="str">
        <f>"Recette "&amp;B856&amp;" Produits 10"</f>
        <v>Recette 5 Produits 10</v>
      </c>
      <c r="B947" s="35">
        <v>10</v>
      </c>
      <c r="C947" s="14" t="e">
        <f>IF(OR(A938="",A938=0),"",VLOOKUP(A938,#REF!,D947,FALSE))</f>
        <v>#REF!</v>
      </c>
      <c r="D947" s="2">
        <v>162</v>
      </c>
      <c r="E947" s="15" t="e">
        <f t="shared" si="19"/>
        <v>#REF!</v>
      </c>
    </row>
    <row r="948" spans="1:5" ht="15" thickBot="1" x14ac:dyDescent="0.35">
      <c r="A948" s="5" t="e">
        <f>IF(OR($A$856=0,$A$856=""),"",VLOOKUP($A$856,#REF!,13,FALSE))</f>
        <v>#REF!</v>
      </c>
      <c r="B948" s="35">
        <v>1</v>
      </c>
      <c r="C948" s="14" t="e">
        <f>IF(OR(A948="",A948=0),"",VLOOKUP(A948,#REF!,D948,FALSE))</f>
        <v>#REF!</v>
      </c>
      <c r="D948" s="2">
        <v>153</v>
      </c>
      <c r="E948" s="15" t="e">
        <f t="shared" si="19"/>
        <v>#REF!</v>
      </c>
    </row>
    <row r="949" spans="1:5" ht="15" thickBot="1" x14ac:dyDescent="0.35">
      <c r="A949" s="5"/>
      <c r="B949" s="35">
        <v>2</v>
      </c>
      <c r="C949" s="14" t="e">
        <f>IF(OR(A948="",A948=0),"",VLOOKUP(A948,#REF!,D949,FALSE))</f>
        <v>#REF!</v>
      </c>
      <c r="D949" s="2">
        <v>154</v>
      </c>
      <c r="E949" s="15" t="e">
        <f t="shared" si="19"/>
        <v>#REF!</v>
      </c>
    </row>
    <row r="950" spans="1:5" ht="15" thickBot="1" x14ac:dyDescent="0.35">
      <c r="A950" s="5"/>
      <c r="B950" s="35">
        <v>3</v>
      </c>
      <c r="C950" s="14" t="e">
        <f>IF(OR(A948="",A948=0),"",VLOOKUP(A948,#REF!,D950,FALSE))</f>
        <v>#REF!</v>
      </c>
      <c r="D950" s="2">
        <v>155</v>
      </c>
      <c r="E950" s="15" t="e">
        <f t="shared" si="19"/>
        <v>#REF!</v>
      </c>
    </row>
    <row r="951" spans="1:5" ht="15" thickBot="1" x14ac:dyDescent="0.35">
      <c r="B951" s="35">
        <v>4</v>
      </c>
      <c r="C951" s="14" t="e">
        <f>IF(OR(A948="",A948=0),"",VLOOKUP(A948,#REF!,D951,FALSE))</f>
        <v>#REF!</v>
      </c>
      <c r="D951" s="2">
        <v>156</v>
      </c>
      <c r="E951" s="15" t="e">
        <f t="shared" si="19"/>
        <v>#REF!</v>
      </c>
    </row>
    <row r="952" spans="1:5" ht="15" thickBot="1" x14ac:dyDescent="0.35">
      <c r="B952" s="35">
        <v>5</v>
      </c>
      <c r="C952" s="14" t="e">
        <f>IF(OR(A948="",A948=0),"",VLOOKUP(A948,#REF!,D952,FALSE))</f>
        <v>#REF!</v>
      </c>
      <c r="D952" s="2">
        <v>157</v>
      </c>
      <c r="E952" s="15" t="e">
        <f t="shared" si="19"/>
        <v>#REF!</v>
      </c>
    </row>
    <row r="953" spans="1:5" ht="15" thickBot="1" x14ac:dyDescent="0.35">
      <c r="B953" s="35">
        <v>6</v>
      </c>
      <c r="C953" s="14" t="e">
        <f>IF(OR(A948="",A948=0),"",VLOOKUP(A948,#REF!,D953,FALSE))</f>
        <v>#REF!</v>
      </c>
      <c r="D953" s="2">
        <v>158</v>
      </c>
      <c r="E953" s="15" t="e">
        <f t="shared" si="19"/>
        <v>#REF!</v>
      </c>
    </row>
    <row r="954" spans="1:5" ht="15" thickBot="1" x14ac:dyDescent="0.35">
      <c r="B954" s="35">
        <v>7</v>
      </c>
      <c r="C954" s="14" t="e">
        <f>IF(OR(A948="",A948=0),"",VLOOKUP(A948,#REF!,D954,FALSE))</f>
        <v>#REF!</v>
      </c>
      <c r="D954" s="2">
        <v>159</v>
      </c>
      <c r="E954" s="15" t="e">
        <f t="shared" si="19"/>
        <v>#REF!</v>
      </c>
    </row>
    <row r="955" spans="1:5" ht="15" thickBot="1" x14ac:dyDescent="0.35">
      <c r="B955" s="35">
        <v>8</v>
      </c>
      <c r="C955" s="14" t="e">
        <f>IF(OR(A948="",A948=0),"",VLOOKUP(A948,#REF!,D955,FALSE))</f>
        <v>#REF!</v>
      </c>
      <c r="D955" s="2">
        <v>160</v>
      </c>
      <c r="E955" s="15" t="e">
        <f t="shared" si="19"/>
        <v>#REF!</v>
      </c>
    </row>
    <row r="956" spans="1:5" ht="15" thickBot="1" x14ac:dyDescent="0.35">
      <c r="B956" s="35">
        <v>9</v>
      </c>
      <c r="C956" s="14" t="e">
        <f>IF(OR(A948="",A948=0),"",VLOOKUP(A948,#REF!,D956,FALSE))</f>
        <v>#REF!</v>
      </c>
      <c r="D956" s="2">
        <v>161</v>
      </c>
      <c r="E956" s="15" t="e">
        <f t="shared" si="19"/>
        <v>#REF!</v>
      </c>
    </row>
    <row r="957" spans="1:5" ht="15" thickBot="1" x14ac:dyDescent="0.35">
      <c r="A957" s="32" t="str">
        <f>"Recette "&amp;B856&amp;" Produits 11"</f>
        <v>Recette 5 Produits 11</v>
      </c>
      <c r="B957" s="35">
        <v>10</v>
      </c>
      <c r="C957" s="14" t="e">
        <f>IF(OR(A948="",A948=0),"",VLOOKUP(A948,#REF!,D957,FALSE))</f>
        <v>#REF!</v>
      </c>
      <c r="D957" s="2">
        <v>162</v>
      </c>
      <c r="E957" s="15" t="e">
        <f t="shared" si="19"/>
        <v>#REF!</v>
      </c>
    </row>
    <row r="958" spans="1:5" ht="15" thickBot="1" x14ac:dyDescent="0.35">
      <c r="A958" s="5" t="e">
        <f>IF(OR($A$856=0,$A$856=""),"",VLOOKUP($A$856,#REF!,14,FALSE))</f>
        <v>#REF!</v>
      </c>
      <c r="B958" s="35">
        <v>1</v>
      </c>
      <c r="C958" s="14" t="e">
        <f>IF(OR(A958="",A958=0),"",VLOOKUP(A958,#REF!,D958,FALSE))</f>
        <v>#REF!</v>
      </c>
      <c r="D958" s="2">
        <v>153</v>
      </c>
      <c r="E958" s="15" t="e">
        <f t="shared" si="19"/>
        <v>#REF!</v>
      </c>
    </row>
    <row r="959" spans="1:5" ht="15" thickBot="1" x14ac:dyDescent="0.35">
      <c r="A959" s="5"/>
      <c r="B959" s="35">
        <v>2</v>
      </c>
      <c r="C959" s="14" t="e">
        <f>IF(OR(A958="",A958=0),"",VLOOKUP(A958,#REF!,D959,FALSE))</f>
        <v>#REF!</v>
      </c>
      <c r="D959" s="2">
        <v>154</v>
      </c>
      <c r="E959" s="15" t="e">
        <f t="shared" si="19"/>
        <v>#REF!</v>
      </c>
    </row>
    <row r="960" spans="1:5" ht="15" thickBot="1" x14ac:dyDescent="0.35">
      <c r="A960" s="5"/>
      <c r="B960" s="35">
        <v>3</v>
      </c>
      <c r="C960" s="14" t="e">
        <f>IF(OR(A958="",A958=0),"",VLOOKUP(A958,#REF!,D960,FALSE))</f>
        <v>#REF!</v>
      </c>
      <c r="D960" s="2">
        <v>155</v>
      </c>
      <c r="E960" s="15" t="e">
        <f t="shared" si="19"/>
        <v>#REF!</v>
      </c>
    </row>
    <row r="961" spans="1:5" ht="15" thickBot="1" x14ac:dyDescent="0.35">
      <c r="B961" s="35">
        <v>4</v>
      </c>
      <c r="C961" s="14" t="e">
        <f>IF(OR(A958="",A958=0),"",VLOOKUP(A958,#REF!,D961,FALSE))</f>
        <v>#REF!</v>
      </c>
      <c r="D961" s="2">
        <v>156</v>
      </c>
      <c r="E961" s="15" t="e">
        <f t="shared" si="19"/>
        <v>#REF!</v>
      </c>
    </row>
    <row r="962" spans="1:5" ht="15" thickBot="1" x14ac:dyDescent="0.35">
      <c r="B962" s="35">
        <v>5</v>
      </c>
      <c r="C962" s="14" t="e">
        <f>IF(OR(A958="",A958=0),"",VLOOKUP(A958,#REF!,D962,FALSE))</f>
        <v>#REF!</v>
      </c>
      <c r="D962" s="2">
        <v>157</v>
      </c>
      <c r="E962" s="15" t="e">
        <f t="shared" si="19"/>
        <v>#REF!</v>
      </c>
    </row>
    <row r="963" spans="1:5" ht="15" thickBot="1" x14ac:dyDescent="0.35">
      <c r="B963" s="35">
        <v>6</v>
      </c>
      <c r="C963" s="14" t="e">
        <f>IF(OR(A958="",A958=0),"",VLOOKUP(A958,#REF!,D963,FALSE))</f>
        <v>#REF!</v>
      </c>
      <c r="D963" s="2">
        <v>158</v>
      </c>
      <c r="E963" s="15" t="e">
        <f t="shared" si="19"/>
        <v>#REF!</v>
      </c>
    </row>
    <row r="964" spans="1:5" ht="15" thickBot="1" x14ac:dyDescent="0.35">
      <c r="B964" s="35">
        <v>7</v>
      </c>
      <c r="C964" s="14" t="e">
        <f>IF(OR(A958="",A958=0),"",VLOOKUP(A958,#REF!,D964,FALSE))</f>
        <v>#REF!</v>
      </c>
      <c r="D964" s="2">
        <v>159</v>
      </c>
      <c r="E964" s="15" t="e">
        <f t="shared" si="19"/>
        <v>#REF!</v>
      </c>
    </row>
    <row r="965" spans="1:5" ht="15" thickBot="1" x14ac:dyDescent="0.35">
      <c r="B965" s="35">
        <v>8</v>
      </c>
      <c r="C965" s="14" t="e">
        <f>IF(OR(A958="",A958=0),"",VLOOKUP(A958,#REF!,D965,FALSE))</f>
        <v>#REF!</v>
      </c>
      <c r="D965" s="2">
        <v>160</v>
      </c>
      <c r="E965" s="15" t="e">
        <f t="shared" si="19"/>
        <v>#REF!</v>
      </c>
    </row>
    <row r="966" spans="1:5" ht="15" thickBot="1" x14ac:dyDescent="0.35">
      <c r="B966" s="35">
        <v>9</v>
      </c>
      <c r="C966" s="14" t="e">
        <f>IF(OR(A958="",A958=0),"",VLOOKUP(A958,#REF!,D966,FALSE))</f>
        <v>#REF!</v>
      </c>
      <c r="D966" s="2">
        <v>161</v>
      </c>
      <c r="E966" s="15" t="e">
        <f t="shared" si="19"/>
        <v>#REF!</v>
      </c>
    </row>
    <row r="967" spans="1:5" ht="15" thickBot="1" x14ac:dyDescent="0.35">
      <c r="A967" s="32" t="str">
        <f>"Recette "&amp;B856&amp;" Produits 12"</f>
        <v>Recette 5 Produits 12</v>
      </c>
      <c r="B967" s="35">
        <v>10</v>
      </c>
      <c r="C967" s="14" t="e">
        <f>IF(OR(A958="",A958=0),"",VLOOKUP(A958,#REF!,D967,FALSE))</f>
        <v>#REF!</v>
      </c>
      <c r="D967" s="2">
        <v>162</v>
      </c>
      <c r="E967" s="15" t="e">
        <f t="shared" si="19"/>
        <v>#REF!</v>
      </c>
    </row>
    <row r="968" spans="1:5" ht="15" thickBot="1" x14ac:dyDescent="0.35">
      <c r="A968" s="5" t="e">
        <f>IF(OR($A$856=0,$A$856=""),"",VLOOKUP($A$856,#REF!,15,FALSE))</f>
        <v>#REF!</v>
      </c>
      <c r="B968" s="35">
        <v>1</v>
      </c>
      <c r="C968" s="14" t="e">
        <f>IF(OR(A968="",A968=0),"",VLOOKUP(A968,#REF!,D968,FALSE))</f>
        <v>#REF!</v>
      </c>
      <c r="D968" s="2">
        <v>153</v>
      </c>
      <c r="E968" s="15" t="e">
        <f t="shared" si="19"/>
        <v>#REF!</v>
      </c>
    </row>
    <row r="969" spans="1:5" ht="15" thickBot="1" x14ac:dyDescent="0.35">
      <c r="A969" s="5"/>
      <c r="B969" s="35">
        <v>2</v>
      </c>
      <c r="C969" s="14" t="e">
        <f>IF(OR(A968="",A968=0),"",VLOOKUP(A968,#REF!,D969,FALSE))</f>
        <v>#REF!</v>
      </c>
      <c r="D969" s="2">
        <v>154</v>
      </c>
      <c r="E969" s="15" t="e">
        <f t="shared" si="19"/>
        <v>#REF!</v>
      </c>
    </row>
    <row r="970" spans="1:5" ht="15" thickBot="1" x14ac:dyDescent="0.35">
      <c r="A970" s="5"/>
      <c r="B970" s="35">
        <v>3</v>
      </c>
      <c r="C970" s="14" t="e">
        <f>IF(OR(A968="",A968=0),"",VLOOKUP(A968,#REF!,D970,FALSE))</f>
        <v>#REF!</v>
      </c>
      <c r="D970" s="2">
        <v>155</v>
      </c>
      <c r="E970" s="15" t="e">
        <f t="shared" si="19"/>
        <v>#REF!</v>
      </c>
    </row>
    <row r="971" spans="1:5" ht="15" thickBot="1" x14ac:dyDescent="0.35">
      <c r="B971" s="35">
        <v>4</v>
      </c>
      <c r="C971" s="14" t="e">
        <f>IF(OR(A968="",A968=0),"",VLOOKUP(A968,#REF!,D971,FALSE))</f>
        <v>#REF!</v>
      </c>
      <c r="D971" s="2">
        <v>156</v>
      </c>
      <c r="E971" s="15" t="e">
        <f t="shared" si="19"/>
        <v>#REF!</v>
      </c>
    </row>
    <row r="972" spans="1:5" ht="15" thickBot="1" x14ac:dyDescent="0.35">
      <c r="B972" s="35">
        <v>5</v>
      </c>
      <c r="C972" s="14" t="e">
        <f>IF(OR(A968="",A968=0),"",VLOOKUP(A968,#REF!,D972,FALSE))</f>
        <v>#REF!</v>
      </c>
      <c r="D972" s="2">
        <v>157</v>
      </c>
      <c r="E972" s="15" t="e">
        <f t="shared" si="19"/>
        <v>#REF!</v>
      </c>
    </row>
    <row r="973" spans="1:5" ht="15" thickBot="1" x14ac:dyDescent="0.35">
      <c r="B973" s="35">
        <v>6</v>
      </c>
      <c r="C973" s="14" t="e">
        <f>IF(OR(A968="",A968=0),"",VLOOKUP(A968,#REF!,D973,FALSE))</f>
        <v>#REF!</v>
      </c>
      <c r="D973" s="2">
        <v>158</v>
      </c>
      <c r="E973" s="15" t="e">
        <f t="shared" si="19"/>
        <v>#REF!</v>
      </c>
    </row>
    <row r="974" spans="1:5" ht="15" thickBot="1" x14ac:dyDescent="0.35">
      <c r="B974" s="35">
        <v>7</v>
      </c>
      <c r="C974" s="14" t="e">
        <f>IF(OR(A968="",A968=0),"",VLOOKUP(A968,#REF!,D974,FALSE))</f>
        <v>#REF!</v>
      </c>
      <c r="D974" s="2">
        <v>159</v>
      </c>
      <c r="E974" s="15" t="e">
        <f t="shared" si="19"/>
        <v>#REF!</v>
      </c>
    </row>
    <row r="975" spans="1:5" ht="15" thickBot="1" x14ac:dyDescent="0.35">
      <c r="B975" s="35">
        <v>8</v>
      </c>
      <c r="C975" s="14" t="e">
        <f>IF(OR(A968="",A968=0),"",VLOOKUP(A968,#REF!,D975,FALSE))</f>
        <v>#REF!</v>
      </c>
      <c r="D975" s="2">
        <v>160</v>
      </c>
      <c r="E975" s="15" t="e">
        <f t="shared" si="19"/>
        <v>#REF!</v>
      </c>
    </row>
    <row r="976" spans="1:5" ht="15" thickBot="1" x14ac:dyDescent="0.35">
      <c r="B976" s="35">
        <v>9</v>
      </c>
      <c r="C976" s="14" t="e">
        <f>IF(OR(A968="",A968=0),"",VLOOKUP(A968,#REF!,D976,FALSE))</f>
        <v>#REF!</v>
      </c>
      <c r="D976" s="2">
        <v>161</v>
      </c>
      <c r="E976" s="15" t="e">
        <f t="shared" si="19"/>
        <v>#REF!</v>
      </c>
    </row>
    <row r="977" spans="1:5" ht="15" thickBot="1" x14ac:dyDescent="0.35">
      <c r="A977" s="32" t="str">
        <f>"Recette "&amp;B856&amp;" Produits 13"</f>
        <v>Recette 5 Produits 13</v>
      </c>
      <c r="B977" s="35">
        <v>10</v>
      </c>
      <c r="C977" s="14" t="e">
        <f>IF(OR(A968="",A968=0),"",VLOOKUP(A968,#REF!,D977,FALSE))</f>
        <v>#REF!</v>
      </c>
      <c r="D977" s="2">
        <v>162</v>
      </c>
      <c r="E977" s="15" t="e">
        <f t="shared" si="19"/>
        <v>#REF!</v>
      </c>
    </row>
    <row r="978" spans="1:5" ht="15" thickBot="1" x14ac:dyDescent="0.35">
      <c r="A978" s="5" t="e">
        <f>IF(OR($A$856=0,$A$856=""),"",VLOOKUP($A$856,#REF!,16,FALSE))</f>
        <v>#REF!</v>
      </c>
      <c r="B978" s="35">
        <v>1</v>
      </c>
      <c r="C978" s="14" t="e">
        <f>IF(OR(A978="",A978=0),"",VLOOKUP(A978,#REF!,D978,FALSE))</f>
        <v>#REF!</v>
      </c>
      <c r="D978" s="2">
        <v>153</v>
      </c>
      <c r="E978" s="15" t="e">
        <f t="shared" si="19"/>
        <v>#REF!</v>
      </c>
    </row>
    <row r="979" spans="1:5" ht="15" thickBot="1" x14ac:dyDescent="0.35">
      <c r="A979" s="5"/>
      <c r="B979" s="35">
        <v>2</v>
      </c>
      <c r="C979" s="14" t="e">
        <f>IF(OR(A978="",A978=0),"",VLOOKUP(A978,#REF!,D979,FALSE))</f>
        <v>#REF!</v>
      </c>
      <c r="D979" s="2">
        <v>154</v>
      </c>
      <c r="E979" s="15" t="e">
        <f t="shared" si="19"/>
        <v>#REF!</v>
      </c>
    </row>
    <row r="980" spans="1:5" ht="15" thickBot="1" x14ac:dyDescent="0.35">
      <c r="A980" s="5"/>
      <c r="B980" s="35">
        <v>3</v>
      </c>
      <c r="C980" s="14" t="e">
        <f>IF(OR(A978="",A978=0),"",VLOOKUP(A978,#REF!,D980,FALSE))</f>
        <v>#REF!</v>
      </c>
      <c r="D980" s="2">
        <v>155</v>
      </c>
      <c r="E980" s="15" t="e">
        <f t="shared" si="19"/>
        <v>#REF!</v>
      </c>
    </row>
    <row r="981" spans="1:5" ht="15" thickBot="1" x14ac:dyDescent="0.35">
      <c r="B981" s="35">
        <v>4</v>
      </c>
      <c r="C981" s="14" t="e">
        <f>IF(OR(A978="",A978=0),"",VLOOKUP(A978,#REF!,D981,FALSE))</f>
        <v>#REF!</v>
      </c>
      <c r="D981" s="2">
        <v>156</v>
      </c>
      <c r="E981" s="15" t="e">
        <f t="shared" si="19"/>
        <v>#REF!</v>
      </c>
    </row>
    <row r="982" spans="1:5" ht="15" thickBot="1" x14ac:dyDescent="0.35">
      <c r="B982" s="35">
        <v>5</v>
      </c>
      <c r="C982" s="14" t="e">
        <f>IF(OR(A978="",A978=0),"",VLOOKUP(A978,#REF!,D982,FALSE))</f>
        <v>#REF!</v>
      </c>
      <c r="D982" s="2">
        <v>157</v>
      </c>
      <c r="E982" s="15" t="e">
        <f t="shared" si="19"/>
        <v>#REF!</v>
      </c>
    </row>
    <row r="983" spans="1:5" ht="15" thickBot="1" x14ac:dyDescent="0.35">
      <c r="B983" s="35">
        <v>6</v>
      </c>
      <c r="C983" s="14" t="e">
        <f>IF(OR(A978="",A978=0),"",VLOOKUP(A978,#REF!,D983,FALSE))</f>
        <v>#REF!</v>
      </c>
      <c r="D983" s="2">
        <v>158</v>
      </c>
      <c r="E983" s="15" t="e">
        <f t="shared" si="19"/>
        <v>#REF!</v>
      </c>
    </row>
    <row r="984" spans="1:5" ht="15" thickBot="1" x14ac:dyDescent="0.35">
      <c r="B984" s="35">
        <v>7</v>
      </c>
      <c r="C984" s="14" t="e">
        <f>IF(OR(A978="",A978=0),"",VLOOKUP(A978,#REF!,D984,FALSE))</f>
        <v>#REF!</v>
      </c>
      <c r="D984" s="2">
        <v>159</v>
      </c>
      <c r="E984" s="15" t="e">
        <f t="shared" si="19"/>
        <v>#REF!</v>
      </c>
    </row>
    <row r="985" spans="1:5" ht="15" thickBot="1" x14ac:dyDescent="0.35">
      <c r="B985" s="35">
        <v>8</v>
      </c>
      <c r="C985" s="14" t="e">
        <f>IF(OR(A978="",A978=0),"",VLOOKUP(A978,#REF!,D985,FALSE))</f>
        <v>#REF!</v>
      </c>
      <c r="D985" s="2">
        <v>160</v>
      </c>
      <c r="E985" s="15" t="e">
        <f t="shared" si="19"/>
        <v>#REF!</v>
      </c>
    </row>
    <row r="986" spans="1:5" ht="15" thickBot="1" x14ac:dyDescent="0.35">
      <c r="B986" s="35">
        <v>9</v>
      </c>
      <c r="C986" s="14" t="e">
        <f>IF(OR(A978="",A978=0),"",VLOOKUP(A978,#REF!,D986,FALSE))</f>
        <v>#REF!</v>
      </c>
      <c r="D986" s="2">
        <v>161</v>
      </c>
      <c r="E986" s="15" t="e">
        <f t="shared" ref="E986:E1049" si="20">IF(C986=0,"",C986)</f>
        <v>#REF!</v>
      </c>
    </row>
    <row r="987" spans="1:5" ht="15" thickBot="1" x14ac:dyDescent="0.35">
      <c r="A987" s="32" t="str">
        <f>"Recette "&amp;B856&amp;" Produits 14"</f>
        <v>Recette 5 Produits 14</v>
      </c>
      <c r="B987" s="35">
        <v>10</v>
      </c>
      <c r="C987" s="14" t="e">
        <f>IF(OR(A978="",A978=0),"",VLOOKUP(A978,#REF!,D987,FALSE))</f>
        <v>#REF!</v>
      </c>
      <c r="D987" s="2">
        <v>162</v>
      </c>
      <c r="E987" s="15" t="e">
        <f t="shared" si="20"/>
        <v>#REF!</v>
      </c>
    </row>
    <row r="988" spans="1:5" ht="15" thickBot="1" x14ac:dyDescent="0.35">
      <c r="A988" s="5" t="e">
        <f>IF(OR($A$856=0,$A$856=""),"",VLOOKUP($A$856,#REF!,17,FALSE))</f>
        <v>#REF!</v>
      </c>
      <c r="B988" s="35">
        <v>1</v>
      </c>
      <c r="C988" s="14" t="e">
        <f>IF(OR(A988="",A988=0),"",VLOOKUP(A988,#REF!,D988,FALSE))</f>
        <v>#REF!</v>
      </c>
      <c r="D988" s="2">
        <v>153</v>
      </c>
      <c r="E988" s="15" t="e">
        <f t="shared" si="20"/>
        <v>#REF!</v>
      </c>
    </row>
    <row r="989" spans="1:5" ht="15" thickBot="1" x14ac:dyDescent="0.35">
      <c r="A989" s="5"/>
      <c r="B989" s="35">
        <v>2</v>
      </c>
      <c r="C989" s="14" t="e">
        <f>IF(OR(A988="",A988=0),"",VLOOKUP(A988,#REF!,D989,FALSE))</f>
        <v>#REF!</v>
      </c>
      <c r="D989" s="2">
        <v>154</v>
      </c>
      <c r="E989" s="15" t="e">
        <f t="shared" si="20"/>
        <v>#REF!</v>
      </c>
    </row>
    <row r="990" spans="1:5" ht="15" thickBot="1" x14ac:dyDescent="0.35">
      <c r="A990" s="5"/>
      <c r="B990" s="35">
        <v>3</v>
      </c>
      <c r="C990" s="14" t="e">
        <f>IF(OR(A988="",A988=0),"",VLOOKUP(A988,#REF!,D990,FALSE))</f>
        <v>#REF!</v>
      </c>
      <c r="D990" s="2">
        <v>155</v>
      </c>
      <c r="E990" s="15" t="e">
        <f t="shared" si="20"/>
        <v>#REF!</v>
      </c>
    </row>
    <row r="991" spans="1:5" ht="15" thickBot="1" x14ac:dyDescent="0.35">
      <c r="B991" s="35">
        <v>4</v>
      </c>
      <c r="C991" s="14" t="e">
        <f>IF(OR(A988="",A988=0),"",VLOOKUP(A988,#REF!,D991,FALSE))</f>
        <v>#REF!</v>
      </c>
      <c r="D991" s="2">
        <v>156</v>
      </c>
      <c r="E991" s="15" t="e">
        <f t="shared" si="20"/>
        <v>#REF!</v>
      </c>
    </row>
    <row r="992" spans="1:5" ht="15" thickBot="1" x14ac:dyDescent="0.35">
      <c r="B992" s="35">
        <v>5</v>
      </c>
      <c r="C992" s="14" t="e">
        <f>IF(OR(A988="",A988=0),"",VLOOKUP(A988,#REF!,D992,FALSE))</f>
        <v>#REF!</v>
      </c>
      <c r="D992" s="2">
        <v>157</v>
      </c>
      <c r="E992" s="15" t="e">
        <f t="shared" si="20"/>
        <v>#REF!</v>
      </c>
    </row>
    <row r="993" spans="1:5" ht="15" thickBot="1" x14ac:dyDescent="0.35">
      <c r="B993" s="35">
        <v>6</v>
      </c>
      <c r="C993" s="14" t="e">
        <f>IF(OR(A988="",A988=0),"",VLOOKUP(A988,#REF!,D993,FALSE))</f>
        <v>#REF!</v>
      </c>
      <c r="D993" s="2">
        <v>158</v>
      </c>
      <c r="E993" s="15" t="e">
        <f t="shared" si="20"/>
        <v>#REF!</v>
      </c>
    </row>
    <row r="994" spans="1:5" ht="15" thickBot="1" x14ac:dyDescent="0.35">
      <c r="B994" s="35">
        <v>7</v>
      </c>
      <c r="C994" s="14" t="e">
        <f>IF(OR(A988="",A988=0),"",VLOOKUP(A988,#REF!,D994,FALSE))</f>
        <v>#REF!</v>
      </c>
      <c r="D994" s="2">
        <v>159</v>
      </c>
      <c r="E994" s="15" t="e">
        <f t="shared" si="20"/>
        <v>#REF!</v>
      </c>
    </row>
    <row r="995" spans="1:5" ht="15" thickBot="1" x14ac:dyDescent="0.35">
      <c r="B995" s="35">
        <v>8</v>
      </c>
      <c r="C995" s="14" t="e">
        <f>IF(OR(A988="",A988=0),"",VLOOKUP(A988,#REF!,D995,FALSE))</f>
        <v>#REF!</v>
      </c>
      <c r="D995" s="2">
        <v>160</v>
      </c>
      <c r="E995" s="15" t="e">
        <f t="shared" si="20"/>
        <v>#REF!</v>
      </c>
    </row>
    <row r="996" spans="1:5" ht="15" thickBot="1" x14ac:dyDescent="0.35">
      <c r="B996" s="35">
        <v>9</v>
      </c>
      <c r="C996" s="14" t="e">
        <f>IF(OR(A988="",A988=0),"",VLOOKUP(A988,#REF!,D996,FALSE))</f>
        <v>#REF!</v>
      </c>
      <c r="D996" s="2">
        <v>161</v>
      </c>
      <c r="E996" s="15" t="e">
        <f t="shared" si="20"/>
        <v>#REF!</v>
      </c>
    </row>
    <row r="997" spans="1:5" ht="15" thickBot="1" x14ac:dyDescent="0.35">
      <c r="A997" s="32" t="str">
        <f>"Recette "&amp;B856&amp;" Produits 15"</f>
        <v>Recette 5 Produits 15</v>
      </c>
      <c r="B997" s="35">
        <v>10</v>
      </c>
      <c r="C997" s="14" t="e">
        <f>IF(OR(A988="",A988=0),"",VLOOKUP(A988,#REF!,D997,FALSE))</f>
        <v>#REF!</v>
      </c>
      <c r="D997" s="2">
        <v>162</v>
      </c>
      <c r="E997" s="15" t="e">
        <f t="shared" si="20"/>
        <v>#REF!</v>
      </c>
    </row>
    <row r="998" spans="1:5" ht="15" thickBot="1" x14ac:dyDescent="0.35">
      <c r="A998" s="5" t="e">
        <f>IF(OR($A$856=0,$A$856=""),"",VLOOKUP($A$856,#REF!,18,FALSE))</f>
        <v>#REF!</v>
      </c>
      <c r="B998" s="35">
        <v>1</v>
      </c>
      <c r="C998" s="14" t="e">
        <f>IF(OR(A998="",A998=0),"",VLOOKUP(A998,#REF!,D998,FALSE))</f>
        <v>#REF!</v>
      </c>
      <c r="D998" s="2">
        <v>153</v>
      </c>
      <c r="E998" s="15" t="e">
        <f t="shared" si="20"/>
        <v>#REF!</v>
      </c>
    </row>
    <row r="999" spans="1:5" ht="15" thickBot="1" x14ac:dyDescent="0.35">
      <c r="A999" s="5"/>
      <c r="B999" s="35">
        <v>2</v>
      </c>
      <c r="C999" s="14" t="e">
        <f>IF(OR(A998="",A998=0),"",VLOOKUP(A998,#REF!,D999,FALSE))</f>
        <v>#REF!</v>
      </c>
      <c r="D999" s="2">
        <v>154</v>
      </c>
      <c r="E999" s="15" t="e">
        <f t="shared" si="20"/>
        <v>#REF!</v>
      </c>
    </row>
    <row r="1000" spans="1:5" ht="15" thickBot="1" x14ac:dyDescent="0.35">
      <c r="A1000" s="5"/>
      <c r="B1000" s="35">
        <v>3</v>
      </c>
      <c r="C1000" s="14" t="e">
        <f>IF(OR(A998="",A998=0),"",VLOOKUP(A998,#REF!,D1000,FALSE))</f>
        <v>#REF!</v>
      </c>
      <c r="D1000" s="2">
        <v>155</v>
      </c>
      <c r="E1000" s="15" t="e">
        <f t="shared" si="20"/>
        <v>#REF!</v>
      </c>
    </row>
    <row r="1001" spans="1:5" ht="15" thickBot="1" x14ac:dyDescent="0.35">
      <c r="B1001" s="35">
        <v>4</v>
      </c>
      <c r="C1001" s="14" t="e">
        <f>IF(OR(A998="",A998=0),"",VLOOKUP(A998,#REF!,D1001,FALSE))</f>
        <v>#REF!</v>
      </c>
      <c r="D1001" s="2">
        <v>156</v>
      </c>
      <c r="E1001" s="15" t="e">
        <f t="shared" si="20"/>
        <v>#REF!</v>
      </c>
    </row>
    <row r="1002" spans="1:5" ht="15" thickBot="1" x14ac:dyDescent="0.35">
      <c r="B1002" s="35">
        <v>5</v>
      </c>
      <c r="C1002" s="14" t="e">
        <f>IF(OR(A998="",A998=0),"",VLOOKUP(A998,#REF!,D1002,FALSE))</f>
        <v>#REF!</v>
      </c>
      <c r="D1002" s="2">
        <v>157</v>
      </c>
      <c r="E1002" s="15" t="e">
        <f t="shared" si="20"/>
        <v>#REF!</v>
      </c>
    </row>
    <row r="1003" spans="1:5" ht="15" thickBot="1" x14ac:dyDescent="0.35">
      <c r="B1003" s="35">
        <v>6</v>
      </c>
      <c r="C1003" s="14" t="e">
        <f>IF(OR(A998="",A998=0),"",VLOOKUP(A998,#REF!,D1003,FALSE))</f>
        <v>#REF!</v>
      </c>
      <c r="D1003" s="2">
        <v>158</v>
      </c>
      <c r="E1003" s="15" t="e">
        <f t="shared" si="20"/>
        <v>#REF!</v>
      </c>
    </row>
    <row r="1004" spans="1:5" ht="15" thickBot="1" x14ac:dyDescent="0.35">
      <c r="B1004" s="35">
        <v>7</v>
      </c>
      <c r="C1004" s="14" t="e">
        <f>IF(OR(A998="",A998=0),"",VLOOKUP(A998,#REF!,D1004,FALSE))</f>
        <v>#REF!</v>
      </c>
      <c r="D1004" s="2">
        <v>159</v>
      </c>
      <c r="E1004" s="15" t="e">
        <f t="shared" si="20"/>
        <v>#REF!</v>
      </c>
    </row>
    <row r="1005" spans="1:5" ht="15" thickBot="1" x14ac:dyDescent="0.35">
      <c r="B1005" s="35">
        <v>8</v>
      </c>
      <c r="C1005" s="14" t="e">
        <f>IF(OR(A998="",A998=0),"",VLOOKUP(A998,#REF!,D1005,FALSE))</f>
        <v>#REF!</v>
      </c>
      <c r="D1005" s="2">
        <v>160</v>
      </c>
      <c r="E1005" s="15" t="e">
        <f t="shared" si="20"/>
        <v>#REF!</v>
      </c>
    </row>
    <row r="1006" spans="1:5" ht="15" thickBot="1" x14ac:dyDescent="0.35">
      <c r="B1006" s="35">
        <v>9</v>
      </c>
      <c r="C1006" s="14" t="e">
        <f>IF(OR(A998="",A998=0),"",VLOOKUP(A998,#REF!,D1006,FALSE))</f>
        <v>#REF!</v>
      </c>
      <c r="D1006" s="2">
        <v>161</v>
      </c>
      <c r="E1006" s="15" t="e">
        <f t="shared" si="20"/>
        <v>#REF!</v>
      </c>
    </row>
    <row r="1007" spans="1:5" ht="15" thickBot="1" x14ac:dyDescent="0.35">
      <c r="A1007" s="32" t="str">
        <f>"Recette "&amp;B856&amp;" Produits 16"</f>
        <v>Recette 5 Produits 16</v>
      </c>
      <c r="B1007" s="35">
        <v>10</v>
      </c>
      <c r="C1007" s="14" t="e">
        <f>IF(OR(A998="",A998=0),"",VLOOKUP(A998,#REF!,D1007,FALSE))</f>
        <v>#REF!</v>
      </c>
      <c r="D1007" s="2">
        <v>162</v>
      </c>
      <c r="E1007" s="15" t="e">
        <f t="shared" si="20"/>
        <v>#REF!</v>
      </c>
    </row>
    <row r="1008" spans="1:5" ht="15" thickBot="1" x14ac:dyDescent="0.35">
      <c r="A1008" s="5" t="e">
        <f>IF(OR($A$856=0,$A$856=""),"",VLOOKUP($A$856,#REF!,19,FALSE))</f>
        <v>#REF!</v>
      </c>
      <c r="B1008" s="35">
        <v>1</v>
      </c>
      <c r="C1008" s="14" t="e">
        <f>IF(OR(A1008="",A1008=0),"",VLOOKUP(A1008,#REF!,D1008,FALSE))</f>
        <v>#REF!</v>
      </c>
      <c r="D1008" s="2">
        <v>153</v>
      </c>
      <c r="E1008" s="15" t="e">
        <f t="shared" si="20"/>
        <v>#REF!</v>
      </c>
    </row>
    <row r="1009" spans="1:5" ht="15" thickBot="1" x14ac:dyDescent="0.35">
      <c r="A1009" s="5"/>
      <c r="B1009" s="35">
        <v>2</v>
      </c>
      <c r="C1009" s="14" t="e">
        <f>IF(OR(A1008="",A1008=0),"",VLOOKUP(A1008,#REF!,D1009,FALSE))</f>
        <v>#REF!</v>
      </c>
      <c r="D1009" s="2">
        <v>154</v>
      </c>
      <c r="E1009" s="15" t="e">
        <f t="shared" si="20"/>
        <v>#REF!</v>
      </c>
    </row>
    <row r="1010" spans="1:5" ht="15" thickBot="1" x14ac:dyDescent="0.35">
      <c r="A1010" s="5"/>
      <c r="B1010" s="35">
        <v>3</v>
      </c>
      <c r="C1010" s="14" t="e">
        <f>IF(OR(A1008="",A1008=0),"",VLOOKUP(A1008,#REF!,D1010,FALSE))</f>
        <v>#REF!</v>
      </c>
      <c r="D1010" s="2">
        <v>155</v>
      </c>
      <c r="E1010" s="15" t="e">
        <f t="shared" si="20"/>
        <v>#REF!</v>
      </c>
    </row>
    <row r="1011" spans="1:5" ht="15" thickBot="1" x14ac:dyDescent="0.35">
      <c r="B1011" s="35">
        <v>4</v>
      </c>
      <c r="C1011" s="14" t="e">
        <f>IF(OR(A1008="",A1008=0),"",VLOOKUP(A1008,#REF!,D1011,FALSE))</f>
        <v>#REF!</v>
      </c>
      <c r="D1011" s="2">
        <v>156</v>
      </c>
      <c r="E1011" s="15" t="e">
        <f t="shared" si="20"/>
        <v>#REF!</v>
      </c>
    </row>
    <row r="1012" spans="1:5" ht="15" thickBot="1" x14ac:dyDescent="0.35">
      <c r="B1012" s="35">
        <v>5</v>
      </c>
      <c r="C1012" s="14" t="e">
        <f>IF(OR(A1008="",A1008=0),"",VLOOKUP(A1008,#REF!,D1012,FALSE))</f>
        <v>#REF!</v>
      </c>
      <c r="D1012" s="2">
        <v>157</v>
      </c>
      <c r="E1012" s="15" t="e">
        <f t="shared" si="20"/>
        <v>#REF!</v>
      </c>
    </row>
    <row r="1013" spans="1:5" ht="15" thickBot="1" x14ac:dyDescent="0.35">
      <c r="B1013" s="35">
        <v>6</v>
      </c>
      <c r="C1013" s="14" t="e">
        <f>IF(OR(A1008="",A1008=0),"",VLOOKUP(A1008,#REF!,D1013,FALSE))</f>
        <v>#REF!</v>
      </c>
      <c r="D1013" s="2">
        <v>158</v>
      </c>
      <c r="E1013" s="15" t="e">
        <f t="shared" si="20"/>
        <v>#REF!</v>
      </c>
    </row>
    <row r="1014" spans="1:5" ht="15" thickBot="1" x14ac:dyDescent="0.35">
      <c r="B1014" s="35">
        <v>7</v>
      </c>
      <c r="C1014" s="14" t="e">
        <f>IF(OR(A1008="",A1008=0),"",VLOOKUP(A1008,#REF!,D1014,FALSE))</f>
        <v>#REF!</v>
      </c>
      <c r="D1014" s="2">
        <v>159</v>
      </c>
      <c r="E1014" s="15" t="e">
        <f t="shared" si="20"/>
        <v>#REF!</v>
      </c>
    </row>
    <row r="1015" spans="1:5" ht="15" thickBot="1" x14ac:dyDescent="0.35">
      <c r="B1015" s="35">
        <v>8</v>
      </c>
      <c r="C1015" s="14" t="e">
        <f>IF(OR(A1008="",A1008=0),"",VLOOKUP(A1008,#REF!,D1015,FALSE))</f>
        <v>#REF!</v>
      </c>
      <c r="D1015" s="2">
        <v>160</v>
      </c>
      <c r="E1015" s="15" t="e">
        <f t="shared" si="20"/>
        <v>#REF!</v>
      </c>
    </row>
    <row r="1016" spans="1:5" ht="15" thickBot="1" x14ac:dyDescent="0.35">
      <c r="B1016" s="35">
        <v>9</v>
      </c>
      <c r="C1016" s="14" t="e">
        <f>IF(OR(A1008="",A1008=0),"",VLOOKUP(A1008,#REF!,D1016,FALSE))</f>
        <v>#REF!</v>
      </c>
      <c r="D1016" s="2">
        <v>161</v>
      </c>
      <c r="E1016" s="15" t="e">
        <f t="shared" si="20"/>
        <v>#REF!</v>
      </c>
    </row>
    <row r="1017" spans="1:5" ht="15" thickBot="1" x14ac:dyDescent="0.35">
      <c r="A1017" s="32" t="str">
        <f>"Recette "&amp;B856&amp;" Divers 1"</f>
        <v>Recette 5 Divers 1</v>
      </c>
      <c r="B1017" s="35">
        <v>10</v>
      </c>
      <c r="C1017" s="14" t="e">
        <f>IF(OR(A1008="",A1008=0),"",VLOOKUP(A1008,#REF!,D1017,FALSE))</f>
        <v>#REF!</v>
      </c>
      <c r="D1017" s="2">
        <v>162</v>
      </c>
      <c r="E1017" s="15" t="e">
        <f t="shared" si="20"/>
        <v>#REF!</v>
      </c>
    </row>
    <row r="1018" spans="1:5" ht="15" thickBot="1" x14ac:dyDescent="0.35">
      <c r="A1018" s="5" t="e">
        <f>IF(OR($A$856=0,$A$856=""),"",VLOOKUP($A$856,#REF!,20,FALSE))</f>
        <v>#REF!</v>
      </c>
      <c r="B1018" s="35">
        <v>1</v>
      </c>
      <c r="C1018" s="14" t="e">
        <f>IF(OR(A1018="",A1018=0),"",VLOOKUP(A1018,#REF!,D1018,FALSE))</f>
        <v>#REF!</v>
      </c>
      <c r="D1018" s="2">
        <v>153</v>
      </c>
      <c r="E1018" s="15" t="e">
        <f t="shared" si="20"/>
        <v>#REF!</v>
      </c>
    </row>
    <row r="1019" spans="1:5" ht="15" thickBot="1" x14ac:dyDescent="0.35">
      <c r="A1019" s="5"/>
      <c r="B1019" s="35">
        <v>2</v>
      </c>
      <c r="C1019" s="14" t="e">
        <f>IF(OR(A1018="",A1018=0),"",VLOOKUP(A1018,#REF!,D1019,FALSE))</f>
        <v>#REF!</v>
      </c>
      <c r="D1019" s="2">
        <v>154</v>
      </c>
      <c r="E1019" s="15" t="e">
        <f t="shared" si="20"/>
        <v>#REF!</v>
      </c>
    </row>
    <row r="1020" spans="1:5" ht="15" thickBot="1" x14ac:dyDescent="0.35">
      <c r="A1020" s="5"/>
      <c r="B1020" s="35">
        <v>3</v>
      </c>
      <c r="C1020" s="14" t="e">
        <f>IF(OR(A1018="",A1018=0),"",VLOOKUP(A1018,#REF!,D1020,FALSE))</f>
        <v>#REF!</v>
      </c>
      <c r="D1020" s="2">
        <v>155</v>
      </c>
      <c r="E1020" s="15" t="e">
        <f t="shared" si="20"/>
        <v>#REF!</v>
      </c>
    </row>
    <row r="1021" spans="1:5" ht="15" thickBot="1" x14ac:dyDescent="0.35">
      <c r="B1021" s="35">
        <v>4</v>
      </c>
      <c r="C1021" s="14" t="e">
        <f>IF(OR(A1018="",A1018=0),"",VLOOKUP(A1018,#REF!,D1021,FALSE))</f>
        <v>#REF!</v>
      </c>
      <c r="D1021" s="2">
        <v>156</v>
      </c>
      <c r="E1021" s="15" t="e">
        <f t="shared" si="20"/>
        <v>#REF!</v>
      </c>
    </row>
    <row r="1022" spans="1:5" ht="15" thickBot="1" x14ac:dyDescent="0.35">
      <c r="B1022" s="35">
        <v>5</v>
      </c>
      <c r="C1022" s="14" t="e">
        <f>IF(OR(A1018="",A1018=0),"",VLOOKUP(A1018,#REF!,D1022,FALSE))</f>
        <v>#REF!</v>
      </c>
      <c r="D1022" s="2">
        <v>157</v>
      </c>
      <c r="E1022" s="15" t="e">
        <f t="shared" si="20"/>
        <v>#REF!</v>
      </c>
    </row>
    <row r="1023" spans="1:5" ht="15" thickBot="1" x14ac:dyDescent="0.35">
      <c r="B1023" s="35">
        <v>6</v>
      </c>
      <c r="C1023" s="14" t="e">
        <f>IF(OR(A1018="",A1018=0),"",VLOOKUP(A1018,#REF!,D1023,FALSE))</f>
        <v>#REF!</v>
      </c>
      <c r="D1023" s="2">
        <v>158</v>
      </c>
      <c r="E1023" s="15" t="e">
        <f t="shared" si="20"/>
        <v>#REF!</v>
      </c>
    </row>
    <row r="1024" spans="1:5" ht="15" thickBot="1" x14ac:dyDescent="0.35">
      <c r="B1024" s="35">
        <v>7</v>
      </c>
      <c r="C1024" s="14" t="e">
        <f>IF(OR(A1018="",A1018=0),"",VLOOKUP(A1018,#REF!,D1024,FALSE))</f>
        <v>#REF!</v>
      </c>
      <c r="D1024" s="2">
        <v>159</v>
      </c>
      <c r="E1024" s="15" t="e">
        <f t="shared" si="20"/>
        <v>#REF!</v>
      </c>
    </row>
    <row r="1025" spans="1:5" ht="15" thickBot="1" x14ac:dyDescent="0.35">
      <c r="B1025" s="35">
        <v>8</v>
      </c>
      <c r="C1025" s="14" t="e">
        <f>IF(OR(A1018="",A1018=0),"",VLOOKUP(A1018,#REF!,D1025,FALSE))</f>
        <v>#REF!</v>
      </c>
      <c r="D1025" s="2">
        <v>160</v>
      </c>
      <c r="E1025" s="15" t="e">
        <f t="shared" si="20"/>
        <v>#REF!</v>
      </c>
    </row>
    <row r="1026" spans="1:5" ht="15" thickBot="1" x14ac:dyDescent="0.35">
      <c r="B1026" s="35">
        <v>9</v>
      </c>
      <c r="C1026" s="14" t="e">
        <f>IF(OR(A1018="",A1018=0),"",VLOOKUP(A1018,#REF!,D1026,FALSE))</f>
        <v>#REF!</v>
      </c>
      <c r="D1026" s="2">
        <v>161</v>
      </c>
      <c r="E1026" s="15" t="e">
        <f t="shared" si="20"/>
        <v>#REF!</v>
      </c>
    </row>
    <row r="1027" spans="1:5" ht="15" thickBot="1" x14ac:dyDescent="0.35">
      <c r="A1027" s="32" t="str">
        <f>"Recette "&amp;B856&amp;" Divers 2"</f>
        <v>Recette 5 Divers 2</v>
      </c>
      <c r="B1027" s="35">
        <v>10</v>
      </c>
      <c r="C1027" s="14" t="e">
        <f>IF(OR(A1018="",A1018=0),"",VLOOKUP(A1018,#REF!,D1027,FALSE))</f>
        <v>#REF!</v>
      </c>
      <c r="D1027" s="2">
        <v>162</v>
      </c>
      <c r="E1027" s="15" t="e">
        <f t="shared" si="20"/>
        <v>#REF!</v>
      </c>
    </row>
    <row r="1028" spans="1:5" ht="15" thickBot="1" x14ac:dyDescent="0.35">
      <c r="A1028" s="5" t="e">
        <f>IF(OR($A$856=0,$A$856=""),"",VLOOKUP($A$856,#REF!,21,FALSE))</f>
        <v>#REF!</v>
      </c>
      <c r="B1028" s="35">
        <v>1</v>
      </c>
      <c r="C1028" s="14" t="e">
        <f>IF(OR(A1028="",A1028=0),"",VLOOKUP(A1028,#REF!,D1028,FALSE))</f>
        <v>#REF!</v>
      </c>
      <c r="D1028" s="2">
        <v>153</v>
      </c>
      <c r="E1028" s="15" t="e">
        <f t="shared" si="20"/>
        <v>#REF!</v>
      </c>
    </row>
    <row r="1029" spans="1:5" ht="15" thickBot="1" x14ac:dyDescent="0.35">
      <c r="A1029" s="5"/>
      <c r="B1029" s="35">
        <v>2</v>
      </c>
      <c r="C1029" s="14" t="e">
        <f>IF(OR(A1028="",A1028=0),"",VLOOKUP(A1028,#REF!,D1029,FALSE))</f>
        <v>#REF!</v>
      </c>
      <c r="D1029" s="2">
        <v>154</v>
      </c>
      <c r="E1029" s="15" t="e">
        <f t="shared" si="20"/>
        <v>#REF!</v>
      </c>
    </row>
    <row r="1030" spans="1:5" ht="15" thickBot="1" x14ac:dyDescent="0.35">
      <c r="A1030" s="5"/>
      <c r="B1030" s="35">
        <v>3</v>
      </c>
      <c r="C1030" s="14" t="e">
        <f>IF(OR(A1028="",A1028=0),"",VLOOKUP(A1028,#REF!,D1030,FALSE))</f>
        <v>#REF!</v>
      </c>
      <c r="D1030" s="2">
        <v>155</v>
      </c>
      <c r="E1030" s="15" t="e">
        <f t="shared" si="20"/>
        <v>#REF!</v>
      </c>
    </row>
    <row r="1031" spans="1:5" ht="15" thickBot="1" x14ac:dyDescent="0.35">
      <c r="B1031" s="35">
        <v>4</v>
      </c>
      <c r="C1031" s="14" t="e">
        <f>IF(OR(A1028="",A1028=0),"",VLOOKUP(A1028,#REF!,D1031,FALSE))</f>
        <v>#REF!</v>
      </c>
      <c r="D1031" s="2">
        <v>156</v>
      </c>
      <c r="E1031" s="15" t="e">
        <f t="shared" si="20"/>
        <v>#REF!</v>
      </c>
    </row>
    <row r="1032" spans="1:5" ht="15" thickBot="1" x14ac:dyDescent="0.35">
      <c r="B1032" s="35">
        <v>5</v>
      </c>
      <c r="C1032" s="14" t="e">
        <f>IF(OR(A1028="",A1028=0),"",VLOOKUP(A1028,#REF!,D1032,FALSE))</f>
        <v>#REF!</v>
      </c>
      <c r="D1032" s="2">
        <v>157</v>
      </c>
      <c r="E1032" s="15" t="e">
        <f t="shared" si="20"/>
        <v>#REF!</v>
      </c>
    </row>
    <row r="1033" spans="1:5" ht="15" thickBot="1" x14ac:dyDescent="0.35">
      <c r="B1033" s="35">
        <v>6</v>
      </c>
      <c r="C1033" s="14" t="e">
        <f>IF(OR(A1028="",A1028=0),"",VLOOKUP(A1028,#REF!,D1033,FALSE))</f>
        <v>#REF!</v>
      </c>
      <c r="D1033" s="2">
        <v>158</v>
      </c>
      <c r="E1033" s="15" t="e">
        <f t="shared" si="20"/>
        <v>#REF!</v>
      </c>
    </row>
    <row r="1034" spans="1:5" ht="15" thickBot="1" x14ac:dyDescent="0.35">
      <c r="B1034" s="35">
        <v>7</v>
      </c>
      <c r="C1034" s="14" t="e">
        <f>IF(OR(A1028="",A1028=0),"",VLOOKUP(A1028,#REF!,D1034,FALSE))</f>
        <v>#REF!</v>
      </c>
      <c r="D1034" s="2">
        <v>159</v>
      </c>
      <c r="E1034" s="15" t="e">
        <f t="shared" si="20"/>
        <v>#REF!</v>
      </c>
    </row>
    <row r="1035" spans="1:5" ht="15" thickBot="1" x14ac:dyDescent="0.35">
      <c r="B1035" s="35">
        <v>8</v>
      </c>
      <c r="C1035" s="14" t="e">
        <f>IF(OR(A1028="",A1028=0),"",VLOOKUP(A1028,#REF!,D1035,FALSE))</f>
        <v>#REF!</v>
      </c>
      <c r="D1035" s="2">
        <v>160</v>
      </c>
      <c r="E1035" s="15" t="e">
        <f t="shared" si="20"/>
        <v>#REF!</v>
      </c>
    </row>
    <row r="1036" spans="1:5" ht="15" thickBot="1" x14ac:dyDescent="0.35">
      <c r="B1036" s="35">
        <v>9</v>
      </c>
      <c r="C1036" s="14" t="e">
        <f>IF(OR(A1028="",A1028=0),"",VLOOKUP(A1028,#REF!,D1036,FALSE))</f>
        <v>#REF!</v>
      </c>
      <c r="D1036" s="2">
        <v>161</v>
      </c>
      <c r="E1036" s="15" t="e">
        <f t="shared" si="20"/>
        <v>#REF!</v>
      </c>
    </row>
    <row r="1037" spans="1:5" ht="15" thickBot="1" x14ac:dyDescent="0.35">
      <c r="A1037" s="32" t="str">
        <f>"Recette "&amp;B856&amp;" Divers 3"</f>
        <v>Recette 5 Divers 3</v>
      </c>
      <c r="B1037" s="35">
        <v>10</v>
      </c>
      <c r="C1037" s="14" t="e">
        <f>IF(OR(A1028="",A1028=0),"",VLOOKUP(A1028,#REF!,D1037,FALSE))</f>
        <v>#REF!</v>
      </c>
      <c r="D1037" s="2">
        <v>162</v>
      </c>
      <c r="E1037" s="15" t="e">
        <f t="shared" si="20"/>
        <v>#REF!</v>
      </c>
    </row>
    <row r="1038" spans="1:5" ht="15" thickBot="1" x14ac:dyDescent="0.35">
      <c r="A1038" s="5" t="e">
        <f>IF(OR($A$856=0,$A$856=""),"",VLOOKUP($A$856,#REF!,22,FALSE))</f>
        <v>#REF!</v>
      </c>
      <c r="B1038" s="35">
        <v>1</v>
      </c>
      <c r="C1038" s="14" t="e">
        <f>IF(OR(A1038="",A1038=0),"",VLOOKUP(A1038,#REF!,D1038,FALSE))</f>
        <v>#REF!</v>
      </c>
      <c r="D1038" s="2">
        <v>153</v>
      </c>
      <c r="E1038" s="15" t="e">
        <f t="shared" si="20"/>
        <v>#REF!</v>
      </c>
    </row>
    <row r="1039" spans="1:5" ht="15" thickBot="1" x14ac:dyDescent="0.35">
      <c r="A1039" s="5"/>
      <c r="B1039" s="35">
        <v>2</v>
      </c>
      <c r="C1039" s="14" t="e">
        <f>IF(OR(A1038="",A1038=0),"",VLOOKUP(A1038,#REF!,D1039,FALSE))</f>
        <v>#REF!</v>
      </c>
      <c r="D1039" s="2">
        <v>154</v>
      </c>
      <c r="E1039" s="15" t="e">
        <f t="shared" si="20"/>
        <v>#REF!</v>
      </c>
    </row>
    <row r="1040" spans="1:5" ht="15" thickBot="1" x14ac:dyDescent="0.35">
      <c r="A1040" s="5"/>
      <c r="B1040" s="35">
        <v>3</v>
      </c>
      <c r="C1040" s="14" t="e">
        <f>IF(OR(A1038="",A1038=0),"",VLOOKUP(A1038,#REF!,D1040,FALSE))</f>
        <v>#REF!</v>
      </c>
      <c r="D1040" s="2">
        <v>155</v>
      </c>
      <c r="E1040" s="15" t="e">
        <f t="shared" si="20"/>
        <v>#REF!</v>
      </c>
    </row>
    <row r="1041" spans="1:5" ht="15" thickBot="1" x14ac:dyDescent="0.35">
      <c r="B1041" s="35">
        <v>4</v>
      </c>
      <c r="C1041" s="14" t="e">
        <f>IF(OR(A1038="",A1038=0),"",VLOOKUP(A1038,#REF!,D1041,FALSE))</f>
        <v>#REF!</v>
      </c>
      <c r="D1041" s="2">
        <v>156</v>
      </c>
      <c r="E1041" s="15" t="e">
        <f t="shared" si="20"/>
        <v>#REF!</v>
      </c>
    </row>
    <row r="1042" spans="1:5" ht="15" thickBot="1" x14ac:dyDescent="0.35">
      <c r="B1042" s="35">
        <v>5</v>
      </c>
      <c r="C1042" s="14" t="e">
        <f>IF(OR(A1038="",A1038=0),"",VLOOKUP(A1038,#REF!,D1042,FALSE))</f>
        <v>#REF!</v>
      </c>
      <c r="D1042" s="2">
        <v>157</v>
      </c>
      <c r="E1042" s="15" t="e">
        <f t="shared" si="20"/>
        <v>#REF!</v>
      </c>
    </row>
    <row r="1043" spans="1:5" ht="15" thickBot="1" x14ac:dyDescent="0.35">
      <c r="B1043" s="35">
        <v>6</v>
      </c>
      <c r="C1043" s="14" t="e">
        <f>IF(OR(A1038="",A1038=0),"",VLOOKUP(A1038,#REF!,D1043,FALSE))</f>
        <v>#REF!</v>
      </c>
      <c r="D1043" s="2">
        <v>158</v>
      </c>
      <c r="E1043" s="15" t="e">
        <f t="shared" si="20"/>
        <v>#REF!</v>
      </c>
    </row>
    <row r="1044" spans="1:5" ht="15" thickBot="1" x14ac:dyDescent="0.35">
      <c r="B1044" s="35">
        <v>7</v>
      </c>
      <c r="C1044" s="14" t="e">
        <f>IF(OR(A1038="",A1038=0),"",VLOOKUP(A1038,#REF!,D1044,FALSE))</f>
        <v>#REF!</v>
      </c>
      <c r="D1044" s="2">
        <v>159</v>
      </c>
      <c r="E1044" s="15" t="e">
        <f t="shared" si="20"/>
        <v>#REF!</v>
      </c>
    </row>
    <row r="1045" spans="1:5" ht="15" thickBot="1" x14ac:dyDescent="0.35">
      <c r="B1045" s="35">
        <v>8</v>
      </c>
      <c r="C1045" s="14" t="e">
        <f>IF(OR(A1038="",A1038=0),"",VLOOKUP(A1038,#REF!,D1045,FALSE))</f>
        <v>#REF!</v>
      </c>
      <c r="D1045" s="2">
        <v>160</v>
      </c>
      <c r="E1045" s="15" t="e">
        <f t="shared" si="20"/>
        <v>#REF!</v>
      </c>
    </row>
    <row r="1046" spans="1:5" ht="15" thickBot="1" x14ac:dyDescent="0.35">
      <c r="B1046" s="35">
        <v>9</v>
      </c>
      <c r="C1046" s="14" t="e">
        <f>IF(OR(A1038="",A1038=0),"",VLOOKUP(A1038,#REF!,D1046,FALSE))</f>
        <v>#REF!</v>
      </c>
      <c r="D1046" s="2">
        <v>161</v>
      </c>
      <c r="E1046" s="15" t="e">
        <f t="shared" si="20"/>
        <v>#REF!</v>
      </c>
    </row>
    <row r="1047" spans="1:5" ht="15" thickBot="1" x14ac:dyDescent="0.35">
      <c r="A1047" s="32" t="str">
        <f>"Recette "&amp;B856&amp;" Divers 4"</f>
        <v>Recette 5 Divers 4</v>
      </c>
      <c r="B1047" s="35">
        <v>10</v>
      </c>
      <c r="C1047" s="14" t="e">
        <f>IF(OR(A1038="",A1038=0),"",VLOOKUP(A1038,#REF!,D1047,FALSE))</f>
        <v>#REF!</v>
      </c>
      <c r="D1047" s="2">
        <v>162</v>
      </c>
      <c r="E1047" s="15" t="e">
        <f t="shared" si="20"/>
        <v>#REF!</v>
      </c>
    </row>
    <row r="1048" spans="1:5" ht="15" thickBot="1" x14ac:dyDescent="0.35">
      <c r="A1048" s="5" t="e">
        <f>IF(OR($A$856=0,$A$856=""),"",VLOOKUP($A$856,#REF!,23,FALSE))</f>
        <v>#REF!</v>
      </c>
      <c r="B1048" s="35">
        <v>1</v>
      </c>
      <c r="C1048" s="14" t="e">
        <f>IF(OR(A1048="",A1048=0),"",VLOOKUP(A1048,#REF!,D1048,FALSE))</f>
        <v>#REF!</v>
      </c>
      <c r="D1048" s="2">
        <v>153</v>
      </c>
      <c r="E1048" s="15" t="e">
        <f t="shared" si="20"/>
        <v>#REF!</v>
      </c>
    </row>
    <row r="1049" spans="1:5" ht="15" thickBot="1" x14ac:dyDescent="0.35">
      <c r="A1049" s="5"/>
      <c r="B1049" s="35">
        <v>2</v>
      </c>
      <c r="C1049" s="14" t="e">
        <f>IF(OR(A1048="",A1048=0),"",VLOOKUP(A1048,#REF!,D1049,FALSE))</f>
        <v>#REF!</v>
      </c>
      <c r="D1049" s="2">
        <v>154</v>
      </c>
      <c r="E1049" s="15" t="e">
        <f t="shared" si="20"/>
        <v>#REF!</v>
      </c>
    </row>
    <row r="1050" spans="1:5" ht="15" thickBot="1" x14ac:dyDescent="0.35">
      <c r="A1050" s="5"/>
      <c r="B1050" s="35">
        <v>3</v>
      </c>
      <c r="C1050" s="14" t="e">
        <f>IF(OR(A1048="",A1048=0),"",VLOOKUP(A1048,#REF!,D1050,FALSE))</f>
        <v>#REF!</v>
      </c>
      <c r="D1050" s="2">
        <v>155</v>
      </c>
      <c r="E1050" s="15" t="e">
        <f t="shared" ref="E1050:E1067" si="21">IF(C1050=0,"",C1050)</f>
        <v>#REF!</v>
      </c>
    </row>
    <row r="1051" spans="1:5" ht="15" thickBot="1" x14ac:dyDescent="0.35">
      <c r="B1051" s="35">
        <v>4</v>
      </c>
      <c r="C1051" s="14" t="e">
        <f>IF(OR(A1048="",A1048=0),"",VLOOKUP(A1048,#REF!,D1051,FALSE))</f>
        <v>#REF!</v>
      </c>
      <c r="D1051" s="2">
        <v>156</v>
      </c>
      <c r="E1051" s="15" t="e">
        <f t="shared" si="21"/>
        <v>#REF!</v>
      </c>
    </row>
    <row r="1052" spans="1:5" ht="15" thickBot="1" x14ac:dyDescent="0.35">
      <c r="B1052" s="35">
        <v>5</v>
      </c>
      <c r="C1052" s="14" t="e">
        <f>IF(OR(A1048="",A1048=0),"",VLOOKUP(A1048,#REF!,D1052,FALSE))</f>
        <v>#REF!</v>
      </c>
      <c r="D1052" s="2">
        <v>157</v>
      </c>
      <c r="E1052" s="15" t="e">
        <f t="shared" si="21"/>
        <v>#REF!</v>
      </c>
    </row>
    <row r="1053" spans="1:5" ht="15" thickBot="1" x14ac:dyDescent="0.35">
      <c r="B1053" s="35">
        <v>6</v>
      </c>
      <c r="C1053" s="14" t="e">
        <f>IF(OR(A1048="",A1048=0),"",VLOOKUP(A1048,#REF!,D1053,FALSE))</f>
        <v>#REF!</v>
      </c>
      <c r="D1053" s="2">
        <v>158</v>
      </c>
      <c r="E1053" s="15" t="e">
        <f t="shared" si="21"/>
        <v>#REF!</v>
      </c>
    </row>
    <row r="1054" spans="1:5" ht="15" thickBot="1" x14ac:dyDescent="0.35">
      <c r="B1054" s="35">
        <v>7</v>
      </c>
      <c r="C1054" s="14" t="e">
        <f>IF(OR(A1048="",A1048=0),"",VLOOKUP(A1048,#REF!,D1054,FALSE))</f>
        <v>#REF!</v>
      </c>
      <c r="D1054" s="2">
        <v>159</v>
      </c>
      <c r="E1054" s="15" t="e">
        <f t="shared" si="21"/>
        <v>#REF!</v>
      </c>
    </row>
    <row r="1055" spans="1:5" ht="15" thickBot="1" x14ac:dyDescent="0.35">
      <c r="B1055" s="35">
        <v>8</v>
      </c>
      <c r="C1055" s="14" t="e">
        <f>IF(OR(A1048="",A1048=0),"",VLOOKUP(A1048,#REF!,D1055,FALSE))</f>
        <v>#REF!</v>
      </c>
      <c r="D1055" s="2">
        <v>160</v>
      </c>
      <c r="E1055" s="15" t="e">
        <f t="shared" si="21"/>
        <v>#REF!</v>
      </c>
    </row>
    <row r="1056" spans="1:5" ht="15" thickBot="1" x14ac:dyDescent="0.35">
      <c r="B1056" s="35">
        <v>9</v>
      </c>
      <c r="C1056" s="14" t="e">
        <f>IF(OR(A1048="",A1048=0),"",VLOOKUP(A1048,#REF!,D1056,FALSE))</f>
        <v>#REF!</v>
      </c>
      <c r="D1056" s="2">
        <v>161</v>
      </c>
      <c r="E1056" s="15" t="e">
        <f t="shared" si="21"/>
        <v>#REF!</v>
      </c>
    </row>
    <row r="1057" spans="1:5" ht="15" thickBot="1" x14ac:dyDescent="0.35">
      <c r="A1057" s="32" t="str">
        <f>"Recette "&amp;B856&amp;" Divers 5"</f>
        <v>Recette 5 Divers 5</v>
      </c>
      <c r="B1057" s="35">
        <v>10</v>
      </c>
      <c r="C1057" s="14" t="e">
        <f>IF(OR(A1048="",A1048=0),"",VLOOKUP(A1048,#REF!,D1057,FALSE))</f>
        <v>#REF!</v>
      </c>
      <c r="D1057" s="2">
        <v>162</v>
      </c>
      <c r="E1057" s="15" t="e">
        <f t="shared" si="21"/>
        <v>#REF!</v>
      </c>
    </row>
    <row r="1058" spans="1:5" ht="15" thickBot="1" x14ac:dyDescent="0.35">
      <c r="A1058" s="5" t="e">
        <f>IF(OR($A$856=0,$A$856=""),"",VLOOKUP($A$856,#REF!,24,FALSE))</f>
        <v>#REF!</v>
      </c>
      <c r="B1058" s="35">
        <v>1</v>
      </c>
      <c r="C1058" s="14" t="e">
        <f>IF(OR(A1058="",A1058=0),"",VLOOKUP(A1058,#REF!,D1058,FALSE))</f>
        <v>#REF!</v>
      </c>
      <c r="D1058" s="2">
        <v>153</v>
      </c>
      <c r="E1058" s="15" t="e">
        <f t="shared" si="21"/>
        <v>#REF!</v>
      </c>
    </row>
    <row r="1059" spans="1:5" ht="15" thickBot="1" x14ac:dyDescent="0.35">
      <c r="A1059" s="5"/>
      <c r="B1059" s="35">
        <v>2</v>
      </c>
      <c r="C1059" s="14" t="e">
        <f>IF(OR(A1058="",A1058=0),"",VLOOKUP(A1058,#REF!,D1059,FALSE))</f>
        <v>#REF!</v>
      </c>
      <c r="D1059" s="2">
        <v>154</v>
      </c>
      <c r="E1059" s="15" t="e">
        <f t="shared" si="21"/>
        <v>#REF!</v>
      </c>
    </row>
    <row r="1060" spans="1:5" ht="15" thickBot="1" x14ac:dyDescent="0.35">
      <c r="A1060" s="5"/>
      <c r="B1060" s="35">
        <v>3</v>
      </c>
      <c r="C1060" s="14" t="e">
        <f>IF(OR(A1058="",A1058=0),"",VLOOKUP(A1058,#REF!,D1060,FALSE))</f>
        <v>#REF!</v>
      </c>
      <c r="D1060" s="2">
        <v>155</v>
      </c>
      <c r="E1060" s="15" t="e">
        <f t="shared" si="21"/>
        <v>#REF!</v>
      </c>
    </row>
    <row r="1061" spans="1:5" ht="15" thickBot="1" x14ac:dyDescent="0.35">
      <c r="B1061" s="35">
        <v>4</v>
      </c>
      <c r="C1061" s="14" t="e">
        <f>IF(OR(A1058="",A1058=0),"",VLOOKUP(A1058,#REF!,D1061,FALSE))</f>
        <v>#REF!</v>
      </c>
      <c r="D1061" s="2">
        <v>156</v>
      </c>
      <c r="E1061" s="15" t="e">
        <f t="shared" si="21"/>
        <v>#REF!</v>
      </c>
    </row>
    <row r="1062" spans="1:5" ht="15" thickBot="1" x14ac:dyDescent="0.35">
      <c r="B1062" s="35">
        <v>5</v>
      </c>
      <c r="C1062" s="14" t="e">
        <f>IF(OR(A1058="",A1058=0),"",VLOOKUP(A1058,#REF!,D1062,FALSE))</f>
        <v>#REF!</v>
      </c>
      <c r="D1062" s="2">
        <v>157</v>
      </c>
      <c r="E1062" s="15" t="e">
        <f t="shared" si="21"/>
        <v>#REF!</v>
      </c>
    </row>
    <row r="1063" spans="1:5" ht="15" thickBot="1" x14ac:dyDescent="0.35">
      <c r="B1063" s="35">
        <v>6</v>
      </c>
      <c r="C1063" s="14" t="e">
        <f>IF(OR(A1058="",A1058=0),"",VLOOKUP(A1058,#REF!,D1063,FALSE))</f>
        <v>#REF!</v>
      </c>
      <c r="D1063" s="2">
        <v>158</v>
      </c>
      <c r="E1063" s="15" t="e">
        <f t="shared" si="21"/>
        <v>#REF!</v>
      </c>
    </row>
    <row r="1064" spans="1:5" ht="15" thickBot="1" x14ac:dyDescent="0.35">
      <c r="B1064" s="35">
        <v>7</v>
      </c>
      <c r="C1064" s="14" t="e">
        <f>IF(OR(A1058="",A1058=0),"",VLOOKUP(A1058,#REF!,D1064,FALSE))</f>
        <v>#REF!</v>
      </c>
      <c r="D1064" s="2">
        <v>159</v>
      </c>
      <c r="E1064" s="15" t="e">
        <f t="shared" si="21"/>
        <v>#REF!</v>
      </c>
    </row>
    <row r="1065" spans="1:5" ht="15" thickBot="1" x14ac:dyDescent="0.35">
      <c r="B1065" s="35">
        <v>8</v>
      </c>
      <c r="C1065" s="14" t="e">
        <f>IF(OR(A1058="",A1058=0),"",VLOOKUP(A1058,#REF!,D1065,FALSE))</f>
        <v>#REF!</v>
      </c>
      <c r="D1065" s="2">
        <v>160</v>
      </c>
      <c r="E1065" s="15" t="e">
        <f t="shared" si="21"/>
        <v>#REF!</v>
      </c>
    </row>
    <row r="1066" spans="1:5" ht="15" thickBot="1" x14ac:dyDescent="0.35">
      <c r="B1066" s="35">
        <v>9</v>
      </c>
      <c r="C1066" s="14" t="e">
        <f>IF(OR(A1058="",A1058=0),"",VLOOKUP(A1058,#REF!,D1066,FALSE))</f>
        <v>#REF!</v>
      </c>
      <c r="D1066" s="2">
        <v>161</v>
      </c>
      <c r="E1066" s="15" t="e">
        <f t="shared" si="21"/>
        <v>#REF!</v>
      </c>
    </row>
    <row r="1067" spans="1:5" x14ac:dyDescent="0.3">
      <c r="A1067" s="12"/>
      <c r="B1067" s="35">
        <v>10</v>
      </c>
      <c r="C1067" s="14" t="e">
        <f>IF(OR(A1058="",A1058=0),"",VLOOKUP(A1058,#REF!,D1067,FALSE))</f>
        <v>#REF!</v>
      </c>
      <c r="D1067" s="2">
        <v>162</v>
      </c>
      <c r="E1067" s="15" t="e">
        <f t="shared" si="21"/>
        <v>#REF!</v>
      </c>
    </row>
    <row r="1068" spans="1:5" ht="15" thickBot="1" x14ac:dyDescent="0.35"/>
    <row r="1069" spans="1:5" ht="15" thickBot="1" x14ac:dyDescent="0.35">
      <c r="A1069" s="19" t="e">
        <f>VLOOKUP($C$2,#REF!,7,FALSE)</f>
        <v>#REF!</v>
      </c>
      <c r="B1069" s="38">
        <v>6</v>
      </c>
      <c r="C1069" s="5"/>
      <c r="E1069" s="5"/>
    </row>
    <row r="1070" spans="1:5" ht="15" thickBot="1" x14ac:dyDescent="0.35">
      <c r="A1070" s="36" t="str">
        <f>"Recette "&amp;B1069&amp;" Produits 1"</f>
        <v>Recette 6 Produits 1</v>
      </c>
      <c r="B1070" s="37"/>
      <c r="C1070" s="38" t="s">
        <v>61</v>
      </c>
      <c r="D1070" s="12"/>
      <c r="E1070" s="5"/>
    </row>
    <row r="1071" spans="1:5" ht="15" thickBot="1" x14ac:dyDescent="0.35">
      <c r="A1071" s="5" t="e">
        <f>IF(OR($A$1069=0,$A$1069=""),"",VLOOKUP($A$1069,#REF!,4,FALSE))</f>
        <v>#REF!</v>
      </c>
      <c r="B1071" s="39">
        <v>1</v>
      </c>
      <c r="C1071" s="14" t="e">
        <f>IF(OR(A1071="",A1071=0),"",VLOOKUP(A1071,#REF!,D1071,FALSE))</f>
        <v>#REF!</v>
      </c>
      <c r="D1071" s="2">
        <v>153</v>
      </c>
      <c r="E1071" s="15" t="e">
        <f t="shared" ref="E1071:E1134" si="22">IF(C1071=0,"",C1071)</f>
        <v>#REF!</v>
      </c>
    </row>
    <row r="1072" spans="1:5" ht="15" thickBot="1" x14ac:dyDescent="0.35">
      <c r="A1072" s="5"/>
      <c r="B1072" s="39">
        <v>2</v>
      </c>
      <c r="C1072" s="14" t="e">
        <f>IF(OR(A1071="",A1071=0),"",VLOOKUP(A1071,#REF!,D1072,FALSE))</f>
        <v>#REF!</v>
      </c>
      <c r="D1072" s="2">
        <v>154</v>
      </c>
      <c r="E1072" s="15" t="e">
        <f t="shared" si="22"/>
        <v>#REF!</v>
      </c>
    </row>
    <row r="1073" spans="1:5" ht="15" thickBot="1" x14ac:dyDescent="0.35">
      <c r="A1073" s="19"/>
      <c r="B1073" s="39">
        <v>3</v>
      </c>
      <c r="C1073" s="14" t="e">
        <f>IF(OR(A1071="",A1071=0),"",VLOOKUP(A1071,#REF!,D1073,FALSE))</f>
        <v>#REF!</v>
      </c>
      <c r="D1073" s="2">
        <v>155</v>
      </c>
      <c r="E1073" s="15" t="e">
        <f t="shared" si="22"/>
        <v>#REF!</v>
      </c>
    </row>
    <row r="1074" spans="1:5" ht="15" thickBot="1" x14ac:dyDescent="0.35">
      <c r="B1074" s="39">
        <v>4</v>
      </c>
      <c r="C1074" s="14" t="e">
        <f>IF(OR(A1071="",A1071=0),"",VLOOKUP(A1071,#REF!,D1074,FALSE))</f>
        <v>#REF!</v>
      </c>
      <c r="D1074" s="2">
        <v>156</v>
      </c>
      <c r="E1074" s="15" t="e">
        <f t="shared" si="22"/>
        <v>#REF!</v>
      </c>
    </row>
    <row r="1075" spans="1:5" ht="15" thickBot="1" x14ac:dyDescent="0.35">
      <c r="B1075" s="39">
        <v>5</v>
      </c>
      <c r="C1075" s="14" t="e">
        <f>IF(OR(A1071="",A1071=0),"",VLOOKUP(A1071,#REF!,D1075,FALSE))</f>
        <v>#REF!</v>
      </c>
      <c r="D1075" s="2">
        <v>157</v>
      </c>
      <c r="E1075" s="15" t="e">
        <f t="shared" si="22"/>
        <v>#REF!</v>
      </c>
    </row>
    <row r="1076" spans="1:5" ht="15" thickBot="1" x14ac:dyDescent="0.35">
      <c r="B1076" s="39">
        <v>6</v>
      </c>
      <c r="C1076" s="14" t="e">
        <f>IF(OR(A1071="",A1071=0),"",VLOOKUP(A1071,#REF!,D1076,FALSE))</f>
        <v>#REF!</v>
      </c>
      <c r="D1076" s="2">
        <v>158</v>
      </c>
      <c r="E1076" s="15" t="e">
        <f t="shared" si="22"/>
        <v>#REF!</v>
      </c>
    </row>
    <row r="1077" spans="1:5" ht="15" thickBot="1" x14ac:dyDescent="0.35">
      <c r="B1077" s="39">
        <v>7</v>
      </c>
      <c r="C1077" s="14" t="e">
        <f>IF(OR(A1071="",A1071=0),"",VLOOKUP(A1071,#REF!,D1077,FALSE))</f>
        <v>#REF!</v>
      </c>
      <c r="D1077" s="2">
        <v>159</v>
      </c>
      <c r="E1077" s="15" t="e">
        <f t="shared" si="22"/>
        <v>#REF!</v>
      </c>
    </row>
    <row r="1078" spans="1:5" ht="15" thickBot="1" x14ac:dyDescent="0.35">
      <c r="B1078" s="39">
        <v>8</v>
      </c>
      <c r="C1078" s="14" t="e">
        <f>IF(OR(A1071="",A1071=0),"",VLOOKUP(A1071,#REF!,D1078,FALSE))</f>
        <v>#REF!</v>
      </c>
      <c r="D1078" s="2">
        <v>160</v>
      </c>
      <c r="E1078" s="15" t="e">
        <f t="shared" si="22"/>
        <v>#REF!</v>
      </c>
    </row>
    <row r="1079" spans="1:5" ht="15" thickBot="1" x14ac:dyDescent="0.35">
      <c r="B1079" s="39">
        <v>9</v>
      </c>
      <c r="C1079" s="14" t="e">
        <f>IF(OR(A1071="",A1071=0),"",VLOOKUP(A1071,#REF!,D1079,FALSE))</f>
        <v>#REF!</v>
      </c>
      <c r="D1079" s="2">
        <v>161</v>
      </c>
      <c r="E1079" s="15" t="e">
        <f t="shared" si="22"/>
        <v>#REF!</v>
      </c>
    </row>
    <row r="1080" spans="1:5" ht="15" thickBot="1" x14ac:dyDescent="0.35">
      <c r="A1080" s="36" t="str">
        <f>"Recette "&amp;B1069&amp;" Produits 2"</f>
        <v>Recette 6 Produits 2</v>
      </c>
      <c r="B1080" s="39">
        <v>10</v>
      </c>
      <c r="C1080" s="14" t="e">
        <f>IF(OR(A1071="",A1071=0),"",VLOOKUP(A1071,#REF!,D1080,FALSE))</f>
        <v>#REF!</v>
      </c>
      <c r="D1080" s="2">
        <v>162</v>
      </c>
      <c r="E1080" s="15" t="e">
        <f t="shared" si="22"/>
        <v>#REF!</v>
      </c>
    </row>
    <row r="1081" spans="1:5" ht="15" thickBot="1" x14ac:dyDescent="0.35">
      <c r="A1081" s="5" t="e">
        <f>IF(OR($A$1069=0,$A$1069=""),"",VLOOKUP($A$1069,#REF!,5,FALSE))</f>
        <v>#REF!</v>
      </c>
      <c r="B1081" s="39">
        <v>1</v>
      </c>
      <c r="C1081" s="14" t="e">
        <f>IF(OR(A1081="",A1081=0),"",VLOOKUP(A1081,#REF!,D1081,FALSE))</f>
        <v>#REF!</v>
      </c>
      <c r="D1081" s="2">
        <v>153</v>
      </c>
      <c r="E1081" s="15" t="e">
        <f t="shared" si="22"/>
        <v>#REF!</v>
      </c>
    </row>
    <row r="1082" spans="1:5" ht="15" thickBot="1" x14ac:dyDescent="0.35">
      <c r="A1082" s="5"/>
      <c r="B1082" s="39">
        <v>2</v>
      </c>
      <c r="C1082" s="14" t="e">
        <f>IF(OR(A1081="",A1081=0),"",VLOOKUP(A1081,#REF!,D1082,FALSE))</f>
        <v>#REF!</v>
      </c>
      <c r="D1082" s="2">
        <v>154</v>
      </c>
      <c r="E1082" s="15" t="e">
        <f t="shared" si="22"/>
        <v>#REF!</v>
      </c>
    </row>
    <row r="1083" spans="1:5" ht="15" thickBot="1" x14ac:dyDescent="0.35">
      <c r="A1083" s="19"/>
      <c r="B1083" s="39">
        <v>3</v>
      </c>
      <c r="C1083" s="14" t="e">
        <f>IF(OR(A1081="",A1081=0),"",VLOOKUP(A1081,#REF!,D1083,FALSE))</f>
        <v>#REF!</v>
      </c>
      <c r="D1083" s="2">
        <v>155</v>
      </c>
      <c r="E1083" s="15" t="e">
        <f t="shared" si="22"/>
        <v>#REF!</v>
      </c>
    </row>
    <row r="1084" spans="1:5" ht="15" thickBot="1" x14ac:dyDescent="0.35">
      <c r="B1084" s="39">
        <v>4</v>
      </c>
      <c r="C1084" s="14" t="e">
        <f>IF(OR(A1081="",A1081=0),"",VLOOKUP(A1081,#REF!,D1084,FALSE))</f>
        <v>#REF!</v>
      </c>
      <c r="D1084" s="2">
        <v>156</v>
      </c>
      <c r="E1084" s="15" t="e">
        <f t="shared" si="22"/>
        <v>#REF!</v>
      </c>
    </row>
    <row r="1085" spans="1:5" ht="15" thickBot="1" x14ac:dyDescent="0.35">
      <c r="B1085" s="39">
        <v>5</v>
      </c>
      <c r="C1085" s="14" t="e">
        <f>IF(OR(A1081="",A1081=0),"",VLOOKUP(A1081,#REF!,D1085,FALSE))</f>
        <v>#REF!</v>
      </c>
      <c r="D1085" s="2">
        <v>157</v>
      </c>
      <c r="E1085" s="15" t="e">
        <f t="shared" si="22"/>
        <v>#REF!</v>
      </c>
    </row>
    <row r="1086" spans="1:5" ht="15" thickBot="1" x14ac:dyDescent="0.35">
      <c r="B1086" s="39">
        <v>6</v>
      </c>
      <c r="C1086" s="14" t="e">
        <f>IF(OR(A1081="",A1081=0),"",VLOOKUP(A1081,#REF!,D1086,FALSE))</f>
        <v>#REF!</v>
      </c>
      <c r="D1086" s="2">
        <v>158</v>
      </c>
      <c r="E1086" s="15" t="e">
        <f t="shared" si="22"/>
        <v>#REF!</v>
      </c>
    </row>
    <row r="1087" spans="1:5" ht="15" thickBot="1" x14ac:dyDescent="0.35">
      <c r="B1087" s="39">
        <v>7</v>
      </c>
      <c r="C1087" s="14" t="e">
        <f>IF(OR(A1081="",A1081=0),"",VLOOKUP(A1081,#REF!,D1087,FALSE))</f>
        <v>#REF!</v>
      </c>
      <c r="D1087" s="2">
        <v>159</v>
      </c>
      <c r="E1087" s="15" t="e">
        <f t="shared" si="22"/>
        <v>#REF!</v>
      </c>
    </row>
    <row r="1088" spans="1:5" ht="15" thickBot="1" x14ac:dyDescent="0.35">
      <c r="B1088" s="39">
        <v>8</v>
      </c>
      <c r="C1088" s="14" t="e">
        <f>IF(OR(A1081="",A1081=0),"",VLOOKUP(A1081,#REF!,D1088,FALSE))</f>
        <v>#REF!</v>
      </c>
      <c r="D1088" s="2">
        <v>160</v>
      </c>
      <c r="E1088" s="15" t="e">
        <f t="shared" si="22"/>
        <v>#REF!</v>
      </c>
    </row>
    <row r="1089" spans="1:5" ht="15" thickBot="1" x14ac:dyDescent="0.35">
      <c r="B1089" s="39">
        <v>9</v>
      </c>
      <c r="C1089" s="14" t="e">
        <f>IF(OR(A1081="",A1081=0),"",VLOOKUP(A1081,#REF!,D1089,FALSE))</f>
        <v>#REF!</v>
      </c>
      <c r="D1089" s="2">
        <v>161</v>
      </c>
      <c r="E1089" s="15" t="e">
        <f t="shared" si="22"/>
        <v>#REF!</v>
      </c>
    </row>
    <row r="1090" spans="1:5" ht="15" thickBot="1" x14ac:dyDescent="0.35">
      <c r="A1090" s="36" t="str">
        <f>"Recette "&amp;B1069&amp;" Produits 3"</f>
        <v>Recette 6 Produits 3</v>
      </c>
      <c r="B1090" s="39">
        <v>10</v>
      </c>
      <c r="C1090" s="14" t="e">
        <f>IF(OR(A1081="",A1081=0),"",VLOOKUP(A1081,#REF!,D1090,FALSE))</f>
        <v>#REF!</v>
      </c>
      <c r="D1090" s="2">
        <v>162</v>
      </c>
      <c r="E1090" s="15" t="e">
        <f t="shared" si="22"/>
        <v>#REF!</v>
      </c>
    </row>
    <row r="1091" spans="1:5" ht="15" thickBot="1" x14ac:dyDescent="0.35">
      <c r="A1091" s="5" t="e">
        <f>IF(OR($A$1069=0,$A$1069=""),"",VLOOKUP($A$1069,#REF!,6,FALSE))</f>
        <v>#REF!</v>
      </c>
      <c r="B1091" s="39">
        <v>1</v>
      </c>
      <c r="C1091" s="14" t="e">
        <f>IF(OR(A1091="",A1091=0),"",VLOOKUP(A1091,#REF!,D1091,FALSE))</f>
        <v>#REF!</v>
      </c>
      <c r="D1091" s="2">
        <v>153</v>
      </c>
      <c r="E1091" s="15" t="e">
        <f t="shared" si="22"/>
        <v>#REF!</v>
      </c>
    </row>
    <row r="1092" spans="1:5" ht="15" thickBot="1" x14ac:dyDescent="0.35">
      <c r="A1092" s="5"/>
      <c r="B1092" s="39">
        <v>2</v>
      </c>
      <c r="C1092" s="14" t="e">
        <f>IF(OR(A1091="",A1091=0),"",VLOOKUP(A1091,#REF!,D1092,FALSE))</f>
        <v>#REF!</v>
      </c>
      <c r="D1092" s="2">
        <v>154</v>
      </c>
      <c r="E1092" s="15" t="e">
        <f t="shared" si="22"/>
        <v>#REF!</v>
      </c>
    </row>
    <row r="1093" spans="1:5" ht="15" thickBot="1" x14ac:dyDescent="0.35">
      <c r="A1093" s="19"/>
      <c r="B1093" s="39">
        <v>3</v>
      </c>
      <c r="C1093" s="14" t="e">
        <f>IF(OR(A1091="",A1091=0),"",VLOOKUP(A1091,#REF!,D1093,FALSE))</f>
        <v>#REF!</v>
      </c>
      <c r="D1093" s="2">
        <v>155</v>
      </c>
      <c r="E1093" s="15" t="e">
        <f t="shared" si="22"/>
        <v>#REF!</v>
      </c>
    </row>
    <row r="1094" spans="1:5" ht="15" thickBot="1" x14ac:dyDescent="0.35">
      <c r="B1094" s="39">
        <v>4</v>
      </c>
      <c r="C1094" s="14" t="e">
        <f>IF(OR(A1091="",A1091=0),"",VLOOKUP(A1091,#REF!,D1094,FALSE))</f>
        <v>#REF!</v>
      </c>
      <c r="D1094" s="2">
        <v>156</v>
      </c>
      <c r="E1094" s="15" t="e">
        <f t="shared" si="22"/>
        <v>#REF!</v>
      </c>
    </row>
    <row r="1095" spans="1:5" ht="15" thickBot="1" x14ac:dyDescent="0.35">
      <c r="B1095" s="39">
        <v>5</v>
      </c>
      <c r="C1095" s="14" t="e">
        <f>IF(OR(A1091="",A1091=0),"",VLOOKUP(A1091,#REF!,D1095,FALSE))</f>
        <v>#REF!</v>
      </c>
      <c r="D1095" s="2">
        <v>157</v>
      </c>
      <c r="E1095" s="15" t="e">
        <f t="shared" si="22"/>
        <v>#REF!</v>
      </c>
    </row>
    <row r="1096" spans="1:5" ht="15" thickBot="1" x14ac:dyDescent="0.35">
      <c r="B1096" s="39">
        <v>6</v>
      </c>
      <c r="C1096" s="14" t="e">
        <f>IF(OR(A1091="",A1091=0),"",VLOOKUP(A1091,#REF!,D1096,FALSE))</f>
        <v>#REF!</v>
      </c>
      <c r="D1096" s="2">
        <v>158</v>
      </c>
      <c r="E1096" s="15" t="e">
        <f t="shared" si="22"/>
        <v>#REF!</v>
      </c>
    </row>
    <row r="1097" spans="1:5" ht="15" thickBot="1" x14ac:dyDescent="0.35">
      <c r="B1097" s="39">
        <v>7</v>
      </c>
      <c r="C1097" s="14" t="e">
        <f>IF(OR(A1091="",A1091=0),"",VLOOKUP(A1091,#REF!,D1097,FALSE))</f>
        <v>#REF!</v>
      </c>
      <c r="D1097" s="2">
        <v>159</v>
      </c>
      <c r="E1097" s="15" t="e">
        <f t="shared" si="22"/>
        <v>#REF!</v>
      </c>
    </row>
    <row r="1098" spans="1:5" ht="15" thickBot="1" x14ac:dyDescent="0.35">
      <c r="B1098" s="39">
        <v>8</v>
      </c>
      <c r="C1098" s="14" t="e">
        <f>IF(OR(A1091="",A1091=0),"",VLOOKUP(A1091,#REF!,D1098,FALSE))</f>
        <v>#REF!</v>
      </c>
      <c r="D1098" s="2">
        <v>160</v>
      </c>
      <c r="E1098" s="15" t="e">
        <f t="shared" si="22"/>
        <v>#REF!</v>
      </c>
    </row>
    <row r="1099" spans="1:5" ht="15" thickBot="1" x14ac:dyDescent="0.35">
      <c r="B1099" s="39">
        <v>9</v>
      </c>
      <c r="C1099" s="14" t="e">
        <f>IF(OR(A1091="",A1091=0),"",VLOOKUP(A1091,#REF!,D1099,FALSE))</f>
        <v>#REF!</v>
      </c>
      <c r="D1099" s="2">
        <v>161</v>
      </c>
      <c r="E1099" s="15" t="e">
        <f t="shared" si="22"/>
        <v>#REF!</v>
      </c>
    </row>
    <row r="1100" spans="1:5" ht="15" thickBot="1" x14ac:dyDescent="0.35">
      <c r="A1100" s="36" t="str">
        <f>"Recette "&amp;B1069&amp;" Produits 4"</f>
        <v>Recette 6 Produits 4</v>
      </c>
      <c r="B1100" s="39">
        <v>10</v>
      </c>
      <c r="C1100" s="14" t="e">
        <f>IF(OR(A1091="",A1091=0),"",VLOOKUP(A1091,#REF!,D1100,FALSE))</f>
        <v>#REF!</v>
      </c>
      <c r="D1100" s="2">
        <v>162</v>
      </c>
      <c r="E1100" s="15" t="e">
        <f t="shared" si="22"/>
        <v>#REF!</v>
      </c>
    </row>
    <row r="1101" spans="1:5" ht="15" thickBot="1" x14ac:dyDescent="0.35">
      <c r="A1101" s="5" t="e">
        <f>IF(OR($A$1069=0,$A$1069=""),"",VLOOKUP($A$1069,#REF!,7,FALSE))</f>
        <v>#REF!</v>
      </c>
      <c r="B1101" s="39">
        <v>1</v>
      </c>
      <c r="C1101" s="14" t="e">
        <f>IF(OR(A1101="",A1101=0),"",VLOOKUP(A1101,#REF!,D1101,FALSE))</f>
        <v>#REF!</v>
      </c>
      <c r="D1101" s="2">
        <v>153</v>
      </c>
      <c r="E1101" s="15" t="e">
        <f t="shared" si="22"/>
        <v>#REF!</v>
      </c>
    </row>
    <row r="1102" spans="1:5" ht="15" thickBot="1" x14ac:dyDescent="0.35">
      <c r="A1102" s="5"/>
      <c r="B1102" s="39">
        <v>2</v>
      </c>
      <c r="C1102" s="14" t="e">
        <f>IF(OR(A1101="",A1101=0),"",VLOOKUP(A1101,#REF!,D1102,FALSE))</f>
        <v>#REF!</v>
      </c>
      <c r="D1102" s="2">
        <v>154</v>
      </c>
      <c r="E1102" s="15" t="e">
        <f t="shared" si="22"/>
        <v>#REF!</v>
      </c>
    </row>
    <row r="1103" spans="1:5" ht="15" thickBot="1" x14ac:dyDescent="0.35">
      <c r="A1103" s="19"/>
      <c r="B1103" s="39">
        <v>3</v>
      </c>
      <c r="C1103" s="14" t="e">
        <f>IF(OR(A1101="",A1101=0),"",VLOOKUP(A1101,#REF!,D1103,FALSE))</f>
        <v>#REF!</v>
      </c>
      <c r="D1103" s="2">
        <v>155</v>
      </c>
      <c r="E1103" s="15" t="e">
        <f t="shared" si="22"/>
        <v>#REF!</v>
      </c>
    </row>
    <row r="1104" spans="1:5" ht="15" thickBot="1" x14ac:dyDescent="0.35">
      <c r="B1104" s="39">
        <v>4</v>
      </c>
      <c r="C1104" s="14" t="e">
        <f>IF(OR(A1101="",A1101=0),"",VLOOKUP(A1101,#REF!,D1104,FALSE))</f>
        <v>#REF!</v>
      </c>
      <c r="D1104" s="2">
        <v>156</v>
      </c>
      <c r="E1104" s="15" t="e">
        <f t="shared" si="22"/>
        <v>#REF!</v>
      </c>
    </row>
    <row r="1105" spans="1:5" ht="15" thickBot="1" x14ac:dyDescent="0.35">
      <c r="B1105" s="39">
        <v>5</v>
      </c>
      <c r="C1105" s="14" t="e">
        <f>IF(OR(A1101="",A1101=0),"",VLOOKUP(A1101,#REF!,D1105,FALSE))</f>
        <v>#REF!</v>
      </c>
      <c r="D1105" s="2">
        <v>157</v>
      </c>
      <c r="E1105" s="15" t="e">
        <f t="shared" si="22"/>
        <v>#REF!</v>
      </c>
    </row>
    <row r="1106" spans="1:5" ht="15" thickBot="1" x14ac:dyDescent="0.35">
      <c r="B1106" s="39">
        <v>6</v>
      </c>
      <c r="C1106" s="14" t="e">
        <f>IF(OR(A1101="",A1101=0),"",VLOOKUP(A1101,#REF!,D1106,FALSE))</f>
        <v>#REF!</v>
      </c>
      <c r="D1106" s="2">
        <v>158</v>
      </c>
      <c r="E1106" s="15" t="e">
        <f t="shared" si="22"/>
        <v>#REF!</v>
      </c>
    </row>
    <row r="1107" spans="1:5" ht="15" thickBot="1" x14ac:dyDescent="0.35">
      <c r="B1107" s="39">
        <v>7</v>
      </c>
      <c r="C1107" s="14" t="e">
        <f>IF(OR(A1101="",A1101=0),"",VLOOKUP(A1101,#REF!,D1107,FALSE))</f>
        <v>#REF!</v>
      </c>
      <c r="D1107" s="2">
        <v>159</v>
      </c>
      <c r="E1107" s="15" t="e">
        <f t="shared" si="22"/>
        <v>#REF!</v>
      </c>
    </row>
    <row r="1108" spans="1:5" ht="15" thickBot="1" x14ac:dyDescent="0.35">
      <c r="B1108" s="39">
        <v>8</v>
      </c>
      <c r="C1108" s="14" t="e">
        <f>IF(OR(A1101="",A1101=0),"",VLOOKUP(A1101,#REF!,D1108,FALSE))</f>
        <v>#REF!</v>
      </c>
      <c r="D1108" s="2">
        <v>160</v>
      </c>
      <c r="E1108" s="15" t="e">
        <f t="shared" si="22"/>
        <v>#REF!</v>
      </c>
    </row>
    <row r="1109" spans="1:5" ht="15" thickBot="1" x14ac:dyDescent="0.35">
      <c r="B1109" s="39">
        <v>9</v>
      </c>
      <c r="C1109" s="14" t="e">
        <f>IF(OR(A1101="",A1101=0),"",VLOOKUP(A1101,#REF!,D1109,FALSE))</f>
        <v>#REF!</v>
      </c>
      <c r="D1109" s="2">
        <v>161</v>
      </c>
      <c r="E1109" s="15" t="e">
        <f t="shared" si="22"/>
        <v>#REF!</v>
      </c>
    </row>
    <row r="1110" spans="1:5" ht="15" thickBot="1" x14ac:dyDescent="0.35">
      <c r="A1110" s="36" t="str">
        <f>"Recette "&amp;B1069&amp;" Produits 5"</f>
        <v>Recette 6 Produits 5</v>
      </c>
      <c r="B1110" s="39">
        <v>10</v>
      </c>
      <c r="C1110" s="14" t="e">
        <f>IF(OR(A1101="",A1101=0),"",VLOOKUP(A1101,#REF!,D1110,FALSE))</f>
        <v>#REF!</v>
      </c>
      <c r="D1110" s="2">
        <v>162</v>
      </c>
      <c r="E1110" s="15" t="e">
        <f t="shared" si="22"/>
        <v>#REF!</v>
      </c>
    </row>
    <row r="1111" spans="1:5" ht="15" thickBot="1" x14ac:dyDescent="0.35">
      <c r="A1111" s="5" t="e">
        <f>IF(OR($A$1069=0,$A$1069=""),"",VLOOKUP($A$1069,#REF!,8,FALSE))</f>
        <v>#REF!</v>
      </c>
      <c r="B1111" s="39">
        <v>1</v>
      </c>
      <c r="C1111" s="14" t="e">
        <f>IF(OR(A1111="",A1111=0),"",VLOOKUP(A1111,#REF!,D1111,FALSE))</f>
        <v>#REF!</v>
      </c>
      <c r="D1111" s="2">
        <v>153</v>
      </c>
      <c r="E1111" s="15" t="e">
        <f t="shared" si="22"/>
        <v>#REF!</v>
      </c>
    </row>
    <row r="1112" spans="1:5" ht="15" thickBot="1" x14ac:dyDescent="0.35">
      <c r="A1112" s="5"/>
      <c r="B1112" s="39">
        <v>2</v>
      </c>
      <c r="C1112" s="14" t="e">
        <f>IF(OR(A1111="",A1111=0),"",VLOOKUP(A1111,#REF!,D1112,FALSE))</f>
        <v>#REF!</v>
      </c>
      <c r="D1112" s="2">
        <v>154</v>
      </c>
      <c r="E1112" s="15" t="e">
        <f t="shared" si="22"/>
        <v>#REF!</v>
      </c>
    </row>
    <row r="1113" spans="1:5" ht="15" thickBot="1" x14ac:dyDescent="0.35">
      <c r="A1113" s="19"/>
      <c r="B1113" s="39">
        <v>3</v>
      </c>
      <c r="C1113" s="14" t="e">
        <f>IF(OR(A1111="",A1111=0),"",VLOOKUP(A1111,#REF!,D1113,FALSE))</f>
        <v>#REF!</v>
      </c>
      <c r="D1113" s="2">
        <v>155</v>
      </c>
      <c r="E1113" s="15" t="e">
        <f t="shared" si="22"/>
        <v>#REF!</v>
      </c>
    </row>
    <row r="1114" spans="1:5" ht="15" thickBot="1" x14ac:dyDescent="0.35">
      <c r="B1114" s="39">
        <v>4</v>
      </c>
      <c r="C1114" s="14" t="e">
        <f>IF(OR(A1111="",A1111=0),"",VLOOKUP(A1111,#REF!,D1114,FALSE))</f>
        <v>#REF!</v>
      </c>
      <c r="D1114" s="2">
        <v>156</v>
      </c>
      <c r="E1114" s="15" t="e">
        <f t="shared" si="22"/>
        <v>#REF!</v>
      </c>
    </row>
    <row r="1115" spans="1:5" ht="15" thickBot="1" x14ac:dyDescent="0.35">
      <c r="B1115" s="39">
        <v>5</v>
      </c>
      <c r="C1115" s="14" t="e">
        <f>IF(OR(A1111="",A1111=0),"",VLOOKUP(A1111,#REF!,D1115,FALSE))</f>
        <v>#REF!</v>
      </c>
      <c r="D1115" s="2">
        <v>157</v>
      </c>
      <c r="E1115" s="15" t="e">
        <f t="shared" si="22"/>
        <v>#REF!</v>
      </c>
    </row>
    <row r="1116" spans="1:5" ht="15" thickBot="1" x14ac:dyDescent="0.35">
      <c r="B1116" s="39">
        <v>6</v>
      </c>
      <c r="C1116" s="14" t="e">
        <f>IF(OR(A1111="",A1111=0),"",VLOOKUP(A1111,#REF!,D1116,FALSE))</f>
        <v>#REF!</v>
      </c>
      <c r="D1116" s="2">
        <v>158</v>
      </c>
      <c r="E1116" s="15" t="e">
        <f t="shared" si="22"/>
        <v>#REF!</v>
      </c>
    </row>
    <row r="1117" spans="1:5" ht="15" thickBot="1" x14ac:dyDescent="0.35">
      <c r="B1117" s="39">
        <v>7</v>
      </c>
      <c r="C1117" s="14" t="e">
        <f>IF(OR(A1111="",A1111=0),"",VLOOKUP(A1111,#REF!,D1117,FALSE))</f>
        <v>#REF!</v>
      </c>
      <c r="D1117" s="2">
        <v>159</v>
      </c>
      <c r="E1117" s="15" t="e">
        <f t="shared" si="22"/>
        <v>#REF!</v>
      </c>
    </row>
    <row r="1118" spans="1:5" ht="15" thickBot="1" x14ac:dyDescent="0.35">
      <c r="B1118" s="39">
        <v>8</v>
      </c>
      <c r="C1118" s="14" t="e">
        <f>IF(OR(A1111="",A1111=0),"",VLOOKUP(A1111,#REF!,D1118,FALSE))</f>
        <v>#REF!</v>
      </c>
      <c r="D1118" s="2">
        <v>160</v>
      </c>
      <c r="E1118" s="15" t="e">
        <f t="shared" si="22"/>
        <v>#REF!</v>
      </c>
    </row>
    <row r="1119" spans="1:5" ht="15" thickBot="1" x14ac:dyDescent="0.35">
      <c r="B1119" s="39">
        <v>9</v>
      </c>
      <c r="C1119" s="14" t="e">
        <f>IF(OR(A1111="",A1111=0),"",VLOOKUP(A1111,#REF!,D1119,FALSE))</f>
        <v>#REF!</v>
      </c>
      <c r="D1119" s="2">
        <v>161</v>
      </c>
      <c r="E1119" s="15" t="e">
        <f t="shared" si="22"/>
        <v>#REF!</v>
      </c>
    </row>
    <row r="1120" spans="1:5" ht="15" thickBot="1" x14ac:dyDescent="0.35">
      <c r="A1120" s="36" t="str">
        <f>"Recette "&amp;B1069&amp;" Produits 6"</f>
        <v>Recette 6 Produits 6</v>
      </c>
      <c r="B1120" s="39">
        <v>10</v>
      </c>
      <c r="C1120" s="14" t="e">
        <f>IF(OR(A1111="",A1111=0),"",VLOOKUP(A1111,#REF!,D1120,FALSE))</f>
        <v>#REF!</v>
      </c>
      <c r="D1120" s="2">
        <v>162</v>
      </c>
      <c r="E1120" s="15" t="e">
        <f t="shared" si="22"/>
        <v>#REF!</v>
      </c>
    </row>
    <row r="1121" spans="1:5" ht="15" thickBot="1" x14ac:dyDescent="0.35">
      <c r="A1121" s="5" t="e">
        <f>IF(OR($A$1069=0,$A$1069=""),"",VLOOKUP($A$1069,#REF!,9,FALSE))</f>
        <v>#REF!</v>
      </c>
      <c r="B1121" s="39">
        <v>1</v>
      </c>
      <c r="C1121" s="14" t="e">
        <f>IF(OR(A1121="",A1121=0),"",VLOOKUP(A1121,#REF!,D1121,FALSE))</f>
        <v>#REF!</v>
      </c>
      <c r="D1121" s="2">
        <v>153</v>
      </c>
      <c r="E1121" s="15" t="e">
        <f t="shared" si="22"/>
        <v>#REF!</v>
      </c>
    </row>
    <row r="1122" spans="1:5" ht="15" thickBot="1" x14ac:dyDescent="0.35">
      <c r="A1122" s="5"/>
      <c r="B1122" s="39">
        <v>2</v>
      </c>
      <c r="C1122" s="14" t="e">
        <f>IF(OR(A1121="",A1121=0),"",VLOOKUP(A1121,#REF!,D1122,FALSE))</f>
        <v>#REF!</v>
      </c>
      <c r="D1122" s="2">
        <v>154</v>
      </c>
      <c r="E1122" s="15" t="e">
        <f t="shared" si="22"/>
        <v>#REF!</v>
      </c>
    </row>
    <row r="1123" spans="1:5" ht="15" thickBot="1" x14ac:dyDescent="0.35">
      <c r="A1123" s="19"/>
      <c r="B1123" s="39">
        <v>3</v>
      </c>
      <c r="C1123" s="14" t="e">
        <f>IF(OR(A1121="",A1121=0),"",VLOOKUP(A1121,#REF!,D1123,FALSE))</f>
        <v>#REF!</v>
      </c>
      <c r="D1123" s="2">
        <v>155</v>
      </c>
      <c r="E1123" s="15" t="e">
        <f t="shared" si="22"/>
        <v>#REF!</v>
      </c>
    </row>
    <row r="1124" spans="1:5" ht="15" thickBot="1" x14ac:dyDescent="0.35">
      <c r="B1124" s="39">
        <v>4</v>
      </c>
      <c r="C1124" s="14" t="e">
        <f>IF(OR(A1121="",A1121=0),"",VLOOKUP(A1121,#REF!,D1124,FALSE))</f>
        <v>#REF!</v>
      </c>
      <c r="D1124" s="2">
        <v>156</v>
      </c>
      <c r="E1124" s="15" t="e">
        <f t="shared" si="22"/>
        <v>#REF!</v>
      </c>
    </row>
    <row r="1125" spans="1:5" ht="15" thickBot="1" x14ac:dyDescent="0.35">
      <c r="B1125" s="39">
        <v>5</v>
      </c>
      <c r="C1125" s="14" t="e">
        <f>IF(OR(A1121="",A1121=0),"",VLOOKUP(A1121,#REF!,D1125,FALSE))</f>
        <v>#REF!</v>
      </c>
      <c r="D1125" s="2">
        <v>157</v>
      </c>
      <c r="E1125" s="15" t="e">
        <f t="shared" si="22"/>
        <v>#REF!</v>
      </c>
    </row>
    <row r="1126" spans="1:5" ht="15" thickBot="1" x14ac:dyDescent="0.35">
      <c r="B1126" s="39">
        <v>6</v>
      </c>
      <c r="C1126" s="14" t="e">
        <f>IF(OR(A1121="",A1121=0),"",VLOOKUP(A1121,#REF!,D1126,FALSE))</f>
        <v>#REF!</v>
      </c>
      <c r="D1126" s="2">
        <v>158</v>
      </c>
      <c r="E1126" s="15" t="e">
        <f t="shared" si="22"/>
        <v>#REF!</v>
      </c>
    </row>
    <row r="1127" spans="1:5" ht="15" thickBot="1" x14ac:dyDescent="0.35">
      <c r="B1127" s="39">
        <v>7</v>
      </c>
      <c r="C1127" s="14" t="e">
        <f>IF(OR(A1121="",A1121=0),"",VLOOKUP(A1121,#REF!,D1127,FALSE))</f>
        <v>#REF!</v>
      </c>
      <c r="D1127" s="2">
        <v>159</v>
      </c>
      <c r="E1127" s="15" t="e">
        <f t="shared" si="22"/>
        <v>#REF!</v>
      </c>
    </row>
    <row r="1128" spans="1:5" ht="15" thickBot="1" x14ac:dyDescent="0.35">
      <c r="B1128" s="39">
        <v>8</v>
      </c>
      <c r="C1128" s="14" t="e">
        <f>IF(OR(A1121="",A1121=0),"",VLOOKUP(A1121,#REF!,D1128,FALSE))</f>
        <v>#REF!</v>
      </c>
      <c r="D1128" s="2">
        <v>160</v>
      </c>
      <c r="E1128" s="15" t="e">
        <f t="shared" si="22"/>
        <v>#REF!</v>
      </c>
    </row>
    <row r="1129" spans="1:5" ht="15" thickBot="1" x14ac:dyDescent="0.35">
      <c r="B1129" s="39">
        <v>9</v>
      </c>
      <c r="C1129" s="14" t="e">
        <f>IF(OR(A1121="",A1121=0),"",VLOOKUP(A1121,#REF!,D1129,FALSE))</f>
        <v>#REF!</v>
      </c>
      <c r="D1129" s="2">
        <v>161</v>
      </c>
      <c r="E1129" s="15" t="e">
        <f t="shared" si="22"/>
        <v>#REF!</v>
      </c>
    </row>
    <row r="1130" spans="1:5" ht="15" thickBot="1" x14ac:dyDescent="0.35">
      <c r="A1130" s="36" t="str">
        <f>"Recette "&amp;B1069&amp;" Produits 7"</f>
        <v>Recette 6 Produits 7</v>
      </c>
      <c r="B1130" s="39">
        <v>10</v>
      </c>
      <c r="C1130" s="14" t="e">
        <f>IF(OR(A1121="",A1121=0),"",VLOOKUP(A1121,#REF!,D1130,FALSE))</f>
        <v>#REF!</v>
      </c>
      <c r="D1130" s="2">
        <v>162</v>
      </c>
      <c r="E1130" s="15" t="e">
        <f t="shared" si="22"/>
        <v>#REF!</v>
      </c>
    </row>
    <row r="1131" spans="1:5" ht="15" thickBot="1" x14ac:dyDescent="0.35">
      <c r="A1131" s="5" t="e">
        <f>IF(OR($A$1069=0,$A$1069=""),"",VLOOKUP($A$1069,#REF!,10,FALSE))</f>
        <v>#REF!</v>
      </c>
      <c r="B1131" s="39">
        <v>1</v>
      </c>
      <c r="C1131" s="14" t="e">
        <f>IF(OR(A1131="",A1131=0),"",VLOOKUP(A1131,#REF!,D1131,FALSE))</f>
        <v>#REF!</v>
      </c>
      <c r="D1131" s="2">
        <v>153</v>
      </c>
      <c r="E1131" s="15" t="e">
        <f t="shared" si="22"/>
        <v>#REF!</v>
      </c>
    </row>
    <row r="1132" spans="1:5" ht="15" thickBot="1" x14ac:dyDescent="0.35">
      <c r="A1132" s="5"/>
      <c r="B1132" s="39">
        <v>2</v>
      </c>
      <c r="C1132" s="14" t="e">
        <f>IF(OR(A1131="",A1131=0),"",VLOOKUP(A1131,#REF!,D1132,FALSE))</f>
        <v>#REF!</v>
      </c>
      <c r="D1132" s="2">
        <v>154</v>
      </c>
      <c r="E1132" s="15" t="e">
        <f t="shared" si="22"/>
        <v>#REF!</v>
      </c>
    </row>
    <row r="1133" spans="1:5" ht="15" thickBot="1" x14ac:dyDescent="0.35">
      <c r="A1133" s="19"/>
      <c r="B1133" s="39">
        <v>3</v>
      </c>
      <c r="C1133" s="14" t="e">
        <f>IF(OR(A1131="",A1131=0),"",VLOOKUP(A1131,#REF!,D1133,FALSE))</f>
        <v>#REF!</v>
      </c>
      <c r="D1133" s="2">
        <v>155</v>
      </c>
      <c r="E1133" s="15" t="e">
        <f t="shared" si="22"/>
        <v>#REF!</v>
      </c>
    </row>
    <row r="1134" spans="1:5" ht="15" thickBot="1" x14ac:dyDescent="0.35">
      <c r="B1134" s="39">
        <v>4</v>
      </c>
      <c r="C1134" s="14" t="e">
        <f>IF(OR(A1131="",A1131=0),"",VLOOKUP(A1131,#REF!,D1134,FALSE))</f>
        <v>#REF!</v>
      </c>
      <c r="D1134" s="2">
        <v>156</v>
      </c>
      <c r="E1134" s="15" t="e">
        <f t="shared" si="22"/>
        <v>#REF!</v>
      </c>
    </row>
    <row r="1135" spans="1:5" ht="15" thickBot="1" x14ac:dyDescent="0.35">
      <c r="B1135" s="39">
        <v>5</v>
      </c>
      <c r="C1135" s="14" t="e">
        <f>IF(OR(A1131="",A1131=0),"",VLOOKUP(A1131,#REF!,D1135,FALSE))</f>
        <v>#REF!</v>
      </c>
      <c r="D1135" s="2">
        <v>157</v>
      </c>
      <c r="E1135" s="15" t="e">
        <f t="shared" ref="E1135:E1198" si="23">IF(C1135=0,"",C1135)</f>
        <v>#REF!</v>
      </c>
    </row>
    <row r="1136" spans="1:5" ht="15" thickBot="1" x14ac:dyDescent="0.35">
      <c r="B1136" s="39">
        <v>6</v>
      </c>
      <c r="C1136" s="14" t="e">
        <f>IF(OR(A1131="",A1131=0),"",VLOOKUP(A1131,#REF!,D1136,FALSE))</f>
        <v>#REF!</v>
      </c>
      <c r="D1136" s="2">
        <v>158</v>
      </c>
      <c r="E1136" s="15" t="e">
        <f t="shared" si="23"/>
        <v>#REF!</v>
      </c>
    </row>
    <row r="1137" spans="1:5" ht="15" thickBot="1" x14ac:dyDescent="0.35">
      <c r="B1137" s="39">
        <v>7</v>
      </c>
      <c r="C1137" s="14" t="e">
        <f>IF(OR(A1131="",A1131=0),"",VLOOKUP(A1131,#REF!,D1137,FALSE))</f>
        <v>#REF!</v>
      </c>
      <c r="D1137" s="2">
        <v>159</v>
      </c>
      <c r="E1137" s="15" t="e">
        <f t="shared" si="23"/>
        <v>#REF!</v>
      </c>
    </row>
    <row r="1138" spans="1:5" ht="15" thickBot="1" x14ac:dyDescent="0.35">
      <c r="B1138" s="39">
        <v>8</v>
      </c>
      <c r="C1138" s="14" t="e">
        <f>IF(OR(A1131="",A1131=0),"",VLOOKUP(A1131,#REF!,D1138,FALSE))</f>
        <v>#REF!</v>
      </c>
      <c r="D1138" s="2">
        <v>160</v>
      </c>
      <c r="E1138" s="15" t="e">
        <f t="shared" si="23"/>
        <v>#REF!</v>
      </c>
    </row>
    <row r="1139" spans="1:5" ht="15" thickBot="1" x14ac:dyDescent="0.35">
      <c r="B1139" s="39">
        <v>9</v>
      </c>
      <c r="C1139" s="14" t="e">
        <f>IF(OR(A1131="",A1131=0),"",VLOOKUP(A1131,#REF!,D1139,FALSE))</f>
        <v>#REF!</v>
      </c>
      <c r="D1139" s="2">
        <v>161</v>
      </c>
      <c r="E1139" s="15" t="e">
        <f t="shared" si="23"/>
        <v>#REF!</v>
      </c>
    </row>
    <row r="1140" spans="1:5" ht="15" thickBot="1" x14ac:dyDescent="0.35">
      <c r="A1140" s="36" t="str">
        <f>"Recette "&amp;B1069&amp;" Produits 8"</f>
        <v>Recette 6 Produits 8</v>
      </c>
      <c r="B1140" s="39">
        <v>10</v>
      </c>
      <c r="C1140" s="14" t="e">
        <f>IF(OR(A1131="",A1131=0),"",VLOOKUP(A1131,#REF!,D1140,FALSE))</f>
        <v>#REF!</v>
      </c>
      <c r="D1140" s="2">
        <v>162</v>
      </c>
      <c r="E1140" s="15" t="e">
        <f t="shared" si="23"/>
        <v>#REF!</v>
      </c>
    </row>
    <row r="1141" spans="1:5" ht="15" thickBot="1" x14ac:dyDescent="0.35">
      <c r="A1141" s="5" t="e">
        <f>IF(OR($A$1069=0,$A$1069=""),"",VLOOKUP($A$1069,#REF!,11,FALSE))</f>
        <v>#REF!</v>
      </c>
      <c r="B1141" s="39">
        <v>1</v>
      </c>
      <c r="C1141" s="14" t="e">
        <f>IF(OR(A1141="",A1141=0),"",VLOOKUP(A1141,#REF!,D1141,FALSE))</f>
        <v>#REF!</v>
      </c>
      <c r="D1141" s="2">
        <v>153</v>
      </c>
      <c r="E1141" s="15" t="e">
        <f t="shared" si="23"/>
        <v>#REF!</v>
      </c>
    </row>
    <row r="1142" spans="1:5" ht="15" thickBot="1" x14ac:dyDescent="0.35">
      <c r="A1142" s="5"/>
      <c r="B1142" s="39">
        <v>2</v>
      </c>
      <c r="C1142" s="14" t="e">
        <f>IF(OR(A1141="",A1141=0),"",VLOOKUP(A1141,#REF!,D1142,FALSE))</f>
        <v>#REF!</v>
      </c>
      <c r="D1142" s="2">
        <v>154</v>
      </c>
      <c r="E1142" s="15" t="e">
        <f t="shared" si="23"/>
        <v>#REF!</v>
      </c>
    </row>
    <row r="1143" spans="1:5" ht="15" thickBot="1" x14ac:dyDescent="0.35">
      <c r="A1143" s="19"/>
      <c r="B1143" s="39">
        <v>3</v>
      </c>
      <c r="C1143" s="14" t="e">
        <f>IF(OR(A1141="",A1141=0),"",VLOOKUP(A1141,#REF!,D1143,FALSE))</f>
        <v>#REF!</v>
      </c>
      <c r="D1143" s="2">
        <v>155</v>
      </c>
      <c r="E1143" s="15" t="e">
        <f t="shared" si="23"/>
        <v>#REF!</v>
      </c>
    </row>
    <row r="1144" spans="1:5" ht="15" thickBot="1" x14ac:dyDescent="0.35">
      <c r="B1144" s="39">
        <v>4</v>
      </c>
      <c r="C1144" s="14" t="e">
        <f>IF(OR(A1141="",A1141=0),"",VLOOKUP(A1141,#REF!,D1144,FALSE))</f>
        <v>#REF!</v>
      </c>
      <c r="D1144" s="2">
        <v>156</v>
      </c>
      <c r="E1144" s="15" t="e">
        <f t="shared" si="23"/>
        <v>#REF!</v>
      </c>
    </row>
    <row r="1145" spans="1:5" ht="15" thickBot="1" x14ac:dyDescent="0.35">
      <c r="B1145" s="39">
        <v>5</v>
      </c>
      <c r="C1145" s="14" t="e">
        <f>IF(OR(A1141="",A1141=0),"",VLOOKUP(A1141,#REF!,D1145,FALSE))</f>
        <v>#REF!</v>
      </c>
      <c r="D1145" s="2">
        <v>157</v>
      </c>
      <c r="E1145" s="15" t="e">
        <f t="shared" si="23"/>
        <v>#REF!</v>
      </c>
    </row>
    <row r="1146" spans="1:5" ht="15" thickBot="1" x14ac:dyDescent="0.35">
      <c r="B1146" s="39">
        <v>6</v>
      </c>
      <c r="C1146" s="14" t="e">
        <f>IF(OR(A1141="",A1141=0),"",VLOOKUP(A1141,#REF!,D1146,FALSE))</f>
        <v>#REF!</v>
      </c>
      <c r="D1146" s="2">
        <v>158</v>
      </c>
      <c r="E1146" s="15" t="e">
        <f t="shared" si="23"/>
        <v>#REF!</v>
      </c>
    </row>
    <row r="1147" spans="1:5" ht="15" thickBot="1" x14ac:dyDescent="0.35">
      <c r="B1147" s="39">
        <v>7</v>
      </c>
      <c r="C1147" s="14" t="e">
        <f>IF(OR(A1141="",A1141=0),"",VLOOKUP(A1141,#REF!,D1147,FALSE))</f>
        <v>#REF!</v>
      </c>
      <c r="D1147" s="2">
        <v>159</v>
      </c>
      <c r="E1147" s="15" t="e">
        <f t="shared" si="23"/>
        <v>#REF!</v>
      </c>
    </row>
    <row r="1148" spans="1:5" ht="15" thickBot="1" x14ac:dyDescent="0.35">
      <c r="B1148" s="39">
        <v>8</v>
      </c>
      <c r="C1148" s="14" t="e">
        <f>IF(OR(A1141="",A1141=0),"",VLOOKUP(A1141,#REF!,D1148,FALSE))</f>
        <v>#REF!</v>
      </c>
      <c r="D1148" s="2">
        <v>160</v>
      </c>
      <c r="E1148" s="15" t="e">
        <f t="shared" si="23"/>
        <v>#REF!</v>
      </c>
    </row>
    <row r="1149" spans="1:5" ht="15" thickBot="1" x14ac:dyDescent="0.35">
      <c r="B1149" s="39">
        <v>9</v>
      </c>
      <c r="C1149" s="14" t="e">
        <f>IF(OR(A1141="",A1141=0),"",VLOOKUP(A1141,#REF!,D1149,FALSE))</f>
        <v>#REF!</v>
      </c>
      <c r="D1149" s="2">
        <v>161</v>
      </c>
      <c r="E1149" s="15" t="e">
        <f t="shared" si="23"/>
        <v>#REF!</v>
      </c>
    </row>
    <row r="1150" spans="1:5" ht="15" thickBot="1" x14ac:dyDescent="0.35">
      <c r="A1150" s="36" t="str">
        <f>"Recette "&amp;B1069&amp;" Produits 9"</f>
        <v>Recette 6 Produits 9</v>
      </c>
      <c r="B1150" s="39">
        <v>10</v>
      </c>
      <c r="C1150" s="14" t="e">
        <f>IF(OR(A1141="",A1141=0),"",VLOOKUP(A1141,#REF!,D1150,FALSE))</f>
        <v>#REF!</v>
      </c>
      <c r="D1150" s="2">
        <v>162</v>
      </c>
      <c r="E1150" s="15" t="e">
        <f t="shared" si="23"/>
        <v>#REF!</v>
      </c>
    </row>
    <row r="1151" spans="1:5" ht="15" thickBot="1" x14ac:dyDescent="0.35">
      <c r="A1151" s="5" t="e">
        <f>IF(OR($A$1069=0,$A$1069=""),"",VLOOKUP($A$1069,#REF!,12,FALSE))</f>
        <v>#REF!</v>
      </c>
      <c r="B1151" s="39">
        <v>1</v>
      </c>
      <c r="C1151" s="14" t="e">
        <f>IF(OR(A1151="",A1151=0),"",VLOOKUP(A1151,#REF!,D1151,FALSE))</f>
        <v>#REF!</v>
      </c>
      <c r="D1151" s="2">
        <v>153</v>
      </c>
      <c r="E1151" s="15" t="e">
        <f t="shared" si="23"/>
        <v>#REF!</v>
      </c>
    </row>
    <row r="1152" spans="1:5" ht="15" thickBot="1" x14ac:dyDescent="0.35">
      <c r="A1152" s="5"/>
      <c r="B1152" s="39">
        <v>2</v>
      </c>
      <c r="C1152" s="14" t="e">
        <f>IF(OR(A1151="",A1151=0),"",VLOOKUP(A1151,#REF!,D1152,FALSE))</f>
        <v>#REF!</v>
      </c>
      <c r="D1152" s="2">
        <v>154</v>
      </c>
      <c r="E1152" s="15" t="e">
        <f t="shared" si="23"/>
        <v>#REF!</v>
      </c>
    </row>
    <row r="1153" spans="1:5" ht="15" thickBot="1" x14ac:dyDescent="0.35">
      <c r="A1153" s="19"/>
      <c r="B1153" s="39">
        <v>3</v>
      </c>
      <c r="C1153" s="14" t="e">
        <f>IF(OR(A1151="",A1151=0),"",VLOOKUP(A1151,#REF!,D1153,FALSE))</f>
        <v>#REF!</v>
      </c>
      <c r="D1153" s="2">
        <v>155</v>
      </c>
      <c r="E1153" s="15" t="e">
        <f t="shared" si="23"/>
        <v>#REF!</v>
      </c>
    </row>
    <row r="1154" spans="1:5" ht="15" thickBot="1" x14ac:dyDescent="0.35">
      <c r="B1154" s="39">
        <v>4</v>
      </c>
      <c r="C1154" s="14" t="e">
        <f>IF(OR(A1151="",A1151=0),"",VLOOKUP(A1151,#REF!,D1154,FALSE))</f>
        <v>#REF!</v>
      </c>
      <c r="D1154" s="2">
        <v>156</v>
      </c>
      <c r="E1154" s="15" t="e">
        <f t="shared" si="23"/>
        <v>#REF!</v>
      </c>
    </row>
    <row r="1155" spans="1:5" ht="15" thickBot="1" x14ac:dyDescent="0.35">
      <c r="B1155" s="39">
        <v>5</v>
      </c>
      <c r="C1155" s="14" t="e">
        <f>IF(OR(A1151="",A1151=0),"",VLOOKUP(A1151,#REF!,D1155,FALSE))</f>
        <v>#REF!</v>
      </c>
      <c r="D1155" s="2">
        <v>157</v>
      </c>
      <c r="E1155" s="15" t="e">
        <f t="shared" si="23"/>
        <v>#REF!</v>
      </c>
    </row>
    <row r="1156" spans="1:5" ht="15" thickBot="1" x14ac:dyDescent="0.35">
      <c r="B1156" s="39">
        <v>6</v>
      </c>
      <c r="C1156" s="14" t="e">
        <f>IF(OR(A1151="",A1151=0),"",VLOOKUP(A1151,#REF!,D1156,FALSE))</f>
        <v>#REF!</v>
      </c>
      <c r="D1156" s="2">
        <v>158</v>
      </c>
      <c r="E1156" s="15" t="e">
        <f t="shared" si="23"/>
        <v>#REF!</v>
      </c>
    </row>
    <row r="1157" spans="1:5" ht="15" thickBot="1" x14ac:dyDescent="0.35">
      <c r="B1157" s="39">
        <v>7</v>
      </c>
      <c r="C1157" s="14" t="e">
        <f>IF(OR(A1151="",A1151=0),"",VLOOKUP(A1151,#REF!,D1157,FALSE))</f>
        <v>#REF!</v>
      </c>
      <c r="D1157" s="2">
        <v>159</v>
      </c>
      <c r="E1157" s="15" t="e">
        <f t="shared" si="23"/>
        <v>#REF!</v>
      </c>
    </row>
    <row r="1158" spans="1:5" ht="15" thickBot="1" x14ac:dyDescent="0.35">
      <c r="B1158" s="39">
        <v>8</v>
      </c>
      <c r="C1158" s="14" t="e">
        <f>IF(OR(A1151="",A1151=0),"",VLOOKUP(A1151,#REF!,D1158,FALSE))</f>
        <v>#REF!</v>
      </c>
      <c r="D1158" s="2">
        <v>160</v>
      </c>
      <c r="E1158" s="15" t="e">
        <f t="shared" si="23"/>
        <v>#REF!</v>
      </c>
    </row>
    <row r="1159" spans="1:5" ht="15" thickBot="1" x14ac:dyDescent="0.35">
      <c r="B1159" s="39">
        <v>9</v>
      </c>
      <c r="C1159" s="14" t="e">
        <f>IF(OR(A1151="",A1151=0),"",VLOOKUP(A1151,#REF!,D1159,FALSE))</f>
        <v>#REF!</v>
      </c>
      <c r="D1159" s="2">
        <v>161</v>
      </c>
      <c r="E1159" s="15" t="e">
        <f t="shared" si="23"/>
        <v>#REF!</v>
      </c>
    </row>
    <row r="1160" spans="1:5" ht="15" thickBot="1" x14ac:dyDescent="0.35">
      <c r="A1160" s="36" t="str">
        <f>"Recette "&amp;B1069&amp;" Produits 10"</f>
        <v>Recette 6 Produits 10</v>
      </c>
      <c r="B1160" s="39">
        <v>10</v>
      </c>
      <c r="C1160" s="14" t="e">
        <f>IF(OR(A1151="",A1151=0),"",VLOOKUP(A1151,#REF!,D1160,FALSE))</f>
        <v>#REF!</v>
      </c>
      <c r="D1160" s="2">
        <v>162</v>
      </c>
      <c r="E1160" s="15" t="e">
        <f t="shared" si="23"/>
        <v>#REF!</v>
      </c>
    </row>
    <row r="1161" spans="1:5" ht="15" thickBot="1" x14ac:dyDescent="0.35">
      <c r="A1161" s="5" t="e">
        <f>IF(OR($A$1069=0,$A$1069=""),"",VLOOKUP($A$1069,#REF!,13,FALSE))</f>
        <v>#REF!</v>
      </c>
      <c r="B1161" s="39">
        <v>1</v>
      </c>
      <c r="C1161" s="14" t="e">
        <f>IF(OR(A1161="",A1161=0),"",VLOOKUP(A1161,#REF!,D1161,FALSE))</f>
        <v>#REF!</v>
      </c>
      <c r="D1161" s="2">
        <v>153</v>
      </c>
      <c r="E1161" s="15" t="e">
        <f t="shared" si="23"/>
        <v>#REF!</v>
      </c>
    </row>
    <row r="1162" spans="1:5" ht="15" thickBot="1" x14ac:dyDescent="0.35">
      <c r="A1162" s="5"/>
      <c r="B1162" s="39">
        <v>2</v>
      </c>
      <c r="C1162" s="14" t="e">
        <f>IF(OR(A1161="",A1161=0),"",VLOOKUP(A1161,#REF!,D1162,FALSE))</f>
        <v>#REF!</v>
      </c>
      <c r="D1162" s="2">
        <v>154</v>
      </c>
      <c r="E1162" s="15" t="e">
        <f t="shared" si="23"/>
        <v>#REF!</v>
      </c>
    </row>
    <row r="1163" spans="1:5" ht="15" thickBot="1" x14ac:dyDescent="0.35">
      <c r="A1163" s="19"/>
      <c r="B1163" s="39">
        <v>3</v>
      </c>
      <c r="C1163" s="14" t="e">
        <f>IF(OR(A1161="",A1161=0),"",VLOOKUP(A1161,#REF!,D1163,FALSE))</f>
        <v>#REF!</v>
      </c>
      <c r="D1163" s="2">
        <v>155</v>
      </c>
      <c r="E1163" s="15" t="e">
        <f t="shared" si="23"/>
        <v>#REF!</v>
      </c>
    </row>
    <row r="1164" spans="1:5" ht="15" thickBot="1" x14ac:dyDescent="0.35">
      <c r="B1164" s="39">
        <v>4</v>
      </c>
      <c r="C1164" s="14" t="e">
        <f>IF(OR(A1161="",A1161=0),"",VLOOKUP(A1161,#REF!,D1164,FALSE))</f>
        <v>#REF!</v>
      </c>
      <c r="D1164" s="2">
        <v>156</v>
      </c>
      <c r="E1164" s="15" t="e">
        <f t="shared" si="23"/>
        <v>#REF!</v>
      </c>
    </row>
    <row r="1165" spans="1:5" ht="15" thickBot="1" x14ac:dyDescent="0.35">
      <c r="B1165" s="39">
        <v>5</v>
      </c>
      <c r="C1165" s="14" t="e">
        <f>IF(OR(A1161="",A1161=0),"",VLOOKUP(A1161,#REF!,D1165,FALSE))</f>
        <v>#REF!</v>
      </c>
      <c r="D1165" s="2">
        <v>157</v>
      </c>
      <c r="E1165" s="15" t="e">
        <f t="shared" si="23"/>
        <v>#REF!</v>
      </c>
    </row>
    <row r="1166" spans="1:5" ht="15" thickBot="1" x14ac:dyDescent="0.35">
      <c r="B1166" s="39">
        <v>6</v>
      </c>
      <c r="C1166" s="14" t="e">
        <f>IF(OR(A1161="",A1161=0),"",VLOOKUP(A1161,#REF!,D1166,FALSE))</f>
        <v>#REF!</v>
      </c>
      <c r="D1166" s="2">
        <v>158</v>
      </c>
      <c r="E1166" s="15" t="e">
        <f t="shared" si="23"/>
        <v>#REF!</v>
      </c>
    </row>
    <row r="1167" spans="1:5" ht="15" thickBot="1" x14ac:dyDescent="0.35">
      <c r="B1167" s="39">
        <v>7</v>
      </c>
      <c r="C1167" s="14" t="e">
        <f>IF(OR(A1161="",A1161=0),"",VLOOKUP(A1161,#REF!,D1167,FALSE))</f>
        <v>#REF!</v>
      </c>
      <c r="D1167" s="2">
        <v>159</v>
      </c>
      <c r="E1167" s="15" t="e">
        <f t="shared" si="23"/>
        <v>#REF!</v>
      </c>
    </row>
    <row r="1168" spans="1:5" ht="15" thickBot="1" x14ac:dyDescent="0.35">
      <c r="B1168" s="39">
        <v>8</v>
      </c>
      <c r="C1168" s="14" t="e">
        <f>IF(OR(A1161="",A1161=0),"",VLOOKUP(A1161,#REF!,D1168,FALSE))</f>
        <v>#REF!</v>
      </c>
      <c r="D1168" s="2">
        <v>160</v>
      </c>
      <c r="E1168" s="15" t="e">
        <f t="shared" si="23"/>
        <v>#REF!</v>
      </c>
    </row>
    <row r="1169" spans="1:5" ht="15" thickBot="1" x14ac:dyDescent="0.35">
      <c r="B1169" s="39">
        <v>9</v>
      </c>
      <c r="C1169" s="14" t="e">
        <f>IF(OR(A1161="",A1161=0),"",VLOOKUP(A1161,#REF!,D1169,FALSE))</f>
        <v>#REF!</v>
      </c>
      <c r="D1169" s="2">
        <v>161</v>
      </c>
      <c r="E1169" s="15" t="e">
        <f t="shared" si="23"/>
        <v>#REF!</v>
      </c>
    </row>
    <row r="1170" spans="1:5" ht="15" thickBot="1" x14ac:dyDescent="0.35">
      <c r="A1170" s="36" t="str">
        <f>"Recette "&amp;B1069&amp;" Produits 11"</f>
        <v>Recette 6 Produits 11</v>
      </c>
      <c r="B1170" s="39">
        <v>10</v>
      </c>
      <c r="C1170" s="14" t="e">
        <f>IF(OR(A1161="",A1161=0),"",VLOOKUP(A1161,#REF!,D1170,FALSE))</f>
        <v>#REF!</v>
      </c>
      <c r="D1170" s="2">
        <v>162</v>
      </c>
      <c r="E1170" s="15" t="e">
        <f t="shared" si="23"/>
        <v>#REF!</v>
      </c>
    </row>
    <row r="1171" spans="1:5" ht="15" thickBot="1" x14ac:dyDescent="0.35">
      <c r="A1171" s="5" t="e">
        <f>IF(OR($A$1069=0,$A$1069=""),"",VLOOKUP($A$1069,#REF!,14,FALSE))</f>
        <v>#REF!</v>
      </c>
      <c r="B1171" s="39">
        <v>1</v>
      </c>
      <c r="C1171" s="14" t="e">
        <f>IF(OR(A1171="",A1171=0),"",VLOOKUP(A1171,#REF!,D1171,FALSE))</f>
        <v>#REF!</v>
      </c>
      <c r="D1171" s="2">
        <v>153</v>
      </c>
      <c r="E1171" s="15" t="e">
        <f t="shared" si="23"/>
        <v>#REF!</v>
      </c>
    </row>
    <row r="1172" spans="1:5" ht="15" thickBot="1" x14ac:dyDescent="0.35">
      <c r="A1172" s="5"/>
      <c r="B1172" s="39">
        <v>2</v>
      </c>
      <c r="C1172" s="14" t="e">
        <f>IF(OR(A1171="",A1171=0),"",VLOOKUP(A1171,#REF!,D1172,FALSE))</f>
        <v>#REF!</v>
      </c>
      <c r="D1172" s="2">
        <v>154</v>
      </c>
      <c r="E1172" s="15" t="e">
        <f t="shared" si="23"/>
        <v>#REF!</v>
      </c>
    </row>
    <row r="1173" spans="1:5" ht="15" thickBot="1" x14ac:dyDescent="0.35">
      <c r="A1173" s="19"/>
      <c r="B1173" s="39">
        <v>3</v>
      </c>
      <c r="C1173" s="14" t="e">
        <f>IF(OR(A1171="",A1171=0),"",VLOOKUP(A1171,#REF!,D1173,FALSE))</f>
        <v>#REF!</v>
      </c>
      <c r="D1173" s="2">
        <v>155</v>
      </c>
      <c r="E1173" s="15" t="e">
        <f t="shared" si="23"/>
        <v>#REF!</v>
      </c>
    </row>
    <row r="1174" spans="1:5" ht="15" thickBot="1" x14ac:dyDescent="0.35">
      <c r="B1174" s="39">
        <v>4</v>
      </c>
      <c r="C1174" s="14" t="e">
        <f>IF(OR(A1171="",A1171=0),"",VLOOKUP(A1171,#REF!,D1174,FALSE))</f>
        <v>#REF!</v>
      </c>
      <c r="D1174" s="2">
        <v>156</v>
      </c>
      <c r="E1174" s="15" t="e">
        <f t="shared" si="23"/>
        <v>#REF!</v>
      </c>
    </row>
    <row r="1175" spans="1:5" ht="15" thickBot="1" x14ac:dyDescent="0.35">
      <c r="B1175" s="39">
        <v>5</v>
      </c>
      <c r="C1175" s="14" t="e">
        <f>IF(OR(A1171="",A1171=0),"",VLOOKUP(A1171,#REF!,D1175,FALSE))</f>
        <v>#REF!</v>
      </c>
      <c r="D1175" s="2">
        <v>157</v>
      </c>
      <c r="E1175" s="15" t="e">
        <f t="shared" si="23"/>
        <v>#REF!</v>
      </c>
    </row>
    <row r="1176" spans="1:5" ht="15" thickBot="1" x14ac:dyDescent="0.35">
      <c r="B1176" s="39">
        <v>6</v>
      </c>
      <c r="C1176" s="14" t="e">
        <f>IF(OR(A1171="",A1171=0),"",VLOOKUP(A1171,#REF!,D1176,FALSE))</f>
        <v>#REF!</v>
      </c>
      <c r="D1176" s="2">
        <v>158</v>
      </c>
      <c r="E1176" s="15" t="e">
        <f t="shared" si="23"/>
        <v>#REF!</v>
      </c>
    </row>
    <row r="1177" spans="1:5" ht="15" thickBot="1" x14ac:dyDescent="0.35">
      <c r="B1177" s="39">
        <v>7</v>
      </c>
      <c r="C1177" s="14" t="e">
        <f>IF(OR(A1171="",A1171=0),"",VLOOKUP(A1171,#REF!,D1177,FALSE))</f>
        <v>#REF!</v>
      </c>
      <c r="D1177" s="2">
        <v>159</v>
      </c>
      <c r="E1177" s="15" t="e">
        <f t="shared" si="23"/>
        <v>#REF!</v>
      </c>
    </row>
    <row r="1178" spans="1:5" ht="15" thickBot="1" x14ac:dyDescent="0.35">
      <c r="B1178" s="39">
        <v>8</v>
      </c>
      <c r="C1178" s="14" t="e">
        <f>IF(OR(A1171="",A1171=0),"",VLOOKUP(A1171,#REF!,D1178,FALSE))</f>
        <v>#REF!</v>
      </c>
      <c r="D1178" s="2">
        <v>160</v>
      </c>
      <c r="E1178" s="15" t="e">
        <f t="shared" si="23"/>
        <v>#REF!</v>
      </c>
    </row>
    <row r="1179" spans="1:5" ht="15" thickBot="1" x14ac:dyDescent="0.35">
      <c r="B1179" s="39">
        <v>9</v>
      </c>
      <c r="C1179" s="14" t="e">
        <f>IF(OR(A1171="",A1171=0),"",VLOOKUP(A1171,#REF!,D1179,FALSE))</f>
        <v>#REF!</v>
      </c>
      <c r="D1179" s="2">
        <v>161</v>
      </c>
      <c r="E1179" s="15" t="e">
        <f t="shared" si="23"/>
        <v>#REF!</v>
      </c>
    </row>
    <row r="1180" spans="1:5" ht="15" thickBot="1" x14ac:dyDescent="0.35">
      <c r="A1180" s="36" t="str">
        <f>"Recette "&amp;B1069&amp;" Produits 12"</f>
        <v>Recette 6 Produits 12</v>
      </c>
      <c r="B1180" s="39">
        <v>10</v>
      </c>
      <c r="C1180" s="14" t="e">
        <f>IF(OR(A1171="",A1171=0),"",VLOOKUP(A1171,#REF!,D1180,FALSE))</f>
        <v>#REF!</v>
      </c>
      <c r="D1180" s="2">
        <v>162</v>
      </c>
      <c r="E1180" s="15" t="e">
        <f t="shared" si="23"/>
        <v>#REF!</v>
      </c>
    </row>
    <row r="1181" spans="1:5" ht="15" thickBot="1" x14ac:dyDescent="0.35">
      <c r="A1181" s="5" t="e">
        <f>IF(OR($A$1069=0,$A$1069=""),"",VLOOKUP($A$1069,#REF!,15,FALSE))</f>
        <v>#REF!</v>
      </c>
      <c r="B1181" s="39">
        <v>1</v>
      </c>
      <c r="C1181" s="14" t="e">
        <f>IF(OR(A1181="",A1181=0),"",VLOOKUP(A1181,#REF!,D1181,FALSE))</f>
        <v>#REF!</v>
      </c>
      <c r="D1181" s="2">
        <v>153</v>
      </c>
      <c r="E1181" s="15" t="e">
        <f t="shared" si="23"/>
        <v>#REF!</v>
      </c>
    </row>
    <row r="1182" spans="1:5" ht="15" thickBot="1" x14ac:dyDescent="0.35">
      <c r="A1182" s="5"/>
      <c r="B1182" s="39">
        <v>2</v>
      </c>
      <c r="C1182" s="14" t="e">
        <f>IF(OR(A1181="",A1181=0),"",VLOOKUP(A1181,#REF!,D1182,FALSE))</f>
        <v>#REF!</v>
      </c>
      <c r="D1182" s="2">
        <v>154</v>
      </c>
      <c r="E1182" s="15" t="e">
        <f t="shared" si="23"/>
        <v>#REF!</v>
      </c>
    </row>
    <row r="1183" spans="1:5" ht="15" thickBot="1" x14ac:dyDescent="0.35">
      <c r="A1183" s="19"/>
      <c r="B1183" s="39">
        <v>3</v>
      </c>
      <c r="C1183" s="14" t="e">
        <f>IF(OR(A1181="",A1181=0),"",VLOOKUP(A1181,#REF!,D1183,FALSE))</f>
        <v>#REF!</v>
      </c>
      <c r="D1183" s="2">
        <v>155</v>
      </c>
      <c r="E1183" s="15" t="e">
        <f t="shared" si="23"/>
        <v>#REF!</v>
      </c>
    </row>
    <row r="1184" spans="1:5" ht="15" thickBot="1" x14ac:dyDescent="0.35">
      <c r="B1184" s="39">
        <v>4</v>
      </c>
      <c r="C1184" s="14" t="e">
        <f>IF(OR(A1181="",A1181=0),"",VLOOKUP(A1181,#REF!,D1184,FALSE))</f>
        <v>#REF!</v>
      </c>
      <c r="D1184" s="2">
        <v>156</v>
      </c>
      <c r="E1184" s="15" t="e">
        <f t="shared" si="23"/>
        <v>#REF!</v>
      </c>
    </row>
    <row r="1185" spans="1:5" ht="15" thickBot="1" x14ac:dyDescent="0.35">
      <c r="B1185" s="39">
        <v>5</v>
      </c>
      <c r="C1185" s="14" t="e">
        <f>IF(OR(A1181="",A1181=0),"",VLOOKUP(A1181,#REF!,D1185,FALSE))</f>
        <v>#REF!</v>
      </c>
      <c r="D1185" s="2">
        <v>157</v>
      </c>
      <c r="E1185" s="15" t="e">
        <f t="shared" si="23"/>
        <v>#REF!</v>
      </c>
    </row>
    <row r="1186" spans="1:5" ht="15" thickBot="1" x14ac:dyDescent="0.35">
      <c r="B1186" s="39">
        <v>6</v>
      </c>
      <c r="C1186" s="14" t="e">
        <f>IF(OR(A1181="",A1181=0),"",VLOOKUP(A1181,#REF!,D1186,FALSE))</f>
        <v>#REF!</v>
      </c>
      <c r="D1186" s="2">
        <v>158</v>
      </c>
      <c r="E1186" s="15" t="e">
        <f t="shared" si="23"/>
        <v>#REF!</v>
      </c>
    </row>
    <row r="1187" spans="1:5" ht="15" thickBot="1" x14ac:dyDescent="0.35">
      <c r="B1187" s="39">
        <v>7</v>
      </c>
      <c r="C1187" s="14" t="e">
        <f>IF(OR(A1181="",A1181=0),"",VLOOKUP(A1181,#REF!,D1187,FALSE))</f>
        <v>#REF!</v>
      </c>
      <c r="D1187" s="2">
        <v>159</v>
      </c>
      <c r="E1187" s="15" t="e">
        <f t="shared" si="23"/>
        <v>#REF!</v>
      </c>
    </row>
    <row r="1188" spans="1:5" ht="15" thickBot="1" x14ac:dyDescent="0.35">
      <c r="B1188" s="39">
        <v>8</v>
      </c>
      <c r="C1188" s="14" t="e">
        <f>IF(OR(A1181="",A1181=0),"",VLOOKUP(A1181,#REF!,D1188,FALSE))</f>
        <v>#REF!</v>
      </c>
      <c r="D1188" s="2">
        <v>160</v>
      </c>
      <c r="E1188" s="15" t="e">
        <f t="shared" si="23"/>
        <v>#REF!</v>
      </c>
    </row>
    <row r="1189" spans="1:5" ht="15" thickBot="1" x14ac:dyDescent="0.35">
      <c r="B1189" s="39">
        <v>9</v>
      </c>
      <c r="C1189" s="14" t="e">
        <f>IF(OR(A1181="",A1181=0),"",VLOOKUP(A1181,#REF!,D1189,FALSE))</f>
        <v>#REF!</v>
      </c>
      <c r="D1189" s="2">
        <v>161</v>
      </c>
      <c r="E1189" s="15" t="e">
        <f t="shared" si="23"/>
        <v>#REF!</v>
      </c>
    </row>
    <row r="1190" spans="1:5" ht="15" thickBot="1" x14ac:dyDescent="0.35">
      <c r="A1190" s="36" t="str">
        <f>"Recette "&amp;B1069&amp;" Produits 13"</f>
        <v>Recette 6 Produits 13</v>
      </c>
      <c r="B1190" s="39">
        <v>10</v>
      </c>
      <c r="C1190" s="14" t="e">
        <f>IF(OR(A1181="",A1181=0),"",VLOOKUP(A1181,#REF!,D1190,FALSE))</f>
        <v>#REF!</v>
      </c>
      <c r="D1190" s="2">
        <v>162</v>
      </c>
      <c r="E1190" s="15" t="e">
        <f t="shared" si="23"/>
        <v>#REF!</v>
      </c>
    </row>
    <row r="1191" spans="1:5" ht="15" thickBot="1" x14ac:dyDescent="0.35">
      <c r="A1191" s="5" t="e">
        <f>IF(OR($A$1069=0,$A$1069=""),"",VLOOKUP($A$1069,#REF!,16,FALSE))</f>
        <v>#REF!</v>
      </c>
      <c r="B1191" s="39">
        <v>1</v>
      </c>
      <c r="C1191" s="14" t="e">
        <f>IF(OR(A1191="",A1191=0),"",VLOOKUP(A1191,#REF!,D1191,FALSE))</f>
        <v>#REF!</v>
      </c>
      <c r="D1191" s="2">
        <v>153</v>
      </c>
      <c r="E1191" s="15" t="e">
        <f t="shared" si="23"/>
        <v>#REF!</v>
      </c>
    </row>
    <row r="1192" spans="1:5" ht="15" thickBot="1" x14ac:dyDescent="0.35">
      <c r="A1192" s="5"/>
      <c r="B1192" s="39">
        <v>2</v>
      </c>
      <c r="C1192" s="14" t="e">
        <f>IF(OR(A1191="",A1191=0),"",VLOOKUP(A1191,#REF!,D1192,FALSE))</f>
        <v>#REF!</v>
      </c>
      <c r="D1192" s="2">
        <v>154</v>
      </c>
      <c r="E1192" s="15" t="e">
        <f t="shared" si="23"/>
        <v>#REF!</v>
      </c>
    </row>
    <row r="1193" spans="1:5" ht="15" thickBot="1" x14ac:dyDescent="0.35">
      <c r="A1193" s="19"/>
      <c r="B1193" s="39">
        <v>3</v>
      </c>
      <c r="C1193" s="14" t="e">
        <f>IF(OR(A1191="",A1191=0),"",VLOOKUP(A1191,#REF!,D1193,FALSE))</f>
        <v>#REF!</v>
      </c>
      <c r="D1193" s="2">
        <v>155</v>
      </c>
      <c r="E1193" s="15" t="e">
        <f t="shared" si="23"/>
        <v>#REF!</v>
      </c>
    </row>
    <row r="1194" spans="1:5" ht="15" thickBot="1" x14ac:dyDescent="0.35">
      <c r="B1194" s="39">
        <v>4</v>
      </c>
      <c r="C1194" s="14" t="e">
        <f>IF(OR(A1191="",A1191=0),"",VLOOKUP(A1191,#REF!,D1194,FALSE))</f>
        <v>#REF!</v>
      </c>
      <c r="D1194" s="2">
        <v>156</v>
      </c>
      <c r="E1194" s="15" t="e">
        <f t="shared" si="23"/>
        <v>#REF!</v>
      </c>
    </row>
    <row r="1195" spans="1:5" ht="15" thickBot="1" x14ac:dyDescent="0.35">
      <c r="B1195" s="39">
        <v>5</v>
      </c>
      <c r="C1195" s="14" t="e">
        <f>IF(OR(A1191="",A1191=0),"",VLOOKUP(A1191,#REF!,D1195,FALSE))</f>
        <v>#REF!</v>
      </c>
      <c r="D1195" s="2">
        <v>157</v>
      </c>
      <c r="E1195" s="15" t="e">
        <f t="shared" si="23"/>
        <v>#REF!</v>
      </c>
    </row>
    <row r="1196" spans="1:5" ht="15" thickBot="1" x14ac:dyDescent="0.35">
      <c r="B1196" s="39">
        <v>6</v>
      </c>
      <c r="C1196" s="14" t="e">
        <f>IF(OR(A1191="",A1191=0),"",VLOOKUP(A1191,#REF!,D1196,FALSE))</f>
        <v>#REF!</v>
      </c>
      <c r="D1196" s="2">
        <v>158</v>
      </c>
      <c r="E1196" s="15" t="e">
        <f t="shared" si="23"/>
        <v>#REF!</v>
      </c>
    </row>
    <row r="1197" spans="1:5" ht="15" thickBot="1" x14ac:dyDescent="0.35">
      <c r="B1197" s="39">
        <v>7</v>
      </c>
      <c r="C1197" s="14" t="e">
        <f>IF(OR(A1191="",A1191=0),"",VLOOKUP(A1191,#REF!,D1197,FALSE))</f>
        <v>#REF!</v>
      </c>
      <c r="D1197" s="2">
        <v>159</v>
      </c>
      <c r="E1197" s="15" t="e">
        <f t="shared" si="23"/>
        <v>#REF!</v>
      </c>
    </row>
    <row r="1198" spans="1:5" ht="15" thickBot="1" x14ac:dyDescent="0.35">
      <c r="B1198" s="39">
        <v>8</v>
      </c>
      <c r="C1198" s="14" t="e">
        <f>IF(OR(A1191="",A1191=0),"",VLOOKUP(A1191,#REF!,D1198,FALSE))</f>
        <v>#REF!</v>
      </c>
      <c r="D1198" s="2">
        <v>160</v>
      </c>
      <c r="E1198" s="15" t="e">
        <f t="shared" si="23"/>
        <v>#REF!</v>
      </c>
    </row>
    <row r="1199" spans="1:5" ht="15" thickBot="1" x14ac:dyDescent="0.35">
      <c r="B1199" s="39">
        <v>9</v>
      </c>
      <c r="C1199" s="14" t="e">
        <f>IF(OR(A1191="",A1191=0),"",VLOOKUP(A1191,#REF!,D1199,FALSE))</f>
        <v>#REF!</v>
      </c>
      <c r="D1199" s="2">
        <v>161</v>
      </c>
      <c r="E1199" s="15" t="e">
        <f t="shared" ref="E1199:E1262" si="24">IF(C1199=0,"",C1199)</f>
        <v>#REF!</v>
      </c>
    </row>
    <row r="1200" spans="1:5" ht="15" thickBot="1" x14ac:dyDescent="0.35">
      <c r="A1200" s="36" t="str">
        <f>"Recette "&amp;B1069&amp;" Produits 14"</f>
        <v>Recette 6 Produits 14</v>
      </c>
      <c r="B1200" s="39">
        <v>10</v>
      </c>
      <c r="C1200" s="14" t="e">
        <f>IF(OR(A1191="",A1191=0),"",VLOOKUP(A1191,#REF!,D1200,FALSE))</f>
        <v>#REF!</v>
      </c>
      <c r="D1200" s="2">
        <v>162</v>
      </c>
      <c r="E1200" s="15" t="e">
        <f t="shared" si="24"/>
        <v>#REF!</v>
      </c>
    </row>
    <row r="1201" spans="1:5" ht="15" thickBot="1" x14ac:dyDescent="0.35">
      <c r="A1201" s="5" t="e">
        <f>IF(OR($A$1069=0,$A$1069=""),"",VLOOKUP($A$1069,#REF!,17,FALSE))</f>
        <v>#REF!</v>
      </c>
      <c r="B1201" s="39">
        <v>1</v>
      </c>
      <c r="C1201" s="14" t="e">
        <f>IF(OR(A1201="",A1201=0),"",VLOOKUP(A1201,#REF!,D1201,FALSE))</f>
        <v>#REF!</v>
      </c>
      <c r="D1201" s="2">
        <v>153</v>
      </c>
      <c r="E1201" s="15" t="e">
        <f t="shared" si="24"/>
        <v>#REF!</v>
      </c>
    </row>
    <row r="1202" spans="1:5" ht="15" thickBot="1" x14ac:dyDescent="0.35">
      <c r="A1202" s="5"/>
      <c r="B1202" s="39">
        <v>2</v>
      </c>
      <c r="C1202" s="14" t="e">
        <f>IF(OR(A1201="",A1201=0),"",VLOOKUP(A1201,#REF!,D1202,FALSE))</f>
        <v>#REF!</v>
      </c>
      <c r="D1202" s="2">
        <v>154</v>
      </c>
      <c r="E1202" s="15" t="e">
        <f t="shared" si="24"/>
        <v>#REF!</v>
      </c>
    </row>
    <row r="1203" spans="1:5" ht="15" thickBot="1" x14ac:dyDescent="0.35">
      <c r="A1203" s="19"/>
      <c r="B1203" s="39">
        <v>3</v>
      </c>
      <c r="C1203" s="14" t="e">
        <f>IF(OR(A1201="",A1201=0),"",VLOOKUP(A1201,#REF!,D1203,FALSE))</f>
        <v>#REF!</v>
      </c>
      <c r="D1203" s="2">
        <v>155</v>
      </c>
      <c r="E1203" s="15" t="e">
        <f t="shared" si="24"/>
        <v>#REF!</v>
      </c>
    </row>
    <row r="1204" spans="1:5" ht="15" thickBot="1" x14ac:dyDescent="0.35">
      <c r="B1204" s="39">
        <v>4</v>
      </c>
      <c r="C1204" s="14" t="e">
        <f>IF(OR(A1201="",A1201=0),"",VLOOKUP(A1201,#REF!,D1204,FALSE))</f>
        <v>#REF!</v>
      </c>
      <c r="D1204" s="2">
        <v>156</v>
      </c>
      <c r="E1204" s="15" t="e">
        <f t="shared" si="24"/>
        <v>#REF!</v>
      </c>
    </row>
    <row r="1205" spans="1:5" ht="15" thickBot="1" x14ac:dyDescent="0.35">
      <c r="B1205" s="39">
        <v>5</v>
      </c>
      <c r="C1205" s="14" t="e">
        <f>IF(OR(A1201="",A1201=0),"",VLOOKUP(A1201,#REF!,D1205,FALSE))</f>
        <v>#REF!</v>
      </c>
      <c r="D1205" s="2">
        <v>157</v>
      </c>
      <c r="E1205" s="15" t="e">
        <f t="shared" si="24"/>
        <v>#REF!</v>
      </c>
    </row>
    <row r="1206" spans="1:5" ht="15" thickBot="1" x14ac:dyDescent="0.35">
      <c r="B1206" s="39">
        <v>6</v>
      </c>
      <c r="C1206" s="14" t="e">
        <f>IF(OR(A1201="",A1201=0),"",VLOOKUP(A1201,#REF!,D1206,FALSE))</f>
        <v>#REF!</v>
      </c>
      <c r="D1206" s="2">
        <v>158</v>
      </c>
      <c r="E1206" s="15" t="e">
        <f t="shared" si="24"/>
        <v>#REF!</v>
      </c>
    </row>
    <row r="1207" spans="1:5" ht="15" thickBot="1" x14ac:dyDescent="0.35">
      <c r="B1207" s="39">
        <v>7</v>
      </c>
      <c r="C1207" s="14" t="e">
        <f>IF(OR(A1201="",A1201=0),"",VLOOKUP(A1201,#REF!,D1207,FALSE))</f>
        <v>#REF!</v>
      </c>
      <c r="D1207" s="2">
        <v>159</v>
      </c>
      <c r="E1207" s="15" t="e">
        <f t="shared" si="24"/>
        <v>#REF!</v>
      </c>
    </row>
    <row r="1208" spans="1:5" ht="15" thickBot="1" x14ac:dyDescent="0.35">
      <c r="B1208" s="39">
        <v>8</v>
      </c>
      <c r="C1208" s="14" t="e">
        <f>IF(OR(A1201="",A1201=0),"",VLOOKUP(A1201,#REF!,D1208,FALSE))</f>
        <v>#REF!</v>
      </c>
      <c r="D1208" s="2">
        <v>160</v>
      </c>
      <c r="E1208" s="15" t="e">
        <f t="shared" si="24"/>
        <v>#REF!</v>
      </c>
    </row>
    <row r="1209" spans="1:5" ht="15" thickBot="1" x14ac:dyDescent="0.35">
      <c r="B1209" s="39">
        <v>9</v>
      </c>
      <c r="C1209" s="14" t="e">
        <f>IF(OR(A1201="",A1201=0),"",VLOOKUP(A1201,#REF!,D1209,FALSE))</f>
        <v>#REF!</v>
      </c>
      <c r="D1209" s="2">
        <v>161</v>
      </c>
      <c r="E1209" s="15" t="e">
        <f t="shared" si="24"/>
        <v>#REF!</v>
      </c>
    </row>
    <row r="1210" spans="1:5" ht="15" thickBot="1" x14ac:dyDescent="0.35">
      <c r="A1210" s="36" t="str">
        <f>"Recette "&amp;B1069&amp;" Produits 15"</f>
        <v>Recette 6 Produits 15</v>
      </c>
      <c r="B1210" s="39">
        <v>10</v>
      </c>
      <c r="C1210" s="14" t="e">
        <f>IF(OR(A1201="",A1201=0),"",VLOOKUP(A1201,#REF!,D1210,FALSE))</f>
        <v>#REF!</v>
      </c>
      <c r="D1210" s="2">
        <v>162</v>
      </c>
      <c r="E1210" s="15" t="e">
        <f t="shared" si="24"/>
        <v>#REF!</v>
      </c>
    </row>
    <row r="1211" spans="1:5" ht="15" thickBot="1" x14ac:dyDescent="0.35">
      <c r="A1211" s="5" t="e">
        <f>IF(OR($A$1069=0,$A$1069=""),"",VLOOKUP($A$1069,#REF!,18,FALSE))</f>
        <v>#REF!</v>
      </c>
      <c r="B1211" s="39">
        <v>1</v>
      </c>
      <c r="C1211" s="14" t="e">
        <f>IF(OR(A1211="",A1211=0),"",VLOOKUP(A1211,#REF!,D1211,FALSE))</f>
        <v>#REF!</v>
      </c>
      <c r="D1211" s="2">
        <v>153</v>
      </c>
      <c r="E1211" s="15" t="e">
        <f t="shared" si="24"/>
        <v>#REF!</v>
      </c>
    </row>
    <row r="1212" spans="1:5" ht="15" thickBot="1" x14ac:dyDescent="0.35">
      <c r="A1212" s="5"/>
      <c r="B1212" s="39">
        <v>2</v>
      </c>
      <c r="C1212" s="14" t="e">
        <f>IF(OR(A1211="",A1211=0),"",VLOOKUP(A1211,#REF!,D1212,FALSE))</f>
        <v>#REF!</v>
      </c>
      <c r="D1212" s="2">
        <v>154</v>
      </c>
      <c r="E1212" s="15" t="e">
        <f t="shared" si="24"/>
        <v>#REF!</v>
      </c>
    </row>
    <row r="1213" spans="1:5" ht="15" thickBot="1" x14ac:dyDescent="0.35">
      <c r="A1213" s="19"/>
      <c r="B1213" s="39">
        <v>3</v>
      </c>
      <c r="C1213" s="14" t="e">
        <f>IF(OR(A1211="",A1211=0),"",VLOOKUP(A1211,#REF!,D1213,FALSE))</f>
        <v>#REF!</v>
      </c>
      <c r="D1213" s="2">
        <v>155</v>
      </c>
      <c r="E1213" s="15" t="e">
        <f t="shared" si="24"/>
        <v>#REF!</v>
      </c>
    </row>
    <row r="1214" spans="1:5" ht="15" thickBot="1" x14ac:dyDescent="0.35">
      <c r="B1214" s="39">
        <v>4</v>
      </c>
      <c r="C1214" s="14" t="e">
        <f>IF(OR(A1211="",A1211=0),"",VLOOKUP(A1211,#REF!,D1214,FALSE))</f>
        <v>#REF!</v>
      </c>
      <c r="D1214" s="2">
        <v>156</v>
      </c>
      <c r="E1214" s="15" t="e">
        <f t="shared" si="24"/>
        <v>#REF!</v>
      </c>
    </row>
    <row r="1215" spans="1:5" ht="15" thickBot="1" x14ac:dyDescent="0.35">
      <c r="B1215" s="39">
        <v>5</v>
      </c>
      <c r="C1215" s="14" t="e">
        <f>IF(OR(A1211="",A1211=0),"",VLOOKUP(A1211,#REF!,D1215,FALSE))</f>
        <v>#REF!</v>
      </c>
      <c r="D1215" s="2">
        <v>157</v>
      </c>
      <c r="E1215" s="15" t="e">
        <f t="shared" si="24"/>
        <v>#REF!</v>
      </c>
    </row>
    <row r="1216" spans="1:5" ht="15" thickBot="1" x14ac:dyDescent="0.35">
      <c r="B1216" s="39">
        <v>6</v>
      </c>
      <c r="C1216" s="14" t="e">
        <f>IF(OR(A1211="",A1211=0),"",VLOOKUP(A1211,#REF!,D1216,FALSE))</f>
        <v>#REF!</v>
      </c>
      <c r="D1216" s="2">
        <v>158</v>
      </c>
      <c r="E1216" s="15" t="e">
        <f t="shared" si="24"/>
        <v>#REF!</v>
      </c>
    </row>
    <row r="1217" spans="1:5" ht="15" thickBot="1" x14ac:dyDescent="0.35">
      <c r="B1217" s="39">
        <v>7</v>
      </c>
      <c r="C1217" s="14" t="e">
        <f>IF(OR(A1211="",A1211=0),"",VLOOKUP(A1211,#REF!,D1217,FALSE))</f>
        <v>#REF!</v>
      </c>
      <c r="D1217" s="2">
        <v>159</v>
      </c>
      <c r="E1217" s="15" t="e">
        <f t="shared" si="24"/>
        <v>#REF!</v>
      </c>
    </row>
    <row r="1218" spans="1:5" ht="15" thickBot="1" x14ac:dyDescent="0.35">
      <c r="B1218" s="39">
        <v>8</v>
      </c>
      <c r="C1218" s="14" t="e">
        <f>IF(OR(A1211="",A1211=0),"",VLOOKUP(A1211,#REF!,D1218,FALSE))</f>
        <v>#REF!</v>
      </c>
      <c r="D1218" s="2">
        <v>160</v>
      </c>
      <c r="E1218" s="15" t="e">
        <f t="shared" si="24"/>
        <v>#REF!</v>
      </c>
    </row>
    <row r="1219" spans="1:5" ht="15" thickBot="1" x14ac:dyDescent="0.35">
      <c r="B1219" s="39">
        <v>9</v>
      </c>
      <c r="C1219" s="14" t="e">
        <f>IF(OR(A1211="",A1211=0),"",VLOOKUP(A1211,#REF!,D1219,FALSE))</f>
        <v>#REF!</v>
      </c>
      <c r="D1219" s="2">
        <v>161</v>
      </c>
      <c r="E1219" s="15" t="e">
        <f t="shared" si="24"/>
        <v>#REF!</v>
      </c>
    </row>
    <row r="1220" spans="1:5" ht="15" thickBot="1" x14ac:dyDescent="0.35">
      <c r="A1220" s="36" t="str">
        <f>"Recette "&amp;B1069&amp;" Produits 16"</f>
        <v>Recette 6 Produits 16</v>
      </c>
      <c r="B1220" s="39">
        <v>10</v>
      </c>
      <c r="C1220" s="14" t="e">
        <f>IF(OR(A1211="",A1211=0),"",VLOOKUP(A1211,#REF!,D1220,FALSE))</f>
        <v>#REF!</v>
      </c>
      <c r="D1220" s="2">
        <v>162</v>
      </c>
      <c r="E1220" s="15" t="e">
        <f t="shared" si="24"/>
        <v>#REF!</v>
      </c>
    </row>
    <row r="1221" spans="1:5" ht="15" thickBot="1" x14ac:dyDescent="0.35">
      <c r="A1221" s="5" t="e">
        <f>IF(OR($A$1069=0,$A$1069=""),"",VLOOKUP($A$1069,#REF!,19,FALSE))</f>
        <v>#REF!</v>
      </c>
      <c r="B1221" s="39">
        <v>1</v>
      </c>
      <c r="C1221" s="14" t="e">
        <f>IF(OR(A1221="",A1221=0),"",VLOOKUP(A1221,#REF!,D1221,FALSE))</f>
        <v>#REF!</v>
      </c>
      <c r="D1221" s="2">
        <v>153</v>
      </c>
      <c r="E1221" s="15" t="e">
        <f t="shared" si="24"/>
        <v>#REF!</v>
      </c>
    </row>
    <row r="1222" spans="1:5" ht="15" thickBot="1" x14ac:dyDescent="0.35">
      <c r="A1222" s="5"/>
      <c r="B1222" s="39">
        <v>2</v>
      </c>
      <c r="C1222" s="14" t="e">
        <f>IF(OR(A1221="",A1221=0),"",VLOOKUP(A1221,#REF!,D1222,FALSE))</f>
        <v>#REF!</v>
      </c>
      <c r="D1222" s="2">
        <v>154</v>
      </c>
      <c r="E1222" s="15" t="e">
        <f t="shared" si="24"/>
        <v>#REF!</v>
      </c>
    </row>
    <row r="1223" spans="1:5" ht="15" thickBot="1" x14ac:dyDescent="0.35">
      <c r="A1223" s="19"/>
      <c r="B1223" s="39">
        <v>3</v>
      </c>
      <c r="C1223" s="14" t="e">
        <f>IF(OR(A1221="",A1221=0),"",VLOOKUP(A1221,#REF!,D1223,FALSE))</f>
        <v>#REF!</v>
      </c>
      <c r="D1223" s="2">
        <v>155</v>
      </c>
      <c r="E1223" s="15" t="e">
        <f t="shared" si="24"/>
        <v>#REF!</v>
      </c>
    </row>
    <row r="1224" spans="1:5" ht="15" thickBot="1" x14ac:dyDescent="0.35">
      <c r="B1224" s="39">
        <v>4</v>
      </c>
      <c r="C1224" s="14" t="e">
        <f>IF(OR(A1221="",A1221=0),"",VLOOKUP(A1221,#REF!,D1224,FALSE))</f>
        <v>#REF!</v>
      </c>
      <c r="D1224" s="2">
        <v>156</v>
      </c>
      <c r="E1224" s="15" t="e">
        <f t="shared" si="24"/>
        <v>#REF!</v>
      </c>
    </row>
    <row r="1225" spans="1:5" ht="15" thickBot="1" x14ac:dyDescent="0.35">
      <c r="B1225" s="39">
        <v>5</v>
      </c>
      <c r="C1225" s="14" t="e">
        <f>IF(OR(A1221="",A1221=0),"",VLOOKUP(A1221,#REF!,D1225,FALSE))</f>
        <v>#REF!</v>
      </c>
      <c r="D1225" s="2">
        <v>157</v>
      </c>
      <c r="E1225" s="15" t="e">
        <f t="shared" si="24"/>
        <v>#REF!</v>
      </c>
    </row>
    <row r="1226" spans="1:5" ht="15" thickBot="1" x14ac:dyDescent="0.35">
      <c r="B1226" s="39">
        <v>6</v>
      </c>
      <c r="C1226" s="14" t="e">
        <f>IF(OR(A1221="",A1221=0),"",VLOOKUP(A1221,#REF!,D1226,FALSE))</f>
        <v>#REF!</v>
      </c>
      <c r="D1226" s="2">
        <v>158</v>
      </c>
      <c r="E1226" s="15" t="e">
        <f t="shared" si="24"/>
        <v>#REF!</v>
      </c>
    </row>
    <row r="1227" spans="1:5" ht="15" thickBot="1" x14ac:dyDescent="0.35">
      <c r="B1227" s="39">
        <v>7</v>
      </c>
      <c r="C1227" s="14" t="e">
        <f>IF(OR(A1221="",A1221=0),"",VLOOKUP(A1221,#REF!,D1227,FALSE))</f>
        <v>#REF!</v>
      </c>
      <c r="D1227" s="2">
        <v>159</v>
      </c>
      <c r="E1227" s="15" t="e">
        <f t="shared" si="24"/>
        <v>#REF!</v>
      </c>
    </row>
    <row r="1228" spans="1:5" ht="15" thickBot="1" x14ac:dyDescent="0.35">
      <c r="B1228" s="39">
        <v>8</v>
      </c>
      <c r="C1228" s="14" t="e">
        <f>IF(OR(A1221="",A1221=0),"",VLOOKUP(A1221,#REF!,D1228,FALSE))</f>
        <v>#REF!</v>
      </c>
      <c r="D1228" s="2">
        <v>160</v>
      </c>
      <c r="E1228" s="15" t="e">
        <f t="shared" si="24"/>
        <v>#REF!</v>
      </c>
    </row>
    <row r="1229" spans="1:5" ht="15" thickBot="1" x14ac:dyDescent="0.35">
      <c r="B1229" s="39">
        <v>9</v>
      </c>
      <c r="C1229" s="14" t="e">
        <f>IF(OR(A1221="",A1221=0),"",VLOOKUP(A1221,#REF!,D1229,FALSE))</f>
        <v>#REF!</v>
      </c>
      <c r="D1229" s="2">
        <v>161</v>
      </c>
      <c r="E1229" s="15" t="e">
        <f t="shared" si="24"/>
        <v>#REF!</v>
      </c>
    </row>
    <row r="1230" spans="1:5" ht="15" thickBot="1" x14ac:dyDescent="0.35">
      <c r="A1230" s="36" t="str">
        <f>"Recette "&amp;B1069&amp;" Divers 1"</f>
        <v>Recette 6 Divers 1</v>
      </c>
      <c r="B1230" s="39">
        <v>10</v>
      </c>
      <c r="C1230" s="14" t="e">
        <f>IF(OR(A1221="",A1221=0),"",VLOOKUP(A1221,#REF!,D1230,FALSE))</f>
        <v>#REF!</v>
      </c>
      <c r="D1230" s="2">
        <v>162</v>
      </c>
      <c r="E1230" s="15" t="e">
        <f t="shared" si="24"/>
        <v>#REF!</v>
      </c>
    </row>
    <row r="1231" spans="1:5" ht="15" thickBot="1" x14ac:dyDescent="0.35">
      <c r="A1231" s="5" t="e">
        <f>IF(OR($A$1069=0,$A$1069=""),"",VLOOKUP($A$1069,#REF!,20,FALSE))</f>
        <v>#REF!</v>
      </c>
      <c r="B1231" s="39">
        <v>1</v>
      </c>
      <c r="C1231" s="14" t="e">
        <f>IF(OR(A1231="",A1231=0),"",VLOOKUP(A1231,#REF!,D1231,FALSE))</f>
        <v>#REF!</v>
      </c>
      <c r="D1231" s="2">
        <v>153</v>
      </c>
      <c r="E1231" s="15" t="e">
        <f t="shared" si="24"/>
        <v>#REF!</v>
      </c>
    </row>
    <row r="1232" spans="1:5" ht="15" thickBot="1" x14ac:dyDescent="0.35">
      <c r="A1232" s="5"/>
      <c r="B1232" s="39">
        <v>2</v>
      </c>
      <c r="C1232" s="14" t="e">
        <f>IF(OR(A1231="",A1231=0),"",VLOOKUP(A1231,#REF!,D1232,FALSE))</f>
        <v>#REF!</v>
      </c>
      <c r="D1232" s="2">
        <v>154</v>
      </c>
      <c r="E1232" s="15" t="e">
        <f t="shared" si="24"/>
        <v>#REF!</v>
      </c>
    </row>
    <row r="1233" spans="1:5" ht="15" thickBot="1" x14ac:dyDescent="0.35">
      <c r="A1233" s="19"/>
      <c r="B1233" s="39">
        <v>3</v>
      </c>
      <c r="C1233" s="14" t="e">
        <f>IF(OR(A1231="",A1231=0),"",VLOOKUP(A1231,#REF!,D1233,FALSE))</f>
        <v>#REF!</v>
      </c>
      <c r="D1233" s="2">
        <v>155</v>
      </c>
      <c r="E1233" s="15" t="e">
        <f t="shared" si="24"/>
        <v>#REF!</v>
      </c>
    </row>
    <row r="1234" spans="1:5" ht="15" thickBot="1" x14ac:dyDescent="0.35">
      <c r="B1234" s="39">
        <v>4</v>
      </c>
      <c r="C1234" s="14" t="e">
        <f>IF(OR(A1231="",A1231=0),"",VLOOKUP(A1231,#REF!,D1234,FALSE))</f>
        <v>#REF!</v>
      </c>
      <c r="D1234" s="2">
        <v>156</v>
      </c>
      <c r="E1234" s="15" t="e">
        <f t="shared" si="24"/>
        <v>#REF!</v>
      </c>
    </row>
    <row r="1235" spans="1:5" ht="15" thickBot="1" x14ac:dyDescent="0.35">
      <c r="B1235" s="39">
        <v>5</v>
      </c>
      <c r="C1235" s="14" t="e">
        <f>IF(OR(A1231="",A1231=0),"",VLOOKUP(A1231,#REF!,D1235,FALSE))</f>
        <v>#REF!</v>
      </c>
      <c r="D1235" s="2">
        <v>157</v>
      </c>
      <c r="E1235" s="15" t="e">
        <f t="shared" si="24"/>
        <v>#REF!</v>
      </c>
    </row>
    <row r="1236" spans="1:5" ht="15" thickBot="1" x14ac:dyDescent="0.35">
      <c r="B1236" s="39">
        <v>6</v>
      </c>
      <c r="C1236" s="14" t="e">
        <f>IF(OR(A1231="",A1231=0),"",VLOOKUP(A1231,#REF!,D1236,FALSE))</f>
        <v>#REF!</v>
      </c>
      <c r="D1236" s="2">
        <v>158</v>
      </c>
      <c r="E1236" s="15" t="e">
        <f t="shared" si="24"/>
        <v>#REF!</v>
      </c>
    </row>
    <row r="1237" spans="1:5" ht="15" thickBot="1" x14ac:dyDescent="0.35">
      <c r="B1237" s="39">
        <v>7</v>
      </c>
      <c r="C1237" s="14" t="e">
        <f>IF(OR(A1231="",A1231=0),"",VLOOKUP(A1231,#REF!,D1237,FALSE))</f>
        <v>#REF!</v>
      </c>
      <c r="D1237" s="2">
        <v>159</v>
      </c>
      <c r="E1237" s="15" t="e">
        <f t="shared" si="24"/>
        <v>#REF!</v>
      </c>
    </row>
    <row r="1238" spans="1:5" ht="15" thickBot="1" x14ac:dyDescent="0.35">
      <c r="B1238" s="39">
        <v>8</v>
      </c>
      <c r="C1238" s="14" t="e">
        <f>IF(OR(A1231="",A1231=0),"",VLOOKUP(A1231,#REF!,D1238,FALSE))</f>
        <v>#REF!</v>
      </c>
      <c r="D1238" s="2">
        <v>160</v>
      </c>
      <c r="E1238" s="15" t="e">
        <f t="shared" si="24"/>
        <v>#REF!</v>
      </c>
    </row>
    <row r="1239" spans="1:5" ht="15" thickBot="1" x14ac:dyDescent="0.35">
      <c r="B1239" s="39">
        <v>9</v>
      </c>
      <c r="C1239" s="14" t="e">
        <f>IF(OR(A1231="",A1231=0),"",VLOOKUP(A1231,#REF!,D1239,FALSE))</f>
        <v>#REF!</v>
      </c>
      <c r="D1239" s="2">
        <v>161</v>
      </c>
      <c r="E1239" s="15" t="e">
        <f t="shared" si="24"/>
        <v>#REF!</v>
      </c>
    </row>
    <row r="1240" spans="1:5" ht="15" thickBot="1" x14ac:dyDescent="0.35">
      <c r="A1240" s="36" t="str">
        <f>"Recette "&amp;B1069&amp;" Divers 2"</f>
        <v>Recette 6 Divers 2</v>
      </c>
      <c r="B1240" s="39">
        <v>10</v>
      </c>
      <c r="C1240" s="14" t="e">
        <f>IF(OR(A1231="",A1231=0),"",VLOOKUP(A1231,#REF!,D1240,FALSE))</f>
        <v>#REF!</v>
      </c>
      <c r="D1240" s="2">
        <v>162</v>
      </c>
      <c r="E1240" s="15" t="e">
        <f t="shared" si="24"/>
        <v>#REF!</v>
      </c>
    </row>
    <row r="1241" spans="1:5" ht="15" thickBot="1" x14ac:dyDescent="0.35">
      <c r="A1241" s="5" t="e">
        <f>IF(OR($A$1069=0,$A$1069=""),"",VLOOKUP($A$1069,#REF!,21,FALSE))</f>
        <v>#REF!</v>
      </c>
      <c r="B1241" s="39">
        <v>1</v>
      </c>
      <c r="C1241" s="14" t="e">
        <f>IF(OR(A1241="",A1241=0),"",VLOOKUP(A1241,#REF!,D1241,FALSE))</f>
        <v>#REF!</v>
      </c>
      <c r="D1241" s="2">
        <v>153</v>
      </c>
      <c r="E1241" s="15" t="e">
        <f t="shared" si="24"/>
        <v>#REF!</v>
      </c>
    </row>
    <row r="1242" spans="1:5" ht="15" thickBot="1" x14ac:dyDescent="0.35">
      <c r="A1242" s="5"/>
      <c r="B1242" s="39">
        <v>2</v>
      </c>
      <c r="C1242" s="14" t="e">
        <f>IF(OR(A1241="",A1241=0),"",VLOOKUP(A1241,#REF!,D1242,FALSE))</f>
        <v>#REF!</v>
      </c>
      <c r="D1242" s="2">
        <v>154</v>
      </c>
      <c r="E1242" s="15" t="e">
        <f t="shared" si="24"/>
        <v>#REF!</v>
      </c>
    </row>
    <row r="1243" spans="1:5" ht="15" thickBot="1" x14ac:dyDescent="0.35">
      <c r="A1243" s="19"/>
      <c r="B1243" s="39">
        <v>3</v>
      </c>
      <c r="C1243" s="14" t="e">
        <f>IF(OR(A1241="",A1241=0),"",VLOOKUP(A1241,#REF!,D1243,FALSE))</f>
        <v>#REF!</v>
      </c>
      <c r="D1243" s="2">
        <v>155</v>
      </c>
      <c r="E1243" s="15" t="e">
        <f t="shared" si="24"/>
        <v>#REF!</v>
      </c>
    </row>
    <row r="1244" spans="1:5" ht="15" thickBot="1" x14ac:dyDescent="0.35">
      <c r="B1244" s="39">
        <v>4</v>
      </c>
      <c r="C1244" s="14" t="e">
        <f>IF(OR(A1241="",A1241=0),"",VLOOKUP(A1241,#REF!,D1244,FALSE))</f>
        <v>#REF!</v>
      </c>
      <c r="D1244" s="2">
        <v>156</v>
      </c>
      <c r="E1244" s="15" t="e">
        <f t="shared" si="24"/>
        <v>#REF!</v>
      </c>
    </row>
    <row r="1245" spans="1:5" ht="15" thickBot="1" x14ac:dyDescent="0.35">
      <c r="B1245" s="39">
        <v>5</v>
      </c>
      <c r="C1245" s="14" t="e">
        <f>IF(OR(A1241="",A1241=0),"",VLOOKUP(A1241,#REF!,D1245,FALSE))</f>
        <v>#REF!</v>
      </c>
      <c r="D1245" s="2">
        <v>157</v>
      </c>
      <c r="E1245" s="15" t="e">
        <f t="shared" si="24"/>
        <v>#REF!</v>
      </c>
    </row>
    <row r="1246" spans="1:5" ht="15" thickBot="1" x14ac:dyDescent="0.35">
      <c r="B1246" s="39">
        <v>6</v>
      </c>
      <c r="C1246" s="14" t="e">
        <f>IF(OR(A1241="",A1241=0),"",VLOOKUP(A1241,#REF!,D1246,FALSE))</f>
        <v>#REF!</v>
      </c>
      <c r="D1246" s="2">
        <v>158</v>
      </c>
      <c r="E1246" s="15" t="e">
        <f t="shared" si="24"/>
        <v>#REF!</v>
      </c>
    </row>
    <row r="1247" spans="1:5" ht="15" thickBot="1" x14ac:dyDescent="0.35">
      <c r="B1247" s="39">
        <v>7</v>
      </c>
      <c r="C1247" s="14" t="e">
        <f>IF(OR(A1241="",A1241=0),"",VLOOKUP(A1241,#REF!,D1247,FALSE))</f>
        <v>#REF!</v>
      </c>
      <c r="D1247" s="2">
        <v>159</v>
      </c>
      <c r="E1247" s="15" t="e">
        <f t="shared" si="24"/>
        <v>#REF!</v>
      </c>
    </row>
    <row r="1248" spans="1:5" ht="15" thickBot="1" x14ac:dyDescent="0.35">
      <c r="B1248" s="39">
        <v>8</v>
      </c>
      <c r="C1248" s="14" t="e">
        <f>IF(OR(A1241="",A1241=0),"",VLOOKUP(A1241,#REF!,D1248,FALSE))</f>
        <v>#REF!</v>
      </c>
      <c r="D1248" s="2">
        <v>160</v>
      </c>
      <c r="E1248" s="15" t="e">
        <f t="shared" si="24"/>
        <v>#REF!</v>
      </c>
    </row>
    <row r="1249" spans="1:5" ht="15" thickBot="1" x14ac:dyDescent="0.35">
      <c r="B1249" s="39">
        <v>9</v>
      </c>
      <c r="C1249" s="14" t="e">
        <f>IF(OR(A1241="",A1241=0),"",VLOOKUP(A1241,#REF!,D1249,FALSE))</f>
        <v>#REF!</v>
      </c>
      <c r="D1249" s="2">
        <v>161</v>
      </c>
      <c r="E1249" s="15" t="e">
        <f t="shared" si="24"/>
        <v>#REF!</v>
      </c>
    </row>
    <row r="1250" spans="1:5" ht="15" thickBot="1" x14ac:dyDescent="0.35">
      <c r="A1250" s="36" t="str">
        <f>"Recette "&amp;B1069&amp;" Divers 3"</f>
        <v>Recette 6 Divers 3</v>
      </c>
      <c r="B1250" s="39">
        <v>10</v>
      </c>
      <c r="C1250" s="14" t="e">
        <f>IF(OR(A1241="",A1241=0),"",VLOOKUP(A1241,#REF!,D1250,FALSE))</f>
        <v>#REF!</v>
      </c>
      <c r="D1250" s="2">
        <v>162</v>
      </c>
      <c r="E1250" s="15" t="e">
        <f t="shared" si="24"/>
        <v>#REF!</v>
      </c>
    </row>
    <row r="1251" spans="1:5" ht="15" thickBot="1" x14ac:dyDescent="0.35">
      <c r="A1251" s="5" t="e">
        <f>IF(OR($A$1069=0,$A$1069=""),"",VLOOKUP($A$1069,#REF!,22,FALSE))</f>
        <v>#REF!</v>
      </c>
      <c r="B1251" s="39">
        <v>1</v>
      </c>
      <c r="C1251" s="14" t="e">
        <f>IF(OR(A1251="",A1251=0),"",VLOOKUP(A1251,#REF!,D1251,FALSE))</f>
        <v>#REF!</v>
      </c>
      <c r="D1251" s="2">
        <v>153</v>
      </c>
      <c r="E1251" s="15" t="e">
        <f t="shared" si="24"/>
        <v>#REF!</v>
      </c>
    </row>
    <row r="1252" spans="1:5" ht="15" thickBot="1" x14ac:dyDescent="0.35">
      <c r="A1252" s="5"/>
      <c r="B1252" s="39">
        <v>2</v>
      </c>
      <c r="C1252" s="14" t="e">
        <f>IF(OR(A1251="",A1251=0),"",VLOOKUP(A1251,#REF!,D1252,FALSE))</f>
        <v>#REF!</v>
      </c>
      <c r="D1252" s="2">
        <v>154</v>
      </c>
      <c r="E1252" s="15" t="e">
        <f t="shared" si="24"/>
        <v>#REF!</v>
      </c>
    </row>
    <row r="1253" spans="1:5" ht="15" thickBot="1" x14ac:dyDescent="0.35">
      <c r="A1253" s="19"/>
      <c r="B1253" s="39">
        <v>3</v>
      </c>
      <c r="C1253" s="14" t="e">
        <f>IF(OR(A1251="",A1251=0),"",VLOOKUP(A1251,#REF!,D1253,FALSE))</f>
        <v>#REF!</v>
      </c>
      <c r="D1253" s="2">
        <v>155</v>
      </c>
      <c r="E1253" s="15" t="e">
        <f t="shared" si="24"/>
        <v>#REF!</v>
      </c>
    </row>
    <row r="1254" spans="1:5" ht="15" thickBot="1" x14ac:dyDescent="0.35">
      <c r="B1254" s="39">
        <v>4</v>
      </c>
      <c r="C1254" s="14" t="e">
        <f>IF(OR(A1251="",A1251=0),"",VLOOKUP(A1251,#REF!,D1254,FALSE))</f>
        <v>#REF!</v>
      </c>
      <c r="D1254" s="2">
        <v>156</v>
      </c>
      <c r="E1254" s="15" t="e">
        <f t="shared" si="24"/>
        <v>#REF!</v>
      </c>
    </row>
    <row r="1255" spans="1:5" ht="15" thickBot="1" x14ac:dyDescent="0.35">
      <c r="B1255" s="39">
        <v>5</v>
      </c>
      <c r="C1255" s="14" t="e">
        <f>IF(OR(A1251="",A1251=0),"",VLOOKUP(A1251,#REF!,D1255,FALSE))</f>
        <v>#REF!</v>
      </c>
      <c r="D1255" s="2">
        <v>157</v>
      </c>
      <c r="E1255" s="15" t="e">
        <f t="shared" si="24"/>
        <v>#REF!</v>
      </c>
    </row>
    <row r="1256" spans="1:5" ht="15" thickBot="1" x14ac:dyDescent="0.35">
      <c r="B1256" s="39">
        <v>6</v>
      </c>
      <c r="C1256" s="14" t="e">
        <f>IF(OR(A1251="",A1251=0),"",VLOOKUP(A1251,#REF!,D1256,FALSE))</f>
        <v>#REF!</v>
      </c>
      <c r="D1256" s="2">
        <v>158</v>
      </c>
      <c r="E1256" s="15" t="e">
        <f t="shared" si="24"/>
        <v>#REF!</v>
      </c>
    </row>
    <row r="1257" spans="1:5" ht="15" thickBot="1" x14ac:dyDescent="0.35">
      <c r="B1257" s="39">
        <v>7</v>
      </c>
      <c r="C1257" s="14" t="e">
        <f>IF(OR(A1251="",A1251=0),"",VLOOKUP(A1251,#REF!,D1257,FALSE))</f>
        <v>#REF!</v>
      </c>
      <c r="D1257" s="2">
        <v>159</v>
      </c>
      <c r="E1257" s="15" t="e">
        <f t="shared" si="24"/>
        <v>#REF!</v>
      </c>
    </row>
    <row r="1258" spans="1:5" ht="15" thickBot="1" x14ac:dyDescent="0.35">
      <c r="B1258" s="39">
        <v>8</v>
      </c>
      <c r="C1258" s="14" t="e">
        <f>IF(OR(A1251="",A1251=0),"",VLOOKUP(A1251,#REF!,D1258,FALSE))</f>
        <v>#REF!</v>
      </c>
      <c r="D1258" s="2">
        <v>160</v>
      </c>
      <c r="E1258" s="15" t="e">
        <f t="shared" si="24"/>
        <v>#REF!</v>
      </c>
    </row>
    <row r="1259" spans="1:5" ht="15" thickBot="1" x14ac:dyDescent="0.35">
      <c r="B1259" s="39">
        <v>9</v>
      </c>
      <c r="C1259" s="14" t="e">
        <f>IF(OR(A1251="",A1251=0),"",VLOOKUP(A1251,#REF!,D1259,FALSE))</f>
        <v>#REF!</v>
      </c>
      <c r="D1259" s="2">
        <v>161</v>
      </c>
      <c r="E1259" s="15" t="e">
        <f t="shared" si="24"/>
        <v>#REF!</v>
      </c>
    </row>
    <row r="1260" spans="1:5" ht="15" thickBot="1" x14ac:dyDescent="0.35">
      <c r="A1260" s="36" t="str">
        <f>"Recette "&amp;B1069&amp;" Divers 4"</f>
        <v>Recette 6 Divers 4</v>
      </c>
      <c r="B1260" s="39">
        <v>10</v>
      </c>
      <c r="C1260" s="14" t="e">
        <f>IF(OR(A1251="",A1251=0),"",VLOOKUP(A1251,#REF!,D1260,FALSE))</f>
        <v>#REF!</v>
      </c>
      <c r="D1260" s="2">
        <v>162</v>
      </c>
      <c r="E1260" s="15" t="e">
        <f t="shared" si="24"/>
        <v>#REF!</v>
      </c>
    </row>
    <row r="1261" spans="1:5" ht="15" thickBot="1" x14ac:dyDescent="0.35">
      <c r="A1261" s="5" t="e">
        <f>IF(OR($A$1069=0,$A$1069=""),"",VLOOKUP($A$1069,#REF!,23,FALSE))</f>
        <v>#REF!</v>
      </c>
      <c r="B1261" s="39">
        <v>1</v>
      </c>
      <c r="C1261" s="14" t="e">
        <f>IF(OR(A1261="",A1261=0),"",VLOOKUP(A1261,#REF!,D1261,FALSE))</f>
        <v>#REF!</v>
      </c>
      <c r="D1261" s="2">
        <v>153</v>
      </c>
      <c r="E1261" s="15" t="e">
        <f t="shared" si="24"/>
        <v>#REF!</v>
      </c>
    </row>
    <row r="1262" spans="1:5" ht="15" thickBot="1" x14ac:dyDescent="0.35">
      <c r="A1262" s="5"/>
      <c r="B1262" s="39">
        <v>2</v>
      </c>
      <c r="C1262" s="14" t="e">
        <f>IF(OR(A1261="",A1261=0),"",VLOOKUP(A1261,#REF!,D1262,FALSE))</f>
        <v>#REF!</v>
      </c>
      <c r="D1262" s="2">
        <v>154</v>
      </c>
      <c r="E1262" s="15" t="e">
        <f t="shared" si="24"/>
        <v>#REF!</v>
      </c>
    </row>
    <row r="1263" spans="1:5" ht="15" thickBot="1" x14ac:dyDescent="0.35">
      <c r="A1263" s="19"/>
      <c r="B1263" s="39">
        <v>3</v>
      </c>
      <c r="C1263" s="14" t="e">
        <f>IF(OR(A1261="",A1261=0),"",VLOOKUP(A1261,#REF!,D1263,FALSE))</f>
        <v>#REF!</v>
      </c>
      <c r="D1263" s="2">
        <v>155</v>
      </c>
      <c r="E1263" s="15" t="e">
        <f t="shared" ref="E1263:E1280" si="25">IF(C1263=0,"",C1263)</f>
        <v>#REF!</v>
      </c>
    </row>
    <row r="1264" spans="1:5" ht="15" thickBot="1" x14ac:dyDescent="0.35">
      <c r="B1264" s="39">
        <v>4</v>
      </c>
      <c r="C1264" s="14" t="e">
        <f>IF(OR(A1261="",A1261=0),"",VLOOKUP(A1261,#REF!,D1264,FALSE))</f>
        <v>#REF!</v>
      </c>
      <c r="D1264" s="2">
        <v>156</v>
      </c>
      <c r="E1264" s="15" t="e">
        <f t="shared" si="25"/>
        <v>#REF!</v>
      </c>
    </row>
    <row r="1265" spans="1:5" ht="15" thickBot="1" x14ac:dyDescent="0.35">
      <c r="B1265" s="39">
        <v>5</v>
      </c>
      <c r="C1265" s="14" t="e">
        <f>IF(OR(A1261="",A1261=0),"",VLOOKUP(A1261,#REF!,D1265,FALSE))</f>
        <v>#REF!</v>
      </c>
      <c r="D1265" s="2">
        <v>157</v>
      </c>
      <c r="E1265" s="15" t="e">
        <f t="shared" si="25"/>
        <v>#REF!</v>
      </c>
    </row>
    <row r="1266" spans="1:5" ht="15" thickBot="1" x14ac:dyDescent="0.35">
      <c r="B1266" s="39">
        <v>6</v>
      </c>
      <c r="C1266" s="14" t="e">
        <f>IF(OR(A1261="",A1261=0),"",VLOOKUP(A1261,#REF!,D1266,FALSE))</f>
        <v>#REF!</v>
      </c>
      <c r="D1266" s="2">
        <v>158</v>
      </c>
      <c r="E1266" s="15" t="e">
        <f t="shared" si="25"/>
        <v>#REF!</v>
      </c>
    </row>
    <row r="1267" spans="1:5" ht="15" thickBot="1" x14ac:dyDescent="0.35">
      <c r="B1267" s="39">
        <v>7</v>
      </c>
      <c r="C1267" s="14" t="e">
        <f>IF(OR(A1261="",A1261=0),"",VLOOKUP(A1261,#REF!,D1267,FALSE))</f>
        <v>#REF!</v>
      </c>
      <c r="D1267" s="2">
        <v>159</v>
      </c>
      <c r="E1267" s="15" t="e">
        <f t="shared" si="25"/>
        <v>#REF!</v>
      </c>
    </row>
    <row r="1268" spans="1:5" ht="15" thickBot="1" x14ac:dyDescent="0.35">
      <c r="B1268" s="39">
        <v>8</v>
      </c>
      <c r="C1268" s="14" t="e">
        <f>IF(OR(A1261="",A1261=0),"",VLOOKUP(A1261,#REF!,D1268,FALSE))</f>
        <v>#REF!</v>
      </c>
      <c r="D1268" s="2">
        <v>160</v>
      </c>
      <c r="E1268" s="15" t="e">
        <f t="shared" si="25"/>
        <v>#REF!</v>
      </c>
    </row>
    <row r="1269" spans="1:5" ht="15" thickBot="1" x14ac:dyDescent="0.35">
      <c r="B1269" s="39">
        <v>9</v>
      </c>
      <c r="C1269" s="14" t="e">
        <f>IF(OR(A1261="",A1261=0),"",VLOOKUP(A1261,#REF!,D1269,FALSE))</f>
        <v>#REF!</v>
      </c>
      <c r="D1269" s="2">
        <v>161</v>
      </c>
      <c r="E1269" s="15" t="e">
        <f t="shared" si="25"/>
        <v>#REF!</v>
      </c>
    </row>
    <row r="1270" spans="1:5" ht="15" thickBot="1" x14ac:dyDescent="0.35">
      <c r="A1270" s="36" t="str">
        <f>"Recette "&amp;B1069&amp;" Divers 5"</f>
        <v>Recette 6 Divers 5</v>
      </c>
      <c r="B1270" s="39">
        <v>10</v>
      </c>
      <c r="C1270" s="14" t="e">
        <f>IF(OR(A1261="",A1261=0),"",VLOOKUP(A1261,#REF!,D1270,FALSE))</f>
        <v>#REF!</v>
      </c>
      <c r="D1270" s="2">
        <v>162</v>
      </c>
      <c r="E1270" s="15" t="e">
        <f t="shared" si="25"/>
        <v>#REF!</v>
      </c>
    </row>
    <row r="1271" spans="1:5" ht="15" thickBot="1" x14ac:dyDescent="0.35">
      <c r="A1271" s="5" t="e">
        <f>IF(OR($A$1069=0,$A$1069=""),"",VLOOKUP($A$1069,#REF!,24,FALSE))</f>
        <v>#REF!</v>
      </c>
      <c r="B1271" s="39">
        <v>1</v>
      </c>
      <c r="C1271" s="14" t="e">
        <f>IF(OR(A1271="",A1271=0),"",VLOOKUP(A1271,#REF!,D1271,FALSE))</f>
        <v>#REF!</v>
      </c>
      <c r="D1271" s="2">
        <v>153</v>
      </c>
      <c r="E1271" s="15" t="e">
        <f t="shared" si="25"/>
        <v>#REF!</v>
      </c>
    </row>
    <row r="1272" spans="1:5" ht="15" thickBot="1" x14ac:dyDescent="0.35">
      <c r="A1272" s="5"/>
      <c r="B1272" s="39">
        <v>2</v>
      </c>
      <c r="C1272" s="14" t="e">
        <f>IF(OR(A1271="",A1271=0),"",VLOOKUP(A1271,#REF!,D1272,FALSE))</f>
        <v>#REF!</v>
      </c>
      <c r="D1272" s="2">
        <v>154</v>
      </c>
      <c r="E1272" s="15" t="e">
        <f t="shared" si="25"/>
        <v>#REF!</v>
      </c>
    </row>
    <row r="1273" spans="1:5" ht="15" thickBot="1" x14ac:dyDescent="0.35">
      <c r="A1273" s="19"/>
      <c r="B1273" s="39">
        <v>3</v>
      </c>
      <c r="C1273" s="14" t="e">
        <f>IF(OR(A1271="",A1271=0),"",VLOOKUP(A1271,#REF!,D1273,FALSE))</f>
        <v>#REF!</v>
      </c>
      <c r="D1273" s="2">
        <v>155</v>
      </c>
      <c r="E1273" s="15" t="e">
        <f t="shared" si="25"/>
        <v>#REF!</v>
      </c>
    </row>
    <row r="1274" spans="1:5" ht="15" thickBot="1" x14ac:dyDescent="0.35">
      <c r="B1274" s="39">
        <v>4</v>
      </c>
      <c r="C1274" s="14" t="e">
        <f>IF(OR(A1271="",A1271=0),"",VLOOKUP(A1271,#REF!,D1274,FALSE))</f>
        <v>#REF!</v>
      </c>
      <c r="D1274" s="2">
        <v>156</v>
      </c>
      <c r="E1274" s="15" t="e">
        <f t="shared" si="25"/>
        <v>#REF!</v>
      </c>
    </row>
    <row r="1275" spans="1:5" ht="15" thickBot="1" x14ac:dyDescent="0.35">
      <c r="B1275" s="39">
        <v>5</v>
      </c>
      <c r="C1275" s="14" t="e">
        <f>IF(OR(A1271="",A1271=0),"",VLOOKUP(A1271,#REF!,D1275,FALSE))</f>
        <v>#REF!</v>
      </c>
      <c r="D1275" s="2">
        <v>157</v>
      </c>
      <c r="E1275" s="15" t="e">
        <f t="shared" si="25"/>
        <v>#REF!</v>
      </c>
    </row>
    <row r="1276" spans="1:5" ht="15" thickBot="1" x14ac:dyDescent="0.35">
      <c r="B1276" s="39">
        <v>6</v>
      </c>
      <c r="C1276" s="14" t="e">
        <f>IF(OR(A1271="",A1271=0),"",VLOOKUP(A1271,#REF!,D1276,FALSE))</f>
        <v>#REF!</v>
      </c>
      <c r="D1276" s="2">
        <v>158</v>
      </c>
      <c r="E1276" s="15" t="e">
        <f t="shared" si="25"/>
        <v>#REF!</v>
      </c>
    </row>
    <row r="1277" spans="1:5" ht="15" thickBot="1" x14ac:dyDescent="0.35">
      <c r="B1277" s="39">
        <v>7</v>
      </c>
      <c r="C1277" s="14" t="e">
        <f>IF(OR(A1271="",A1271=0),"",VLOOKUP(A1271,#REF!,D1277,FALSE))</f>
        <v>#REF!</v>
      </c>
      <c r="D1277" s="2">
        <v>159</v>
      </c>
      <c r="E1277" s="15" t="e">
        <f t="shared" si="25"/>
        <v>#REF!</v>
      </c>
    </row>
    <row r="1278" spans="1:5" ht="15" thickBot="1" x14ac:dyDescent="0.35">
      <c r="B1278" s="39">
        <v>8</v>
      </c>
      <c r="C1278" s="14" t="e">
        <f>IF(OR(A1271="",A1271=0),"",VLOOKUP(A1271,#REF!,D1278,FALSE))</f>
        <v>#REF!</v>
      </c>
      <c r="D1278" s="2">
        <v>160</v>
      </c>
      <c r="E1278" s="15" t="e">
        <f t="shared" si="25"/>
        <v>#REF!</v>
      </c>
    </row>
    <row r="1279" spans="1:5" ht="15" thickBot="1" x14ac:dyDescent="0.35">
      <c r="B1279" s="39">
        <v>9</v>
      </c>
      <c r="C1279" s="14" t="e">
        <f>IF(OR(A1271="",A1271=0),"",VLOOKUP(A1271,#REF!,D1279,FALSE))</f>
        <v>#REF!</v>
      </c>
      <c r="D1279" s="2">
        <v>161</v>
      </c>
      <c r="E1279" s="15" t="e">
        <f t="shared" si="25"/>
        <v>#REF!</v>
      </c>
    </row>
    <row r="1280" spans="1:5" x14ac:dyDescent="0.3">
      <c r="A1280" s="12"/>
      <c r="B1280" s="39">
        <v>10</v>
      </c>
      <c r="C1280" s="14" t="e">
        <f>IF(OR(A1271="",A1271=0),"",VLOOKUP(A1271,#REF!,D1280,FALSE))</f>
        <v>#REF!</v>
      </c>
      <c r="D1280" s="2">
        <v>162</v>
      </c>
      <c r="E1280" s="15" t="e">
        <f t="shared" si="25"/>
        <v>#REF!</v>
      </c>
    </row>
    <row r="1281" spans="1:5" ht="15" thickBot="1" x14ac:dyDescent="0.35"/>
    <row r="1282" spans="1:5" ht="15" thickBot="1" x14ac:dyDescent="0.35">
      <c r="A1282" s="19" t="e">
        <f>VLOOKUP($C$2,#REF!,8,FALSE)</f>
        <v>#REF!</v>
      </c>
      <c r="B1282" s="13">
        <v>7</v>
      </c>
      <c r="C1282" s="5"/>
      <c r="E1282" s="5"/>
    </row>
    <row r="1283" spans="1:5" ht="15" thickBot="1" x14ac:dyDescent="0.35">
      <c r="A1283" s="11" t="str">
        <f>"Recette "&amp;B1282&amp;" Produits 1"</f>
        <v>Recette 7 Produits 1</v>
      </c>
      <c r="B1283" s="9"/>
      <c r="C1283" s="13" t="s">
        <v>61</v>
      </c>
      <c r="D1283" s="12"/>
      <c r="E1283" s="5"/>
    </row>
    <row r="1284" spans="1:5" ht="15" thickBot="1" x14ac:dyDescent="0.35">
      <c r="A1284" s="5" t="e">
        <f>IF(OR($A$1282=0,$A$1282=""),"",VLOOKUP($A$1282,#REF!,4,FALSE))</f>
        <v>#REF!</v>
      </c>
      <c r="B1284" s="16">
        <v>1</v>
      </c>
      <c r="C1284" s="14" t="e">
        <f>IF(OR(A1284="",A1284=0),"",VLOOKUP(A1284,#REF!,D1284,FALSE))</f>
        <v>#REF!</v>
      </c>
      <c r="D1284" s="2">
        <v>153</v>
      </c>
      <c r="E1284" s="15" t="e">
        <f t="shared" ref="E1284:E1347" si="26">IF(C1284=0,"",C1284)</f>
        <v>#REF!</v>
      </c>
    </row>
    <row r="1285" spans="1:5" ht="15" thickBot="1" x14ac:dyDescent="0.35">
      <c r="A1285" s="5"/>
      <c r="B1285" s="16">
        <v>2</v>
      </c>
      <c r="C1285" s="14" t="e">
        <f>IF(OR(A1284="",A1284=0),"",VLOOKUP(A1284,#REF!,D1285,FALSE))</f>
        <v>#REF!</v>
      </c>
      <c r="D1285" s="2">
        <v>154</v>
      </c>
      <c r="E1285" s="15" t="e">
        <f t="shared" si="26"/>
        <v>#REF!</v>
      </c>
    </row>
    <row r="1286" spans="1:5" ht="15" thickBot="1" x14ac:dyDescent="0.35">
      <c r="A1286" s="5"/>
      <c r="B1286" s="16">
        <v>3</v>
      </c>
      <c r="C1286" s="14" t="e">
        <f>IF(OR(A1284="",A1284=0),"",VLOOKUP(A1284,#REF!,D1286,FALSE))</f>
        <v>#REF!</v>
      </c>
      <c r="D1286" s="2">
        <v>155</v>
      </c>
      <c r="E1286" s="15" t="e">
        <f t="shared" si="26"/>
        <v>#REF!</v>
      </c>
    </row>
    <row r="1287" spans="1:5" ht="15" thickBot="1" x14ac:dyDescent="0.35">
      <c r="B1287" s="16">
        <v>4</v>
      </c>
      <c r="C1287" s="14" t="e">
        <f>IF(OR(A1284="",A1284=0),"",VLOOKUP(A1284,#REF!,D1287,FALSE))</f>
        <v>#REF!</v>
      </c>
      <c r="D1287" s="2">
        <v>156</v>
      </c>
      <c r="E1287" s="15" t="e">
        <f t="shared" si="26"/>
        <v>#REF!</v>
      </c>
    </row>
    <row r="1288" spans="1:5" ht="15" thickBot="1" x14ac:dyDescent="0.35">
      <c r="B1288" s="16">
        <v>5</v>
      </c>
      <c r="C1288" s="14" t="e">
        <f>IF(OR(A1284="",A1284=0),"",VLOOKUP(A1284,#REF!,D1288,FALSE))</f>
        <v>#REF!</v>
      </c>
      <c r="D1288" s="2">
        <v>157</v>
      </c>
      <c r="E1288" s="15" t="e">
        <f t="shared" si="26"/>
        <v>#REF!</v>
      </c>
    </row>
    <row r="1289" spans="1:5" ht="15" thickBot="1" x14ac:dyDescent="0.35">
      <c r="B1289" s="16">
        <v>6</v>
      </c>
      <c r="C1289" s="14" t="e">
        <f>IF(OR(A1284="",A1284=0),"",VLOOKUP(A1284,#REF!,D1289,FALSE))</f>
        <v>#REF!</v>
      </c>
      <c r="D1289" s="2">
        <v>158</v>
      </c>
      <c r="E1289" s="15" t="e">
        <f t="shared" si="26"/>
        <v>#REF!</v>
      </c>
    </row>
    <row r="1290" spans="1:5" ht="15" thickBot="1" x14ac:dyDescent="0.35">
      <c r="B1290" s="16">
        <v>7</v>
      </c>
      <c r="C1290" s="14" t="e">
        <f>IF(OR(A1284="",A1284=0),"",VLOOKUP(A1284,#REF!,D1290,FALSE))</f>
        <v>#REF!</v>
      </c>
      <c r="D1290" s="2">
        <v>159</v>
      </c>
      <c r="E1290" s="15" t="e">
        <f t="shared" si="26"/>
        <v>#REF!</v>
      </c>
    </row>
    <row r="1291" spans="1:5" ht="15" thickBot="1" x14ac:dyDescent="0.35">
      <c r="B1291" s="16">
        <v>8</v>
      </c>
      <c r="C1291" s="14" t="e">
        <f>IF(OR(A1284="",A1284=0),"",VLOOKUP(A1284,#REF!,D1291,FALSE))</f>
        <v>#REF!</v>
      </c>
      <c r="D1291" s="2">
        <v>160</v>
      </c>
      <c r="E1291" s="15" t="e">
        <f t="shared" si="26"/>
        <v>#REF!</v>
      </c>
    </row>
    <row r="1292" spans="1:5" ht="15" thickBot="1" x14ac:dyDescent="0.35">
      <c r="B1292" s="16">
        <v>9</v>
      </c>
      <c r="C1292" s="14" t="e">
        <f>IF(OR(A1284="",A1284=0),"",VLOOKUP(A1284,#REF!,D1292,FALSE))</f>
        <v>#REF!</v>
      </c>
      <c r="D1292" s="2">
        <v>161</v>
      </c>
      <c r="E1292" s="15" t="e">
        <f t="shared" si="26"/>
        <v>#REF!</v>
      </c>
    </row>
    <row r="1293" spans="1:5" ht="15" thickBot="1" x14ac:dyDescent="0.35">
      <c r="A1293" s="11" t="str">
        <f>"Recette "&amp;B1282&amp;" Produits 2"</f>
        <v>Recette 7 Produits 2</v>
      </c>
      <c r="B1293" s="16">
        <v>10</v>
      </c>
      <c r="C1293" s="14" t="e">
        <f>IF(OR(A1284="",A1284=0),"",VLOOKUP(A1284,#REF!,D1293,FALSE))</f>
        <v>#REF!</v>
      </c>
      <c r="D1293" s="2">
        <v>162</v>
      </c>
      <c r="E1293" s="15" t="e">
        <f t="shared" si="26"/>
        <v>#REF!</v>
      </c>
    </row>
    <row r="1294" spans="1:5" ht="15" thickBot="1" x14ac:dyDescent="0.35">
      <c r="A1294" s="5" t="e">
        <f>IF(OR($A$1282=0,$A$1282=""),"",VLOOKUP($A$1282,#REF!,5,FALSE))</f>
        <v>#REF!</v>
      </c>
      <c r="B1294" s="16">
        <v>1</v>
      </c>
      <c r="C1294" s="14" t="e">
        <f>IF(OR(A1294="",A1294=0),"",VLOOKUP(A1294,#REF!,D1294,FALSE))</f>
        <v>#REF!</v>
      </c>
      <c r="D1294" s="2">
        <v>153</v>
      </c>
      <c r="E1294" s="15" t="e">
        <f t="shared" si="26"/>
        <v>#REF!</v>
      </c>
    </row>
    <row r="1295" spans="1:5" ht="15" thickBot="1" x14ac:dyDescent="0.35">
      <c r="A1295" s="5"/>
      <c r="B1295" s="16">
        <v>2</v>
      </c>
      <c r="C1295" s="14" t="e">
        <f>IF(OR(A1294="",A1294=0),"",VLOOKUP(A1294,#REF!,D1295,FALSE))</f>
        <v>#REF!</v>
      </c>
      <c r="D1295" s="2">
        <v>154</v>
      </c>
      <c r="E1295" s="15" t="e">
        <f t="shared" si="26"/>
        <v>#REF!</v>
      </c>
    </row>
    <row r="1296" spans="1:5" ht="15" thickBot="1" x14ac:dyDescent="0.35">
      <c r="A1296" s="5"/>
      <c r="B1296" s="16">
        <v>3</v>
      </c>
      <c r="C1296" s="14" t="e">
        <f>IF(OR(A1294="",A1294=0),"",VLOOKUP(A1294,#REF!,D1296,FALSE))</f>
        <v>#REF!</v>
      </c>
      <c r="D1296" s="2">
        <v>155</v>
      </c>
      <c r="E1296" s="15" t="e">
        <f t="shared" si="26"/>
        <v>#REF!</v>
      </c>
    </row>
    <row r="1297" spans="1:5" ht="15" thickBot="1" x14ac:dyDescent="0.35">
      <c r="B1297" s="16">
        <v>4</v>
      </c>
      <c r="C1297" s="14" t="e">
        <f>IF(OR(A1294="",A1294=0),"",VLOOKUP(A1294,#REF!,D1297,FALSE))</f>
        <v>#REF!</v>
      </c>
      <c r="D1297" s="2">
        <v>156</v>
      </c>
      <c r="E1297" s="15" t="e">
        <f t="shared" si="26"/>
        <v>#REF!</v>
      </c>
    </row>
    <row r="1298" spans="1:5" ht="15" thickBot="1" x14ac:dyDescent="0.35">
      <c r="B1298" s="16">
        <v>5</v>
      </c>
      <c r="C1298" s="14" t="e">
        <f>IF(OR(A1294="",A1294=0),"",VLOOKUP(A1294,#REF!,D1298,FALSE))</f>
        <v>#REF!</v>
      </c>
      <c r="D1298" s="2">
        <v>157</v>
      </c>
      <c r="E1298" s="15" t="e">
        <f t="shared" si="26"/>
        <v>#REF!</v>
      </c>
    </row>
    <row r="1299" spans="1:5" ht="15" thickBot="1" x14ac:dyDescent="0.35">
      <c r="B1299" s="16">
        <v>6</v>
      </c>
      <c r="C1299" s="14" t="e">
        <f>IF(OR(A1294="",A1294=0),"",VLOOKUP(A1294,#REF!,D1299,FALSE))</f>
        <v>#REF!</v>
      </c>
      <c r="D1299" s="2">
        <v>158</v>
      </c>
      <c r="E1299" s="15" t="e">
        <f t="shared" si="26"/>
        <v>#REF!</v>
      </c>
    </row>
    <row r="1300" spans="1:5" ht="15" thickBot="1" x14ac:dyDescent="0.35">
      <c r="B1300" s="16">
        <v>7</v>
      </c>
      <c r="C1300" s="14" t="e">
        <f>IF(OR(A1294="",A1294=0),"",VLOOKUP(A1294,#REF!,D1300,FALSE))</f>
        <v>#REF!</v>
      </c>
      <c r="D1300" s="2">
        <v>159</v>
      </c>
      <c r="E1300" s="15" t="e">
        <f t="shared" si="26"/>
        <v>#REF!</v>
      </c>
    </row>
    <row r="1301" spans="1:5" ht="15" thickBot="1" x14ac:dyDescent="0.35">
      <c r="B1301" s="16">
        <v>8</v>
      </c>
      <c r="C1301" s="14" t="e">
        <f>IF(OR(A1294="",A1294=0),"",VLOOKUP(A1294,#REF!,D1301,FALSE))</f>
        <v>#REF!</v>
      </c>
      <c r="D1301" s="2">
        <v>160</v>
      </c>
      <c r="E1301" s="15" t="e">
        <f t="shared" si="26"/>
        <v>#REF!</v>
      </c>
    </row>
    <row r="1302" spans="1:5" ht="15" thickBot="1" x14ac:dyDescent="0.35">
      <c r="B1302" s="16">
        <v>9</v>
      </c>
      <c r="C1302" s="14" t="e">
        <f>IF(OR(A1294="",A1294=0),"",VLOOKUP(A1294,#REF!,D1302,FALSE))</f>
        <v>#REF!</v>
      </c>
      <c r="D1302" s="2">
        <v>161</v>
      </c>
      <c r="E1302" s="15" t="e">
        <f t="shared" si="26"/>
        <v>#REF!</v>
      </c>
    </row>
    <row r="1303" spans="1:5" ht="15" thickBot="1" x14ac:dyDescent="0.35">
      <c r="A1303" s="11" t="str">
        <f>"Recette "&amp;B1282&amp;" Produits 3"</f>
        <v>Recette 7 Produits 3</v>
      </c>
      <c r="B1303" s="16">
        <v>10</v>
      </c>
      <c r="C1303" s="14" t="e">
        <f>IF(OR(A1294="",A1294=0),"",VLOOKUP(A1294,#REF!,D1303,FALSE))</f>
        <v>#REF!</v>
      </c>
      <c r="D1303" s="2">
        <v>162</v>
      </c>
      <c r="E1303" s="15" t="e">
        <f t="shared" si="26"/>
        <v>#REF!</v>
      </c>
    </row>
    <row r="1304" spans="1:5" ht="15" thickBot="1" x14ac:dyDescent="0.35">
      <c r="A1304" s="5" t="e">
        <f>IF(OR($A$1282=0,$A$1282=""),"",VLOOKUP($A$1282,#REF!,6,FALSE))</f>
        <v>#REF!</v>
      </c>
      <c r="B1304" s="16">
        <v>1</v>
      </c>
      <c r="C1304" s="14" t="e">
        <f>IF(OR(A1304="",A1304=0),"",VLOOKUP(A1304,#REF!,D1304,FALSE))</f>
        <v>#REF!</v>
      </c>
      <c r="D1304" s="2">
        <v>153</v>
      </c>
      <c r="E1304" s="15" t="e">
        <f t="shared" si="26"/>
        <v>#REF!</v>
      </c>
    </row>
    <row r="1305" spans="1:5" ht="15" thickBot="1" x14ac:dyDescent="0.35">
      <c r="A1305" s="5"/>
      <c r="B1305" s="16">
        <v>2</v>
      </c>
      <c r="C1305" s="14" t="e">
        <f>IF(OR(A1304="",A1304=0),"",VLOOKUP(A1304,#REF!,D1305,FALSE))</f>
        <v>#REF!</v>
      </c>
      <c r="D1305" s="2">
        <v>154</v>
      </c>
      <c r="E1305" s="15" t="e">
        <f t="shared" si="26"/>
        <v>#REF!</v>
      </c>
    </row>
    <row r="1306" spans="1:5" ht="15" thickBot="1" x14ac:dyDescent="0.35">
      <c r="A1306" s="5"/>
      <c r="B1306" s="16">
        <v>3</v>
      </c>
      <c r="C1306" s="14" t="e">
        <f>IF(OR(A1304="",A1304=0),"",VLOOKUP(A1304,#REF!,D1306,FALSE))</f>
        <v>#REF!</v>
      </c>
      <c r="D1306" s="2">
        <v>155</v>
      </c>
      <c r="E1306" s="15" t="e">
        <f t="shared" si="26"/>
        <v>#REF!</v>
      </c>
    </row>
    <row r="1307" spans="1:5" ht="15" thickBot="1" x14ac:dyDescent="0.35">
      <c r="B1307" s="16">
        <v>4</v>
      </c>
      <c r="C1307" s="14" t="e">
        <f>IF(OR(A1304="",A1304=0),"",VLOOKUP(A1304,#REF!,D1307,FALSE))</f>
        <v>#REF!</v>
      </c>
      <c r="D1307" s="2">
        <v>156</v>
      </c>
      <c r="E1307" s="15" t="e">
        <f t="shared" si="26"/>
        <v>#REF!</v>
      </c>
    </row>
    <row r="1308" spans="1:5" ht="15" thickBot="1" x14ac:dyDescent="0.35">
      <c r="B1308" s="16">
        <v>5</v>
      </c>
      <c r="C1308" s="14" t="e">
        <f>IF(OR(A1304="",A1304=0),"",VLOOKUP(A1304,#REF!,D1308,FALSE))</f>
        <v>#REF!</v>
      </c>
      <c r="D1308" s="2">
        <v>157</v>
      </c>
      <c r="E1308" s="15" t="e">
        <f t="shared" si="26"/>
        <v>#REF!</v>
      </c>
    </row>
    <row r="1309" spans="1:5" ht="15" thickBot="1" x14ac:dyDescent="0.35">
      <c r="B1309" s="16">
        <v>6</v>
      </c>
      <c r="C1309" s="14" t="e">
        <f>IF(OR(A1304="",A1304=0),"",VLOOKUP(A1304,#REF!,D1309,FALSE))</f>
        <v>#REF!</v>
      </c>
      <c r="D1309" s="2">
        <v>158</v>
      </c>
      <c r="E1309" s="15" t="e">
        <f t="shared" si="26"/>
        <v>#REF!</v>
      </c>
    </row>
    <row r="1310" spans="1:5" ht="15" thickBot="1" x14ac:dyDescent="0.35">
      <c r="B1310" s="16">
        <v>7</v>
      </c>
      <c r="C1310" s="14" t="e">
        <f>IF(OR(A1304="",A1304=0),"",VLOOKUP(A1304,#REF!,D1310,FALSE))</f>
        <v>#REF!</v>
      </c>
      <c r="D1310" s="2">
        <v>159</v>
      </c>
      <c r="E1310" s="15" t="e">
        <f t="shared" si="26"/>
        <v>#REF!</v>
      </c>
    </row>
    <row r="1311" spans="1:5" ht="15" thickBot="1" x14ac:dyDescent="0.35">
      <c r="B1311" s="16">
        <v>8</v>
      </c>
      <c r="C1311" s="14" t="e">
        <f>IF(OR(A1304="",A1304=0),"",VLOOKUP(A1304,#REF!,D1311,FALSE))</f>
        <v>#REF!</v>
      </c>
      <c r="D1311" s="2">
        <v>160</v>
      </c>
      <c r="E1311" s="15" t="e">
        <f t="shared" si="26"/>
        <v>#REF!</v>
      </c>
    </row>
    <row r="1312" spans="1:5" ht="15" thickBot="1" x14ac:dyDescent="0.35">
      <c r="B1312" s="16">
        <v>9</v>
      </c>
      <c r="C1312" s="14" t="e">
        <f>IF(OR(A1304="",A1304=0),"",VLOOKUP(A1304,#REF!,D1312,FALSE))</f>
        <v>#REF!</v>
      </c>
      <c r="D1312" s="2">
        <v>161</v>
      </c>
      <c r="E1312" s="15" t="e">
        <f t="shared" si="26"/>
        <v>#REF!</v>
      </c>
    </row>
    <row r="1313" spans="1:5" ht="15" thickBot="1" x14ac:dyDescent="0.35">
      <c r="A1313" s="11" t="str">
        <f>"Recette "&amp;B1282&amp;" Produits 4"</f>
        <v>Recette 7 Produits 4</v>
      </c>
      <c r="B1313" s="16">
        <v>10</v>
      </c>
      <c r="C1313" s="14" t="e">
        <f>IF(OR(A1304="",A1304=0),"",VLOOKUP(A1304,#REF!,D1313,FALSE))</f>
        <v>#REF!</v>
      </c>
      <c r="D1313" s="2">
        <v>162</v>
      </c>
      <c r="E1313" s="15" t="e">
        <f t="shared" si="26"/>
        <v>#REF!</v>
      </c>
    </row>
    <row r="1314" spans="1:5" ht="15" thickBot="1" x14ac:dyDescent="0.35">
      <c r="A1314" s="5" t="e">
        <f>IF(OR($A$1282=0,$A$1282=""),"",VLOOKUP($A$1282,#REF!,7,FALSE))</f>
        <v>#REF!</v>
      </c>
      <c r="B1314" s="16">
        <v>1</v>
      </c>
      <c r="C1314" s="14" t="e">
        <f>IF(OR(A1314="",A1314=0),"",VLOOKUP(A1314,#REF!,D1314,FALSE))</f>
        <v>#REF!</v>
      </c>
      <c r="D1314" s="2">
        <v>153</v>
      </c>
      <c r="E1314" s="15" t="e">
        <f t="shared" si="26"/>
        <v>#REF!</v>
      </c>
    </row>
    <row r="1315" spans="1:5" ht="15" thickBot="1" x14ac:dyDescent="0.35">
      <c r="A1315" s="5"/>
      <c r="B1315" s="16">
        <v>2</v>
      </c>
      <c r="C1315" s="14" t="e">
        <f>IF(OR(A1314="",A1314=0),"",VLOOKUP(A1314,#REF!,D1315,FALSE))</f>
        <v>#REF!</v>
      </c>
      <c r="D1315" s="2">
        <v>154</v>
      </c>
      <c r="E1315" s="15" t="e">
        <f t="shared" si="26"/>
        <v>#REF!</v>
      </c>
    </row>
    <row r="1316" spans="1:5" ht="15" thickBot="1" x14ac:dyDescent="0.35">
      <c r="A1316" s="5"/>
      <c r="B1316" s="16">
        <v>3</v>
      </c>
      <c r="C1316" s="14" t="e">
        <f>IF(OR(A1314="",A1314=0),"",VLOOKUP(A1314,#REF!,D1316,FALSE))</f>
        <v>#REF!</v>
      </c>
      <c r="D1316" s="2">
        <v>155</v>
      </c>
      <c r="E1316" s="15" t="e">
        <f t="shared" si="26"/>
        <v>#REF!</v>
      </c>
    </row>
    <row r="1317" spans="1:5" ht="15" thickBot="1" x14ac:dyDescent="0.35">
      <c r="B1317" s="16">
        <v>4</v>
      </c>
      <c r="C1317" s="14" t="e">
        <f>IF(OR(A1314="",A1314=0),"",VLOOKUP(A1314,#REF!,D1317,FALSE))</f>
        <v>#REF!</v>
      </c>
      <c r="D1317" s="2">
        <v>156</v>
      </c>
      <c r="E1317" s="15" t="e">
        <f t="shared" si="26"/>
        <v>#REF!</v>
      </c>
    </row>
    <row r="1318" spans="1:5" ht="15" thickBot="1" x14ac:dyDescent="0.35">
      <c r="B1318" s="16">
        <v>5</v>
      </c>
      <c r="C1318" s="14" t="e">
        <f>IF(OR(A1314="",A1314=0),"",VLOOKUP(A1314,#REF!,D1318,FALSE))</f>
        <v>#REF!</v>
      </c>
      <c r="D1318" s="2">
        <v>157</v>
      </c>
      <c r="E1318" s="15" t="e">
        <f t="shared" si="26"/>
        <v>#REF!</v>
      </c>
    </row>
    <row r="1319" spans="1:5" ht="15" thickBot="1" x14ac:dyDescent="0.35">
      <c r="B1319" s="16">
        <v>6</v>
      </c>
      <c r="C1319" s="14" t="e">
        <f>IF(OR(A1314="",A1314=0),"",VLOOKUP(A1314,#REF!,D1319,FALSE))</f>
        <v>#REF!</v>
      </c>
      <c r="D1319" s="2">
        <v>158</v>
      </c>
      <c r="E1319" s="15" t="e">
        <f t="shared" si="26"/>
        <v>#REF!</v>
      </c>
    </row>
    <row r="1320" spans="1:5" ht="15" thickBot="1" x14ac:dyDescent="0.35">
      <c r="B1320" s="16">
        <v>7</v>
      </c>
      <c r="C1320" s="14" t="e">
        <f>IF(OR(A1314="",A1314=0),"",VLOOKUP(A1314,#REF!,D1320,FALSE))</f>
        <v>#REF!</v>
      </c>
      <c r="D1320" s="2">
        <v>159</v>
      </c>
      <c r="E1320" s="15" t="e">
        <f t="shared" si="26"/>
        <v>#REF!</v>
      </c>
    </row>
    <row r="1321" spans="1:5" ht="15" thickBot="1" x14ac:dyDescent="0.35">
      <c r="B1321" s="16">
        <v>8</v>
      </c>
      <c r="C1321" s="14" t="e">
        <f>IF(OR(A1314="",A1314=0),"",VLOOKUP(A1314,#REF!,D1321,FALSE))</f>
        <v>#REF!</v>
      </c>
      <c r="D1321" s="2">
        <v>160</v>
      </c>
      <c r="E1321" s="15" t="e">
        <f t="shared" si="26"/>
        <v>#REF!</v>
      </c>
    </row>
    <row r="1322" spans="1:5" ht="15" thickBot="1" x14ac:dyDescent="0.35">
      <c r="B1322" s="16">
        <v>9</v>
      </c>
      <c r="C1322" s="14" t="e">
        <f>IF(OR(A1314="",A1314=0),"",VLOOKUP(A1314,#REF!,D1322,FALSE))</f>
        <v>#REF!</v>
      </c>
      <c r="D1322" s="2">
        <v>161</v>
      </c>
      <c r="E1322" s="15" t="e">
        <f t="shared" si="26"/>
        <v>#REF!</v>
      </c>
    </row>
    <row r="1323" spans="1:5" ht="15" thickBot="1" x14ac:dyDescent="0.35">
      <c r="A1323" s="11" t="str">
        <f>"Recette "&amp;B1282&amp;" Produits 5"</f>
        <v>Recette 7 Produits 5</v>
      </c>
      <c r="B1323" s="16">
        <v>10</v>
      </c>
      <c r="C1323" s="14" t="e">
        <f>IF(OR(A1314="",A1314=0),"",VLOOKUP(A1314,#REF!,D1323,FALSE))</f>
        <v>#REF!</v>
      </c>
      <c r="D1323" s="2">
        <v>162</v>
      </c>
      <c r="E1323" s="15" t="e">
        <f t="shared" si="26"/>
        <v>#REF!</v>
      </c>
    </row>
    <row r="1324" spans="1:5" ht="15" thickBot="1" x14ac:dyDescent="0.35">
      <c r="A1324" s="5" t="e">
        <f>IF(OR($A$1282=0,$A$1282=""),"",VLOOKUP($A$1282,#REF!,8,FALSE))</f>
        <v>#REF!</v>
      </c>
      <c r="B1324" s="16">
        <v>1</v>
      </c>
      <c r="C1324" s="14" t="e">
        <f>IF(OR(A1324="",A1324=0),"",VLOOKUP(A1324,#REF!,D1324,FALSE))</f>
        <v>#REF!</v>
      </c>
      <c r="D1324" s="2">
        <v>153</v>
      </c>
      <c r="E1324" s="15" t="e">
        <f t="shared" si="26"/>
        <v>#REF!</v>
      </c>
    </row>
    <row r="1325" spans="1:5" ht="15" thickBot="1" x14ac:dyDescent="0.35">
      <c r="A1325" s="5"/>
      <c r="B1325" s="16">
        <v>2</v>
      </c>
      <c r="C1325" s="14" t="e">
        <f>IF(OR(A1324="",A1324=0),"",VLOOKUP(A1324,#REF!,D1325,FALSE))</f>
        <v>#REF!</v>
      </c>
      <c r="D1325" s="2">
        <v>154</v>
      </c>
      <c r="E1325" s="15" t="e">
        <f t="shared" si="26"/>
        <v>#REF!</v>
      </c>
    </row>
    <row r="1326" spans="1:5" ht="15" thickBot="1" x14ac:dyDescent="0.35">
      <c r="A1326" s="5"/>
      <c r="B1326" s="16">
        <v>3</v>
      </c>
      <c r="C1326" s="14" t="e">
        <f>IF(OR(A1324="",A1324=0),"",VLOOKUP(A1324,#REF!,D1326,FALSE))</f>
        <v>#REF!</v>
      </c>
      <c r="D1326" s="2">
        <v>155</v>
      </c>
      <c r="E1326" s="15" t="e">
        <f t="shared" si="26"/>
        <v>#REF!</v>
      </c>
    </row>
    <row r="1327" spans="1:5" ht="15" thickBot="1" x14ac:dyDescent="0.35">
      <c r="B1327" s="16">
        <v>4</v>
      </c>
      <c r="C1327" s="14" t="e">
        <f>IF(OR(A1324="",A1324=0),"",VLOOKUP(A1324,#REF!,D1327,FALSE))</f>
        <v>#REF!</v>
      </c>
      <c r="D1327" s="2">
        <v>156</v>
      </c>
      <c r="E1327" s="15" t="e">
        <f t="shared" si="26"/>
        <v>#REF!</v>
      </c>
    </row>
    <row r="1328" spans="1:5" ht="15" thickBot="1" x14ac:dyDescent="0.35">
      <c r="B1328" s="16">
        <v>5</v>
      </c>
      <c r="C1328" s="14" t="e">
        <f>IF(OR(A1324="",A1324=0),"",VLOOKUP(A1324,#REF!,D1328,FALSE))</f>
        <v>#REF!</v>
      </c>
      <c r="D1328" s="2">
        <v>157</v>
      </c>
      <c r="E1328" s="15" t="e">
        <f t="shared" si="26"/>
        <v>#REF!</v>
      </c>
    </row>
    <row r="1329" spans="1:5" ht="15" thickBot="1" x14ac:dyDescent="0.35">
      <c r="B1329" s="16">
        <v>6</v>
      </c>
      <c r="C1329" s="14" t="e">
        <f>IF(OR(A1324="",A1324=0),"",VLOOKUP(A1324,#REF!,D1329,FALSE))</f>
        <v>#REF!</v>
      </c>
      <c r="D1329" s="2">
        <v>158</v>
      </c>
      <c r="E1329" s="15" t="e">
        <f t="shared" si="26"/>
        <v>#REF!</v>
      </c>
    </row>
    <row r="1330" spans="1:5" ht="15" thickBot="1" x14ac:dyDescent="0.35">
      <c r="B1330" s="16">
        <v>7</v>
      </c>
      <c r="C1330" s="14" t="e">
        <f>IF(OR(A1324="",A1324=0),"",VLOOKUP(A1324,#REF!,D1330,FALSE))</f>
        <v>#REF!</v>
      </c>
      <c r="D1330" s="2">
        <v>159</v>
      </c>
      <c r="E1330" s="15" t="e">
        <f t="shared" si="26"/>
        <v>#REF!</v>
      </c>
    </row>
    <row r="1331" spans="1:5" ht="15" thickBot="1" x14ac:dyDescent="0.35">
      <c r="B1331" s="16">
        <v>8</v>
      </c>
      <c r="C1331" s="14" t="e">
        <f>IF(OR(A1324="",A1324=0),"",VLOOKUP(A1324,#REF!,D1331,FALSE))</f>
        <v>#REF!</v>
      </c>
      <c r="D1331" s="2">
        <v>160</v>
      </c>
      <c r="E1331" s="15" t="e">
        <f t="shared" si="26"/>
        <v>#REF!</v>
      </c>
    </row>
    <row r="1332" spans="1:5" ht="15" thickBot="1" x14ac:dyDescent="0.35">
      <c r="B1332" s="16">
        <v>9</v>
      </c>
      <c r="C1332" s="14" t="e">
        <f>IF(OR(A1324="",A1324=0),"",VLOOKUP(A1324,#REF!,D1332,FALSE))</f>
        <v>#REF!</v>
      </c>
      <c r="D1332" s="2">
        <v>161</v>
      </c>
      <c r="E1332" s="15" t="e">
        <f t="shared" si="26"/>
        <v>#REF!</v>
      </c>
    </row>
    <row r="1333" spans="1:5" ht="15" thickBot="1" x14ac:dyDescent="0.35">
      <c r="A1333" s="11" t="str">
        <f>"Recette "&amp;B1282&amp;" Produits 6"</f>
        <v>Recette 7 Produits 6</v>
      </c>
      <c r="B1333" s="16">
        <v>10</v>
      </c>
      <c r="C1333" s="14" t="e">
        <f>IF(OR(A1324="",A1324=0),"",VLOOKUP(A1324,#REF!,D1333,FALSE))</f>
        <v>#REF!</v>
      </c>
      <c r="D1333" s="2">
        <v>162</v>
      </c>
      <c r="E1333" s="15" t="e">
        <f t="shared" si="26"/>
        <v>#REF!</v>
      </c>
    </row>
    <row r="1334" spans="1:5" ht="15" thickBot="1" x14ac:dyDescent="0.35">
      <c r="A1334" s="5" t="e">
        <f>IF(OR($A$1282=0,$A$1282=""),"",VLOOKUP($A$1282,#REF!,9,FALSE))</f>
        <v>#REF!</v>
      </c>
      <c r="B1334" s="16">
        <v>1</v>
      </c>
      <c r="C1334" s="14" t="e">
        <f>IF(OR(A1334="",A1334=0),"",VLOOKUP(A1334,#REF!,D1334,FALSE))</f>
        <v>#REF!</v>
      </c>
      <c r="D1334" s="2">
        <v>153</v>
      </c>
      <c r="E1334" s="15" t="e">
        <f t="shared" si="26"/>
        <v>#REF!</v>
      </c>
    </row>
    <row r="1335" spans="1:5" ht="15" thickBot="1" x14ac:dyDescent="0.35">
      <c r="A1335" s="5"/>
      <c r="B1335" s="16">
        <v>2</v>
      </c>
      <c r="C1335" s="14" t="e">
        <f>IF(OR(A1334="",A1334=0),"",VLOOKUP(A1334,#REF!,D1335,FALSE))</f>
        <v>#REF!</v>
      </c>
      <c r="D1335" s="2">
        <v>154</v>
      </c>
      <c r="E1335" s="15" t="e">
        <f t="shared" si="26"/>
        <v>#REF!</v>
      </c>
    </row>
    <row r="1336" spans="1:5" ht="15" thickBot="1" x14ac:dyDescent="0.35">
      <c r="A1336" s="5"/>
      <c r="B1336" s="16">
        <v>3</v>
      </c>
      <c r="C1336" s="14" t="e">
        <f>IF(OR(A1334="",A1334=0),"",VLOOKUP(A1334,#REF!,D1336,FALSE))</f>
        <v>#REF!</v>
      </c>
      <c r="D1336" s="2">
        <v>155</v>
      </c>
      <c r="E1336" s="15" t="e">
        <f t="shared" si="26"/>
        <v>#REF!</v>
      </c>
    </row>
    <row r="1337" spans="1:5" ht="15" thickBot="1" x14ac:dyDescent="0.35">
      <c r="B1337" s="16">
        <v>4</v>
      </c>
      <c r="C1337" s="14" t="e">
        <f>IF(OR(A1334="",A1334=0),"",VLOOKUP(A1334,#REF!,D1337,FALSE))</f>
        <v>#REF!</v>
      </c>
      <c r="D1337" s="2">
        <v>156</v>
      </c>
      <c r="E1337" s="15" t="e">
        <f t="shared" si="26"/>
        <v>#REF!</v>
      </c>
    </row>
    <row r="1338" spans="1:5" ht="15" thickBot="1" x14ac:dyDescent="0.35">
      <c r="B1338" s="16">
        <v>5</v>
      </c>
      <c r="C1338" s="14" t="e">
        <f>IF(OR(A1334="",A1334=0),"",VLOOKUP(A1334,#REF!,D1338,FALSE))</f>
        <v>#REF!</v>
      </c>
      <c r="D1338" s="2">
        <v>157</v>
      </c>
      <c r="E1338" s="15" t="e">
        <f t="shared" si="26"/>
        <v>#REF!</v>
      </c>
    </row>
    <row r="1339" spans="1:5" ht="15" thickBot="1" x14ac:dyDescent="0.35">
      <c r="B1339" s="16">
        <v>6</v>
      </c>
      <c r="C1339" s="14" t="e">
        <f>IF(OR(A1334="",A1334=0),"",VLOOKUP(A1334,#REF!,D1339,FALSE))</f>
        <v>#REF!</v>
      </c>
      <c r="D1339" s="2">
        <v>158</v>
      </c>
      <c r="E1339" s="15" t="e">
        <f t="shared" si="26"/>
        <v>#REF!</v>
      </c>
    </row>
    <row r="1340" spans="1:5" ht="15" thickBot="1" x14ac:dyDescent="0.35">
      <c r="B1340" s="16">
        <v>7</v>
      </c>
      <c r="C1340" s="14" t="e">
        <f>IF(OR(A1334="",A1334=0),"",VLOOKUP(A1334,#REF!,D1340,FALSE))</f>
        <v>#REF!</v>
      </c>
      <c r="D1340" s="2">
        <v>159</v>
      </c>
      <c r="E1340" s="15" t="e">
        <f t="shared" si="26"/>
        <v>#REF!</v>
      </c>
    </row>
    <row r="1341" spans="1:5" ht="15" thickBot="1" x14ac:dyDescent="0.35">
      <c r="B1341" s="16">
        <v>8</v>
      </c>
      <c r="C1341" s="14" t="e">
        <f>IF(OR(A1334="",A1334=0),"",VLOOKUP(A1334,#REF!,D1341,FALSE))</f>
        <v>#REF!</v>
      </c>
      <c r="D1341" s="2">
        <v>160</v>
      </c>
      <c r="E1341" s="15" t="e">
        <f t="shared" si="26"/>
        <v>#REF!</v>
      </c>
    </row>
    <row r="1342" spans="1:5" ht="15" thickBot="1" x14ac:dyDescent="0.35">
      <c r="B1342" s="16">
        <v>9</v>
      </c>
      <c r="C1342" s="14" t="e">
        <f>IF(OR(A1334="",A1334=0),"",VLOOKUP(A1334,#REF!,D1342,FALSE))</f>
        <v>#REF!</v>
      </c>
      <c r="D1342" s="2">
        <v>161</v>
      </c>
      <c r="E1342" s="15" t="e">
        <f t="shared" si="26"/>
        <v>#REF!</v>
      </c>
    </row>
    <row r="1343" spans="1:5" ht="15" thickBot="1" x14ac:dyDescent="0.35">
      <c r="A1343" s="11" t="str">
        <f>"Recette "&amp;B1282&amp;" Produits 7"</f>
        <v>Recette 7 Produits 7</v>
      </c>
      <c r="B1343" s="16">
        <v>10</v>
      </c>
      <c r="C1343" s="14" t="e">
        <f>IF(OR(A1334="",A1334=0),"",VLOOKUP(A1334,#REF!,D1343,FALSE))</f>
        <v>#REF!</v>
      </c>
      <c r="D1343" s="2">
        <v>162</v>
      </c>
      <c r="E1343" s="15" t="e">
        <f t="shared" si="26"/>
        <v>#REF!</v>
      </c>
    </row>
    <row r="1344" spans="1:5" ht="15" thickBot="1" x14ac:dyDescent="0.35">
      <c r="A1344" s="5" t="e">
        <f>IF(OR($A$1282=0,$A$1282=""),"",VLOOKUP($A$1282,#REF!,10,FALSE))</f>
        <v>#REF!</v>
      </c>
      <c r="B1344" s="16">
        <v>1</v>
      </c>
      <c r="C1344" s="14" t="e">
        <f>IF(OR(A1344="",A1344=0),"",VLOOKUP(A1344,#REF!,D1344,FALSE))</f>
        <v>#REF!</v>
      </c>
      <c r="D1344" s="2">
        <v>153</v>
      </c>
      <c r="E1344" s="15" t="e">
        <f t="shared" si="26"/>
        <v>#REF!</v>
      </c>
    </row>
    <row r="1345" spans="1:5" ht="15" thickBot="1" x14ac:dyDescent="0.35">
      <c r="A1345" s="5"/>
      <c r="B1345" s="16">
        <v>2</v>
      </c>
      <c r="C1345" s="14" t="e">
        <f>IF(OR(A1344="",A1344=0),"",VLOOKUP(A1344,#REF!,D1345,FALSE))</f>
        <v>#REF!</v>
      </c>
      <c r="D1345" s="2">
        <v>154</v>
      </c>
      <c r="E1345" s="15" t="e">
        <f t="shared" si="26"/>
        <v>#REF!</v>
      </c>
    </row>
    <row r="1346" spans="1:5" ht="15" thickBot="1" x14ac:dyDescent="0.35">
      <c r="A1346" s="5"/>
      <c r="B1346" s="16">
        <v>3</v>
      </c>
      <c r="C1346" s="14" t="e">
        <f>IF(OR(A1344="",A1344=0),"",VLOOKUP(A1344,#REF!,D1346,FALSE))</f>
        <v>#REF!</v>
      </c>
      <c r="D1346" s="2">
        <v>155</v>
      </c>
      <c r="E1346" s="15" t="e">
        <f t="shared" si="26"/>
        <v>#REF!</v>
      </c>
    </row>
    <row r="1347" spans="1:5" ht="15" thickBot="1" x14ac:dyDescent="0.35">
      <c r="B1347" s="16">
        <v>4</v>
      </c>
      <c r="C1347" s="14" t="e">
        <f>IF(OR(A1344="",A1344=0),"",VLOOKUP(A1344,#REF!,D1347,FALSE))</f>
        <v>#REF!</v>
      </c>
      <c r="D1347" s="2">
        <v>156</v>
      </c>
      <c r="E1347" s="15" t="e">
        <f t="shared" si="26"/>
        <v>#REF!</v>
      </c>
    </row>
    <row r="1348" spans="1:5" ht="15" thickBot="1" x14ac:dyDescent="0.35">
      <c r="B1348" s="16">
        <v>5</v>
      </c>
      <c r="C1348" s="14" t="e">
        <f>IF(OR(A1344="",A1344=0),"",VLOOKUP(A1344,#REF!,D1348,FALSE))</f>
        <v>#REF!</v>
      </c>
      <c r="D1348" s="2">
        <v>157</v>
      </c>
      <c r="E1348" s="15" t="e">
        <f t="shared" ref="E1348:E1411" si="27">IF(C1348=0,"",C1348)</f>
        <v>#REF!</v>
      </c>
    </row>
    <row r="1349" spans="1:5" ht="15" thickBot="1" x14ac:dyDescent="0.35">
      <c r="B1349" s="16">
        <v>6</v>
      </c>
      <c r="C1349" s="14" t="e">
        <f>IF(OR(A1344="",A1344=0),"",VLOOKUP(A1344,#REF!,D1349,FALSE))</f>
        <v>#REF!</v>
      </c>
      <c r="D1349" s="2">
        <v>158</v>
      </c>
      <c r="E1349" s="15" t="e">
        <f t="shared" si="27"/>
        <v>#REF!</v>
      </c>
    </row>
    <row r="1350" spans="1:5" ht="15" thickBot="1" x14ac:dyDescent="0.35">
      <c r="B1350" s="16">
        <v>7</v>
      </c>
      <c r="C1350" s="14" t="e">
        <f>IF(OR(A1344="",A1344=0),"",VLOOKUP(A1344,#REF!,D1350,FALSE))</f>
        <v>#REF!</v>
      </c>
      <c r="D1350" s="2">
        <v>159</v>
      </c>
      <c r="E1350" s="15" t="e">
        <f t="shared" si="27"/>
        <v>#REF!</v>
      </c>
    </row>
    <row r="1351" spans="1:5" ht="15" thickBot="1" x14ac:dyDescent="0.35">
      <c r="B1351" s="16">
        <v>8</v>
      </c>
      <c r="C1351" s="14" t="e">
        <f>IF(OR(A1344="",A1344=0),"",VLOOKUP(A1344,#REF!,D1351,FALSE))</f>
        <v>#REF!</v>
      </c>
      <c r="D1351" s="2">
        <v>160</v>
      </c>
      <c r="E1351" s="15" t="e">
        <f t="shared" si="27"/>
        <v>#REF!</v>
      </c>
    </row>
    <row r="1352" spans="1:5" ht="15" thickBot="1" x14ac:dyDescent="0.35">
      <c r="B1352" s="16">
        <v>9</v>
      </c>
      <c r="C1352" s="14" t="e">
        <f>IF(OR(A1344="",A1344=0),"",VLOOKUP(A1344,#REF!,D1352,FALSE))</f>
        <v>#REF!</v>
      </c>
      <c r="D1352" s="2">
        <v>161</v>
      </c>
      <c r="E1352" s="15" t="e">
        <f t="shared" si="27"/>
        <v>#REF!</v>
      </c>
    </row>
    <row r="1353" spans="1:5" ht="15" thickBot="1" x14ac:dyDescent="0.35">
      <c r="A1353" s="11" t="str">
        <f>"Recette "&amp;B1282&amp;" Produits 8"</f>
        <v>Recette 7 Produits 8</v>
      </c>
      <c r="B1353" s="16">
        <v>10</v>
      </c>
      <c r="C1353" s="14" t="e">
        <f>IF(OR(A1344="",A1344=0),"",VLOOKUP(A1344,#REF!,D1353,FALSE))</f>
        <v>#REF!</v>
      </c>
      <c r="D1353" s="2">
        <v>162</v>
      </c>
      <c r="E1353" s="15" t="e">
        <f t="shared" si="27"/>
        <v>#REF!</v>
      </c>
    </row>
    <row r="1354" spans="1:5" ht="15" thickBot="1" x14ac:dyDescent="0.35">
      <c r="A1354" s="5" t="e">
        <f>IF(OR($A$1282=0,$A$1282=""),"",VLOOKUP($A$1282,#REF!,11,FALSE))</f>
        <v>#REF!</v>
      </c>
      <c r="B1354" s="16">
        <v>1</v>
      </c>
      <c r="C1354" s="14" t="e">
        <f>IF(OR(A1354="",A1354=0),"",VLOOKUP(A1354,#REF!,D1354,FALSE))</f>
        <v>#REF!</v>
      </c>
      <c r="D1354" s="2">
        <v>153</v>
      </c>
      <c r="E1354" s="15" t="e">
        <f t="shared" si="27"/>
        <v>#REF!</v>
      </c>
    </row>
    <row r="1355" spans="1:5" ht="15" thickBot="1" x14ac:dyDescent="0.35">
      <c r="A1355" s="5"/>
      <c r="B1355" s="16">
        <v>2</v>
      </c>
      <c r="C1355" s="14" t="e">
        <f>IF(OR(A1354="",A1354=0),"",VLOOKUP(A1354,#REF!,D1355,FALSE))</f>
        <v>#REF!</v>
      </c>
      <c r="D1355" s="2">
        <v>154</v>
      </c>
      <c r="E1355" s="15" t="e">
        <f t="shared" si="27"/>
        <v>#REF!</v>
      </c>
    </row>
    <row r="1356" spans="1:5" ht="15" thickBot="1" x14ac:dyDescent="0.35">
      <c r="A1356" s="5"/>
      <c r="B1356" s="16">
        <v>3</v>
      </c>
      <c r="C1356" s="14" t="e">
        <f>IF(OR(A1354="",A1354=0),"",VLOOKUP(A1354,#REF!,D1356,FALSE))</f>
        <v>#REF!</v>
      </c>
      <c r="D1356" s="2">
        <v>155</v>
      </c>
      <c r="E1356" s="15" t="e">
        <f t="shared" si="27"/>
        <v>#REF!</v>
      </c>
    </row>
    <row r="1357" spans="1:5" ht="15" thickBot="1" x14ac:dyDescent="0.35">
      <c r="B1357" s="16">
        <v>4</v>
      </c>
      <c r="C1357" s="14" t="e">
        <f>IF(OR(A1354="",A1354=0),"",VLOOKUP(A1354,#REF!,D1357,FALSE))</f>
        <v>#REF!</v>
      </c>
      <c r="D1357" s="2">
        <v>156</v>
      </c>
      <c r="E1357" s="15" t="e">
        <f t="shared" si="27"/>
        <v>#REF!</v>
      </c>
    </row>
    <row r="1358" spans="1:5" ht="15" thickBot="1" x14ac:dyDescent="0.35">
      <c r="B1358" s="16">
        <v>5</v>
      </c>
      <c r="C1358" s="14" t="e">
        <f>IF(OR(A1354="",A1354=0),"",VLOOKUP(A1354,#REF!,D1358,FALSE))</f>
        <v>#REF!</v>
      </c>
      <c r="D1358" s="2">
        <v>157</v>
      </c>
      <c r="E1358" s="15" t="e">
        <f t="shared" si="27"/>
        <v>#REF!</v>
      </c>
    </row>
    <row r="1359" spans="1:5" ht="15" thickBot="1" x14ac:dyDescent="0.35">
      <c r="B1359" s="16">
        <v>6</v>
      </c>
      <c r="C1359" s="14" t="e">
        <f>IF(OR(A1354="",A1354=0),"",VLOOKUP(A1354,#REF!,D1359,FALSE))</f>
        <v>#REF!</v>
      </c>
      <c r="D1359" s="2">
        <v>158</v>
      </c>
      <c r="E1359" s="15" t="e">
        <f t="shared" si="27"/>
        <v>#REF!</v>
      </c>
    </row>
    <row r="1360" spans="1:5" ht="15" thickBot="1" x14ac:dyDescent="0.35">
      <c r="B1360" s="16">
        <v>7</v>
      </c>
      <c r="C1360" s="14" t="e">
        <f>IF(OR(A1354="",A1354=0),"",VLOOKUP(A1354,#REF!,D1360,FALSE))</f>
        <v>#REF!</v>
      </c>
      <c r="D1360" s="2">
        <v>159</v>
      </c>
      <c r="E1360" s="15" t="e">
        <f t="shared" si="27"/>
        <v>#REF!</v>
      </c>
    </row>
    <row r="1361" spans="1:5" ht="15" thickBot="1" x14ac:dyDescent="0.35">
      <c r="B1361" s="16">
        <v>8</v>
      </c>
      <c r="C1361" s="14" t="e">
        <f>IF(OR(A1354="",A1354=0),"",VLOOKUP(A1354,#REF!,D1361,FALSE))</f>
        <v>#REF!</v>
      </c>
      <c r="D1361" s="2">
        <v>160</v>
      </c>
      <c r="E1361" s="15" t="e">
        <f t="shared" si="27"/>
        <v>#REF!</v>
      </c>
    </row>
    <row r="1362" spans="1:5" ht="15" thickBot="1" x14ac:dyDescent="0.35">
      <c r="B1362" s="16">
        <v>9</v>
      </c>
      <c r="C1362" s="14" t="e">
        <f>IF(OR(A1354="",A1354=0),"",VLOOKUP(A1354,#REF!,D1362,FALSE))</f>
        <v>#REF!</v>
      </c>
      <c r="D1362" s="2">
        <v>161</v>
      </c>
      <c r="E1362" s="15" t="e">
        <f t="shared" si="27"/>
        <v>#REF!</v>
      </c>
    </row>
    <row r="1363" spans="1:5" ht="15" thickBot="1" x14ac:dyDescent="0.35">
      <c r="A1363" s="11" t="str">
        <f>"Recette "&amp;B1282&amp;" Produits 9"</f>
        <v>Recette 7 Produits 9</v>
      </c>
      <c r="B1363" s="16">
        <v>10</v>
      </c>
      <c r="C1363" s="14" t="e">
        <f>IF(OR(A1354="",A1354=0),"",VLOOKUP(A1354,#REF!,D1363,FALSE))</f>
        <v>#REF!</v>
      </c>
      <c r="D1363" s="2">
        <v>162</v>
      </c>
      <c r="E1363" s="15" t="e">
        <f t="shared" si="27"/>
        <v>#REF!</v>
      </c>
    </row>
    <row r="1364" spans="1:5" ht="15" thickBot="1" x14ac:dyDescent="0.35">
      <c r="A1364" s="5" t="e">
        <f>IF(OR($A$1282=0,$A$1282=""),"",VLOOKUP($A$1282,#REF!,12,FALSE))</f>
        <v>#REF!</v>
      </c>
      <c r="B1364" s="16">
        <v>1</v>
      </c>
      <c r="C1364" s="14" t="e">
        <f>IF(OR(A1364="",A1364=0),"",VLOOKUP(A1364,#REF!,D1364,FALSE))</f>
        <v>#REF!</v>
      </c>
      <c r="D1364" s="2">
        <v>153</v>
      </c>
      <c r="E1364" s="15" t="e">
        <f t="shared" si="27"/>
        <v>#REF!</v>
      </c>
    </row>
    <row r="1365" spans="1:5" ht="15" thickBot="1" x14ac:dyDescent="0.35">
      <c r="A1365" s="5"/>
      <c r="B1365" s="16">
        <v>2</v>
      </c>
      <c r="C1365" s="14" t="e">
        <f>IF(OR(A1364="",A1364=0),"",VLOOKUP(A1364,#REF!,D1365,FALSE))</f>
        <v>#REF!</v>
      </c>
      <c r="D1365" s="2">
        <v>154</v>
      </c>
      <c r="E1365" s="15" t="e">
        <f t="shared" si="27"/>
        <v>#REF!</v>
      </c>
    </row>
    <row r="1366" spans="1:5" ht="15" thickBot="1" x14ac:dyDescent="0.35">
      <c r="A1366" s="5"/>
      <c r="B1366" s="16">
        <v>3</v>
      </c>
      <c r="C1366" s="14" t="e">
        <f>IF(OR(A1364="",A1364=0),"",VLOOKUP(A1364,#REF!,D1366,FALSE))</f>
        <v>#REF!</v>
      </c>
      <c r="D1366" s="2">
        <v>155</v>
      </c>
      <c r="E1366" s="15" t="e">
        <f t="shared" si="27"/>
        <v>#REF!</v>
      </c>
    </row>
    <row r="1367" spans="1:5" ht="15" thickBot="1" x14ac:dyDescent="0.35">
      <c r="B1367" s="16">
        <v>4</v>
      </c>
      <c r="C1367" s="14" t="e">
        <f>IF(OR(A1364="",A1364=0),"",VLOOKUP(A1364,#REF!,D1367,FALSE))</f>
        <v>#REF!</v>
      </c>
      <c r="D1367" s="2">
        <v>156</v>
      </c>
      <c r="E1367" s="15" t="e">
        <f t="shared" si="27"/>
        <v>#REF!</v>
      </c>
    </row>
    <row r="1368" spans="1:5" ht="15" thickBot="1" x14ac:dyDescent="0.35">
      <c r="B1368" s="16">
        <v>5</v>
      </c>
      <c r="C1368" s="14" t="e">
        <f>IF(OR(A1364="",A1364=0),"",VLOOKUP(A1364,#REF!,D1368,FALSE))</f>
        <v>#REF!</v>
      </c>
      <c r="D1368" s="2">
        <v>157</v>
      </c>
      <c r="E1368" s="15" t="e">
        <f t="shared" si="27"/>
        <v>#REF!</v>
      </c>
    </row>
    <row r="1369" spans="1:5" ht="15" thickBot="1" x14ac:dyDescent="0.35">
      <c r="B1369" s="16">
        <v>6</v>
      </c>
      <c r="C1369" s="14" t="e">
        <f>IF(OR(A1364="",A1364=0),"",VLOOKUP(A1364,#REF!,D1369,FALSE))</f>
        <v>#REF!</v>
      </c>
      <c r="D1369" s="2">
        <v>158</v>
      </c>
      <c r="E1369" s="15" t="e">
        <f t="shared" si="27"/>
        <v>#REF!</v>
      </c>
    </row>
    <row r="1370" spans="1:5" ht="15" thickBot="1" x14ac:dyDescent="0.35">
      <c r="B1370" s="16">
        <v>7</v>
      </c>
      <c r="C1370" s="14" t="e">
        <f>IF(OR(A1364="",A1364=0),"",VLOOKUP(A1364,#REF!,D1370,FALSE))</f>
        <v>#REF!</v>
      </c>
      <c r="D1370" s="2">
        <v>159</v>
      </c>
      <c r="E1370" s="15" t="e">
        <f t="shared" si="27"/>
        <v>#REF!</v>
      </c>
    </row>
    <row r="1371" spans="1:5" ht="15" thickBot="1" x14ac:dyDescent="0.35">
      <c r="B1371" s="16">
        <v>8</v>
      </c>
      <c r="C1371" s="14" t="e">
        <f>IF(OR(A1364="",A1364=0),"",VLOOKUP(A1364,#REF!,D1371,FALSE))</f>
        <v>#REF!</v>
      </c>
      <c r="D1371" s="2">
        <v>160</v>
      </c>
      <c r="E1371" s="15" t="e">
        <f t="shared" si="27"/>
        <v>#REF!</v>
      </c>
    </row>
    <row r="1372" spans="1:5" ht="15" thickBot="1" x14ac:dyDescent="0.35">
      <c r="B1372" s="16">
        <v>9</v>
      </c>
      <c r="C1372" s="14" t="e">
        <f>IF(OR(A1364="",A1364=0),"",VLOOKUP(A1364,#REF!,D1372,FALSE))</f>
        <v>#REF!</v>
      </c>
      <c r="D1372" s="2">
        <v>161</v>
      </c>
      <c r="E1372" s="15" t="e">
        <f t="shared" si="27"/>
        <v>#REF!</v>
      </c>
    </row>
    <row r="1373" spans="1:5" ht="15" thickBot="1" x14ac:dyDescent="0.35">
      <c r="A1373" s="11" t="str">
        <f>"Recette "&amp;B1282&amp;" Produits 10"</f>
        <v>Recette 7 Produits 10</v>
      </c>
      <c r="B1373" s="16">
        <v>10</v>
      </c>
      <c r="C1373" s="14" t="e">
        <f>IF(OR(A1364="",A1364=0),"",VLOOKUP(A1364,#REF!,D1373,FALSE))</f>
        <v>#REF!</v>
      </c>
      <c r="D1373" s="2">
        <v>162</v>
      </c>
      <c r="E1373" s="15" t="e">
        <f t="shared" si="27"/>
        <v>#REF!</v>
      </c>
    </row>
    <row r="1374" spans="1:5" ht="15" thickBot="1" x14ac:dyDescent="0.35">
      <c r="A1374" s="5" t="e">
        <f>IF(OR($A$1282=0,$A$1282=""),"",VLOOKUP($A$1282,#REF!,13,FALSE))</f>
        <v>#REF!</v>
      </c>
      <c r="B1374" s="16">
        <v>1</v>
      </c>
      <c r="C1374" s="14" t="e">
        <f>IF(OR(A1374="",A1374=0),"",VLOOKUP(A1374,#REF!,D1374,FALSE))</f>
        <v>#REF!</v>
      </c>
      <c r="D1374" s="2">
        <v>153</v>
      </c>
      <c r="E1374" s="15" t="e">
        <f t="shared" si="27"/>
        <v>#REF!</v>
      </c>
    </row>
    <row r="1375" spans="1:5" ht="15" thickBot="1" x14ac:dyDescent="0.35">
      <c r="A1375" s="5"/>
      <c r="B1375" s="16">
        <v>2</v>
      </c>
      <c r="C1375" s="14" t="e">
        <f>IF(OR(A1374="",A1374=0),"",VLOOKUP(A1374,#REF!,D1375,FALSE))</f>
        <v>#REF!</v>
      </c>
      <c r="D1375" s="2">
        <v>154</v>
      </c>
      <c r="E1375" s="15" t="e">
        <f t="shared" si="27"/>
        <v>#REF!</v>
      </c>
    </row>
    <row r="1376" spans="1:5" ht="15" thickBot="1" x14ac:dyDescent="0.35">
      <c r="A1376" s="5"/>
      <c r="B1376" s="16">
        <v>3</v>
      </c>
      <c r="C1376" s="14" t="e">
        <f>IF(OR(A1374="",A1374=0),"",VLOOKUP(A1374,#REF!,D1376,FALSE))</f>
        <v>#REF!</v>
      </c>
      <c r="D1376" s="2">
        <v>155</v>
      </c>
      <c r="E1376" s="15" t="e">
        <f t="shared" si="27"/>
        <v>#REF!</v>
      </c>
    </row>
    <row r="1377" spans="1:5" ht="15" thickBot="1" x14ac:dyDescent="0.35">
      <c r="B1377" s="16">
        <v>4</v>
      </c>
      <c r="C1377" s="14" t="e">
        <f>IF(OR(A1374="",A1374=0),"",VLOOKUP(A1374,#REF!,D1377,FALSE))</f>
        <v>#REF!</v>
      </c>
      <c r="D1377" s="2">
        <v>156</v>
      </c>
      <c r="E1377" s="15" t="e">
        <f t="shared" si="27"/>
        <v>#REF!</v>
      </c>
    </row>
    <row r="1378" spans="1:5" ht="15" thickBot="1" x14ac:dyDescent="0.35">
      <c r="B1378" s="16">
        <v>5</v>
      </c>
      <c r="C1378" s="14" t="e">
        <f>IF(OR(A1374="",A1374=0),"",VLOOKUP(A1374,#REF!,D1378,FALSE))</f>
        <v>#REF!</v>
      </c>
      <c r="D1378" s="2">
        <v>157</v>
      </c>
      <c r="E1378" s="15" t="e">
        <f t="shared" si="27"/>
        <v>#REF!</v>
      </c>
    </row>
    <row r="1379" spans="1:5" ht="15" thickBot="1" x14ac:dyDescent="0.35">
      <c r="B1379" s="16">
        <v>6</v>
      </c>
      <c r="C1379" s="14" t="e">
        <f>IF(OR(A1374="",A1374=0),"",VLOOKUP(A1374,#REF!,D1379,FALSE))</f>
        <v>#REF!</v>
      </c>
      <c r="D1379" s="2">
        <v>158</v>
      </c>
      <c r="E1379" s="15" t="e">
        <f t="shared" si="27"/>
        <v>#REF!</v>
      </c>
    </row>
    <row r="1380" spans="1:5" ht="15" thickBot="1" x14ac:dyDescent="0.35">
      <c r="B1380" s="16">
        <v>7</v>
      </c>
      <c r="C1380" s="14" t="e">
        <f>IF(OR(A1374="",A1374=0),"",VLOOKUP(A1374,#REF!,D1380,FALSE))</f>
        <v>#REF!</v>
      </c>
      <c r="D1380" s="2">
        <v>159</v>
      </c>
      <c r="E1380" s="15" t="e">
        <f t="shared" si="27"/>
        <v>#REF!</v>
      </c>
    </row>
    <row r="1381" spans="1:5" ht="15" thickBot="1" x14ac:dyDescent="0.35">
      <c r="B1381" s="16">
        <v>8</v>
      </c>
      <c r="C1381" s="14" t="e">
        <f>IF(OR(A1374="",A1374=0),"",VLOOKUP(A1374,#REF!,D1381,FALSE))</f>
        <v>#REF!</v>
      </c>
      <c r="D1381" s="2">
        <v>160</v>
      </c>
      <c r="E1381" s="15" t="e">
        <f t="shared" si="27"/>
        <v>#REF!</v>
      </c>
    </row>
    <row r="1382" spans="1:5" ht="15" thickBot="1" x14ac:dyDescent="0.35">
      <c r="B1382" s="16">
        <v>9</v>
      </c>
      <c r="C1382" s="14" t="e">
        <f>IF(OR(A1374="",A1374=0),"",VLOOKUP(A1374,#REF!,D1382,FALSE))</f>
        <v>#REF!</v>
      </c>
      <c r="D1382" s="2">
        <v>161</v>
      </c>
      <c r="E1382" s="15" t="e">
        <f t="shared" si="27"/>
        <v>#REF!</v>
      </c>
    </row>
    <row r="1383" spans="1:5" ht="15" thickBot="1" x14ac:dyDescent="0.35">
      <c r="A1383" s="11" t="str">
        <f>"Recette "&amp;B1282&amp;" Produits 11"</f>
        <v>Recette 7 Produits 11</v>
      </c>
      <c r="B1383" s="16">
        <v>10</v>
      </c>
      <c r="C1383" s="14" t="e">
        <f>IF(OR(A1374="",A1374=0),"",VLOOKUP(A1374,#REF!,D1383,FALSE))</f>
        <v>#REF!</v>
      </c>
      <c r="D1383" s="2">
        <v>162</v>
      </c>
      <c r="E1383" s="15" t="e">
        <f t="shared" si="27"/>
        <v>#REF!</v>
      </c>
    </row>
    <row r="1384" spans="1:5" ht="15" thickBot="1" x14ac:dyDescent="0.35">
      <c r="A1384" s="5" t="e">
        <f>IF(OR($A$1282=0,$A$1282=""),"",VLOOKUP($A$1282,#REF!,14,FALSE))</f>
        <v>#REF!</v>
      </c>
      <c r="B1384" s="16">
        <v>1</v>
      </c>
      <c r="C1384" s="14" t="e">
        <f>IF(OR(A1384="",A1384=0),"",VLOOKUP(A1384,#REF!,D1384,FALSE))</f>
        <v>#REF!</v>
      </c>
      <c r="D1384" s="2">
        <v>153</v>
      </c>
      <c r="E1384" s="15" t="e">
        <f t="shared" si="27"/>
        <v>#REF!</v>
      </c>
    </row>
    <row r="1385" spans="1:5" ht="15" thickBot="1" x14ac:dyDescent="0.35">
      <c r="A1385" s="5"/>
      <c r="B1385" s="16">
        <v>2</v>
      </c>
      <c r="C1385" s="14" t="e">
        <f>IF(OR(A1384="",A1384=0),"",VLOOKUP(A1384,#REF!,D1385,FALSE))</f>
        <v>#REF!</v>
      </c>
      <c r="D1385" s="2">
        <v>154</v>
      </c>
      <c r="E1385" s="15" t="e">
        <f t="shared" si="27"/>
        <v>#REF!</v>
      </c>
    </row>
    <row r="1386" spans="1:5" ht="15" thickBot="1" x14ac:dyDescent="0.35">
      <c r="A1386" s="5"/>
      <c r="B1386" s="16">
        <v>3</v>
      </c>
      <c r="C1386" s="14" t="e">
        <f>IF(OR(A1384="",A1384=0),"",VLOOKUP(A1384,#REF!,D1386,FALSE))</f>
        <v>#REF!</v>
      </c>
      <c r="D1386" s="2">
        <v>155</v>
      </c>
      <c r="E1386" s="15" t="e">
        <f t="shared" si="27"/>
        <v>#REF!</v>
      </c>
    </row>
    <row r="1387" spans="1:5" ht="15" thickBot="1" x14ac:dyDescent="0.35">
      <c r="B1387" s="16">
        <v>4</v>
      </c>
      <c r="C1387" s="14" t="e">
        <f>IF(OR(A1384="",A1384=0),"",VLOOKUP(A1384,#REF!,D1387,FALSE))</f>
        <v>#REF!</v>
      </c>
      <c r="D1387" s="2">
        <v>156</v>
      </c>
      <c r="E1387" s="15" t="e">
        <f t="shared" si="27"/>
        <v>#REF!</v>
      </c>
    </row>
    <row r="1388" spans="1:5" ht="15" thickBot="1" x14ac:dyDescent="0.35">
      <c r="B1388" s="16">
        <v>5</v>
      </c>
      <c r="C1388" s="14" t="e">
        <f>IF(OR(A1384="",A1384=0),"",VLOOKUP(A1384,#REF!,D1388,FALSE))</f>
        <v>#REF!</v>
      </c>
      <c r="D1388" s="2">
        <v>157</v>
      </c>
      <c r="E1388" s="15" t="e">
        <f t="shared" si="27"/>
        <v>#REF!</v>
      </c>
    </row>
    <row r="1389" spans="1:5" ht="15" thickBot="1" x14ac:dyDescent="0.35">
      <c r="B1389" s="16">
        <v>6</v>
      </c>
      <c r="C1389" s="14" t="e">
        <f>IF(OR(A1384="",A1384=0),"",VLOOKUP(A1384,#REF!,D1389,FALSE))</f>
        <v>#REF!</v>
      </c>
      <c r="D1389" s="2">
        <v>158</v>
      </c>
      <c r="E1389" s="15" t="e">
        <f t="shared" si="27"/>
        <v>#REF!</v>
      </c>
    </row>
    <row r="1390" spans="1:5" ht="15" thickBot="1" x14ac:dyDescent="0.35">
      <c r="B1390" s="16">
        <v>7</v>
      </c>
      <c r="C1390" s="14" t="e">
        <f>IF(OR(A1384="",A1384=0),"",VLOOKUP(A1384,#REF!,D1390,FALSE))</f>
        <v>#REF!</v>
      </c>
      <c r="D1390" s="2">
        <v>159</v>
      </c>
      <c r="E1390" s="15" t="e">
        <f t="shared" si="27"/>
        <v>#REF!</v>
      </c>
    </row>
    <row r="1391" spans="1:5" ht="15" thickBot="1" x14ac:dyDescent="0.35">
      <c r="B1391" s="16">
        <v>8</v>
      </c>
      <c r="C1391" s="14" t="e">
        <f>IF(OR(A1384="",A1384=0),"",VLOOKUP(A1384,#REF!,D1391,FALSE))</f>
        <v>#REF!</v>
      </c>
      <c r="D1391" s="2">
        <v>160</v>
      </c>
      <c r="E1391" s="15" t="e">
        <f t="shared" si="27"/>
        <v>#REF!</v>
      </c>
    </row>
    <row r="1392" spans="1:5" ht="15" thickBot="1" x14ac:dyDescent="0.35">
      <c r="B1392" s="16">
        <v>9</v>
      </c>
      <c r="C1392" s="14" t="e">
        <f>IF(OR(A1384="",A1384=0),"",VLOOKUP(A1384,#REF!,D1392,FALSE))</f>
        <v>#REF!</v>
      </c>
      <c r="D1392" s="2">
        <v>161</v>
      </c>
      <c r="E1392" s="15" t="e">
        <f t="shared" si="27"/>
        <v>#REF!</v>
      </c>
    </row>
    <row r="1393" spans="1:5" ht="15" thickBot="1" x14ac:dyDescent="0.35">
      <c r="A1393" s="11" t="str">
        <f>"Recette "&amp;B1282&amp;" Produits 12"</f>
        <v>Recette 7 Produits 12</v>
      </c>
      <c r="B1393" s="16">
        <v>10</v>
      </c>
      <c r="C1393" s="14" t="e">
        <f>IF(OR(A1384="",A1384=0),"",VLOOKUP(A1384,#REF!,D1393,FALSE))</f>
        <v>#REF!</v>
      </c>
      <c r="D1393" s="2">
        <v>162</v>
      </c>
      <c r="E1393" s="15" t="e">
        <f t="shared" si="27"/>
        <v>#REF!</v>
      </c>
    </row>
    <row r="1394" spans="1:5" ht="15" thickBot="1" x14ac:dyDescent="0.35">
      <c r="A1394" s="5" t="e">
        <f>IF(OR($A$1282=0,$A$1282=""),"",VLOOKUP($A$1282,#REF!,15,FALSE))</f>
        <v>#REF!</v>
      </c>
      <c r="B1394" s="16">
        <v>1</v>
      </c>
      <c r="C1394" s="14" t="e">
        <f>IF(OR(A1394="",A1394=0),"",VLOOKUP(A1394,#REF!,D1394,FALSE))</f>
        <v>#REF!</v>
      </c>
      <c r="D1394" s="2">
        <v>153</v>
      </c>
      <c r="E1394" s="15" t="e">
        <f t="shared" si="27"/>
        <v>#REF!</v>
      </c>
    </row>
    <row r="1395" spans="1:5" ht="15" thickBot="1" x14ac:dyDescent="0.35">
      <c r="A1395" s="5"/>
      <c r="B1395" s="16">
        <v>2</v>
      </c>
      <c r="C1395" s="14" t="e">
        <f>IF(OR(A1394="",A1394=0),"",VLOOKUP(A1394,#REF!,D1395,FALSE))</f>
        <v>#REF!</v>
      </c>
      <c r="D1395" s="2">
        <v>154</v>
      </c>
      <c r="E1395" s="15" t="e">
        <f t="shared" si="27"/>
        <v>#REF!</v>
      </c>
    </row>
    <row r="1396" spans="1:5" ht="15" thickBot="1" x14ac:dyDescent="0.35">
      <c r="A1396" s="5"/>
      <c r="B1396" s="16">
        <v>3</v>
      </c>
      <c r="C1396" s="14" t="e">
        <f>IF(OR(A1394="",A1394=0),"",VLOOKUP(A1394,#REF!,D1396,FALSE))</f>
        <v>#REF!</v>
      </c>
      <c r="D1396" s="2">
        <v>155</v>
      </c>
      <c r="E1396" s="15" t="e">
        <f t="shared" si="27"/>
        <v>#REF!</v>
      </c>
    </row>
    <row r="1397" spans="1:5" ht="15" thickBot="1" x14ac:dyDescent="0.35">
      <c r="B1397" s="16">
        <v>4</v>
      </c>
      <c r="C1397" s="14" t="e">
        <f>IF(OR(A1394="",A1394=0),"",VLOOKUP(A1394,#REF!,D1397,FALSE))</f>
        <v>#REF!</v>
      </c>
      <c r="D1397" s="2">
        <v>156</v>
      </c>
      <c r="E1397" s="15" t="e">
        <f t="shared" si="27"/>
        <v>#REF!</v>
      </c>
    </row>
    <row r="1398" spans="1:5" ht="15" thickBot="1" x14ac:dyDescent="0.35">
      <c r="B1398" s="16">
        <v>5</v>
      </c>
      <c r="C1398" s="14" t="e">
        <f>IF(OR(A1394="",A1394=0),"",VLOOKUP(A1394,#REF!,D1398,FALSE))</f>
        <v>#REF!</v>
      </c>
      <c r="D1398" s="2">
        <v>157</v>
      </c>
      <c r="E1398" s="15" t="e">
        <f t="shared" si="27"/>
        <v>#REF!</v>
      </c>
    </row>
    <row r="1399" spans="1:5" ht="15" thickBot="1" x14ac:dyDescent="0.35">
      <c r="B1399" s="16">
        <v>6</v>
      </c>
      <c r="C1399" s="14" t="e">
        <f>IF(OR(A1394="",A1394=0),"",VLOOKUP(A1394,#REF!,D1399,FALSE))</f>
        <v>#REF!</v>
      </c>
      <c r="D1399" s="2">
        <v>158</v>
      </c>
      <c r="E1399" s="15" t="e">
        <f t="shared" si="27"/>
        <v>#REF!</v>
      </c>
    </row>
    <row r="1400" spans="1:5" ht="15" thickBot="1" x14ac:dyDescent="0.35">
      <c r="B1400" s="16">
        <v>7</v>
      </c>
      <c r="C1400" s="14" t="e">
        <f>IF(OR(A1394="",A1394=0),"",VLOOKUP(A1394,#REF!,D1400,FALSE))</f>
        <v>#REF!</v>
      </c>
      <c r="D1400" s="2">
        <v>159</v>
      </c>
      <c r="E1400" s="15" t="e">
        <f t="shared" si="27"/>
        <v>#REF!</v>
      </c>
    </row>
    <row r="1401" spans="1:5" ht="15" thickBot="1" x14ac:dyDescent="0.35">
      <c r="B1401" s="16">
        <v>8</v>
      </c>
      <c r="C1401" s="14" t="e">
        <f>IF(OR(A1394="",A1394=0),"",VLOOKUP(A1394,#REF!,D1401,FALSE))</f>
        <v>#REF!</v>
      </c>
      <c r="D1401" s="2">
        <v>160</v>
      </c>
      <c r="E1401" s="15" t="e">
        <f t="shared" si="27"/>
        <v>#REF!</v>
      </c>
    </row>
    <row r="1402" spans="1:5" ht="15" thickBot="1" x14ac:dyDescent="0.35">
      <c r="B1402" s="16">
        <v>9</v>
      </c>
      <c r="C1402" s="14" t="e">
        <f>IF(OR(A1394="",A1394=0),"",VLOOKUP(A1394,#REF!,D1402,FALSE))</f>
        <v>#REF!</v>
      </c>
      <c r="D1402" s="2">
        <v>161</v>
      </c>
      <c r="E1402" s="15" t="e">
        <f t="shared" si="27"/>
        <v>#REF!</v>
      </c>
    </row>
    <row r="1403" spans="1:5" ht="15" thickBot="1" x14ac:dyDescent="0.35">
      <c r="A1403" s="11" t="str">
        <f>"Recette "&amp;B1282&amp;" Produits 13"</f>
        <v>Recette 7 Produits 13</v>
      </c>
      <c r="B1403" s="16">
        <v>10</v>
      </c>
      <c r="C1403" s="14" t="e">
        <f>IF(OR(A1394="",A1394=0),"",VLOOKUP(A1394,#REF!,D1403,FALSE))</f>
        <v>#REF!</v>
      </c>
      <c r="D1403" s="2">
        <v>162</v>
      </c>
      <c r="E1403" s="15" t="e">
        <f t="shared" si="27"/>
        <v>#REF!</v>
      </c>
    </row>
    <row r="1404" spans="1:5" ht="15" thickBot="1" x14ac:dyDescent="0.35">
      <c r="A1404" s="5" t="e">
        <f>IF(OR($A$1282=0,$A$1282=""),"",VLOOKUP($A$1282,#REF!,16,FALSE))</f>
        <v>#REF!</v>
      </c>
      <c r="B1404" s="16">
        <v>1</v>
      </c>
      <c r="C1404" s="14" t="e">
        <f>IF(OR(A1404="",A1404=0),"",VLOOKUP(A1404,#REF!,D1404,FALSE))</f>
        <v>#REF!</v>
      </c>
      <c r="D1404" s="2">
        <v>153</v>
      </c>
      <c r="E1404" s="15" t="e">
        <f t="shared" si="27"/>
        <v>#REF!</v>
      </c>
    </row>
    <row r="1405" spans="1:5" ht="15" thickBot="1" x14ac:dyDescent="0.35">
      <c r="A1405" s="5"/>
      <c r="B1405" s="16">
        <v>2</v>
      </c>
      <c r="C1405" s="14" t="e">
        <f>IF(OR(A1404="",A1404=0),"",VLOOKUP(A1404,#REF!,D1405,FALSE))</f>
        <v>#REF!</v>
      </c>
      <c r="D1405" s="2">
        <v>154</v>
      </c>
      <c r="E1405" s="15" t="e">
        <f t="shared" si="27"/>
        <v>#REF!</v>
      </c>
    </row>
    <row r="1406" spans="1:5" ht="15" thickBot="1" x14ac:dyDescent="0.35">
      <c r="A1406" s="5"/>
      <c r="B1406" s="16">
        <v>3</v>
      </c>
      <c r="C1406" s="14" t="e">
        <f>IF(OR(A1404="",A1404=0),"",VLOOKUP(A1404,#REF!,D1406,FALSE))</f>
        <v>#REF!</v>
      </c>
      <c r="D1406" s="2">
        <v>155</v>
      </c>
      <c r="E1406" s="15" t="e">
        <f t="shared" si="27"/>
        <v>#REF!</v>
      </c>
    </row>
    <row r="1407" spans="1:5" ht="15" thickBot="1" x14ac:dyDescent="0.35">
      <c r="B1407" s="16">
        <v>4</v>
      </c>
      <c r="C1407" s="14" t="e">
        <f>IF(OR(A1404="",A1404=0),"",VLOOKUP(A1404,#REF!,D1407,FALSE))</f>
        <v>#REF!</v>
      </c>
      <c r="D1407" s="2">
        <v>156</v>
      </c>
      <c r="E1407" s="15" t="e">
        <f t="shared" si="27"/>
        <v>#REF!</v>
      </c>
    </row>
    <row r="1408" spans="1:5" ht="15" thickBot="1" x14ac:dyDescent="0.35">
      <c r="B1408" s="16">
        <v>5</v>
      </c>
      <c r="C1408" s="14" t="e">
        <f>IF(OR(A1404="",A1404=0),"",VLOOKUP(A1404,#REF!,D1408,FALSE))</f>
        <v>#REF!</v>
      </c>
      <c r="D1408" s="2">
        <v>157</v>
      </c>
      <c r="E1408" s="15" t="e">
        <f t="shared" si="27"/>
        <v>#REF!</v>
      </c>
    </row>
    <row r="1409" spans="1:5" ht="15" thickBot="1" x14ac:dyDescent="0.35">
      <c r="B1409" s="16">
        <v>6</v>
      </c>
      <c r="C1409" s="14" t="e">
        <f>IF(OR(A1404="",A1404=0),"",VLOOKUP(A1404,#REF!,D1409,FALSE))</f>
        <v>#REF!</v>
      </c>
      <c r="D1409" s="2">
        <v>158</v>
      </c>
      <c r="E1409" s="15" t="e">
        <f t="shared" si="27"/>
        <v>#REF!</v>
      </c>
    </row>
    <row r="1410" spans="1:5" ht="15" thickBot="1" x14ac:dyDescent="0.35">
      <c r="B1410" s="16">
        <v>7</v>
      </c>
      <c r="C1410" s="14" t="e">
        <f>IF(OR(A1404="",A1404=0),"",VLOOKUP(A1404,#REF!,D1410,FALSE))</f>
        <v>#REF!</v>
      </c>
      <c r="D1410" s="2">
        <v>159</v>
      </c>
      <c r="E1410" s="15" t="e">
        <f t="shared" si="27"/>
        <v>#REF!</v>
      </c>
    </row>
    <row r="1411" spans="1:5" ht="15" thickBot="1" x14ac:dyDescent="0.35">
      <c r="B1411" s="16">
        <v>8</v>
      </c>
      <c r="C1411" s="14" t="e">
        <f>IF(OR(A1404="",A1404=0),"",VLOOKUP(A1404,#REF!,D1411,FALSE))</f>
        <v>#REF!</v>
      </c>
      <c r="D1411" s="2">
        <v>160</v>
      </c>
      <c r="E1411" s="15" t="e">
        <f t="shared" si="27"/>
        <v>#REF!</v>
      </c>
    </row>
    <row r="1412" spans="1:5" ht="15" thickBot="1" x14ac:dyDescent="0.35">
      <c r="B1412" s="16">
        <v>9</v>
      </c>
      <c r="C1412" s="14" t="e">
        <f>IF(OR(A1404="",A1404=0),"",VLOOKUP(A1404,#REF!,D1412,FALSE))</f>
        <v>#REF!</v>
      </c>
      <c r="D1412" s="2">
        <v>161</v>
      </c>
      <c r="E1412" s="15" t="e">
        <f t="shared" ref="E1412:E1475" si="28">IF(C1412=0,"",C1412)</f>
        <v>#REF!</v>
      </c>
    </row>
    <row r="1413" spans="1:5" ht="15" thickBot="1" x14ac:dyDescent="0.35">
      <c r="A1413" s="11" t="str">
        <f>"Recette "&amp;B1282&amp;" Produits 14"</f>
        <v>Recette 7 Produits 14</v>
      </c>
      <c r="B1413" s="16">
        <v>10</v>
      </c>
      <c r="C1413" s="14" t="e">
        <f>IF(OR(A1404="",A1404=0),"",VLOOKUP(A1404,#REF!,D1413,FALSE))</f>
        <v>#REF!</v>
      </c>
      <c r="D1413" s="2">
        <v>162</v>
      </c>
      <c r="E1413" s="15" t="e">
        <f t="shared" si="28"/>
        <v>#REF!</v>
      </c>
    </row>
    <row r="1414" spans="1:5" ht="15" thickBot="1" x14ac:dyDescent="0.35">
      <c r="A1414" s="5" t="e">
        <f>IF(OR($A$1282=0,$A$1282=""),"",VLOOKUP($A$1282,#REF!,17,FALSE))</f>
        <v>#REF!</v>
      </c>
      <c r="B1414" s="16">
        <v>1</v>
      </c>
      <c r="C1414" s="14" t="e">
        <f>IF(OR(A1414="",A1414=0),"",VLOOKUP(A1414,#REF!,D1414,FALSE))</f>
        <v>#REF!</v>
      </c>
      <c r="D1414" s="2">
        <v>153</v>
      </c>
      <c r="E1414" s="15" t="e">
        <f t="shared" si="28"/>
        <v>#REF!</v>
      </c>
    </row>
    <row r="1415" spans="1:5" ht="15" thickBot="1" x14ac:dyDescent="0.35">
      <c r="A1415" s="5"/>
      <c r="B1415" s="16">
        <v>2</v>
      </c>
      <c r="C1415" s="14" t="e">
        <f>IF(OR(A1414="",A1414=0),"",VLOOKUP(A1414,#REF!,D1415,FALSE))</f>
        <v>#REF!</v>
      </c>
      <c r="D1415" s="2">
        <v>154</v>
      </c>
      <c r="E1415" s="15" t="e">
        <f t="shared" si="28"/>
        <v>#REF!</v>
      </c>
    </row>
    <row r="1416" spans="1:5" ht="15" thickBot="1" x14ac:dyDescent="0.35">
      <c r="A1416" s="5"/>
      <c r="B1416" s="16">
        <v>3</v>
      </c>
      <c r="C1416" s="14" t="e">
        <f>IF(OR(A1414="",A1414=0),"",VLOOKUP(A1414,#REF!,D1416,FALSE))</f>
        <v>#REF!</v>
      </c>
      <c r="D1416" s="2">
        <v>155</v>
      </c>
      <c r="E1416" s="15" t="e">
        <f t="shared" si="28"/>
        <v>#REF!</v>
      </c>
    </row>
    <row r="1417" spans="1:5" ht="15" thickBot="1" x14ac:dyDescent="0.35">
      <c r="B1417" s="16">
        <v>4</v>
      </c>
      <c r="C1417" s="14" t="e">
        <f>IF(OR(A1414="",A1414=0),"",VLOOKUP(A1414,#REF!,D1417,FALSE))</f>
        <v>#REF!</v>
      </c>
      <c r="D1417" s="2">
        <v>156</v>
      </c>
      <c r="E1417" s="15" t="e">
        <f t="shared" si="28"/>
        <v>#REF!</v>
      </c>
    </row>
    <row r="1418" spans="1:5" ht="15" thickBot="1" x14ac:dyDescent="0.35">
      <c r="B1418" s="16">
        <v>5</v>
      </c>
      <c r="C1418" s="14" t="e">
        <f>IF(OR(A1414="",A1414=0),"",VLOOKUP(A1414,#REF!,D1418,FALSE))</f>
        <v>#REF!</v>
      </c>
      <c r="D1418" s="2">
        <v>157</v>
      </c>
      <c r="E1418" s="15" t="e">
        <f t="shared" si="28"/>
        <v>#REF!</v>
      </c>
    </row>
    <row r="1419" spans="1:5" ht="15" thickBot="1" x14ac:dyDescent="0.35">
      <c r="B1419" s="16">
        <v>6</v>
      </c>
      <c r="C1419" s="14" t="e">
        <f>IF(OR(A1414="",A1414=0),"",VLOOKUP(A1414,#REF!,D1419,FALSE))</f>
        <v>#REF!</v>
      </c>
      <c r="D1419" s="2">
        <v>158</v>
      </c>
      <c r="E1419" s="15" t="e">
        <f t="shared" si="28"/>
        <v>#REF!</v>
      </c>
    </row>
    <row r="1420" spans="1:5" ht="15" thickBot="1" x14ac:dyDescent="0.35">
      <c r="B1420" s="16">
        <v>7</v>
      </c>
      <c r="C1420" s="14" t="e">
        <f>IF(OR(A1414="",A1414=0),"",VLOOKUP(A1414,#REF!,D1420,FALSE))</f>
        <v>#REF!</v>
      </c>
      <c r="D1420" s="2">
        <v>159</v>
      </c>
      <c r="E1420" s="15" t="e">
        <f t="shared" si="28"/>
        <v>#REF!</v>
      </c>
    </row>
    <row r="1421" spans="1:5" ht="15" thickBot="1" x14ac:dyDescent="0.35">
      <c r="B1421" s="16">
        <v>8</v>
      </c>
      <c r="C1421" s="14" t="e">
        <f>IF(OR(A1414="",A1414=0),"",VLOOKUP(A1414,#REF!,D1421,FALSE))</f>
        <v>#REF!</v>
      </c>
      <c r="D1421" s="2">
        <v>160</v>
      </c>
      <c r="E1421" s="15" t="e">
        <f t="shared" si="28"/>
        <v>#REF!</v>
      </c>
    </row>
    <row r="1422" spans="1:5" ht="15" thickBot="1" x14ac:dyDescent="0.35">
      <c r="B1422" s="16">
        <v>9</v>
      </c>
      <c r="C1422" s="14" t="e">
        <f>IF(OR(A1414="",A1414=0),"",VLOOKUP(A1414,#REF!,D1422,FALSE))</f>
        <v>#REF!</v>
      </c>
      <c r="D1422" s="2">
        <v>161</v>
      </c>
      <c r="E1422" s="15" t="e">
        <f t="shared" si="28"/>
        <v>#REF!</v>
      </c>
    </row>
    <row r="1423" spans="1:5" ht="15" thickBot="1" x14ac:dyDescent="0.35">
      <c r="A1423" s="11" t="str">
        <f>"Recette "&amp;B1282&amp;" Produits 15"</f>
        <v>Recette 7 Produits 15</v>
      </c>
      <c r="B1423" s="16">
        <v>10</v>
      </c>
      <c r="C1423" s="14" t="e">
        <f>IF(OR(A1414="",A1414=0),"",VLOOKUP(A1414,#REF!,D1423,FALSE))</f>
        <v>#REF!</v>
      </c>
      <c r="D1423" s="2">
        <v>162</v>
      </c>
      <c r="E1423" s="15" t="e">
        <f t="shared" si="28"/>
        <v>#REF!</v>
      </c>
    </row>
    <row r="1424" spans="1:5" ht="15" thickBot="1" x14ac:dyDescent="0.35">
      <c r="A1424" s="5" t="e">
        <f>IF(OR($A$1282=0,$A$1282=""),"",VLOOKUP($A$1282,#REF!,18,FALSE))</f>
        <v>#REF!</v>
      </c>
      <c r="B1424" s="16">
        <v>1</v>
      </c>
      <c r="C1424" s="14" t="e">
        <f>IF(OR(A1424="",A1424=0),"",VLOOKUP(A1424,#REF!,D1424,FALSE))</f>
        <v>#REF!</v>
      </c>
      <c r="D1424" s="2">
        <v>153</v>
      </c>
      <c r="E1424" s="15" t="e">
        <f t="shared" si="28"/>
        <v>#REF!</v>
      </c>
    </row>
    <row r="1425" spans="1:5" ht="15" thickBot="1" x14ac:dyDescent="0.35">
      <c r="A1425" s="5"/>
      <c r="B1425" s="16">
        <v>2</v>
      </c>
      <c r="C1425" s="14" t="e">
        <f>IF(OR(A1424="",A1424=0),"",VLOOKUP(A1424,#REF!,D1425,FALSE))</f>
        <v>#REF!</v>
      </c>
      <c r="D1425" s="2">
        <v>154</v>
      </c>
      <c r="E1425" s="15" t="e">
        <f t="shared" si="28"/>
        <v>#REF!</v>
      </c>
    </row>
    <row r="1426" spans="1:5" ht="15" thickBot="1" x14ac:dyDescent="0.35">
      <c r="A1426" s="5"/>
      <c r="B1426" s="16">
        <v>3</v>
      </c>
      <c r="C1426" s="14" t="e">
        <f>IF(OR(A1424="",A1424=0),"",VLOOKUP(A1424,#REF!,D1426,FALSE))</f>
        <v>#REF!</v>
      </c>
      <c r="D1426" s="2">
        <v>155</v>
      </c>
      <c r="E1426" s="15" t="e">
        <f t="shared" si="28"/>
        <v>#REF!</v>
      </c>
    </row>
    <row r="1427" spans="1:5" ht="15" thickBot="1" x14ac:dyDescent="0.35">
      <c r="B1427" s="16">
        <v>4</v>
      </c>
      <c r="C1427" s="14" t="e">
        <f>IF(OR(A1424="",A1424=0),"",VLOOKUP(A1424,#REF!,D1427,FALSE))</f>
        <v>#REF!</v>
      </c>
      <c r="D1427" s="2">
        <v>156</v>
      </c>
      <c r="E1427" s="15" t="e">
        <f t="shared" si="28"/>
        <v>#REF!</v>
      </c>
    </row>
    <row r="1428" spans="1:5" ht="15" thickBot="1" x14ac:dyDescent="0.35">
      <c r="B1428" s="16">
        <v>5</v>
      </c>
      <c r="C1428" s="14" t="e">
        <f>IF(OR(A1424="",A1424=0),"",VLOOKUP(A1424,#REF!,D1428,FALSE))</f>
        <v>#REF!</v>
      </c>
      <c r="D1428" s="2">
        <v>157</v>
      </c>
      <c r="E1428" s="15" t="e">
        <f t="shared" si="28"/>
        <v>#REF!</v>
      </c>
    </row>
    <row r="1429" spans="1:5" ht="15" thickBot="1" x14ac:dyDescent="0.35">
      <c r="B1429" s="16">
        <v>6</v>
      </c>
      <c r="C1429" s="14" t="e">
        <f>IF(OR(A1424="",A1424=0),"",VLOOKUP(A1424,#REF!,D1429,FALSE))</f>
        <v>#REF!</v>
      </c>
      <c r="D1429" s="2">
        <v>158</v>
      </c>
      <c r="E1429" s="15" t="e">
        <f t="shared" si="28"/>
        <v>#REF!</v>
      </c>
    </row>
    <row r="1430" spans="1:5" ht="15" thickBot="1" x14ac:dyDescent="0.35">
      <c r="B1430" s="16">
        <v>7</v>
      </c>
      <c r="C1430" s="14" t="e">
        <f>IF(OR(A1424="",A1424=0),"",VLOOKUP(A1424,#REF!,D1430,FALSE))</f>
        <v>#REF!</v>
      </c>
      <c r="D1430" s="2">
        <v>159</v>
      </c>
      <c r="E1430" s="15" t="e">
        <f t="shared" si="28"/>
        <v>#REF!</v>
      </c>
    </row>
    <row r="1431" spans="1:5" ht="15" thickBot="1" x14ac:dyDescent="0.35">
      <c r="B1431" s="16">
        <v>8</v>
      </c>
      <c r="C1431" s="14" t="e">
        <f>IF(OR(A1424="",A1424=0),"",VLOOKUP(A1424,#REF!,D1431,FALSE))</f>
        <v>#REF!</v>
      </c>
      <c r="D1431" s="2">
        <v>160</v>
      </c>
      <c r="E1431" s="15" t="e">
        <f t="shared" si="28"/>
        <v>#REF!</v>
      </c>
    </row>
    <row r="1432" spans="1:5" ht="15" thickBot="1" x14ac:dyDescent="0.35">
      <c r="B1432" s="16">
        <v>9</v>
      </c>
      <c r="C1432" s="14" t="e">
        <f>IF(OR(A1424="",A1424=0),"",VLOOKUP(A1424,#REF!,D1432,FALSE))</f>
        <v>#REF!</v>
      </c>
      <c r="D1432" s="2">
        <v>161</v>
      </c>
      <c r="E1432" s="15" t="e">
        <f t="shared" si="28"/>
        <v>#REF!</v>
      </c>
    </row>
    <row r="1433" spans="1:5" ht="15" thickBot="1" x14ac:dyDescent="0.35">
      <c r="A1433" s="11" t="str">
        <f>"Recette "&amp;B1282&amp;" Produits 16"</f>
        <v>Recette 7 Produits 16</v>
      </c>
      <c r="B1433" s="16">
        <v>10</v>
      </c>
      <c r="C1433" s="14" t="e">
        <f>IF(OR(A1424="",A1424=0),"",VLOOKUP(A1424,#REF!,D1433,FALSE))</f>
        <v>#REF!</v>
      </c>
      <c r="D1433" s="2">
        <v>162</v>
      </c>
      <c r="E1433" s="15" t="e">
        <f t="shared" si="28"/>
        <v>#REF!</v>
      </c>
    </row>
    <row r="1434" spans="1:5" ht="15" thickBot="1" x14ac:dyDescent="0.35">
      <c r="A1434" s="5" t="e">
        <f>IF(OR($A$1282=0,$A$1282=""),"",VLOOKUP($A$1282,#REF!,19,FALSE))</f>
        <v>#REF!</v>
      </c>
      <c r="B1434" s="16">
        <v>1</v>
      </c>
      <c r="C1434" s="14" t="e">
        <f>IF(OR(A1434="",A1434=0),"",VLOOKUP(A1434,#REF!,D1434,FALSE))</f>
        <v>#REF!</v>
      </c>
      <c r="D1434" s="2">
        <v>153</v>
      </c>
      <c r="E1434" s="15" t="e">
        <f t="shared" si="28"/>
        <v>#REF!</v>
      </c>
    </row>
    <row r="1435" spans="1:5" ht="15" thickBot="1" x14ac:dyDescent="0.35">
      <c r="A1435" s="5"/>
      <c r="B1435" s="16">
        <v>2</v>
      </c>
      <c r="C1435" s="14" t="e">
        <f>IF(OR(A1434="",A1434=0),"",VLOOKUP(A1434,#REF!,D1435,FALSE))</f>
        <v>#REF!</v>
      </c>
      <c r="D1435" s="2">
        <v>154</v>
      </c>
      <c r="E1435" s="15" t="e">
        <f t="shared" si="28"/>
        <v>#REF!</v>
      </c>
    </row>
    <row r="1436" spans="1:5" ht="15" thickBot="1" x14ac:dyDescent="0.35">
      <c r="A1436" s="5"/>
      <c r="B1436" s="16">
        <v>3</v>
      </c>
      <c r="C1436" s="14" t="e">
        <f>IF(OR(A1434="",A1434=0),"",VLOOKUP(A1434,#REF!,D1436,FALSE))</f>
        <v>#REF!</v>
      </c>
      <c r="D1436" s="2">
        <v>155</v>
      </c>
      <c r="E1436" s="15" t="e">
        <f t="shared" si="28"/>
        <v>#REF!</v>
      </c>
    </row>
    <row r="1437" spans="1:5" ht="15" thickBot="1" x14ac:dyDescent="0.35">
      <c r="B1437" s="16">
        <v>4</v>
      </c>
      <c r="C1437" s="14" t="e">
        <f>IF(OR(A1434="",A1434=0),"",VLOOKUP(A1434,#REF!,D1437,FALSE))</f>
        <v>#REF!</v>
      </c>
      <c r="D1437" s="2">
        <v>156</v>
      </c>
      <c r="E1437" s="15" t="e">
        <f t="shared" si="28"/>
        <v>#REF!</v>
      </c>
    </row>
    <row r="1438" spans="1:5" ht="15" thickBot="1" x14ac:dyDescent="0.35">
      <c r="B1438" s="16">
        <v>5</v>
      </c>
      <c r="C1438" s="14" t="e">
        <f>IF(OR(A1434="",A1434=0),"",VLOOKUP(A1434,#REF!,D1438,FALSE))</f>
        <v>#REF!</v>
      </c>
      <c r="D1438" s="2">
        <v>157</v>
      </c>
      <c r="E1438" s="15" t="e">
        <f t="shared" si="28"/>
        <v>#REF!</v>
      </c>
    </row>
    <row r="1439" spans="1:5" ht="15" thickBot="1" x14ac:dyDescent="0.35">
      <c r="B1439" s="16">
        <v>6</v>
      </c>
      <c r="C1439" s="14" t="e">
        <f>IF(OR(A1434="",A1434=0),"",VLOOKUP(A1434,#REF!,D1439,FALSE))</f>
        <v>#REF!</v>
      </c>
      <c r="D1439" s="2">
        <v>158</v>
      </c>
      <c r="E1439" s="15" t="e">
        <f t="shared" si="28"/>
        <v>#REF!</v>
      </c>
    </row>
    <row r="1440" spans="1:5" ht="15" thickBot="1" x14ac:dyDescent="0.35">
      <c r="B1440" s="16">
        <v>7</v>
      </c>
      <c r="C1440" s="14" t="e">
        <f>IF(OR(A1434="",A1434=0),"",VLOOKUP(A1434,#REF!,D1440,FALSE))</f>
        <v>#REF!</v>
      </c>
      <c r="D1440" s="2">
        <v>159</v>
      </c>
      <c r="E1440" s="15" t="e">
        <f t="shared" si="28"/>
        <v>#REF!</v>
      </c>
    </row>
    <row r="1441" spans="1:5" ht="15" thickBot="1" x14ac:dyDescent="0.35">
      <c r="B1441" s="16">
        <v>8</v>
      </c>
      <c r="C1441" s="14" t="e">
        <f>IF(OR(A1434="",A1434=0),"",VLOOKUP(A1434,#REF!,D1441,FALSE))</f>
        <v>#REF!</v>
      </c>
      <c r="D1441" s="2">
        <v>160</v>
      </c>
      <c r="E1441" s="15" t="e">
        <f t="shared" si="28"/>
        <v>#REF!</v>
      </c>
    </row>
    <row r="1442" spans="1:5" ht="15" thickBot="1" x14ac:dyDescent="0.35">
      <c r="B1442" s="16">
        <v>9</v>
      </c>
      <c r="C1442" s="14" t="e">
        <f>IF(OR(A1434="",A1434=0),"",VLOOKUP(A1434,#REF!,D1442,FALSE))</f>
        <v>#REF!</v>
      </c>
      <c r="D1442" s="2">
        <v>161</v>
      </c>
      <c r="E1442" s="15" t="e">
        <f t="shared" si="28"/>
        <v>#REF!</v>
      </c>
    </row>
    <row r="1443" spans="1:5" ht="15" thickBot="1" x14ac:dyDescent="0.35">
      <c r="A1443" s="11" t="str">
        <f>"Recette "&amp;B1282&amp;" Divers 1"</f>
        <v>Recette 7 Divers 1</v>
      </c>
      <c r="B1443" s="16">
        <v>10</v>
      </c>
      <c r="C1443" s="14" t="e">
        <f>IF(OR(A1434="",A1434=0),"",VLOOKUP(A1434,#REF!,D1443,FALSE))</f>
        <v>#REF!</v>
      </c>
      <c r="D1443" s="2">
        <v>162</v>
      </c>
      <c r="E1443" s="15" t="e">
        <f t="shared" si="28"/>
        <v>#REF!</v>
      </c>
    </row>
    <row r="1444" spans="1:5" ht="15" thickBot="1" x14ac:dyDescent="0.35">
      <c r="A1444" s="5" t="e">
        <f>IF(OR($A$1282=0,$A$1282=""),"",VLOOKUP($A$1282,#REF!,20,FALSE))</f>
        <v>#REF!</v>
      </c>
      <c r="B1444" s="16">
        <v>1</v>
      </c>
      <c r="C1444" s="14" t="e">
        <f>IF(OR(A1444="",A1444=0),"",VLOOKUP(A1444,#REF!,D1444,FALSE))</f>
        <v>#REF!</v>
      </c>
      <c r="D1444" s="2">
        <v>153</v>
      </c>
      <c r="E1444" s="15" t="e">
        <f t="shared" si="28"/>
        <v>#REF!</v>
      </c>
    </row>
    <row r="1445" spans="1:5" ht="15" thickBot="1" x14ac:dyDescent="0.35">
      <c r="A1445" s="5"/>
      <c r="B1445" s="16">
        <v>2</v>
      </c>
      <c r="C1445" s="14" t="e">
        <f>IF(OR(A1444="",A1444=0),"",VLOOKUP(A1444,#REF!,D1445,FALSE))</f>
        <v>#REF!</v>
      </c>
      <c r="D1445" s="2">
        <v>154</v>
      </c>
      <c r="E1445" s="15" t="e">
        <f t="shared" si="28"/>
        <v>#REF!</v>
      </c>
    </row>
    <row r="1446" spans="1:5" ht="15" thickBot="1" x14ac:dyDescent="0.35">
      <c r="A1446" s="5"/>
      <c r="B1446" s="16">
        <v>3</v>
      </c>
      <c r="C1446" s="14" t="e">
        <f>IF(OR(A1444="",A1444=0),"",VLOOKUP(A1444,#REF!,D1446,FALSE))</f>
        <v>#REF!</v>
      </c>
      <c r="D1446" s="2">
        <v>155</v>
      </c>
      <c r="E1446" s="15" t="e">
        <f t="shared" si="28"/>
        <v>#REF!</v>
      </c>
    </row>
    <row r="1447" spans="1:5" ht="15" thickBot="1" x14ac:dyDescent="0.35">
      <c r="B1447" s="16">
        <v>4</v>
      </c>
      <c r="C1447" s="14" t="e">
        <f>IF(OR(A1444="",A1444=0),"",VLOOKUP(A1444,#REF!,D1447,FALSE))</f>
        <v>#REF!</v>
      </c>
      <c r="D1447" s="2">
        <v>156</v>
      </c>
      <c r="E1447" s="15" t="e">
        <f t="shared" si="28"/>
        <v>#REF!</v>
      </c>
    </row>
    <row r="1448" spans="1:5" ht="15" thickBot="1" x14ac:dyDescent="0.35">
      <c r="B1448" s="16">
        <v>5</v>
      </c>
      <c r="C1448" s="14" t="e">
        <f>IF(OR(A1444="",A1444=0),"",VLOOKUP(A1444,#REF!,D1448,FALSE))</f>
        <v>#REF!</v>
      </c>
      <c r="D1448" s="2">
        <v>157</v>
      </c>
      <c r="E1448" s="15" t="e">
        <f t="shared" si="28"/>
        <v>#REF!</v>
      </c>
    </row>
    <row r="1449" spans="1:5" ht="15" thickBot="1" x14ac:dyDescent="0.35">
      <c r="B1449" s="16">
        <v>6</v>
      </c>
      <c r="C1449" s="14" t="e">
        <f>IF(OR(A1444="",A1444=0),"",VLOOKUP(A1444,#REF!,D1449,FALSE))</f>
        <v>#REF!</v>
      </c>
      <c r="D1449" s="2">
        <v>158</v>
      </c>
      <c r="E1449" s="15" t="e">
        <f t="shared" si="28"/>
        <v>#REF!</v>
      </c>
    </row>
    <row r="1450" spans="1:5" ht="15" thickBot="1" x14ac:dyDescent="0.35">
      <c r="B1450" s="16">
        <v>7</v>
      </c>
      <c r="C1450" s="14" t="e">
        <f>IF(OR(A1444="",A1444=0),"",VLOOKUP(A1444,#REF!,D1450,FALSE))</f>
        <v>#REF!</v>
      </c>
      <c r="D1450" s="2">
        <v>159</v>
      </c>
      <c r="E1450" s="15" t="e">
        <f t="shared" si="28"/>
        <v>#REF!</v>
      </c>
    </row>
    <row r="1451" spans="1:5" ht="15" thickBot="1" x14ac:dyDescent="0.35">
      <c r="B1451" s="16">
        <v>8</v>
      </c>
      <c r="C1451" s="14" t="e">
        <f>IF(OR(A1444="",A1444=0),"",VLOOKUP(A1444,#REF!,D1451,FALSE))</f>
        <v>#REF!</v>
      </c>
      <c r="D1451" s="2">
        <v>160</v>
      </c>
      <c r="E1451" s="15" t="e">
        <f t="shared" si="28"/>
        <v>#REF!</v>
      </c>
    </row>
    <row r="1452" spans="1:5" ht="15" thickBot="1" x14ac:dyDescent="0.35">
      <c r="B1452" s="16">
        <v>9</v>
      </c>
      <c r="C1452" s="14" t="e">
        <f>IF(OR(A1444="",A1444=0),"",VLOOKUP(A1444,#REF!,D1452,FALSE))</f>
        <v>#REF!</v>
      </c>
      <c r="D1452" s="2">
        <v>161</v>
      </c>
      <c r="E1452" s="15" t="e">
        <f t="shared" si="28"/>
        <v>#REF!</v>
      </c>
    </row>
    <row r="1453" spans="1:5" ht="15" thickBot="1" x14ac:dyDescent="0.35">
      <c r="A1453" s="11" t="str">
        <f>"Recette "&amp;B1282&amp;" Divers 2"</f>
        <v>Recette 7 Divers 2</v>
      </c>
      <c r="B1453" s="16">
        <v>10</v>
      </c>
      <c r="C1453" s="14" t="e">
        <f>IF(OR(A1444="",A1444=0),"",VLOOKUP(A1444,#REF!,D1453,FALSE))</f>
        <v>#REF!</v>
      </c>
      <c r="D1453" s="2">
        <v>162</v>
      </c>
      <c r="E1453" s="15" t="e">
        <f t="shared" si="28"/>
        <v>#REF!</v>
      </c>
    </row>
    <row r="1454" spans="1:5" ht="15" thickBot="1" x14ac:dyDescent="0.35">
      <c r="A1454" s="5" t="e">
        <f>IF(OR($A$1282=0,$A$1282=""),"",VLOOKUP($A$1282,#REF!,21,FALSE))</f>
        <v>#REF!</v>
      </c>
      <c r="B1454" s="16">
        <v>1</v>
      </c>
      <c r="C1454" s="14" t="e">
        <f>IF(OR(A1454="",A1454=0),"",VLOOKUP(A1454,#REF!,D1454,FALSE))</f>
        <v>#REF!</v>
      </c>
      <c r="D1454" s="2">
        <v>153</v>
      </c>
      <c r="E1454" s="15" t="e">
        <f t="shared" si="28"/>
        <v>#REF!</v>
      </c>
    </row>
    <row r="1455" spans="1:5" ht="15" thickBot="1" x14ac:dyDescent="0.35">
      <c r="A1455" s="5"/>
      <c r="B1455" s="16">
        <v>2</v>
      </c>
      <c r="C1455" s="14" t="e">
        <f>IF(OR(A1454="",A1454=0),"",VLOOKUP(A1454,#REF!,D1455,FALSE))</f>
        <v>#REF!</v>
      </c>
      <c r="D1455" s="2">
        <v>154</v>
      </c>
      <c r="E1455" s="15" t="e">
        <f t="shared" si="28"/>
        <v>#REF!</v>
      </c>
    </row>
    <row r="1456" spans="1:5" ht="15" thickBot="1" x14ac:dyDescent="0.35">
      <c r="A1456" s="5"/>
      <c r="B1456" s="16">
        <v>3</v>
      </c>
      <c r="C1456" s="14" t="e">
        <f>IF(OR(A1454="",A1454=0),"",VLOOKUP(A1454,#REF!,D1456,FALSE))</f>
        <v>#REF!</v>
      </c>
      <c r="D1456" s="2">
        <v>155</v>
      </c>
      <c r="E1456" s="15" t="e">
        <f t="shared" si="28"/>
        <v>#REF!</v>
      </c>
    </row>
    <row r="1457" spans="1:5" ht="15" thickBot="1" x14ac:dyDescent="0.35">
      <c r="B1457" s="16">
        <v>4</v>
      </c>
      <c r="C1457" s="14" t="e">
        <f>IF(OR(A1454="",A1454=0),"",VLOOKUP(A1454,#REF!,D1457,FALSE))</f>
        <v>#REF!</v>
      </c>
      <c r="D1457" s="2">
        <v>156</v>
      </c>
      <c r="E1457" s="15" t="e">
        <f t="shared" si="28"/>
        <v>#REF!</v>
      </c>
    </row>
    <row r="1458" spans="1:5" ht="15" thickBot="1" x14ac:dyDescent="0.35">
      <c r="B1458" s="16">
        <v>5</v>
      </c>
      <c r="C1458" s="14" t="e">
        <f>IF(OR(A1454="",A1454=0),"",VLOOKUP(A1454,#REF!,D1458,FALSE))</f>
        <v>#REF!</v>
      </c>
      <c r="D1458" s="2">
        <v>157</v>
      </c>
      <c r="E1458" s="15" t="e">
        <f t="shared" si="28"/>
        <v>#REF!</v>
      </c>
    </row>
    <row r="1459" spans="1:5" ht="15" thickBot="1" x14ac:dyDescent="0.35">
      <c r="B1459" s="16">
        <v>6</v>
      </c>
      <c r="C1459" s="14" t="e">
        <f>IF(OR(A1454="",A1454=0),"",VLOOKUP(A1454,#REF!,D1459,FALSE))</f>
        <v>#REF!</v>
      </c>
      <c r="D1459" s="2">
        <v>158</v>
      </c>
      <c r="E1459" s="15" t="e">
        <f t="shared" si="28"/>
        <v>#REF!</v>
      </c>
    </row>
    <row r="1460" spans="1:5" ht="15" thickBot="1" x14ac:dyDescent="0.35">
      <c r="B1460" s="16">
        <v>7</v>
      </c>
      <c r="C1460" s="14" t="e">
        <f>IF(OR(A1454="",A1454=0),"",VLOOKUP(A1454,#REF!,D1460,FALSE))</f>
        <v>#REF!</v>
      </c>
      <c r="D1460" s="2">
        <v>159</v>
      </c>
      <c r="E1460" s="15" t="e">
        <f t="shared" si="28"/>
        <v>#REF!</v>
      </c>
    </row>
    <row r="1461" spans="1:5" ht="15" thickBot="1" x14ac:dyDescent="0.35">
      <c r="B1461" s="16">
        <v>8</v>
      </c>
      <c r="C1461" s="14" t="e">
        <f>IF(OR(A1454="",A1454=0),"",VLOOKUP(A1454,#REF!,D1461,FALSE))</f>
        <v>#REF!</v>
      </c>
      <c r="D1461" s="2">
        <v>160</v>
      </c>
      <c r="E1461" s="15" t="e">
        <f t="shared" si="28"/>
        <v>#REF!</v>
      </c>
    </row>
    <row r="1462" spans="1:5" ht="15" thickBot="1" x14ac:dyDescent="0.35">
      <c r="B1462" s="16">
        <v>9</v>
      </c>
      <c r="C1462" s="14" t="e">
        <f>IF(OR(A1454="",A1454=0),"",VLOOKUP(A1454,#REF!,D1462,FALSE))</f>
        <v>#REF!</v>
      </c>
      <c r="D1462" s="2">
        <v>161</v>
      </c>
      <c r="E1462" s="15" t="e">
        <f t="shared" si="28"/>
        <v>#REF!</v>
      </c>
    </row>
    <row r="1463" spans="1:5" ht="15" thickBot="1" x14ac:dyDescent="0.35">
      <c r="A1463" s="11" t="str">
        <f>"Recette "&amp;B1282&amp;" Divers 3"</f>
        <v>Recette 7 Divers 3</v>
      </c>
      <c r="B1463" s="16">
        <v>10</v>
      </c>
      <c r="C1463" s="14" t="e">
        <f>IF(OR(A1454="",A1454=0),"",VLOOKUP(A1454,#REF!,D1463,FALSE))</f>
        <v>#REF!</v>
      </c>
      <c r="D1463" s="2">
        <v>162</v>
      </c>
      <c r="E1463" s="15" t="e">
        <f t="shared" si="28"/>
        <v>#REF!</v>
      </c>
    </row>
    <row r="1464" spans="1:5" ht="15" thickBot="1" x14ac:dyDescent="0.35">
      <c r="A1464" s="5" t="e">
        <f>IF(OR($A$1282=0,$A$1282=""),"",VLOOKUP($A$1282,#REF!,22,FALSE))</f>
        <v>#REF!</v>
      </c>
      <c r="B1464" s="16">
        <v>1</v>
      </c>
      <c r="C1464" s="14" t="e">
        <f>IF(OR(A1464="",A1464=0),"",VLOOKUP(A1464,#REF!,D1464,FALSE))</f>
        <v>#REF!</v>
      </c>
      <c r="D1464" s="2">
        <v>153</v>
      </c>
      <c r="E1464" s="15" t="e">
        <f t="shared" si="28"/>
        <v>#REF!</v>
      </c>
    </row>
    <row r="1465" spans="1:5" ht="15" thickBot="1" x14ac:dyDescent="0.35">
      <c r="A1465" s="5"/>
      <c r="B1465" s="16">
        <v>2</v>
      </c>
      <c r="C1465" s="14" t="e">
        <f>IF(OR(A1464="",A1464=0),"",VLOOKUP(A1464,#REF!,D1465,FALSE))</f>
        <v>#REF!</v>
      </c>
      <c r="D1465" s="2">
        <v>154</v>
      </c>
      <c r="E1465" s="15" t="e">
        <f t="shared" si="28"/>
        <v>#REF!</v>
      </c>
    </row>
    <row r="1466" spans="1:5" ht="15" thickBot="1" x14ac:dyDescent="0.35">
      <c r="A1466" s="5"/>
      <c r="B1466" s="16">
        <v>3</v>
      </c>
      <c r="C1466" s="14" t="e">
        <f>IF(OR(A1464="",A1464=0),"",VLOOKUP(A1464,#REF!,D1466,FALSE))</f>
        <v>#REF!</v>
      </c>
      <c r="D1466" s="2">
        <v>155</v>
      </c>
      <c r="E1466" s="15" t="e">
        <f t="shared" si="28"/>
        <v>#REF!</v>
      </c>
    </row>
    <row r="1467" spans="1:5" ht="15" thickBot="1" x14ac:dyDescent="0.35">
      <c r="B1467" s="16">
        <v>4</v>
      </c>
      <c r="C1467" s="14" t="e">
        <f>IF(OR(A1464="",A1464=0),"",VLOOKUP(A1464,#REF!,D1467,FALSE))</f>
        <v>#REF!</v>
      </c>
      <c r="D1467" s="2">
        <v>156</v>
      </c>
      <c r="E1467" s="15" t="e">
        <f t="shared" si="28"/>
        <v>#REF!</v>
      </c>
    </row>
    <row r="1468" spans="1:5" ht="15" thickBot="1" x14ac:dyDescent="0.35">
      <c r="B1468" s="16">
        <v>5</v>
      </c>
      <c r="C1468" s="14" t="e">
        <f>IF(OR(A1464="",A1464=0),"",VLOOKUP(A1464,#REF!,D1468,FALSE))</f>
        <v>#REF!</v>
      </c>
      <c r="D1468" s="2">
        <v>157</v>
      </c>
      <c r="E1468" s="15" t="e">
        <f t="shared" si="28"/>
        <v>#REF!</v>
      </c>
    </row>
    <row r="1469" spans="1:5" ht="15" thickBot="1" x14ac:dyDescent="0.35">
      <c r="B1469" s="16">
        <v>6</v>
      </c>
      <c r="C1469" s="14" t="e">
        <f>IF(OR(A1464="",A1464=0),"",VLOOKUP(A1464,#REF!,D1469,FALSE))</f>
        <v>#REF!</v>
      </c>
      <c r="D1469" s="2">
        <v>158</v>
      </c>
      <c r="E1469" s="15" t="e">
        <f t="shared" si="28"/>
        <v>#REF!</v>
      </c>
    </row>
    <row r="1470" spans="1:5" ht="15" thickBot="1" x14ac:dyDescent="0.35">
      <c r="B1470" s="16">
        <v>7</v>
      </c>
      <c r="C1470" s="14" t="e">
        <f>IF(OR(A1464="",A1464=0),"",VLOOKUP(A1464,#REF!,D1470,FALSE))</f>
        <v>#REF!</v>
      </c>
      <c r="D1470" s="2">
        <v>159</v>
      </c>
      <c r="E1470" s="15" t="e">
        <f t="shared" si="28"/>
        <v>#REF!</v>
      </c>
    </row>
    <row r="1471" spans="1:5" ht="15" thickBot="1" x14ac:dyDescent="0.35">
      <c r="B1471" s="16">
        <v>8</v>
      </c>
      <c r="C1471" s="14" t="e">
        <f>IF(OR(A1464="",A1464=0),"",VLOOKUP(A1464,#REF!,D1471,FALSE))</f>
        <v>#REF!</v>
      </c>
      <c r="D1471" s="2">
        <v>160</v>
      </c>
      <c r="E1471" s="15" t="e">
        <f t="shared" si="28"/>
        <v>#REF!</v>
      </c>
    </row>
    <row r="1472" spans="1:5" ht="15" thickBot="1" x14ac:dyDescent="0.35">
      <c r="B1472" s="16">
        <v>9</v>
      </c>
      <c r="C1472" s="14" t="e">
        <f>IF(OR(A1464="",A1464=0),"",VLOOKUP(A1464,#REF!,D1472,FALSE))</f>
        <v>#REF!</v>
      </c>
      <c r="D1472" s="2">
        <v>161</v>
      </c>
      <c r="E1472" s="15" t="e">
        <f t="shared" si="28"/>
        <v>#REF!</v>
      </c>
    </row>
    <row r="1473" spans="1:5" ht="15" thickBot="1" x14ac:dyDescent="0.35">
      <c r="A1473" s="11" t="str">
        <f>"Recette "&amp;B1282&amp;" Divers 4"</f>
        <v>Recette 7 Divers 4</v>
      </c>
      <c r="B1473" s="16">
        <v>10</v>
      </c>
      <c r="C1473" s="14" t="e">
        <f>IF(OR(A1464="",A1464=0),"",VLOOKUP(A1464,#REF!,D1473,FALSE))</f>
        <v>#REF!</v>
      </c>
      <c r="D1473" s="2">
        <v>162</v>
      </c>
      <c r="E1473" s="15" t="e">
        <f t="shared" si="28"/>
        <v>#REF!</v>
      </c>
    </row>
    <row r="1474" spans="1:5" ht="15" thickBot="1" x14ac:dyDescent="0.35">
      <c r="A1474" s="5" t="e">
        <f>IF(OR($A$1282=0,$A$1282=""),"",VLOOKUP($A$1282,#REF!,23,FALSE))</f>
        <v>#REF!</v>
      </c>
      <c r="B1474" s="16">
        <v>1</v>
      </c>
      <c r="C1474" s="14" t="e">
        <f>IF(OR(A1474="",A1474=0),"",VLOOKUP(A1474,#REF!,D1474,FALSE))</f>
        <v>#REF!</v>
      </c>
      <c r="D1474" s="2">
        <v>153</v>
      </c>
      <c r="E1474" s="15" t="e">
        <f t="shared" si="28"/>
        <v>#REF!</v>
      </c>
    </row>
    <row r="1475" spans="1:5" ht="15" thickBot="1" x14ac:dyDescent="0.35">
      <c r="A1475" s="5"/>
      <c r="B1475" s="16">
        <v>2</v>
      </c>
      <c r="C1475" s="14" t="e">
        <f>IF(OR(A1474="",A1474=0),"",VLOOKUP(A1474,#REF!,D1475,FALSE))</f>
        <v>#REF!</v>
      </c>
      <c r="D1475" s="2">
        <v>154</v>
      </c>
      <c r="E1475" s="15" t="e">
        <f t="shared" si="28"/>
        <v>#REF!</v>
      </c>
    </row>
    <row r="1476" spans="1:5" ht="15" thickBot="1" x14ac:dyDescent="0.35">
      <c r="A1476" s="5"/>
      <c r="B1476" s="16">
        <v>3</v>
      </c>
      <c r="C1476" s="14" t="e">
        <f>IF(OR(A1474="",A1474=0),"",VLOOKUP(A1474,#REF!,D1476,FALSE))</f>
        <v>#REF!</v>
      </c>
      <c r="D1476" s="2">
        <v>155</v>
      </c>
      <c r="E1476" s="15" t="e">
        <f t="shared" ref="E1476:E1493" si="29">IF(C1476=0,"",C1476)</f>
        <v>#REF!</v>
      </c>
    </row>
    <row r="1477" spans="1:5" ht="15" thickBot="1" x14ac:dyDescent="0.35">
      <c r="B1477" s="16">
        <v>4</v>
      </c>
      <c r="C1477" s="14" t="e">
        <f>IF(OR(A1474="",A1474=0),"",VLOOKUP(A1474,#REF!,D1477,FALSE))</f>
        <v>#REF!</v>
      </c>
      <c r="D1477" s="2">
        <v>156</v>
      </c>
      <c r="E1477" s="15" t="e">
        <f t="shared" si="29"/>
        <v>#REF!</v>
      </c>
    </row>
    <row r="1478" spans="1:5" ht="15" thickBot="1" x14ac:dyDescent="0.35">
      <c r="B1478" s="16">
        <v>5</v>
      </c>
      <c r="C1478" s="14" t="e">
        <f>IF(OR(A1474="",A1474=0),"",VLOOKUP(A1474,#REF!,D1478,FALSE))</f>
        <v>#REF!</v>
      </c>
      <c r="D1478" s="2">
        <v>157</v>
      </c>
      <c r="E1478" s="15" t="e">
        <f t="shared" si="29"/>
        <v>#REF!</v>
      </c>
    </row>
    <row r="1479" spans="1:5" ht="15" thickBot="1" x14ac:dyDescent="0.35">
      <c r="B1479" s="16">
        <v>6</v>
      </c>
      <c r="C1479" s="14" t="e">
        <f>IF(OR(A1474="",A1474=0),"",VLOOKUP(A1474,#REF!,D1479,FALSE))</f>
        <v>#REF!</v>
      </c>
      <c r="D1479" s="2">
        <v>158</v>
      </c>
      <c r="E1479" s="15" t="e">
        <f t="shared" si="29"/>
        <v>#REF!</v>
      </c>
    </row>
    <row r="1480" spans="1:5" ht="15" thickBot="1" x14ac:dyDescent="0.35">
      <c r="B1480" s="16">
        <v>7</v>
      </c>
      <c r="C1480" s="14" t="e">
        <f>IF(OR(A1474="",A1474=0),"",VLOOKUP(A1474,#REF!,D1480,FALSE))</f>
        <v>#REF!</v>
      </c>
      <c r="D1480" s="2">
        <v>159</v>
      </c>
      <c r="E1480" s="15" t="e">
        <f t="shared" si="29"/>
        <v>#REF!</v>
      </c>
    </row>
    <row r="1481" spans="1:5" ht="15" thickBot="1" x14ac:dyDescent="0.35">
      <c r="B1481" s="16">
        <v>8</v>
      </c>
      <c r="C1481" s="14" t="e">
        <f>IF(OR(A1474="",A1474=0),"",VLOOKUP(A1474,#REF!,D1481,FALSE))</f>
        <v>#REF!</v>
      </c>
      <c r="D1481" s="2">
        <v>160</v>
      </c>
      <c r="E1481" s="15" t="e">
        <f t="shared" si="29"/>
        <v>#REF!</v>
      </c>
    </row>
    <row r="1482" spans="1:5" ht="15" thickBot="1" x14ac:dyDescent="0.35">
      <c r="B1482" s="16">
        <v>9</v>
      </c>
      <c r="C1482" s="14" t="e">
        <f>IF(OR(A1474="",A1474=0),"",VLOOKUP(A1474,#REF!,D1482,FALSE))</f>
        <v>#REF!</v>
      </c>
      <c r="D1482" s="2">
        <v>161</v>
      </c>
      <c r="E1482" s="15" t="e">
        <f t="shared" si="29"/>
        <v>#REF!</v>
      </c>
    </row>
    <row r="1483" spans="1:5" ht="15" thickBot="1" x14ac:dyDescent="0.35">
      <c r="A1483" s="11" t="str">
        <f>"Recette "&amp;B1282&amp;" Divers 5"</f>
        <v>Recette 7 Divers 5</v>
      </c>
      <c r="B1483" s="16">
        <v>10</v>
      </c>
      <c r="C1483" s="14" t="e">
        <f>IF(OR(A1474="",A1474=0),"",VLOOKUP(A1474,#REF!,D1483,FALSE))</f>
        <v>#REF!</v>
      </c>
      <c r="D1483" s="2">
        <v>162</v>
      </c>
      <c r="E1483" s="15" t="e">
        <f t="shared" si="29"/>
        <v>#REF!</v>
      </c>
    </row>
    <row r="1484" spans="1:5" ht="15" thickBot="1" x14ac:dyDescent="0.35">
      <c r="A1484" s="5" t="e">
        <f>IF(OR($A$1282=0,$A$1282=""),"",VLOOKUP($A$1282,#REF!,24,FALSE))</f>
        <v>#REF!</v>
      </c>
      <c r="B1484" s="16">
        <v>1</v>
      </c>
      <c r="C1484" s="14" t="e">
        <f>IF(OR(A1484="",A1484=0),"",VLOOKUP(A1484,#REF!,D1484,FALSE))</f>
        <v>#REF!</v>
      </c>
      <c r="D1484" s="2">
        <v>153</v>
      </c>
      <c r="E1484" s="15" t="e">
        <f t="shared" si="29"/>
        <v>#REF!</v>
      </c>
    </row>
    <row r="1485" spans="1:5" ht="15" thickBot="1" x14ac:dyDescent="0.35">
      <c r="A1485" s="5"/>
      <c r="B1485" s="16">
        <v>2</v>
      </c>
      <c r="C1485" s="14" t="e">
        <f>IF(OR(A1484="",A1484=0),"",VLOOKUP(A1484,#REF!,D1485,FALSE))</f>
        <v>#REF!</v>
      </c>
      <c r="D1485" s="2">
        <v>154</v>
      </c>
      <c r="E1485" s="15" t="e">
        <f t="shared" si="29"/>
        <v>#REF!</v>
      </c>
    </row>
    <row r="1486" spans="1:5" ht="15" thickBot="1" x14ac:dyDescent="0.35">
      <c r="A1486" s="5"/>
      <c r="B1486" s="16">
        <v>3</v>
      </c>
      <c r="C1486" s="14" t="e">
        <f>IF(OR(A1484="",A1484=0),"",VLOOKUP(A1484,#REF!,D1486,FALSE))</f>
        <v>#REF!</v>
      </c>
      <c r="D1486" s="2">
        <v>155</v>
      </c>
      <c r="E1486" s="15" t="e">
        <f t="shared" si="29"/>
        <v>#REF!</v>
      </c>
    </row>
    <row r="1487" spans="1:5" ht="15" thickBot="1" x14ac:dyDescent="0.35">
      <c r="B1487" s="16">
        <v>4</v>
      </c>
      <c r="C1487" s="14" t="e">
        <f>IF(OR(A1484="",A1484=0),"",VLOOKUP(A1484,#REF!,D1487,FALSE))</f>
        <v>#REF!</v>
      </c>
      <c r="D1487" s="2">
        <v>156</v>
      </c>
      <c r="E1487" s="15" t="e">
        <f t="shared" si="29"/>
        <v>#REF!</v>
      </c>
    </row>
    <row r="1488" spans="1:5" ht="15" thickBot="1" x14ac:dyDescent="0.35">
      <c r="B1488" s="16">
        <v>5</v>
      </c>
      <c r="C1488" s="14" t="e">
        <f>IF(OR(A1484="",A1484=0),"",VLOOKUP(A1484,#REF!,D1488,FALSE))</f>
        <v>#REF!</v>
      </c>
      <c r="D1488" s="2">
        <v>157</v>
      </c>
      <c r="E1488" s="15" t="e">
        <f t="shared" si="29"/>
        <v>#REF!</v>
      </c>
    </row>
    <row r="1489" spans="1:5" ht="15" thickBot="1" x14ac:dyDescent="0.35">
      <c r="B1489" s="16">
        <v>6</v>
      </c>
      <c r="C1489" s="14" t="e">
        <f>IF(OR(A1484="",A1484=0),"",VLOOKUP(A1484,#REF!,D1489,FALSE))</f>
        <v>#REF!</v>
      </c>
      <c r="D1489" s="2">
        <v>158</v>
      </c>
      <c r="E1489" s="15" t="e">
        <f t="shared" si="29"/>
        <v>#REF!</v>
      </c>
    </row>
    <row r="1490" spans="1:5" ht="15" thickBot="1" x14ac:dyDescent="0.35">
      <c r="B1490" s="16">
        <v>7</v>
      </c>
      <c r="C1490" s="14" t="e">
        <f>IF(OR(A1484="",A1484=0),"",VLOOKUP(A1484,#REF!,D1490,FALSE))</f>
        <v>#REF!</v>
      </c>
      <c r="D1490" s="2">
        <v>159</v>
      </c>
      <c r="E1490" s="15" t="e">
        <f t="shared" si="29"/>
        <v>#REF!</v>
      </c>
    </row>
    <row r="1491" spans="1:5" ht="15" thickBot="1" x14ac:dyDescent="0.35">
      <c r="B1491" s="16">
        <v>8</v>
      </c>
      <c r="C1491" s="14" t="e">
        <f>IF(OR(A1484="",A1484=0),"",VLOOKUP(A1484,#REF!,D1491,FALSE))</f>
        <v>#REF!</v>
      </c>
      <c r="D1491" s="2">
        <v>160</v>
      </c>
      <c r="E1491" s="15" t="e">
        <f t="shared" si="29"/>
        <v>#REF!</v>
      </c>
    </row>
    <row r="1492" spans="1:5" ht="15" thickBot="1" x14ac:dyDescent="0.35">
      <c r="B1492" s="16">
        <v>9</v>
      </c>
      <c r="C1492" s="14" t="e">
        <f>IF(OR(A1484="",A1484=0),"",VLOOKUP(A1484,#REF!,D1492,FALSE))</f>
        <v>#REF!</v>
      </c>
      <c r="D1492" s="2">
        <v>161</v>
      </c>
      <c r="E1492" s="15" t="e">
        <f t="shared" si="29"/>
        <v>#REF!</v>
      </c>
    </row>
    <row r="1493" spans="1:5" x14ac:dyDescent="0.3">
      <c r="A1493" s="12"/>
      <c r="B1493" s="16">
        <v>10</v>
      </c>
      <c r="C1493" s="14" t="e">
        <f>IF(OR(A1484="",A1484=0),"",VLOOKUP(A1484,#REF!,D1493,FALSE))</f>
        <v>#REF!</v>
      </c>
      <c r="D1493" s="2">
        <v>162</v>
      </c>
      <c r="E1493" s="15" t="e">
        <f t="shared" si="29"/>
        <v>#REF!</v>
      </c>
    </row>
    <row r="1494" spans="1:5" ht="15" thickBot="1" x14ac:dyDescent="0.35"/>
    <row r="1495" spans="1:5" ht="15" thickBot="1" x14ac:dyDescent="0.35">
      <c r="A1495" s="19" t="e">
        <f>VLOOKUP($C$2,#REF!,9,FALSE)</f>
        <v>#REF!</v>
      </c>
      <c r="B1495" s="40">
        <v>8</v>
      </c>
      <c r="C1495" s="5"/>
      <c r="E1495" s="5"/>
    </row>
    <row r="1496" spans="1:5" ht="15" thickBot="1" x14ac:dyDescent="0.35">
      <c r="A1496" s="43" t="str">
        <f>"Recette "&amp;B1495&amp;" Produits 1"</f>
        <v>Recette 8 Produits 1</v>
      </c>
      <c r="B1496" s="41"/>
      <c r="C1496" s="40" t="s">
        <v>61</v>
      </c>
      <c r="D1496" s="12"/>
      <c r="E1496" s="5"/>
    </row>
    <row r="1497" spans="1:5" ht="15" thickBot="1" x14ac:dyDescent="0.35">
      <c r="A1497" s="5" t="e">
        <f>IF(OR($A$1495=0,$A$1495=""),"",VLOOKUP($A$1495,#REF!,4,FALSE))</f>
        <v>#REF!</v>
      </c>
      <c r="B1497" s="42">
        <v>1</v>
      </c>
      <c r="C1497" s="14" t="e">
        <f>IF(OR(A1497="",A1497=0),"",VLOOKUP(A1497,#REF!,D1497,FALSE))</f>
        <v>#REF!</v>
      </c>
      <c r="D1497" s="2">
        <v>153</v>
      </c>
      <c r="E1497" s="15" t="e">
        <f t="shared" ref="E1497:E1560" si="30">IF(C1497=0,"",C1497)</f>
        <v>#REF!</v>
      </c>
    </row>
    <row r="1498" spans="1:5" ht="15" thickBot="1" x14ac:dyDescent="0.35">
      <c r="A1498" s="5"/>
      <c r="B1498" s="42">
        <v>2</v>
      </c>
      <c r="C1498" s="14" t="e">
        <f>IF(OR(A1497="",A1497=0),"",VLOOKUP(A1497,#REF!,D1498,FALSE))</f>
        <v>#REF!</v>
      </c>
      <c r="D1498" s="2">
        <v>154</v>
      </c>
      <c r="E1498" s="15" t="e">
        <f t="shared" si="30"/>
        <v>#REF!</v>
      </c>
    </row>
    <row r="1499" spans="1:5" ht="15" thickBot="1" x14ac:dyDescent="0.35">
      <c r="A1499" s="19"/>
      <c r="B1499" s="42">
        <v>3</v>
      </c>
      <c r="C1499" s="14" t="e">
        <f>IF(OR(A1497="",A1497=0),"",VLOOKUP(A1497,#REF!,D1499,FALSE))</f>
        <v>#REF!</v>
      </c>
      <c r="D1499" s="2">
        <v>155</v>
      </c>
      <c r="E1499" s="15" t="e">
        <f t="shared" si="30"/>
        <v>#REF!</v>
      </c>
    </row>
    <row r="1500" spans="1:5" ht="15" thickBot="1" x14ac:dyDescent="0.35">
      <c r="B1500" s="42">
        <v>4</v>
      </c>
      <c r="C1500" s="14" t="e">
        <f>IF(OR(A1497="",A1497=0),"",VLOOKUP(A1497,#REF!,D1500,FALSE))</f>
        <v>#REF!</v>
      </c>
      <c r="D1500" s="2">
        <v>156</v>
      </c>
      <c r="E1500" s="15" t="e">
        <f t="shared" si="30"/>
        <v>#REF!</v>
      </c>
    </row>
    <row r="1501" spans="1:5" ht="15" thickBot="1" x14ac:dyDescent="0.35">
      <c r="B1501" s="42">
        <v>5</v>
      </c>
      <c r="C1501" s="14" t="e">
        <f>IF(OR(A1497="",A1497=0),"",VLOOKUP(A1497,#REF!,D1501,FALSE))</f>
        <v>#REF!</v>
      </c>
      <c r="D1501" s="2">
        <v>157</v>
      </c>
      <c r="E1501" s="15" t="e">
        <f t="shared" si="30"/>
        <v>#REF!</v>
      </c>
    </row>
    <row r="1502" spans="1:5" ht="15" thickBot="1" x14ac:dyDescent="0.35">
      <c r="B1502" s="42">
        <v>6</v>
      </c>
      <c r="C1502" s="14" t="e">
        <f>IF(OR(A1497="",A1497=0),"",VLOOKUP(A1497,#REF!,D1502,FALSE))</f>
        <v>#REF!</v>
      </c>
      <c r="D1502" s="2">
        <v>158</v>
      </c>
      <c r="E1502" s="15" t="e">
        <f t="shared" si="30"/>
        <v>#REF!</v>
      </c>
    </row>
    <row r="1503" spans="1:5" ht="15" thickBot="1" x14ac:dyDescent="0.35">
      <c r="B1503" s="42">
        <v>7</v>
      </c>
      <c r="C1503" s="14" t="e">
        <f>IF(OR(A1497="",A1497=0),"",VLOOKUP(A1497,#REF!,D1503,FALSE))</f>
        <v>#REF!</v>
      </c>
      <c r="D1503" s="2">
        <v>159</v>
      </c>
      <c r="E1503" s="15" t="e">
        <f t="shared" si="30"/>
        <v>#REF!</v>
      </c>
    </row>
    <row r="1504" spans="1:5" ht="15" thickBot="1" x14ac:dyDescent="0.35">
      <c r="B1504" s="42">
        <v>8</v>
      </c>
      <c r="C1504" s="14" t="e">
        <f>IF(OR(A1497="",A1497=0),"",VLOOKUP(A1497,#REF!,D1504,FALSE))</f>
        <v>#REF!</v>
      </c>
      <c r="D1504" s="2">
        <v>160</v>
      </c>
      <c r="E1504" s="15" t="e">
        <f t="shared" si="30"/>
        <v>#REF!</v>
      </c>
    </row>
    <row r="1505" spans="1:5" ht="15" thickBot="1" x14ac:dyDescent="0.35">
      <c r="B1505" s="42">
        <v>9</v>
      </c>
      <c r="C1505" s="14" t="e">
        <f>IF(OR(A1497="",A1497=0),"",VLOOKUP(A1497,#REF!,D1505,FALSE))</f>
        <v>#REF!</v>
      </c>
      <c r="D1505" s="2">
        <v>161</v>
      </c>
      <c r="E1505" s="15" t="e">
        <f t="shared" si="30"/>
        <v>#REF!</v>
      </c>
    </row>
    <row r="1506" spans="1:5" ht="15" thickBot="1" x14ac:dyDescent="0.35">
      <c r="A1506" s="43" t="str">
        <f>"Recette "&amp;B1495&amp;" Produits 2"</f>
        <v>Recette 8 Produits 2</v>
      </c>
      <c r="B1506" s="42">
        <v>10</v>
      </c>
      <c r="C1506" s="14" t="e">
        <f>IF(OR(A1497="",A1497=0),"",VLOOKUP(A1497,#REF!,D1506,FALSE))</f>
        <v>#REF!</v>
      </c>
      <c r="D1506" s="2">
        <v>162</v>
      </c>
      <c r="E1506" s="15" t="e">
        <f t="shared" si="30"/>
        <v>#REF!</v>
      </c>
    </row>
    <row r="1507" spans="1:5" ht="15" thickBot="1" x14ac:dyDescent="0.35">
      <c r="A1507" s="5" t="e">
        <f>IF(OR($A$1495=0,$A$1495=""),"",VLOOKUP($A$1495,#REF!,5,FALSE))</f>
        <v>#REF!</v>
      </c>
      <c r="B1507" s="42">
        <v>1</v>
      </c>
      <c r="C1507" s="14" t="e">
        <f>IF(OR(A1507="",A1507=0),"",VLOOKUP(A1507,#REF!,D1507,FALSE))</f>
        <v>#REF!</v>
      </c>
      <c r="D1507" s="2">
        <v>153</v>
      </c>
      <c r="E1507" s="15" t="e">
        <f t="shared" si="30"/>
        <v>#REF!</v>
      </c>
    </row>
    <row r="1508" spans="1:5" ht="15" thickBot="1" x14ac:dyDescent="0.35">
      <c r="A1508" s="5"/>
      <c r="B1508" s="42">
        <v>2</v>
      </c>
      <c r="C1508" s="14" t="e">
        <f>IF(OR(A1507="",A1507=0),"",VLOOKUP(A1507,#REF!,D1508,FALSE))</f>
        <v>#REF!</v>
      </c>
      <c r="D1508" s="2">
        <v>154</v>
      </c>
      <c r="E1508" s="15" t="e">
        <f t="shared" si="30"/>
        <v>#REF!</v>
      </c>
    </row>
    <row r="1509" spans="1:5" ht="15" thickBot="1" x14ac:dyDescent="0.35">
      <c r="A1509" s="19"/>
      <c r="B1509" s="42">
        <v>3</v>
      </c>
      <c r="C1509" s="14" t="e">
        <f>IF(OR(A1507="",A1507=0),"",VLOOKUP(A1507,#REF!,D1509,FALSE))</f>
        <v>#REF!</v>
      </c>
      <c r="D1509" s="2">
        <v>155</v>
      </c>
      <c r="E1509" s="15" t="e">
        <f t="shared" si="30"/>
        <v>#REF!</v>
      </c>
    </row>
    <row r="1510" spans="1:5" ht="15" thickBot="1" x14ac:dyDescent="0.35">
      <c r="B1510" s="42">
        <v>4</v>
      </c>
      <c r="C1510" s="14" t="e">
        <f>IF(OR(A1507="",A1507=0),"",VLOOKUP(A1507,#REF!,D1510,FALSE))</f>
        <v>#REF!</v>
      </c>
      <c r="D1510" s="2">
        <v>156</v>
      </c>
      <c r="E1510" s="15" t="e">
        <f t="shared" si="30"/>
        <v>#REF!</v>
      </c>
    </row>
    <row r="1511" spans="1:5" ht="15" thickBot="1" x14ac:dyDescent="0.35">
      <c r="B1511" s="42">
        <v>5</v>
      </c>
      <c r="C1511" s="14" t="e">
        <f>IF(OR(A1507="",A1507=0),"",VLOOKUP(A1507,#REF!,D1511,FALSE))</f>
        <v>#REF!</v>
      </c>
      <c r="D1511" s="2">
        <v>157</v>
      </c>
      <c r="E1511" s="15" t="e">
        <f t="shared" si="30"/>
        <v>#REF!</v>
      </c>
    </row>
    <row r="1512" spans="1:5" ht="15" thickBot="1" x14ac:dyDescent="0.35">
      <c r="B1512" s="42">
        <v>6</v>
      </c>
      <c r="C1512" s="14" t="e">
        <f>IF(OR(A1507="",A1507=0),"",VLOOKUP(A1507,#REF!,D1512,FALSE))</f>
        <v>#REF!</v>
      </c>
      <c r="D1512" s="2">
        <v>158</v>
      </c>
      <c r="E1512" s="15" t="e">
        <f t="shared" si="30"/>
        <v>#REF!</v>
      </c>
    </row>
    <row r="1513" spans="1:5" ht="15" thickBot="1" x14ac:dyDescent="0.35">
      <c r="B1513" s="42">
        <v>7</v>
      </c>
      <c r="C1513" s="14" t="e">
        <f>IF(OR(A1507="",A1507=0),"",VLOOKUP(A1507,#REF!,D1513,FALSE))</f>
        <v>#REF!</v>
      </c>
      <c r="D1513" s="2">
        <v>159</v>
      </c>
      <c r="E1513" s="15" t="e">
        <f t="shared" si="30"/>
        <v>#REF!</v>
      </c>
    </row>
    <row r="1514" spans="1:5" ht="15" thickBot="1" x14ac:dyDescent="0.35">
      <c r="B1514" s="42">
        <v>8</v>
      </c>
      <c r="C1514" s="14" t="e">
        <f>IF(OR(A1507="",A1507=0),"",VLOOKUP(A1507,#REF!,D1514,FALSE))</f>
        <v>#REF!</v>
      </c>
      <c r="D1514" s="2">
        <v>160</v>
      </c>
      <c r="E1514" s="15" t="e">
        <f t="shared" si="30"/>
        <v>#REF!</v>
      </c>
    </row>
    <row r="1515" spans="1:5" ht="15" thickBot="1" x14ac:dyDescent="0.35">
      <c r="B1515" s="42">
        <v>9</v>
      </c>
      <c r="C1515" s="14" t="e">
        <f>IF(OR(A1507="",A1507=0),"",VLOOKUP(A1507,#REF!,D1515,FALSE))</f>
        <v>#REF!</v>
      </c>
      <c r="D1515" s="2">
        <v>161</v>
      </c>
      <c r="E1515" s="15" t="e">
        <f t="shared" si="30"/>
        <v>#REF!</v>
      </c>
    </row>
    <row r="1516" spans="1:5" ht="15" thickBot="1" x14ac:dyDescent="0.35">
      <c r="A1516" s="43" t="str">
        <f>"Recette "&amp;B1495&amp;" Produits 3"</f>
        <v>Recette 8 Produits 3</v>
      </c>
      <c r="B1516" s="42">
        <v>10</v>
      </c>
      <c r="C1516" s="14" t="e">
        <f>IF(OR(A1507="",A1507=0),"",VLOOKUP(A1507,#REF!,D1516,FALSE))</f>
        <v>#REF!</v>
      </c>
      <c r="D1516" s="2">
        <v>162</v>
      </c>
      <c r="E1516" s="15" t="e">
        <f t="shared" si="30"/>
        <v>#REF!</v>
      </c>
    </row>
    <row r="1517" spans="1:5" ht="15" thickBot="1" x14ac:dyDescent="0.35">
      <c r="A1517" s="5" t="e">
        <f>IF(OR($A$1495=0,$A$1495=""),"",VLOOKUP($A$1495,#REF!,6,FALSE))</f>
        <v>#REF!</v>
      </c>
      <c r="B1517" s="42">
        <v>1</v>
      </c>
      <c r="C1517" s="14" t="e">
        <f>IF(OR(A1517="",A1517=0),"",VLOOKUP(A1517,#REF!,D1517,FALSE))</f>
        <v>#REF!</v>
      </c>
      <c r="D1517" s="2">
        <v>153</v>
      </c>
      <c r="E1517" s="15" t="e">
        <f t="shared" si="30"/>
        <v>#REF!</v>
      </c>
    </row>
    <row r="1518" spans="1:5" ht="15" thickBot="1" x14ac:dyDescent="0.35">
      <c r="A1518" s="5"/>
      <c r="B1518" s="42">
        <v>2</v>
      </c>
      <c r="C1518" s="14" t="e">
        <f>IF(OR(A1517="",A1517=0),"",VLOOKUP(A1517,#REF!,D1518,FALSE))</f>
        <v>#REF!</v>
      </c>
      <c r="D1518" s="2">
        <v>154</v>
      </c>
      <c r="E1518" s="15" t="e">
        <f t="shared" si="30"/>
        <v>#REF!</v>
      </c>
    </row>
    <row r="1519" spans="1:5" ht="15" thickBot="1" x14ac:dyDescent="0.35">
      <c r="A1519" s="19"/>
      <c r="B1519" s="42">
        <v>3</v>
      </c>
      <c r="C1519" s="14" t="e">
        <f>IF(OR(A1517="",A1517=0),"",VLOOKUP(A1517,#REF!,D1519,FALSE))</f>
        <v>#REF!</v>
      </c>
      <c r="D1519" s="2">
        <v>155</v>
      </c>
      <c r="E1519" s="15" t="e">
        <f t="shared" si="30"/>
        <v>#REF!</v>
      </c>
    </row>
    <row r="1520" spans="1:5" ht="15" thickBot="1" x14ac:dyDescent="0.35">
      <c r="B1520" s="42">
        <v>4</v>
      </c>
      <c r="C1520" s="14" t="e">
        <f>IF(OR(A1517="",A1517=0),"",VLOOKUP(A1517,#REF!,D1520,FALSE))</f>
        <v>#REF!</v>
      </c>
      <c r="D1520" s="2">
        <v>156</v>
      </c>
      <c r="E1520" s="15" t="e">
        <f t="shared" si="30"/>
        <v>#REF!</v>
      </c>
    </row>
    <row r="1521" spans="1:5" ht="15" thickBot="1" x14ac:dyDescent="0.35">
      <c r="B1521" s="42">
        <v>5</v>
      </c>
      <c r="C1521" s="14" t="e">
        <f>IF(OR(A1517="",A1517=0),"",VLOOKUP(A1517,#REF!,D1521,FALSE))</f>
        <v>#REF!</v>
      </c>
      <c r="D1521" s="2">
        <v>157</v>
      </c>
      <c r="E1521" s="15" t="e">
        <f t="shared" si="30"/>
        <v>#REF!</v>
      </c>
    </row>
    <row r="1522" spans="1:5" ht="15" thickBot="1" x14ac:dyDescent="0.35">
      <c r="B1522" s="42">
        <v>6</v>
      </c>
      <c r="C1522" s="14" t="e">
        <f>IF(OR(A1517="",A1517=0),"",VLOOKUP(A1517,#REF!,D1522,FALSE))</f>
        <v>#REF!</v>
      </c>
      <c r="D1522" s="2">
        <v>158</v>
      </c>
      <c r="E1522" s="15" t="e">
        <f t="shared" si="30"/>
        <v>#REF!</v>
      </c>
    </row>
    <row r="1523" spans="1:5" ht="15" thickBot="1" x14ac:dyDescent="0.35">
      <c r="B1523" s="42">
        <v>7</v>
      </c>
      <c r="C1523" s="14" t="e">
        <f>IF(OR(A1517="",A1517=0),"",VLOOKUP(A1517,#REF!,D1523,FALSE))</f>
        <v>#REF!</v>
      </c>
      <c r="D1523" s="2">
        <v>159</v>
      </c>
      <c r="E1523" s="15" t="e">
        <f t="shared" si="30"/>
        <v>#REF!</v>
      </c>
    </row>
    <row r="1524" spans="1:5" ht="15" thickBot="1" x14ac:dyDescent="0.35">
      <c r="B1524" s="42">
        <v>8</v>
      </c>
      <c r="C1524" s="14" t="e">
        <f>IF(OR(A1517="",A1517=0),"",VLOOKUP(A1517,#REF!,D1524,FALSE))</f>
        <v>#REF!</v>
      </c>
      <c r="D1524" s="2">
        <v>160</v>
      </c>
      <c r="E1524" s="15" t="e">
        <f t="shared" si="30"/>
        <v>#REF!</v>
      </c>
    </row>
    <row r="1525" spans="1:5" ht="15" thickBot="1" x14ac:dyDescent="0.35">
      <c r="B1525" s="42">
        <v>9</v>
      </c>
      <c r="C1525" s="14" t="e">
        <f>IF(OR(A1517="",A1517=0),"",VLOOKUP(A1517,#REF!,D1525,FALSE))</f>
        <v>#REF!</v>
      </c>
      <c r="D1525" s="2">
        <v>161</v>
      </c>
      <c r="E1525" s="15" t="e">
        <f t="shared" si="30"/>
        <v>#REF!</v>
      </c>
    </row>
    <row r="1526" spans="1:5" ht="15" thickBot="1" x14ac:dyDescent="0.35">
      <c r="A1526" s="43" t="str">
        <f>"Recette "&amp;B1495&amp;" Produits 4"</f>
        <v>Recette 8 Produits 4</v>
      </c>
      <c r="B1526" s="42">
        <v>10</v>
      </c>
      <c r="C1526" s="14" t="e">
        <f>IF(OR(A1517="",A1517=0),"",VLOOKUP(A1517,#REF!,D1526,FALSE))</f>
        <v>#REF!</v>
      </c>
      <c r="D1526" s="2">
        <v>162</v>
      </c>
      <c r="E1526" s="15" t="e">
        <f t="shared" si="30"/>
        <v>#REF!</v>
      </c>
    </row>
    <row r="1527" spans="1:5" ht="15" thickBot="1" x14ac:dyDescent="0.35">
      <c r="A1527" s="5" t="e">
        <f>IF(OR($A$1495=0,$A$1495=""),"",VLOOKUP($A$1495,#REF!,7,FALSE))</f>
        <v>#REF!</v>
      </c>
      <c r="B1527" s="42">
        <v>1</v>
      </c>
      <c r="C1527" s="14" t="e">
        <f>IF(OR(A1527="",A1527=0),"",VLOOKUP(A1527,#REF!,D1527,FALSE))</f>
        <v>#REF!</v>
      </c>
      <c r="D1527" s="2">
        <v>153</v>
      </c>
      <c r="E1527" s="15" t="e">
        <f t="shared" si="30"/>
        <v>#REF!</v>
      </c>
    </row>
    <row r="1528" spans="1:5" ht="15" thickBot="1" x14ac:dyDescent="0.35">
      <c r="A1528" s="5"/>
      <c r="B1528" s="42">
        <v>2</v>
      </c>
      <c r="C1528" s="14" t="e">
        <f>IF(OR(A1527="",A1527=0),"",VLOOKUP(A1527,#REF!,D1528,FALSE))</f>
        <v>#REF!</v>
      </c>
      <c r="D1528" s="2">
        <v>154</v>
      </c>
      <c r="E1528" s="15" t="e">
        <f t="shared" si="30"/>
        <v>#REF!</v>
      </c>
    </row>
    <row r="1529" spans="1:5" ht="15" thickBot="1" x14ac:dyDescent="0.35">
      <c r="A1529" s="19"/>
      <c r="B1529" s="42">
        <v>3</v>
      </c>
      <c r="C1529" s="14" t="e">
        <f>IF(OR(A1527="",A1527=0),"",VLOOKUP(A1527,#REF!,D1529,FALSE))</f>
        <v>#REF!</v>
      </c>
      <c r="D1529" s="2">
        <v>155</v>
      </c>
      <c r="E1529" s="15" t="e">
        <f t="shared" si="30"/>
        <v>#REF!</v>
      </c>
    </row>
    <row r="1530" spans="1:5" ht="15" thickBot="1" x14ac:dyDescent="0.35">
      <c r="B1530" s="42">
        <v>4</v>
      </c>
      <c r="C1530" s="14" t="e">
        <f>IF(OR(A1527="",A1527=0),"",VLOOKUP(A1527,#REF!,D1530,FALSE))</f>
        <v>#REF!</v>
      </c>
      <c r="D1530" s="2">
        <v>156</v>
      </c>
      <c r="E1530" s="15" t="e">
        <f t="shared" si="30"/>
        <v>#REF!</v>
      </c>
    </row>
    <row r="1531" spans="1:5" ht="15" thickBot="1" x14ac:dyDescent="0.35">
      <c r="B1531" s="42">
        <v>5</v>
      </c>
      <c r="C1531" s="14" t="e">
        <f>IF(OR(A1527="",A1527=0),"",VLOOKUP(A1527,#REF!,D1531,FALSE))</f>
        <v>#REF!</v>
      </c>
      <c r="D1531" s="2">
        <v>157</v>
      </c>
      <c r="E1531" s="15" t="e">
        <f t="shared" si="30"/>
        <v>#REF!</v>
      </c>
    </row>
    <row r="1532" spans="1:5" ht="15" thickBot="1" x14ac:dyDescent="0.35">
      <c r="B1532" s="42">
        <v>6</v>
      </c>
      <c r="C1532" s="14" t="e">
        <f>IF(OR(A1527="",A1527=0),"",VLOOKUP(A1527,#REF!,D1532,FALSE))</f>
        <v>#REF!</v>
      </c>
      <c r="D1532" s="2">
        <v>158</v>
      </c>
      <c r="E1532" s="15" t="e">
        <f t="shared" si="30"/>
        <v>#REF!</v>
      </c>
    </row>
    <row r="1533" spans="1:5" ht="15" thickBot="1" x14ac:dyDescent="0.35">
      <c r="B1533" s="42">
        <v>7</v>
      </c>
      <c r="C1533" s="14" t="e">
        <f>IF(OR(A1527="",A1527=0),"",VLOOKUP(A1527,#REF!,D1533,FALSE))</f>
        <v>#REF!</v>
      </c>
      <c r="D1533" s="2">
        <v>159</v>
      </c>
      <c r="E1533" s="15" t="e">
        <f t="shared" si="30"/>
        <v>#REF!</v>
      </c>
    </row>
    <row r="1534" spans="1:5" ht="15" thickBot="1" x14ac:dyDescent="0.35">
      <c r="B1534" s="42">
        <v>8</v>
      </c>
      <c r="C1534" s="14" t="e">
        <f>IF(OR(A1527="",A1527=0),"",VLOOKUP(A1527,#REF!,D1534,FALSE))</f>
        <v>#REF!</v>
      </c>
      <c r="D1534" s="2">
        <v>160</v>
      </c>
      <c r="E1534" s="15" t="e">
        <f t="shared" si="30"/>
        <v>#REF!</v>
      </c>
    </row>
    <row r="1535" spans="1:5" ht="15" thickBot="1" x14ac:dyDescent="0.35">
      <c r="B1535" s="42">
        <v>9</v>
      </c>
      <c r="C1535" s="14" t="e">
        <f>IF(OR(A1527="",A1527=0),"",VLOOKUP(A1527,#REF!,D1535,FALSE))</f>
        <v>#REF!</v>
      </c>
      <c r="D1535" s="2">
        <v>161</v>
      </c>
      <c r="E1535" s="15" t="e">
        <f t="shared" si="30"/>
        <v>#REF!</v>
      </c>
    </row>
    <row r="1536" spans="1:5" ht="15" thickBot="1" x14ac:dyDescent="0.35">
      <c r="A1536" s="43" t="str">
        <f>"Recette "&amp;B1495&amp;" Produits 5"</f>
        <v>Recette 8 Produits 5</v>
      </c>
      <c r="B1536" s="42">
        <v>10</v>
      </c>
      <c r="C1536" s="14" t="e">
        <f>IF(OR(A1527="",A1527=0),"",VLOOKUP(A1527,#REF!,D1536,FALSE))</f>
        <v>#REF!</v>
      </c>
      <c r="D1536" s="2">
        <v>162</v>
      </c>
      <c r="E1536" s="15" t="e">
        <f t="shared" si="30"/>
        <v>#REF!</v>
      </c>
    </row>
    <row r="1537" spans="1:5" ht="15" thickBot="1" x14ac:dyDescent="0.35">
      <c r="A1537" s="5" t="e">
        <f>IF(OR($A$1495=0,$A$1495=""),"",VLOOKUP($A$1495,#REF!,8,FALSE))</f>
        <v>#REF!</v>
      </c>
      <c r="B1537" s="42">
        <v>1</v>
      </c>
      <c r="C1537" s="14" t="e">
        <f>IF(OR(A1537="",A1537=0),"",VLOOKUP(A1537,#REF!,D1537,FALSE))</f>
        <v>#REF!</v>
      </c>
      <c r="D1537" s="2">
        <v>153</v>
      </c>
      <c r="E1537" s="15" t="e">
        <f t="shared" si="30"/>
        <v>#REF!</v>
      </c>
    </row>
    <row r="1538" spans="1:5" ht="15" thickBot="1" x14ac:dyDescent="0.35">
      <c r="A1538" s="5"/>
      <c r="B1538" s="42">
        <v>2</v>
      </c>
      <c r="C1538" s="14" t="e">
        <f>IF(OR(A1537="",A1537=0),"",VLOOKUP(A1537,#REF!,D1538,FALSE))</f>
        <v>#REF!</v>
      </c>
      <c r="D1538" s="2">
        <v>154</v>
      </c>
      <c r="E1538" s="15" t="e">
        <f t="shared" si="30"/>
        <v>#REF!</v>
      </c>
    </row>
    <row r="1539" spans="1:5" ht="15" thickBot="1" x14ac:dyDescent="0.35">
      <c r="A1539" s="19"/>
      <c r="B1539" s="42">
        <v>3</v>
      </c>
      <c r="C1539" s="14" t="e">
        <f>IF(OR(A1537="",A1537=0),"",VLOOKUP(A1537,#REF!,D1539,FALSE))</f>
        <v>#REF!</v>
      </c>
      <c r="D1539" s="2">
        <v>155</v>
      </c>
      <c r="E1539" s="15" t="e">
        <f t="shared" si="30"/>
        <v>#REF!</v>
      </c>
    </row>
    <row r="1540" spans="1:5" ht="15" thickBot="1" x14ac:dyDescent="0.35">
      <c r="B1540" s="42">
        <v>4</v>
      </c>
      <c r="C1540" s="14" t="e">
        <f>IF(OR(A1537="",A1537=0),"",VLOOKUP(A1537,#REF!,D1540,FALSE))</f>
        <v>#REF!</v>
      </c>
      <c r="D1540" s="2">
        <v>156</v>
      </c>
      <c r="E1540" s="15" t="e">
        <f t="shared" si="30"/>
        <v>#REF!</v>
      </c>
    </row>
    <row r="1541" spans="1:5" ht="15" thickBot="1" x14ac:dyDescent="0.35">
      <c r="B1541" s="42">
        <v>5</v>
      </c>
      <c r="C1541" s="14" t="e">
        <f>IF(OR(A1537="",A1537=0),"",VLOOKUP(A1537,#REF!,D1541,FALSE))</f>
        <v>#REF!</v>
      </c>
      <c r="D1541" s="2">
        <v>157</v>
      </c>
      <c r="E1541" s="15" t="e">
        <f t="shared" si="30"/>
        <v>#REF!</v>
      </c>
    </row>
    <row r="1542" spans="1:5" ht="15" thickBot="1" x14ac:dyDescent="0.35">
      <c r="B1542" s="42">
        <v>6</v>
      </c>
      <c r="C1542" s="14" t="e">
        <f>IF(OR(A1537="",A1537=0),"",VLOOKUP(A1537,#REF!,D1542,FALSE))</f>
        <v>#REF!</v>
      </c>
      <c r="D1542" s="2">
        <v>158</v>
      </c>
      <c r="E1542" s="15" t="e">
        <f t="shared" si="30"/>
        <v>#REF!</v>
      </c>
    </row>
    <row r="1543" spans="1:5" ht="15" thickBot="1" x14ac:dyDescent="0.35">
      <c r="B1543" s="42">
        <v>7</v>
      </c>
      <c r="C1543" s="14" t="e">
        <f>IF(OR(A1537="",A1537=0),"",VLOOKUP(A1537,#REF!,D1543,FALSE))</f>
        <v>#REF!</v>
      </c>
      <c r="D1543" s="2">
        <v>159</v>
      </c>
      <c r="E1543" s="15" t="e">
        <f t="shared" si="30"/>
        <v>#REF!</v>
      </c>
    </row>
    <row r="1544" spans="1:5" ht="15" thickBot="1" x14ac:dyDescent="0.35">
      <c r="B1544" s="42">
        <v>8</v>
      </c>
      <c r="C1544" s="14" t="e">
        <f>IF(OR(A1537="",A1537=0),"",VLOOKUP(A1537,#REF!,D1544,FALSE))</f>
        <v>#REF!</v>
      </c>
      <c r="D1544" s="2">
        <v>160</v>
      </c>
      <c r="E1544" s="15" t="e">
        <f t="shared" si="30"/>
        <v>#REF!</v>
      </c>
    </row>
    <row r="1545" spans="1:5" ht="15" thickBot="1" x14ac:dyDescent="0.35">
      <c r="B1545" s="42">
        <v>9</v>
      </c>
      <c r="C1545" s="14" t="e">
        <f>IF(OR(A1537="",A1537=0),"",VLOOKUP(A1537,#REF!,D1545,FALSE))</f>
        <v>#REF!</v>
      </c>
      <c r="D1545" s="2">
        <v>161</v>
      </c>
      <c r="E1545" s="15" t="e">
        <f t="shared" si="30"/>
        <v>#REF!</v>
      </c>
    </row>
    <row r="1546" spans="1:5" ht="15" thickBot="1" x14ac:dyDescent="0.35">
      <c r="A1546" s="43" t="str">
        <f>"Recette "&amp;B1495&amp;" Produits 6"</f>
        <v>Recette 8 Produits 6</v>
      </c>
      <c r="B1546" s="42">
        <v>10</v>
      </c>
      <c r="C1546" s="14" t="e">
        <f>IF(OR(A1537="",A1537=0),"",VLOOKUP(A1537,#REF!,D1546,FALSE))</f>
        <v>#REF!</v>
      </c>
      <c r="D1546" s="2">
        <v>162</v>
      </c>
      <c r="E1546" s="15" t="e">
        <f t="shared" si="30"/>
        <v>#REF!</v>
      </c>
    </row>
    <row r="1547" spans="1:5" ht="15" thickBot="1" x14ac:dyDescent="0.35">
      <c r="A1547" s="5" t="e">
        <f>IF(OR($A$1495=0,$A$1495=""),"",VLOOKUP($A$1495,#REF!,9,FALSE))</f>
        <v>#REF!</v>
      </c>
      <c r="B1547" s="42">
        <v>1</v>
      </c>
      <c r="C1547" s="14" t="e">
        <f>IF(OR(A1547="",A1547=0),"",VLOOKUP(A1547,#REF!,D1547,FALSE))</f>
        <v>#REF!</v>
      </c>
      <c r="D1547" s="2">
        <v>153</v>
      </c>
      <c r="E1547" s="15" t="e">
        <f t="shared" si="30"/>
        <v>#REF!</v>
      </c>
    </row>
    <row r="1548" spans="1:5" ht="15" thickBot="1" x14ac:dyDescent="0.35">
      <c r="A1548" s="5"/>
      <c r="B1548" s="42">
        <v>2</v>
      </c>
      <c r="C1548" s="14" t="e">
        <f>IF(OR(A1547="",A1547=0),"",VLOOKUP(A1547,#REF!,D1548,FALSE))</f>
        <v>#REF!</v>
      </c>
      <c r="D1548" s="2">
        <v>154</v>
      </c>
      <c r="E1548" s="15" t="e">
        <f t="shared" si="30"/>
        <v>#REF!</v>
      </c>
    </row>
    <row r="1549" spans="1:5" ht="15" thickBot="1" x14ac:dyDescent="0.35">
      <c r="A1549" s="19"/>
      <c r="B1549" s="42">
        <v>3</v>
      </c>
      <c r="C1549" s="14" t="e">
        <f>IF(OR(A1547="",A1547=0),"",VLOOKUP(A1547,#REF!,D1549,FALSE))</f>
        <v>#REF!</v>
      </c>
      <c r="D1549" s="2">
        <v>155</v>
      </c>
      <c r="E1549" s="15" t="e">
        <f t="shared" si="30"/>
        <v>#REF!</v>
      </c>
    </row>
    <row r="1550" spans="1:5" ht="15" thickBot="1" x14ac:dyDescent="0.35">
      <c r="B1550" s="42">
        <v>4</v>
      </c>
      <c r="C1550" s="14" t="e">
        <f>IF(OR(A1547="",A1547=0),"",VLOOKUP(A1547,#REF!,D1550,FALSE))</f>
        <v>#REF!</v>
      </c>
      <c r="D1550" s="2">
        <v>156</v>
      </c>
      <c r="E1550" s="15" t="e">
        <f t="shared" si="30"/>
        <v>#REF!</v>
      </c>
    </row>
    <row r="1551" spans="1:5" ht="15" thickBot="1" x14ac:dyDescent="0.35">
      <c r="B1551" s="42">
        <v>5</v>
      </c>
      <c r="C1551" s="14" t="e">
        <f>IF(OR(A1547="",A1547=0),"",VLOOKUP(A1547,#REF!,D1551,FALSE))</f>
        <v>#REF!</v>
      </c>
      <c r="D1551" s="2">
        <v>157</v>
      </c>
      <c r="E1551" s="15" t="e">
        <f t="shared" si="30"/>
        <v>#REF!</v>
      </c>
    </row>
    <row r="1552" spans="1:5" ht="15" thickBot="1" x14ac:dyDescent="0.35">
      <c r="B1552" s="42">
        <v>6</v>
      </c>
      <c r="C1552" s="14" t="e">
        <f>IF(OR(A1547="",A1547=0),"",VLOOKUP(A1547,#REF!,D1552,FALSE))</f>
        <v>#REF!</v>
      </c>
      <c r="D1552" s="2">
        <v>158</v>
      </c>
      <c r="E1552" s="15" t="e">
        <f t="shared" si="30"/>
        <v>#REF!</v>
      </c>
    </row>
    <row r="1553" spans="1:5" ht="15" thickBot="1" x14ac:dyDescent="0.35">
      <c r="B1553" s="42">
        <v>7</v>
      </c>
      <c r="C1553" s="14" t="e">
        <f>IF(OR(A1547="",A1547=0),"",VLOOKUP(A1547,#REF!,D1553,FALSE))</f>
        <v>#REF!</v>
      </c>
      <c r="D1553" s="2">
        <v>159</v>
      </c>
      <c r="E1553" s="15" t="e">
        <f t="shared" si="30"/>
        <v>#REF!</v>
      </c>
    </row>
    <row r="1554" spans="1:5" ht="15" thickBot="1" x14ac:dyDescent="0.35">
      <c r="B1554" s="42">
        <v>8</v>
      </c>
      <c r="C1554" s="14" t="e">
        <f>IF(OR(A1547="",A1547=0),"",VLOOKUP(A1547,#REF!,D1554,FALSE))</f>
        <v>#REF!</v>
      </c>
      <c r="D1554" s="2">
        <v>160</v>
      </c>
      <c r="E1554" s="15" t="e">
        <f t="shared" si="30"/>
        <v>#REF!</v>
      </c>
    </row>
    <row r="1555" spans="1:5" ht="15" thickBot="1" x14ac:dyDescent="0.35">
      <c r="B1555" s="42">
        <v>9</v>
      </c>
      <c r="C1555" s="14" t="e">
        <f>IF(OR(A1547="",A1547=0),"",VLOOKUP(A1547,#REF!,D1555,FALSE))</f>
        <v>#REF!</v>
      </c>
      <c r="D1555" s="2">
        <v>161</v>
      </c>
      <c r="E1555" s="15" t="e">
        <f t="shared" si="30"/>
        <v>#REF!</v>
      </c>
    </row>
    <row r="1556" spans="1:5" ht="15" thickBot="1" x14ac:dyDescent="0.35">
      <c r="A1556" s="43" t="str">
        <f>"Recette "&amp;B1495&amp;" Produits 7"</f>
        <v>Recette 8 Produits 7</v>
      </c>
      <c r="B1556" s="42">
        <v>10</v>
      </c>
      <c r="C1556" s="14" t="e">
        <f>IF(OR(A1547="",A1547=0),"",VLOOKUP(A1547,#REF!,D1556,FALSE))</f>
        <v>#REF!</v>
      </c>
      <c r="D1556" s="2">
        <v>162</v>
      </c>
      <c r="E1556" s="15" t="e">
        <f t="shared" si="30"/>
        <v>#REF!</v>
      </c>
    </row>
    <row r="1557" spans="1:5" ht="15" thickBot="1" x14ac:dyDescent="0.35">
      <c r="A1557" s="5" t="e">
        <f>IF(OR($A$1495=0,$A$1495=""),"",VLOOKUP($A$1495,#REF!,10,FALSE))</f>
        <v>#REF!</v>
      </c>
      <c r="B1557" s="42">
        <v>1</v>
      </c>
      <c r="C1557" s="14" t="e">
        <f>IF(OR(A1557="",A1557=0),"",VLOOKUP(A1557,#REF!,D1557,FALSE))</f>
        <v>#REF!</v>
      </c>
      <c r="D1557" s="2">
        <v>153</v>
      </c>
      <c r="E1557" s="15" t="e">
        <f t="shared" si="30"/>
        <v>#REF!</v>
      </c>
    </row>
    <row r="1558" spans="1:5" ht="15" thickBot="1" x14ac:dyDescent="0.35">
      <c r="A1558" s="5"/>
      <c r="B1558" s="42">
        <v>2</v>
      </c>
      <c r="C1558" s="14" t="e">
        <f>IF(OR(A1557="",A1557=0),"",VLOOKUP(A1557,#REF!,D1558,FALSE))</f>
        <v>#REF!</v>
      </c>
      <c r="D1558" s="2">
        <v>154</v>
      </c>
      <c r="E1558" s="15" t="e">
        <f t="shared" si="30"/>
        <v>#REF!</v>
      </c>
    </row>
    <row r="1559" spans="1:5" ht="15" thickBot="1" x14ac:dyDescent="0.35">
      <c r="A1559" s="19"/>
      <c r="B1559" s="42">
        <v>3</v>
      </c>
      <c r="C1559" s="14" t="e">
        <f>IF(OR(A1557="",A1557=0),"",VLOOKUP(A1557,#REF!,D1559,FALSE))</f>
        <v>#REF!</v>
      </c>
      <c r="D1559" s="2">
        <v>155</v>
      </c>
      <c r="E1559" s="15" t="e">
        <f t="shared" si="30"/>
        <v>#REF!</v>
      </c>
    </row>
    <row r="1560" spans="1:5" ht="15" thickBot="1" x14ac:dyDescent="0.35">
      <c r="B1560" s="42">
        <v>4</v>
      </c>
      <c r="C1560" s="14" t="e">
        <f>IF(OR(A1557="",A1557=0),"",VLOOKUP(A1557,#REF!,D1560,FALSE))</f>
        <v>#REF!</v>
      </c>
      <c r="D1560" s="2">
        <v>156</v>
      </c>
      <c r="E1560" s="15" t="e">
        <f t="shared" si="30"/>
        <v>#REF!</v>
      </c>
    </row>
    <row r="1561" spans="1:5" ht="15" thickBot="1" x14ac:dyDescent="0.35">
      <c r="B1561" s="42">
        <v>5</v>
      </c>
      <c r="C1561" s="14" t="e">
        <f>IF(OR(A1557="",A1557=0),"",VLOOKUP(A1557,#REF!,D1561,FALSE))</f>
        <v>#REF!</v>
      </c>
      <c r="D1561" s="2">
        <v>157</v>
      </c>
      <c r="E1561" s="15" t="e">
        <f t="shared" ref="E1561:E1624" si="31">IF(C1561=0,"",C1561)</f>
        <v>#REF!</v>
      </c>
    </row>
    <row r="1562" spans="1:5" ht="15" thickBot="1" x14ac:dyDescent="0.35">
      <c r="B1562" s="42">
        <v>6</v>
      </c>
      <c r="C1562" s="14" t="e">
        <f>IF(OR(A1557="",A1557=0),"",VLOOKUP(A1557,#REF!,D1562,FALSE))</f>
        <v>#REF!</v>
      </c>
      <c r="D1562" s="2">
        <v>158</v>
      </c>
      <c r="E1562" s="15" t="e">
        <f t="shared" si="31"/>
        <v>#REF!</v>
      </c>
    </row>
    <row r="1563" spans="1:5" ht="15" thickBot="1" x14ac:dyDescent="0.35">
      <c r="B1563" s="42">
        <v>7</v>
      </c>
      <c r="C1563" s="14" t="e">
        <f>IF(OR(A1557="",A1557=0),"",VLOOKUP(A1557,#REF!,D1563,FALSE))</f>
        <v>#REF!</v>
      </c>
      <c r="D1563" s="2">
        <v>159</v>
      </c>
      <c r="E1563" s="15" t="e">
        <f t="shared" si="31"/>
        <v>#REF!</v>
      </c>
    </row>
    <row r="1564" spans="1:5" ht="15" thickBot="1" x14ac:dyDescent="0.35">
      <c r="B1564" s="42">
        <v>8</v>
      </c>
      <c r="C1564" s="14" t="e">
        <f>IF(OR(A1557="",A1557=0),"",VLOOKUP(A1557,#REF!,D1564,FALSE))</f>
        <v>#REF!</v>
      </c>
      <c r="D1564" s="2">
        <v>160</v>
      </c>
      <c r="E1564" s="15" t="e">
        <f t="shared" si="31"/>
        <v>#REF!</v>
      </c>
    </row>
    <row r="1565" spans="1:5" ht="15" thickBot="1" x14ac:dyDescent="0.35">
      <c r="B1565" s="42">
        <v>9</v>
      </c>
      <c r="C1565" s="14" t="e">
        <f>IF(OR(A1557="",A1557=0),"",VLOOKUP(A1557,#REF!,D1565,FALSE))</f>
        <v>#REF!</v>
      </c>
      <c r="D1565" s="2">
        <v>161</v>
      </c>
      <c r="E1565" s="15" t="e">
        <f t="shared" si="31"/>
        <v>#REF!</v>
      </c>
    </row>
    <row r="1566" spans="1:5" ht="15" thickBot="1" x14ac:dyDescent="0.35">
      <c r="A1566" s="43" t="str">
        <f>"Recette "&amp;B1495&amp;" Produits 8"</f>
        <v>Recette 8 Produits 8</v>
      </c>
      <c r="B1566" s="42">
        <v>10</v>
      </c>
      <c r="C1566" s="14" t="e">
        <f>IF(OR(A1557="",A1557=0),"",VLOOKUP(A1557,#REF!,D1566,FALSE))</f>
        <v>#REF!</v>
      </c>
      <c r="D1566" s="2">
        <v>162</v>
      </c>
      <c r="E1566" s="15" t="e">
        <f t="shared" si="31"/>
        <v>#REF!</v>
      </c>
    </row>
    <row r="1567" spans="1:5" ht="15" thickBot="1" x14ac:dyDescent="0.35">
      <c r="A1567" s="5" t="e">
        <f>IF(OR($A$1495=0,$A$1495=""),"",VLOOKUP($A$1495,#REF!,11,FALSE))</f>
        <v>#REF!</v>
      </c>
      <c r="B1567" s="42">
        <v>1</v>
      </c>
      <c r="C1567" s="14" t="e">
        <f>IF(OR(A1567="",A1567=0),"",VLOOKUP(A1567,#REF!,D1567,FALSE))</f>
        <v>#REF!</v>
      </c>
      <c r="D1567" s="2">
        <v>153</v>
      </c>
      <c r="E1567" s="15" t="e">
        <f t="shared" si="31"/>
        <v>#REF!</v>
      </c>
    </row>
    <row r="1568" spans="1:5" ht="15" thickBot="1" x14ac:dyDescent="0.35">
      <c r="A1568" s="5"/>
      <c r="B1568" s="42">
        <v>2</v>
      </c>
      <c r="C1568" s="14" t="e">
        <f>IF(OR(A1567="",A1567=0),"",VLOOKUP(A1567,#REF!,D1568,FALSE))</f>
        <v>#REF!</v>
      </c>
      <c r="D1568" s="2">
        <v>154</v>
      </c>
      <c r="E1568" s="15" t="e">
        <f t="shared" si="31"/>
        <v>#REF!</v>
      </c>
    </row>
    <row r="1569" spans="1:5" ht="15" thickBot="1" x14ac:dyDescent="0.35">
      <c r="A1569" s="19"/>
      <c r="B1569" s="42">
        <v>3</v>
      </c>
      <c r="C1569" s="14" t="e">
        <f>IF(OR(A1567="",A1567=0),"",VLOOKUP(A1567,#REF!,D1569,FALSE))</f>
        <v>#REF!</v>
      </c>
      <c r="D1569" s="2">
        <v>155</v>
      </c>
      <c r="E1569" s="15" t="e">
        <f t="shared" si="31"/>
        <v>#REF!</v>
      </c>
    </row>
    <row r="1570" spans="1:5" ht="15" thickBot="1" x14ac:dyDescent="0.35">
      <c r="B1570" s="42">
        <v>4</v>
      </c>
      <c r="C1570" s="14" t="e">
        <f>IF(OR(A1567="",A1567=0),"",VLOOKUP(A1567,#REF!,D1570,FALSE))</f>
        <v>#REF!</v>
      </c>
      <c r="D1570" s="2">
        <v>156</v>
      </c>
      <c r="E1570" s="15" t="e">
        <f t="shared" si="31"/>
        <v>#REF!</v>
      </c>
    </row>
    <row r="1571" spans="1:5" ht="15" thickBot="1" x14ac:dyDescent="0.35">
      <c r="B1571" s="42">
        <v>5</v>
      </c>
      <c r="C1571" s="14" t="e">
        <f>IF(OR(A1567="",A1567=0),"",VLOOKUP(A1567,#REF!,D1571,FALSE))</f>
        <v>#REF!</v>
      </c>
      <c r="D1571" s="2">
        <v>157</v>
      </c>
      <c r="E1571" s="15" t="e">
        <f t="shared" si="31"/>
        <v>#REF!</v>
      </c>
    </row>
    <row r="1572" spans="1:5" ht="15" thickBot="1" x14ac:dyDescent="0.35">
      <c r="B1572" s="42">
        <v>6</v>
      </c>
      <c r="C1572" s="14" t="e">
        <f>IF(OR(A1567="",A1567=0),"",VLOOKUP(A1567,#REF!,D1572,FALSE))</f>
        <v>#REF!</v>
      </c>
      <c r="D1572" s="2">
        <v>158</v>
      </c>
      <c r="E1572" s="15" t="e">
        <f t="shared" si="31"/>
        <v>#REF!</v>
      </c>
    </row>
    <row r="1573" spans="1:5" ht="15" thickBot="1" x14ac:dyDescent="0.35">
      <c r="B1573" s="42">
        <v>7</v>
      </c>
      <c r="C1573" s="14" t="e">
        <f>IF(OR(A1567="",A1567=0),"",VLOOKUP(A1567,#REF!,D1573,FALSE))</f>
        <v>#REF!</v>
      </c>
      <c r="D1573" s="2">
        <v>159</v>
      </c>
      <c r="E1573" s="15" t="e">
        <f t="shared" si="31"/>
        <v>#REF!</v>
      </c>
    </row>
    <row r="1574" spans="1:5" ht="15" thickBot="1" x14ac:dyDescent="0.35">
      <c r="B1574" s="42">
        <v>8</v>
      </c>
      <c r="C1574" s="14" t="e">
        <f>IF(OR(A1567="",A1567=0),"",VLOOKUP(A1567,#REF!,D1574,FALSE))</f>
        <v>#REF!</v>
      </c>
      <c r="D1574" s="2">
        <v>160</v>
      </c>
      <c r="E1574" s="15" t="e">
        <f t="shared" si="31"/>
        <v>#REF!</v>
      </c>
    </row>
    <row r="1575" spans="1:5" ht="15" thickBot="1" x14ac:dyDescent="0.35">
      <c r="B1575" s="42">
        <v>9</v>
      </c>
      <c r="C1575" s="14" t="e">
        <f>IF(OR(A1567="",A1567=0),"",VLOOKUP(A1567,#REF!,D1575,FALSE))</f>
        <v>#REF!</v>
      </c>
      <c r="D1575" s="2">
        <v>161</v>
      </c>
      <c r="E1575" s="15" t="e">
        <f t="shared" si="31"/>
        <v>#REF!</v>
      </c>
    </row>
    <row r="1576" spans="1:5" ht="15" thickBot="1" x14ac:dyDescent="0.35">
      <c r="A1576" s="43" t="str">
        <f>"Recette "&amp;B1495&amp;" Produits 9"</f>
        <v>Recette 8 Produits 9</v>
      </c>
      <c r="B1576" s="42">
        <v>10</v>
      </c>
      <c r="C1576" s="14" t="e">
        <f>IF(OR(A1567="",A1567=0),"",VLOOKUP(A1567,#REF!,D1576,FALSE))</f>
        <v>#REF!</v>
      </c>
      <c r="D1576" s="2">
        <v>162</v>
      </c>
      <c r="E1576" s="15" t="e">
        <f t="shared" si="31"/>
        <v>#REF!</v>
      </c>
    </row>
    <row r="1577" spans="1:5" ht="15" thickBot="1" x14ac:dyDescent="0.35">
      <c r="A1577" s="5" t="e">
        <f>IF(OR($A$1495=0,$A$1495=""),"",VLOOKUP($A$1495,#REF!,12,FALSE))</f>
        <v>#REF!</v>
      </c>
      <c r="B1577" s="42">
        <v>1</v>
      </c>
      <c r="C1577" s="14" t="e">
        <f>IF(OR(A1577="",A1577=0),"",VLOOKUP(A1577,#REF!,D1577,FALSE))</f>
        <v>#REF!</v>
      </c>
      <c r="D1577" s="2">
        <v>153</v>
      </c>
      <c r="E1577" s="15" t="e">
        <f t="shared" si="31"/>
        <v>#REF!</v>
      </c>
    </row>
    <row r="1578" spans="1:5" ht="15" thickBot="1" x14ac:dyDescent="0.35">
      <c r="A1578" s="5"/>
      <c r="B1578" s="42">
        <v>2</v>
      </c>
      <c r="C1578" s="14" t="e">
        <f>IF(OR(A1577="",A1577=0),"",VLOOKUP(A1577,#REF!,D1578,FALSE))</f>
        <v>#REF!</v>
      </c>
      <c r="D1578" s="2">
        <v>154</v>
      </c>
      <c r="E1578" s="15" t="e">
        <f t="shared" si="31"/>
        <v>#REF!</v>
      </c>
    </row>
    <row r="1579" spans="1:5" ht="15" thickBot="1" x14ac:dyDescent="0.35">
      <c r="A1579" s="19"/>
      <c r="B1579" s="42">
        <v>3</v>
      </c>
      <c r="C1579" s="14" t="e">
        <f>IF(OR(A1577="",A1577=0),"",VLOOKUP(A1577,#REF!,D1579,FALSE))</f>
        <v>#REF!</v>
      </c>
      <c r="D1579" s="2">
        <v>155</v>
      </c>
      <c r="E1579" s="15" t="e">
        <f t="shared" si="31"/>
        <v>#REF!</v>
      </c>
    </row>
    <row r="1580" spans="1:5" ht="15" thickBot="1" x14ac:dyDescent="0.35">
      <c r="B1580" s="42">
        <v>4</v>
      </c>
      <c r="C1580" s="14" t="e">
        <f>IF(OR(A1577="",A1577=0),"",VLOOKUP(A1577,#REF!,D1580,FALSE))</f>
        <v>#REF!</v>
      </c>
      <c r="D1580" s="2">
        <v>156</v>
      </c>
      <c r="E1580" s="15" t="e">
        <f t="shared" si="31"/>
        <v>#REF!</v>
      </c>
    </row>
    <row r="1581" spans="1:5" ht="15" thickBot="1" x14ac:dyDescent="0.35">
      <c r="B1581" s="42">
        <v>5</v>
      </c>
      <c r="C1581" s="14" t="e">
        <f>IF(OR(A1577="",A1577=0),"",VLOOKUP(A1577,#REF!,D1581,FALSE))</f>
        <v>#REF!</v>
      </c>
      <c r="D1581" s="2">
        <v>157</v>
      </c>
      <c r="E1581" s="15" t="e">
        <f t="shared" si="31"/>
        <v>#REF!</v>
      </c>
    </row>
    <row r="1582" spans="1:5" ht="15" thickBot="1" x14ac:dyDescent="0.35">
      <c r="B1582" s="42">
        <v>6</v>
      </c>
      <c r="C1582" s="14" t="e">
        <f>IF(OR(A1577="",A1577=0),"",VLOOKUP(A1577,#REF!,D1582,FALSE))</f>
        <v>#REF!</v>
      </c>
      <c r="D1582" s="2">
        <v>158</v>
      </c>
      <c r="E1582" s="15" t="e">
        <f t="shared" si="31"/>
        <v>#REF!</v>
      </c>
    </row>
    <row r="1583" spans="1:5" ht="15" thickBot="1" x14ac:dyDescent="0.35">
      <c r="B1583" s="42">
        <v>7</v>
      </c>
      <c r="C1583" s="14" t="e">
        <f>IF(OR(A1577="",A1577=0),"",VLOOKUP(A1577,#REF!,D1583,FALSE))</f>
        <v>#REF!</v>
      </c>
      <c r="D1583" s="2">
        <v>159</v>
      </c>
      <c r="E1583" s="15" t="e">
        <f t="shared" si="31"/>
        <v>#REF!</v>
      </c>
    </row>
    <row r="1584" spans="1:5" ht="15" thickBot="1" x14ac:dyDescent="0.35">
      <c r="B1584" s="42">
        <v>8</v>
      </c>
      <c r="C1584" s="14" t="e">
        <f>IF(OR(A1577="",A1577=0),"",VLOOKUP(A1577,#REF!,D1584,FALSE))</f>
        <v>#REF!</v>
      </c>
      <c r="D1584" s="2">
        <v>160</v>
      </c>
      <c r="E1584" s="15" t="e">
        <f t="shared" si="31"/>
        <v>#REF!</v>
      </c>
    </row>
    <row r="1585" spans="1:5" ht="15" thickBot="1" x14ac:dyDescent="0.35">
      <c r="B1585" s="42">
        <v>9</v>
      </c>
      <c r="C1585" s="14" t="e">
        <f>IF(OR(A1577="",A1577=0),"",VLOOKUP(A1577,#REF!,D1585,FALSE))</f>
        <v>#REF!</v>
      </c>
      <c r="D1585" s="2">
        <v>161</v>
      </c>
      <c r="E1585" s="15" t="e">
        <f t="shared" si="31"/>
        <v>#REF!</v>
      </c>
    </row>
    <row r="1586" spans="1:5" ht="15" thickBot="1" x14ac:dyDescent="0.35">
      <c r="A1586" s="43" t="str">
        <f>"Recette "&amp;B1495&amp;" Produits 10"</f>
        <v>Recette 8 Produits 10</v>
      </c>
      <c r="B1586" s="42">
        <v>10</v>
      </c>
      <c r="C1586" s="14" t="e">
        <f>IF(OR(A1577="",A1577=0),"",VLOOKUP(A1577,#REF!,D1586,FALSE))</f>
        <v>#REF!</v>
      </c>
      <c r="D1586" s="2">
        <v>162</v>
      </c>
      <c r="E1586" s="15" t="e">
        <f t="shared" si="31"/>
        <v>#REF!</v>
      </c>
    </row>
    <row r="1587" spans="1:5" ht="15" thickBot="1" x14ac:dyDescent="0.35">
      <c r="A1587" s="5" t="e">
        <f>IF(OR($A$1495=0,$A$1495=""),"",VLOOKUP($A$1495,#REF!,13,FALSE))</f>
        <v>#REF!</v>
      </c>
      <c r="B1587" s="42">
        <v>1</v>
      </c>
      <c r="C1587" s="14" t="e">
        <f>IF(OR(A1587="",A1587=0),"",VLOOKUP(A1587,#REF!,D1587,FALSE))</f>
        <v>#REF!</v>
      </c>
      <c r="D1587" s="2">
        <v>153</v>
      </c>
      <c r="E1587" s="15" t="e">
        <f t="shared" si="31"/>
        <v>#REF!</v>
      </c>
    </row>
    <row r="1588" spans="1:5" ht="15" thickBot="1" x14ac:dyDescent="0.35">
      <c r="A1588" s="5"/>
      <c r="B1588" s="42">
        <v>2</v>
      </c>
      <c r="C1588" s="14" t="e">
        <f>IF(OR(A1587="",A1587=0),"",VLOOKUP(A1587,#REF!,D1588,FALSE))</f>
        <v>#REF!</v>
      </c>
      <c r="D1588" s="2">
        <v>154</v>
      </c>
      <c r="E1588" s="15" t="e">
        <f t="shared" si="31"/>
        <v>#REF!</v>
      </c>
    </row>
    <row r="1589" spans="1:5" ht="15" thickBot="1" x14ac:dyDescent="0.35">
      <c r="A1589" s="19"/>
      <c r="B1589" s="42">
        <v>3</v>
      </c>
      <c r="C1589" s="14" t="e">
        <f>IF(OR(A1587="",A1587=0),"",VLOOKUP(A1587,#REF!,D1589,FALSE))</f>
        <v>#REF!</v>
      </c>
      <c r="D1589" s="2">
        <v>155</v>
      </c>
      <c r="E1589" s="15" t="e">
        <f t="shared" si="31"/>
        <v>#REF!</v>
      </c>
    </row>
    <row r="1590" spans="1:5" ht="15" thickBot="1" x14ac:dyDescent="0.35">
      <c r="B1590" s="42">
        <v>4</v>
      </c>
      <c r="C1590" s="14" t="e">
        <f>IF(OR(A1587="",A1587=0),"",VLOOKUP(A1587,#REF!,D1590,FALSE))</f>
        <v>#REF!</v>
      </c>
      <c r="D1590" s="2">
        <v>156</v>
      </c>
      <c r="E1590" s="15" t="e">
        <f t="shared" si="31"/>
        <v>#REF!</v>
      </c>
    </row>
    <row r="1591" spans="1:5" ht="15" thickBot="1" x14ac:dyDescent="0.35">
      <c r="B1591" s="42">
        <v>5</v>
      </c>
      <c r="C1591" s="14" t="e">
        <f>IF(OR(A1587="",A1587=0),"",VLOOKUP(A1587,#REF!,D1591,FALSE))</f>
        <v>#REF!</v>
      </c>
      <c r="D1591" s="2">
        <v>157</v>
      </c>
      <c r="E1591" s="15" t="e">
        <f t="shared" si="31"/>
        <v>#REF!</v>
      </c>
    </row>
    <row r="1592" spans="1:5" ht="15" thickBot="1" x14ac:dyDescent="0.35">
      <c r="B1592" s="42">
        <v>6</v>
      </c>
      <c r="C1592" s="14" t="e">
        <f>IF(OR(A1587="",A1587=0),"",VLOOKUP(A1587,#REF!,D1592,FALSE))</f>
        <v>#REF!</v>
      </c>
      <c r="D1592" s="2">
        <v>158</v>
      </c>
      <c r="E1592" s="15" t="e">
        <f t="shared" si="31"/>
        <v>#REF!</v>
      </c>
    </row>
    <row r="1593" spans="1:5" ht="15" thickBot="1" x14ac:dyDescent="0.35">
      <c r="B1593" s="42">
        <v>7</v>
      </c>
      <c r="C1593" s="14" t="e">
        <f>IF(OR(A1587="",A1587=0),"",VLOOKUP(A1587,#REF!,D1593,FALSE))</f>
        <v>#REF!</v>
      </c>
      <c r="D1593" s="2">
        <v>159</v>
      </c>
      <c r="E1593" s="15" t="e">
        <f t="shared" si="31"/>
        <v>#REF!</v>
      </c>
    </row>
    <row r="1594" spans="1:5" ht="15" thickBot="1" x14ac:dyDescent="0.35">
      <c r="B1594" s="42">
        <v>8</v>
      </c>
      <c r="C1594" s="14" t="e">
        <f>IF(OR(A1587="",A1587=0),"",VLOOKUP(A1587,#REF!,D1594,FALSE))</f>
        <v>#REF!</v>
      </c>
      <c r="D1594" s="2">
        <v>160</v>
      </c>
      <c r="E1594" s="15" t="e">
        <f t="shared" si="31"/>
        <v>#REF!</v>
      </c>
    </row>
    <row r="1595" spans="1:5" ht="15" thickBot="1" x14ac:dyDescent="0.35">
      <c r="B1595" s="42">
        <v>9</v>
      </c>
      <c r="C1595" s="14" t="e">
        <f>IF(OR(A1587="",A1587=0),"",VLOOKUP(A1587,#REF!,D1595,FALSE))</f>
        <v>#REF!</v>
      </c>
      <c r="D1595" s="2">
        <v>161</v>
      </c>
      <c r="E1595" s="15" t="e">
        <f t="shared" si="31"/>
        <v>#REF!</v>
      </c>
    </row>
    <row r="1596" spans="1:5" ht="15" thickBot="1" x14ac:dyDescent="0.35">
      <c r="A1596" s="43" t="str">
        <f>"Recette "&amp;B1495&amp;" Produits 11"</f>
        <v>Recette 8 Produits 11</v>
      </c>
      <c r="B1596" s="42">
        <v>10</v>
      </c>
      <c r="C1596" s="14" t="e">
        <f>IF(OR(A1587="",A1587=0),"",VLOOKUP(A1587,#REF!,D1596,FALSE))</f>
        <v>#REF!</v>
      </c>
      <c r="D1596" s="2">
        <v>162</v>
      </c>
      <c r="E1596" s="15" t="e">
        <f t="shared" si="31"/>
        <v>#REF!</v>
      </c>
    </row>
    <row r="1597" spans="1:5" ht="15" thickBot="1" x14ac:dyDescent="0.35">
      <c r="A1597" s="5" t="e">
        <f>IF(OR($A$1495=0,$A$1495=""),"",VLOOKUP($A$1495,#REF!,14,FALSE))</f>
        <v>#REF!</v>
      </c>
      <c r="B1597" s="42">
        <v>1</v>
      </c>
      <c r="C1597" s="14" t="e">
        <f>IF(OR(A1597="",A1597=0),"",VLOOKUP(A1597,#REF!,D1597,FALSE))</f>
        <v>#REF!</v>
      </c>
      <c r="D1597" s="2">
        <v>153</v>
      </c>
      <c r="E1597" s="15" t="e">
        <f t="shared" si="31"/>
        <v>#REF!</v>
      </c>
    </row>
    <row r="1598" spans="1:5" ht="15" thickBot="1" x14ac:dyDescent="0.35">
      <c r="A1598" s="5"/>
      <c r="B1598" s="42">
        <v>2</v>
      </c>
      <c r="C1598" s="14" t="e">
        <f>IF(OR(A1597="",A1597=0),"",VLOOKUP(A1597,#REF!,D1598,FALSE))</f>
        <v>#REF!</v>
      </c>
      <c r="D1598" s="2">
        <v>154</v>
      </c>
      <c r="E1598" s="15" t="e">
        <f t="shared" si="31"/>
        <v>#REF!</v>
      </c>
    </row>
    <row r="1599" spans="1:5" ht="15" thickBot="1" x14ac:dyDescent="0.35">
      <c r="A1599" s="19"/>
      <c r="B1599" s="42">
        <v>3</v>
      </c>
      <c r="C1599" s="14" t="e">
        <f>IF(OR(A1597="",A1597=0),"",VLOOKUP(A1597,#REF!,D1599,FALSE))</f>
        <v>#REF!</v>
      </c>
      <c r="D1599" s="2">
        <v>155</v>
      </c>
      <c r="E1599" s="15" t="e">
        <f t="shared" si="31"/>
        <v>#REF!</v>
      </c>
    </row>
    <row r="1600" spans="1:5" ht="15" thickBot="1" x14ac:dyDescent="0.35">
      <c r="B1600" s="42">
        <v>4</v>
      </c>
      <c r="C1600" s="14" t="e">
        <f>IF(OR(A1597="",A1597=0),"",VLOOKUP(A1597,#REF!,D1600,FALSE))</f>
        <v>#REF!</v>
      </c>
      <c r="D1600" s="2">
        <v>156</v>
      </c>
      <c r="E1600" s="15" t="e">
        <f t="shared" si="31"/>
        <v>#REF!</v>
      </c>
    </row>
    <row r="1601" spans="1:5" ht="15" thickBot="1" x14ac:dyDescent="0.35">
      <c r="B1601" s="42">
        <v>5</v>
      </c>
      <c r="C1601" s="14" t="e">
        <f>IF(OR(A1597="",A1597=0),"",VLOOKUP(A1597,#REF!,D1601,FALSE))</f>
        <v>#REF!</v>
      </c>
      <c r="D1601" s="2">
        <v>157</v>
      </c>
      <c r="E1601" s="15" t="e">
        <f t="shared" si="31"/>
        <v>#REF!</v>
      </c>
    </row>
    <row r="1602" spans="1:5" ht="15" thickBot="1" x14ac:dyDescent="0.35">
      <c r="B1602" s="42">
        <v>6</v>
      </c>
      <c r="C1602" s="14" t="e">
        <f>IF(OR(A1597="",A1597=0),"",VLOOKUP(A1597,#REF!,D1602,FALSE))</f>
        <v>#REF!</v>
      </c>
      <c r="D1602" s="2">
        <v>158</v>
      </c>
      <c r="E1602" s="15" t="e">
        <f t="shared" si="31"/>
        <v>#REF!</v>
      </c>
    </row>
    <row r="1603" spans="1:5" ht="15" thickBot="1" x14ac:dyDescent="0.35">
      <c r="B1603" s="42">
        <v>7</v>
      </c>
      <c r="C1603" s="14" t="e">
        <f>IF(OR(A1597="",A1597=0),"",VLOOKUP(A1597,#REF!,D1603,FALSE))</f>
        <v>#REF!</v>
      </c>
      <c r="D1603" s="2">
        <v>159</v>
      </c>
      <c r="E1603" s="15" t="e">
        <f t="shared" si="31"/>
        <v>#REF!</v>
      </c>
    </row>
    <row r="1604" spans="1:5" ht="15" thickBot="1" x14ac:dyDescent="0.35">
      <c r="B1604" s="42">
        <v>8</v>
      </c>
      <c r="C1604" s="14" t="e">
        <f>IF(OR(A1597="",A1597=0),"",VLOOKUP(A1597,#REF!,D1604,FALSE))</f>
        <v>#REF!</v>
      </c>
      <c r="D1604" s="2">
        <v>160</v>
      </c>
      <c r="E1604" s="15" t="e">
        <f t="shared" si="31"/>
        <v>#REF!</v>
      </c>
    </row>
    <row r="1605" spans="1:5" ht="15" thickBot="1" x14ac:dyDescent="0.35">
      <c r="B1605" s="42">
        <v>9</v>
      </c>
      <c r="C1605" s="14" t="e">
        <f>IF(OR(A1597="",A1597=0),"",VLOOKUP(A1597,#REF!,D1605,FALSE))</f>
        <v>#REF!</v>
      </c>
      <c r="D1605" s="2">
        <v>161</v>
      </c>
      <c r="E1605" s="15" t="e">
        <f t="shared" si="31"/>
        <v>#REF!</v>
      </c>
    </row>
    <row r="1606" spans="1:5" ht="15" thickBot="1" x14ac:dyDescent="0.35">
      <c r="A1606" s="43" t="str">
        <f>"Recette "&amp;B1495&amp;" Produits 12"</f>
        <v>Recette 8 Produits 12</v>
      </c>
      <c r="B1606" s="42">
        <v>10</v>
      </c>
      <c r="C1606" s="14" t="e">
        <f>IF(OR(A1597="",A1597=0),"",VLOOKUP(A1597,#REF!,D1606,FALSE))</f>
        <v>#REF!</v>
      </c>
      <c r="D1606" s="2">
        <v>162</v>
      </c>
      <c r="E1606" s="15" t="e">
        <f t="shared" si="31"/>
        <v>#REF!</v>
      </c>
    </row>
    <row r="1607" spans="1:5" ht="15" thickBot="1" x14ac:dyDescent="0.35">
      <c r="A1607" s="5" t="e">
        <f>IF(OR($A$1495=0,$A$1495=""),"",VLOOKUP($A$1495,#REF!,15,FALSE))</f>
        <v>#REF!</v>
      </c>
      <c r="B1607" s="42">
        <v>1</v>
      </c>
      <c r="C1607" s="14" t="e">
        <f>IF(OR(A1607="",A1607=0),"",VLOOKUP(A1607,#REF!,D1607,FALSE))</f>
        <v>#REF!</v>
      </c>
      <c r="D1607" s="2">
        <v>153</v>
      </c>
      <c r="E1607" s="15" t="e">
        <f t="shared" si="31"/>
        <v>#REF!</v>
      </c>
    </row>
    <row r="1608" spans="1:5" ht="15" thickBot="1" x14ac:dyDescent="0.35">
      <c r="A1608" s="5"/>
      <c r="B1608" s="42">
        <v>2</v>
      </c>
      <c r="C1608" s="14" t="e">
        <f>IF(OR(A1607="",A1607=0),"",VLOOKUP(A1607,#REF!,D1608,FALSE))</f>
        <v>#REF!</v>
      </c>
      <c r="D1608" s="2">
        <v>154</v>
      </c>
      <c r="E1608" s="15" t="e">
        <f t="shared" si="31"/>
        <v>#REF!</v>
      </c>
    </row>
    <row r="1609" spans="1:5" ht="15" thickBot="1" x14ac:dyDescent="0.35">
      <c r="A1609" s="19"/>
      <c r="B1609" s="42">
        <v>3</v>
      </c>
      <c r="C1609" s="14" t="e">
        <f>IF(OR(A1607="",A1607=0),"",VLOOKUP(A1607,#REF!,D1609,FALSE))</f>
        <v>#REF!</v>
      </c>
      <c r="D1609" s="2">
        <v>155</v>
      </c>
      <c r="E1609" s="15" t="e">
        <f t="shared" si="31"/>
        <v>#REF!</v>
      </c>
    </row>
    <row r="1610" spans="1:5" ht="15" thickBot="1" x14ac:dyDescent="0.35">
      <c r="B1610" s="42">
        <v>4</v>
      </c>
      <c r="C1610" s="14" t="e">
        <f>IF(OR(A1607="",A1607=0),"",VLOOKUP(A1607,#REF!,D1610,FALSE))</f>
        <v>#REF!</v>
      </c>
      <c r="D1610" s="2">
        <v>156</v>
      </c>
      <c r="E1610" s="15" t="e">
        <f t="shared" si="31"/>
        <v>#REF!</v>
      </c>
    </row>
    <row r="1611" spans="1:5" ht="15" thickBot="1" x14ac:dyDescent="0.35">
      <c r="B1611" s="42">
        <v>5</v>
      </c>
      <c r="C1611" s="14" t="e">
        <f>IF(OR(A1607="",A1607=0),"",VLOOKUP(A1607,#REF!,D1611,FALSE))</f>
        <v>#REF!</v>
      </c>
      <c r="D1611" s="2">
        <v>157</v>
      </c>
      <c r="E1611" s="15" t="e">
        <f t="shared" si="31"/>
        <v>#REF!</v>
      </c>
    </row>
    <row r="1612" spans="1:5" ht="15" thickBot="1" x14ac:dyDescent="0.35">
      <c r="B1612" s="42">
        <v>6</v>
      </c>
      <c r="C1612" s="14" t="e">
        <f>IF(OR(A1607="",A1607=0),"",VLOOKUP(A1607,#REF!,D1612,FALSE))</f>
        <v>#REF!</v>
      </c>
      <c r="D1612" s="2">
        <v>158</v>
      </c>
      <c r="E1612" s="15" t="e">
        <f t="shared" si="31"/>
        <v>#REF!</v>
      </c>
    </row>
    <row r="1613" spans="1:5" ht="15" thickBot="1" x14ac:dyDescent="0.35">
      <c r="B1613" s="42">
        <v>7</v>
      </c>
      <c r="C1613" s="14" t="e">
        <f>IF(OR(A1607="",A1607=0),"",VLOOKUP(A1607,#REF!,D1613,FALSE))</f>
        <v>#REF!</v>
      </c>
      <c r="D1613" s="2">
        <v>159</v>
      </c>
      <c r="E1613" s="15" t="e">
        <f t="shared" si="31"/>
        <v>#REF!</v>
      </c>
    </row>
    <row r="1614" spans="1:5" ht="15" thickBot="1" x14ac:dyDescent="0.35">
      <c r="B1614" s="42">
        <v>8</v>
      </c>
      <c r="C1614" s="14" t="e">
        <f>IF(OR(A1607="",A1607=0),"",VLOOKUP(A1607,#REF!,D1614,FALSE))</f>
        <v>#REF!</v>
      </c>
      <c r="D1614" s="2">
        <v>160</v>
      </c>
      <c r="E1614" s="15" t="e">
        <f t="shared" si="31"/>
        <v>#REF!</v>
      </c>
    </row>
    <row r="1615" spans="1:5" ht="15" thickBot="1" x14ac:dyDescent="0.35">
      <c r="B1615" s="42">
        <v>9</v>
      </c>
      <c r="C1615" s="14" t="e">
        <f>IF(OR(A1607="",A1607=0),"",VLOOKUP(A1607,#REF!,D1615,FALSE))</f>
        <v>#REF!</v>
      </c>
      <c r="D1615" s="2">
        <v>161</v>
      </c>
      <c r="E1615" s="15" t="e">
        <f t="shared" si="31"/>
        <v>#REF!</v>
      </c>
    </row>
    <row r="1616" spans="1:5" ht="15" thickBot="1" x14ac:dyDescent="0.35">
      <c r="A1616" s="43" t="str">
        <f>"Recette "&amp;B1495&amp;" Produits 13"</f>
        <v>Recette 8 Produits 13</v>
      </c>
      <c r="B1616" s="42">
        <v>10</v>
      </c>
      <c r="C1616" s="14" t="e">
        <f>IF(OR(A1607="",A1607=0),"",VLOOKUP(A1607,#REF!,D1616,FALSE))</f>
        <v>#REF!</v>
      </c>
      <c r="D1616" s="2">
        <v>162</v>
      </c>
      <c r="E1616" s="15" t="e">
        <f t="shared" si="31"/>
        <v>#REF!</v>
      </c>
    </row>
    <row r="1617" spans="1:5" ht="15" thickBot="1" x14ac:dyDescent="0.35">
      <c r="A1617" s="5" t="e">
        <f>IF(OR($A$1495=0,$A$1495=""),"",VLOOKUP($A$1495,#REF!,16,FALSE))</f>
        <v>#REF!</v>
      </c>
      <c r="B1617" s="42">
        <v>1</v>
      </c>
      <c r="C1617" s="14" t="e">
        <f>IF(OR(A1617="",A1617=0),"",VLOOKUP(A1617,#REF!,D1617,FALSE))</f>
        <v>#REF!</v>
      </c>
      <c r="D1617" s="2">
        <v>153</v>
      </c>
      <c r="E1617" s="15" t="e">
        <f t="shared" si="31"/>
        <v>#REF!</v>
      </c>
    </row>
    <row r="1618" spans="1:5" ht="15" thickBot="1" x14ac:dyDescent="0.35">
      <c r="A1618" s="5"/>
      <c r="B1618" s="42">
        <v>2</v>
      </c>
      <c r="C1618" s="14" t="e">
        <f>IF(OR(A1617="",A1617=0),"",VLOOKUP(A1617,#REF!,D1618,FALSE))</f>
        <v>#REF!</v>
      </c>
      <c r="D1618" s="2">
        <v>154</v>
      </c>
      <c r="E1618" s="15" t="e">
        <f t="shared" si="31"/>
        <v>#REF!</v>
      </c>
    </row>
    <row r="1619" spans="1:5" ht="15" thickBot="1" x14ac:dyDescent="0.35">
      <c r="A1619" s="19"/>
      <c r="B1619" s="42">
        <v>3</v>
      </c>
      <c r="C1619" s="14" t="e">
        <f>IF(OR(A1617="",A1617=0),"",VLOOKUP(A1617,#REF!,D1619,FALSE))</f>
        <v>#REF!</v>
      </c>
      <c r="D1619" s="2">
        <v>155</v>
      </c>
      <c r="E1619" s="15" t="e">
        <f t="shared" si="31"/>
        <v>#REF!</v>
      </c>
    </row>
    <row r="1620" spans="1:5" ht="15" thickBot="1" x14ac:dyDescent="0.35">
      <c r="B1620" s="42">
        <v>4</v>
      </c>
      <c r="C1620" s="14" t="e">
        <f>IF(OR(A1617="",A1617=0),"",VLOOKUP(A1617,#REF!,D1620,FALSE))</f>
        <v>#REF!</v>
      </c>
      <c r="D1620" s="2">
        <v>156</v>
      </c>
      <c r="E1620" s="15" t="e">
        <f t="shared" si="31"/>
        <v>#REF!</v>
      </c>
    </row>
    <row r="1621" spans="1:5" ht="15" thickBot="1" x14ac:dyDescent="0.35">
      <c r="B1621" s="42">
        <v>5</v>
      </c>
      <c r="C1621" s="14" t="e">
        <f>IF(OR(A1617="",A1617=0),"",VLOOKUP(A1617,#REF!,D1621,FALSE))</f>
        <v>#REF!</v>
      </c>
      <c r="D1621" s="2">
        <v>157</v>
      </c>
      <c r="E1621" s="15" t="e">
        <f t="shared" si="31"/>
        <v>#REF!</v>
      </c>
    </row>
    <row r="1622" spans="1:5" ht="15" thickBot="1" x14ac:dyDescent="0.35">
      <c r="B1622" s="42">
        <v>6</v>
      </c>
      <c r="C1622" s="14" t="e">
        <f>IF(OR(A1617="",A1617=0),"",VLOOKUP(A1617,#REF!,D1622,FALSE))</f>
        <v>#REF!</v>
      </c>
      <c r="D1622" s="2">
        <v>158</v>
      </c>
      <c r="E1622" s="15" t="e">
        <f t="shared" si="31"/>
        <v>#REF!</v>
      </c>
    </row>
    <row r="1623" spans="1:5" ht="15" thickBot="1" x14ac:dyDescent="0.35">
      <c r="B1623" s="42">
        <v>7</v>
      </c>
      <c r="C1623" s="14" t="e">
        <f>IF(OR(A1617="",A1617=0),"",VLOOKUP(A1617,#REF!,D1623,FALSE))</f>
        <v>#REF!</v>
      </c>
      <c r="D1623" s="2">
        <v>159</v>
      </c>
      <c r="E1623" s="15" t="e">
        <f t="shared" si="31"/>
        <v>#REF!</v>
      </c>
    </row>
    <row r="1624" spans="1:5" ht="15" thickBot="1" x14ac:dyDescent="0.35">
      <c r="B1624" s="42">
        <v>8</v>
      </c>
      <c r="C1624" s="14" t="e">
        <f>IF(OR(A1617="",A1617=0),"",VLOOKUP(A1617,#REF!,D1624,FALSE))</f>
        <v>#REF!</v>
      </c>
      <c r="D1624" s="2">
        <v>160</v>
      </c>
      <c r="E1624" s="15" t="e">
        <f t="shared" si="31"/>
        <v>#REF!</v>
      </c>
    </row>
    <row r="1625" spans="1:5" ht="15" thickBot="1" x14ac:dyDescent="0.35">
      <c r="B1625" s="42">
        <v>9</v>
      </c>
      <c r="C1625" s="14" t="e">
        <f>IF(OR(A1617="",A1617=0),"",VLOOKUP(A1617,#REF!,D1625,FALSE))</f>
        <v>#REF!</v>
      </c>
      <c r="D1625" s="2">
        <v>161</v>
      </c>
      <c r="E1625" s="15" t="e">
        <f t="shared" ref="E1625:E1688" si="32">IF(C1625=0,"",C1625)</f>
        <v>#REF!</v>
      </c>
    </row>
    <row r="1626" spans="1:5" ht="15" thickBot="1" x14ac:dyDescent="0.35">
      <c r="A1626" s="43" t="str">
        <f>"Recette "&amp;B1495&amp;" Produits 14"</f>
        <v>Recette 8 Produits 14</v>
      </c>
      <c r="B1626" s="42">
        <v>10</v>
      </c>
      <c r="C1626" s="14" t="e">
        <f>IF(OR(A1617="",A1617=0),"",VLOOKUP(A1617,#REF!,D1626,FALSE))</f>
        <v>#REF!</v>
      </c>
      <c r="D1626" s="2">
        <v>162</v>
      </c>
      <c r="E1626" s="15" t="e">
        <f t="shared" si="32"/>
        <v>#REF!</v>
      </c>
    </row>
    <row r="1627" spans="1:5" ht="15" thickBot="1" x14ac:dyDescent="0.35">
      <c r="A1627" s="5" t="e">
        <f>IF(OR($A$1495=0,$A$1495=""),"",VLOOKUP($A$1495,#REF!,17,FALSE))</f>
        <v>#REF!</v>
      </c>
      <c r="B1627" s="42">
        <v>1</v>
      </c>
      <c r="C1627" s="14" t="e">
        <f>IF(OR(A1627="",A1627=0),"",VLOOKUP(A1627,#REF!,D1627,FALSE))</f>
        <v>#REF!</v>
      </c>
      <c r="D1627" s="2">
        <v>153</v>
      </c>
      <c r="E1627" s="15" t="e">
        <f t="shared" si="32"/>
        <v>#REF!</v>
      </c>
    </row>
    <row r="1628" spans="1:5" ht="15" thickBot="1" x14ac:dyDescent="0.35">
      <c r="A1628" s="5"/>
      <c r="B1628" s="42">
        <v>2</v>
      </c>
      <c r="C1628" s="14" t="e">
        <f>IF(OR(A1627="",A1627=0),"",VLOOKUP(A1627,#REF!,D1628,FALSE))</f>
        <v>#REF!</v>
      </c>
      <c r="D1628" s="2">
        <v>154</v>
      </c>
      <c r="E1628" s="15" t="e">
        <f t="shared" si="32"/>
        <v>#REF!</v>
      </c>
    </row>
    <row r="1629" spans="1:5" ht="15" thickBot="1" x14ac:dyDescent="0.35">
      <c r="A1629" s="19"/>
      <c r="B1629" s="42">
        <v>3</v>
      </c>
      <c r="C1629" s="14" t="e">
        <f>IF(OR(A1627="",A1627=0),"",VLOOKUP(A1627,#REF!,D1629,FALSE))</f>
        <v>#REF!</v>
      </c>
      <c r="D1629" s="2">
        <v>155</v>
      </c>
      <c r="E1629" s="15" t="e">
        <f t="shared" si="32"/>
        <v>#REF!</v>
      </c>
    </row>
    <row r="1630" spans="1:5" ht="15" thickBot="1" x14ac:dyDescent="0.35">
      <c r="B1630" s="42">
        <v>4</v>
      </c>
      <c r="C1630" s="14" t="e">
        <f>IF(OR(A1627="",A1627=0),"",VLOOKUP(A1627,#REF!,D1630,FALSE))</f>
        <v>#REF!</v>
      </c>
      <c r="D1630" s="2">
        <v>156</v>
      </c>
      <c r="E1630" s="15" t="e">
        <f t="shared" si="32"/>
        <v>#REF!</v>
      </c>
    </row>
    <row r="1631" spans="1:5" ht="15" thickBot="1" x14ac:dyDescent="0.35">
      <c r="B1631" s="42">
        <v>5</v>
      </c>
      <c r="C1631" s="14" t="e">
        <f>IF(OR(A1627="",A1627=0),"",VLOOKUP(A1627,#REF!,D1631,FALSE))</f>
        <v>#REF!</v>
      </c>
      <c r="D1631" s="2">
        <v>157</v>
      </c>
      <c r="E1631" s="15" t="e">
        <f t="shared" si="32"/>
        <v>#REF!</v>
      </c>
    </row>
    <row r="1632" spans="1:5" ht="15" thickBot="1" x14ac:dyDescent="0.35">
      <c r="B1632" s="42">
        <v>6</v>
      </c>
      <c r="C1632" s="14" t="e">
        <f>IF(OR(A1627="",A1627=0),"",VLOOKUP(A1627,#REF!,D1632,FALSE))</f>
        <v>#REF!</v>
      </c>
      <c r="D1632" s="2">
        <v>158</v>
      </c>
      <c r="E1632" s="15" t="e">
        <f t="shared" si="32"/>
        <v>#REF!</v>
      </c>
    </row>
    <row r="1633" spans="1:5" ht="15" thickBot="1" x14ac:dyDescent="0.35">
      <c r="B1633" s="42">
        <v>7</v>
      </c>
      <c r="C1633" s="14" t="e">
        <f>IF(OR(A1627="",A1627=0),"",VLOOKUP(A1627,#REF!,D1633,FALSE))</f>
        <v>#REF!</v>
      </c>
      <c r="D1633" s="2">
        <v>159</v>
      </c>
      <c r="E1633" s="15" t="e">
        <f t="shared" si="32"/>
        <v>#REF!</v>
      </c>
    </row>
    <row r="1634" spans="1:5" ht="15" thickBot="1" x14ac:dyDescent="0.35">
      <c r="B1634" s="42">
        <v>8</v>
      </c>
      <c r="C1634" s="14" t="e">
        <f>IF(OR(A1627="",A1627=0),"",VLOOKUP(A1627,#REF!,D1634,FALSE))</f>
        <v>#REF!</v>
      </c>
      <c r="D1634" s="2">
        <v>160</v>
      </c>
      <c r="E1634" s="15" t="e">
        <f t="shared" si="32"/>
        <v>#REF!</v>
      </c>
    </row>
    <row r="1635" spans="1:5" ht="15" thickBot="1" x14ac:dyDescent="0.35">
      <c r="B1635" s="42">
        <v>9</v>
      </c>
      <c r="C1635" s="14" t="e">
        <f>IF(OR(A1627="",A1627=0),"",VLOOKUP(A1627,#REF!,D1635,FALSE))</f>
        <v>#REF!</v>
      </c>
      <c r="D1635" s="2">
        <v>161</v>
      </c>
      <c r="E1635" s="15" t="e">
        <f t="shared" si="32"/>
        <v>#REF!</v>
      </c>
    </row>
    <row r="1636" spans="1:5" ht="15" thickBot="1" x14ac:dyDescent="0.35">
      <c r="A1636" s="43" t="str">
        <f>"Recette "&amp;B1495&amp;" Produits 15"</f>
        <v>Recette 8 Produits 15</v>
      </c>
      <c r="B1636" s="42">
        <v>10</v>
      </c>
      <c r="C1636" s="14" t="e">
        <f>IF(OR(A1627="",A1627=0),"",VLOOKUP(A1627,#REF!,D1636,FALSE))</f>
        <v>#REF!</v>
      </c>
      <c r="D1636" s="2">
        <v>162</v>
      </c>
      <c r="E1636" s="15" t="e">
        <f t="shared" si="32"/>
        <v>#REF!</v>
      </c>
    </row>
    <row r="1637" spans="1:5" ht="15" thickBot="1" x14ac:dyDescent="0.35">
      <c r="A1637" s="5" t="e">
        <f>IF(OR($A$1495=0,$A$1495=""),"",VLOOKUP($A$1495,#REF!,18,FALSE))</f>
        <v>#REF!</v>
      </c>
      <c r="B1637" s="42">
        <v>1</v>
      </c>
      <c r="C1637" s="14" t="e">
        <f>IF(OR(A1637="",A1637=0),"",VLOOKUP(A1637,#REF!,D1637,FALSE))</f>
        <v>#REF!</v>
      </c>
      <c r="D1637" s="2">
        <v>153</v>
      </c>
      <c r="E1637" s="15" t="e">
        <f t="shared" si="32"/>
        <v>#REF!</v>
      </c>
    </row>
    <row r="1638" spans="1:5" ht="15" thickBot="1" x14ac:dyDescent="0.35">
      <c r="A1638" s="5"/>
      <c r="B1638" s="42">
        <v>2</v>
      </c>
      <c r="C1638" s="14" t="e">
        <f>IF(OR(A1637="",A1637=0),"",VLOOKUP(A1637,#REF!,D1638,FALSE))</f>
        <v>#REF!</v>
      </c>
      <c r="D1638" s="2">
        <v>154</v>
      </c>
      <c r="E1638" s="15" t="e">
        <f t="shared" si="32"/>
        <v>#REF!</v>
      </c>
    </row>
    <row r="1639" spans="1:5" ht="15" thickBot="1" x14ac:dyDescent="0.35">
      <c r="A1639" s="19"/>
      <c r="B1639" s="42">
        <v>3</v>
      </c>
      <c r="C1639" s="14" t="e">
        <f>IF(OR(A1637="",A1637=0),"",VLOOKUP(A1637,#REF!,D1639,FALSE))</f>
        <v>#REF!</v>
      </c>
      <c r="D1639" s="2">
        <v>155</v>
      </c>
      <c r="E1639" s="15" t="e">
        <f t="shared" si="32"/>
        <v>#REF!</v>
      </c>
    </row>
    <row r="1640" spans="1:5" ht="15" thickBot="1" x14ac:dyDescent="0.35">
      <c r="B1640" s="42">
        <v>4</v>
      </c>
      <c r="C1640" s="14" t="e">
        <f>IF(OR(A1637="",A1637=0),"",VLOOKUP(A1637,#REF!,D1640,FALSE))</f>
        <v>#REF!</v>
      </c>
      <c r="D1640" s="2">
        <v>156</v>
      </c>
      <c r="E1640" s="15" t="e">
        <f t="shared" si="32"/>
        <v>#REF!</v>
      </c>
    </row>
    <row r="1641" spans="1:5" ht="15" thickBot="1" x14ac:dyDescent="0.35">
      <c r="B1641" s="42">
        <v>5</v>
      </c>
      <c r="C1641" s="14" t="e">
        <f>IF(OR(A1637="",A1637=0),"",VLOOKUP(A1637,#REF!,D1641,FALSE))</f>
        <v>#REF!</v>
      </c>
      <c r="D1641" s="2">
        <v>157</v>
      </c>
      <c r="E1641" s="15" t="e">
        <f t="shared" si="32"/>
        <v>#REF!</v>
      </c>
    </row>
    <row r="1642" spans="1:5" ht="15" thickBot="1" x14ac:dyDescent="0.35">
      <c r="B1642" s="42">
        <v>6</v>
      </c>
      <c r="C1642" s="14" t="e">
        <f>IF(OR(A1637="",A1637=0),"",VLOOKUP(A1637,#REF!,D1642,FALSE))</f>
        <v>#REF!</v>
      </c>
      <c r="D1642" s="2">
        <v>158</v>
      </c>
      <c r="E1642" s="15" t="e">
        <f t="shared" si="32"/>
        <v>#REF!</v>
      </c>
    </row>
    <row r="1643" spans="1:5" ht="15" thickBot="1" x14ac:dyDescent="0.35">
      <c r="B1643" s="42">
        <v>7</v>
      </c>
      <c r="C1643" s="14" t="e">
        <f>IF(OR(A1637="",A1637=0),"",VLOOKUP(A1637,#REF!,D1643,FALSE))</f>
        <v>#REF!</v>
      </c>
      <c r="D1643" s="2">
        <v>159</v>
      </c>
      <c r="E1643" s="15" t="e">
        <f t="shared" si="32"/>
        <v>#REF!</v>
      </c>
    </row>
    <row r="1644" spans="1:5" ht="15" thickBot="1" x14ac:dyDescent="0.35">
      <c r="B1644" s="42">
        <v>8</v>
      </c>
      <c r="C1644" s="14" t="e">
        <f>IF(OR(A1637="",A1637=0),"",VLOOKUP(A1637,#REF!,D1644,FALSE))</f>
        <v>#REF!</v>
      </c>
      <c r="D1644" s="2">
        <v>160</v>
      </c>
      <c r="E1644" s="15" t="e">
        <f t="shared" si="32"/>
        <v>#REF!</v>
      </c>
    </row>
    <row r="1645" spans="1:5" ht="15" thickBot="1" x14ac:dyDescent="0.35">
      <c r="B1645" s="42">
        <v>9</v>
      </c>
      <c r="C1645" s="14" t="e">
        <f>IF(OR(A1637="",A1637=0),"",VLOOKUP(A1637,#REF!,D1645,FALSE))</f>
        <v>#REF!</v>
      </c>
      <c r="D1645" s="2">
        <v>161</v>
      </c>
      <c r="E1645" s="15" t="e">
        <f t="shared" si="32"/>
        <v>#REF!</v>
      </c>
    </row>
    <row r="1646" spans="1:5" ht="15" thickBot="1" x14ac:dyDescent="0.35">
      <c r="A1646" s="43" t="str">
        <f>"Recette "&amp;B1495&amp;" Produits 16"</f>
        <v>Recette 8 Produits 16</v>
      </c>
      <c r="B1646" s="42">
        <v>10</v>
      </c>
      <c r="C1646" s="14" t="e">
        <f>IF(OR(A1637="",A1637=0),"",VLOOKUP(A1637,#REF!,D1646,FALSE))</f>
        <v>#REF!</v>
      </c>
      <c r="D1646" s="2">
        <v>162</v>
      </c>
      <c r="E1646" s="15" t="e">
        <f t="shared" si="32"/>
        <v>#REF!</v>
      </c>
    </row>
    <row r="1647" spans="1:5" ht="15" thickBot="1" x14ac:dyDescent="0.35">
      <c r="A1647" s="5" t="e">
        <f>IF(OR($A$1495=0,$A$1495=""),"",VLOOKUP($A$1495,#REF!,19,FALSE))</f>
        <v>#REF!</v>
      </c>
      <c r="B1647" s="42">
        <v>1</v>
      </c>
      <c r="C1647" s="14" t="e">
        <f>IF(OR(A1647="",A1647=0),"",VLOOKUP(A1647,#REF!,D1647,FALSE))</f>
        <v>#REF!</v>
      </c>
      <c r="D1647" s="2">
        <v>153</v>
      </c>
      <c r="E1647" s="15" t="e">
        <f t="shared" si="32"/>
        <v>#REF!</v>
      </c>
    </row>
    <row r="1648" spans="1:5" ht="15" thickBot="1" x14ac:dyDescent="0.35">
      <c r="A1648" s="5"/>
      <c r="B1648" s="42">
        <v>2</v>
      </c>
      <c r="C1648" s="14" t="e">
        <f>IF(OR(A1647="",A1647=0),"",VLOOKUP(A1647,#REF!,D1648,FALSE))</f>
        <v>#REF!</v>
      </c>
      <c r="D1648" s="2">
        <v>154</v>
      </c>
      <c r="E1648" s="15" t="e">
        <f t="shared" si="32"/>
        <v>#REF!</v>
      </c>
    </row>
    <row r="1649" spans="1:5" ht="15" thickBot="1" x14ac:dyDescent="0.35">
      <c r="A1649" s="19"/>
      <c r="B1649" s="42">
        <v>3</v>
      </c>
      <c r="C1649" s="14" t="e">
        <f>IF(OR(A1647="",A1647=0),"",VLOOKUP(A1647,#REF!,D1649,FALSE))</f>
        <v>#REF!</v>
      </c>
      <c r="D1649" s="2">
        <v>155</v>
      </c>
      <c r="E1649" s="15" t="e">
        <f t="shared" si="32"/>
        <v>#REF!</v>
      </c>
    </row>
    <row r="1650" spans="1:5" ht="15" thickBot="1" x14ac:dyDescent="0.35">
      <c r="B1650" s="42">
        <v>4</v>
      </c>
      <c r="C1650" s="14" t="e">
        <f>IF(OR(A1647="",A1647=0),"",VLOOKUP(A1647,#REF!,D1650,FALSE))</f>
        <v>#REF!</v>
      </c>
      <c r="D1650" s="2">
        <v>156</v>
      </c>
      <c r="E1650" s="15" t="e">
        <f t="shared" si="32"/>
        <v>#REF!</v>
      </c>
    </row>
    <row r="1651" spans="1:5" ht="15" thickBot="1" x14ac:dyDescent="0.35">
      <c r="B1651" s="42">
        <v>5</v>
      </c>
      <c r="C1651" s="14" t="e">
        <f>IF(OR(A1647="",A1647=0),"",VLOOKUP(A1647,#REF!,D1651,FALSE))</f>
        <v>#REF!</v>
      </c>
      <c r="D1651" s="2">
        <v>157</v>
      </c>
      <c r="E1651" s="15" t="e">
        <f t="shared" si="32"/>
        <v>#REF!</v>
      </c>
    </row>
    <row r="1652" spans="1:5" ht="15" thickBot="1" x14ac:dyDescent="0.35">
      <c r="B1652" s="42">
        <v>6</v>
      </c>
      <c r="C1652" s="14" t="e">
        <f>IF(OR(A1647="",A1647=0),"",VLOOKUP(A1647,#REF!,D1652,FALSE))</f>
        <v>#REF!</v>
      </c>
      <c r="D1652" s="2">
        <v>158</v>
      </c>
      <c r="E1652" s="15" t="e">
        <f t="shared" si="32"/>
        <v>#REF!</v>
      </c>
    </row>
    <row r="1653" spans="1:5" ht="15" thickBot="1" x14ac:dyDescent="0.35">
      <c r="B1653" s="42">
        <v>7</v>
      </c>
      <c r="C1653" s="14" t="e">
        <f>IF(OR(A1647="",A1647=0),"",VLOOKUP(A1647,#REF!,D1653,FALSE))</f>
        <v>#REF!</v>
      </c>
      <c r="D1653" s="2">
        <v>159</v>
      </c>
      <c r="E1653" s="15" t="e">
        <f t="shared" si="32"/>
        <v>#REF!</v>
      </c>
    </row>
    <row r="1654" spans="1:5" ht="15" thickBot="1" x14ac:dyDescent="0.35">
      <c r="B1654" s="42">
        <v>8</v>
      </c>
      <c r="C1654" s="14" t="e">
        <f>IF(OR(A1647="",A1647=0),"",VLOOKUP(A1647,#REF!,D1654,FALSE))</f>
        <v>#REF!</v>
      </c>
      <c r="D1654" s="2">
        <v>160</v>
      </c>
      <c r="E1654" s="15" t="e">
        <f t="shared" si="32"/>
        <v>#REF!</v>
      </c>
    </row>
    <row r="1655" spans="1:5" ht="15" thickBot="1" x14ac:dyDescent="0.35">
      <c r="B1655" s="42">
        <v>9</v>
      </c>
      <c r="C1655" s="14" t="e">
        <f>IF(OR(A1647="",A1647=0),"",VLOOKUP(A1647,#REF!,D1655,FALSE))</f>
        <v>#REF!</v>
      </c>
      <c r="D1655" s="2">
        <v>161</v>
      </c>
      <c r="E1655" s="15" t="e">
        <f t="shared" si="32"/>
        <v>#REF!</v>
      </c>
    </row>
    <row r="1656" spans="1:5" ht="15" thickBot="1" x14ac:dyDescent="0.35">
      <c r="A1656" s="43" t="str">
        <f>"Recette "&amp;B1495&amp;" Divers 1"</f>
        <v>Recette 8 Divers 1</v>
      </c>
      <c r="B1656" s="42">
        <v>10</v>
      </c>
      <c r="C1656" s="14" t="e">
        <f>IF(OR(A1647="",A1647=0),"",VLOOKUP(A1647,#REF!,D1656,FALSE))</f>
        <v>#REF!</v>
      </c>
      <c r="D1656" s="2">
        <v>162</v>
      </c>
      <c r="E1656" s="15" t="e">
        <f t="shared" si="32"/>
        <v>#REF!</v>
      </c>
    </row>
    <row r="1657" spans="1:5" ht="15" thickBot="1" x14ac:dyDescent="0.35">
      <c r="A1657" s="5" t="e">
        <f>IF(OR($A$1495=0,$A$1495=""),"",VLOOKUP($A$1495,#REF!,20,FALSE))</f>
        <v>#REF!</v>
      </c>
      <c r="B1657" s="42">
        <v>1</v>
      </c>
      <c r="C1657" s="14" t="e">
        <f>IF(OR(A1657="",A1657=0),"",VLOOKUP(A1657,#REF!,D1657,FALSE))</f>
        <v>#REF!</v>
      </c>
      <c r="D1657" s="2">
        <v>153</v>
      </c>
      <c r="E1657" s="15" t="e">
        <f t="shared" si="32"/>
        <v>#REF!</v>
      </c>
    </row>
    <row r="1658" spans="1:5" ht="15" thickBot="1" x14ac:dyDescent="0.35">
      <c r="A1658" s="5"/>
      <c r="B1658" s="42">
        <v>2</v>
      </c>
      <c r="C1658" s="14" t="e">
        <f>IF(OR(A1657="",A1657=0),"",VLOOKUP(A1657,#REF!,D1658,FALSE))</f>
        <v>#REF!</v>
      </c>
      <c r="D1658" s="2">
        <v>154</v>
      </c>
      <c r="E1658" s="15" t="e">
        <f t="shared" si="32"/>
        <v>#REF!</v>
      </c>
    </row>
    <row r="1659" spans="1:5" ht="15" thickBot="1" x14ac:dyDescent="0.35">
      <c r="A1659" s="19"/>
      <c r="B1659" s="42">
        <v>3</v>
      </c>
      <c r="C1659" s="14" t="e">
        <f>IF(OR(A1657="",A1657=0),"",VLOOKUP(A1657,#REF!,D1659,FALSE))</f>
        <v>#REF!</v>
      </c>
      <c r="D1659" s="2">
        <v>155</v>
      </c>
      <c r="E1659" s="15" t="e">
        <f t="shared" si="32"/>
        <v>#REF!</v>
      </c>
    </row>
    <row r="1660" spans="1:5" ht="15" thickBot="1" x14ac:dyDescent="0.35">
      <c r="B1660" s="42">
        <v>4</v>
      </c>
      <c r="C1660" s="14" t="e">
        <f>IF(OR(A1657="",A1657=0),"",VLOOKUP(A1657,#REF!,D1660,FALSE))</f>
        <v>#REF!</v>
      </c>
      <c r="D1660" s="2">
        <v>156</v>
      </c>
      <c r="E1660" s="15" t="e">
        <f t="shared" si="32"/>
        <v>#REF!</v>
      </c>
    </row>
    <row r="1661" spans="1:5" ht="15" thickBot="1" x14ac:dyDescent="0.35">
      <c r="B1661" s="42">
        <v>5</v>
      </c>
      <c r="C1661" s="14" t="e">
        <f>IF(OR(A1657="",A1657=0),"",VLOOKUP(A1657,#REF!,D1661,FALSE))</f>
        <v>#REF!</v>
      </c>
      <c r="D1661" s="2">
        <v>157</v>
      </c>
      <c r="E1661" s="15" t="e">
        <f t="shared" si="32"/>
        <v>#REF!</v>
      </c>
    </row>
    <row r="1662" spans="1:5" ht="15" thickBot="1" x14ac:dyDescent="0.35">
      <c r="B1662" s="42">
        <v>6</v>
      </c>
      <c r="C1662" s="14" t="e">
        <f>IF(OR(A1657="",A1657=0),"",VLOOKUP(A1657,#REF!,D1662,FALSE))</f>
        <v>#REF!</v>
      </c>
      <c r="D1662" s="2">
        <v>158</v>
      </c>
      <c r="E1662" s="15" t="e">
        <f t="shared" si="32"/>
        <v>#REF!</v>
      </c>
    </row>
    <row r="1663" spans="1:5" ht="15" thickBot="1" x14ac:dyDescent="0.35">
      <c r="B1663" s="42">
        <v>7</v>
      </c>
      <c r="C1663" s="14" t="e">
        <f>IF(OR(A1657="",A1657=0),"",VLOOKUP(A1657,#REF!,D1663,FALSE))</f>
        <v>#REF!</v>
      </c>
      <c r="D1663" s="2">
        <v>159</v>
      </c>
      <c r="E1663" s="15" t="e">
        <f t="shared" si="32"/>
        <v>#REF!</v>
      </c>
    </row>
    <row r="1664" spans="1:5" ht="15" thickBot="1" x14ac:dyDescent="0.35">
      <c r="B1664" s="42">
        <v>8</v>
      </c>
      <c r="C1664" s="14" t="e">
        <f>IF(OR(A1657="",A1657=0),"",VLOOKUP(A1657,#REF!,D1664,FALSE))</f>
        <v>#REF!</v>
      </c>
      <c r="D1664" s="2">
        <v>160</v>
      </c>
      <c r="E1664" s="15" t="e">
        <f t="shared" si="32"/>
        <v>#REF!</v>
      </c>
    </row>
    <row r="1665" spans="1:5" ht="15" thickBot="1" x14ac:dyDescent="0.35">
      <c r="B1665" s="42">
        <v>9</v>
      </c>
      <c r="C1665" s="14" t="e">
        <f>IF(OR(A1657="",A1657=0),"",VLOOKUP(A1657,#REF!,D1665,FALSE))</f>
        <v>#REF!</v>
      </c>
      <c r="D1665" s="2">
        <v>161</v>
      </c>
      <c r="E1665" s="15" t="e">
        <f t="shared" si="32"/>
        <v>#REF!</v>
      </c>
    </row>
    <row r="1666" spans="1:5" ht="15" thickBot="1" x14ac:dyDescent="0.35">
      <c r="A1666" s="43" t="str">
        <f>"Recette "&amp;B1495&amp;" Divers 2"</f>
        <v>Recette 8 Divers 2</v>
      </c>
      <c r="B1666" s="42">
        <v>10</v>
      </c>
      <c r="C1666" s="14" t="e">
        <f>IF(OR(A1657="",A1657=0),"",VLOOKUP(A1657,#REF!,D1666,FALSE))</f>
        <v>#REF!</v>
      </c>
      <c r="D1666" s="2">
        <v>162</v>
      </c>
      <c r="E1666" s="15" t="e">
        <f t="shared" si="32"/>
        <v>#REF!</v>
      </c>
    </row>
    <row r="1667" spans="1:5" ht="15" thickBot="1" x14ac:dyDescent="0.35">
      <c r="A1667" s="5" t="e">
        <f>IF(OR($A$1495=0,$A$1495=""),"",VLOOKUP($A$1495,#REF!,21,FALSE))</f>
        <v>#REF!</v>
      </c>
      <c r="B1667" s="42">
        <v>1</v>
      </c>
      <c r="C1667" s="14" t="e">
        <f>IF(OR(A1667="",A1667=0),"",VLOOKUP(A1667,#REF!,D1667,FALSE))</f>
        <v>#REF!</v>
      </c>
      <c r="D1667" s="2">
        <v>153</v>
      </c>
      <c r="E1667" s="15" t="e">
        <f t="shared" si="32"/>
        <v>#REF!</v>
      </c>
    </row>
    <row r="1668" spans="1:5" ht="15" thickBot="1" x14ac:dyDescent="0.35">
      <c r="A1668" s="5"/>
      <c r="B1668" s="42">
        <v>2</v>
      </c>
      <c r="C1668" s="14" t="e">
        <f>IF(OR(A1667="",A1667=0),"",VLOOKUP(A1667,#REF!,D1668,FALSE))</f>
        <v>#REF!</v>
      </c>
      <c r="D1668" s="2">
        <v>154</v>
      </c>
      <c r="E1668" s="15" t="e">
        <f t="shared" si="32"/>
        <v>#REF!</v>
      </c>
    </row>
    <row r="1669" spans="1:5" ht="15" thickBot="1" x14ac:dyDescent="0.35">
      <c r="A1669" s="19"/>
      <c r="B1669" s="42">
        <v>3</v>
      </c>
      <c r="C1669" s="14" t="e">
        <f>IF(OR(A1667="",A1667=0),"",VLOOKUP(A1667,#REF!,D1669,FALSE))</f>
        <v>#REF!</v>
      </c>
      <c r="D1669" s="2">
        <v>155</v>
      </c>
      <c r="E1669" s="15" t="e">
        <f t="shared" si="32"/>
        <v>#REF!</v>
      </c>
    </row>
    <row r="1670" spans="1:5" ht="15" thickBot="1" x14ac:dyDescent="0.35">
      <c r="B1670" s="42">
        <v>4</v>
      </c>
      <c r="C1670" s="14" t="e">
        <f>IF(OR(A1667="",A1667=0),"",VLOOKUP(A1667,#REF!,D1670,FALSE))</f>
        <v>#REF!</v>
      </c>
      <c r="D1670" s="2">
        <v>156</v>
      </c>
      <c r="E1670" s="15" t="e">
        <f t="shared" si="32"/>
        <v>#REF!</v>
      </c>
    </row>
    <row r="1671" spans="1:5" ht="15" thickBot="1" x14ac:dyDescent="0.35">
      <c r="B1671" s="42">
        <v>5</v>
      </c>
      <c r="C1671" s="14" t="e">
        <f>IF(OR(A1667="",A1667=0),"",VLOOKUP(A1667,#REF!,D1671,FALSE))</f>
        <v>#REF!</v>
      </c>
      <c r="D1671" s="2">
        <v>157</v>
      </c>
      <c r="E1671" s="15" t="e">
        <f t="shared" si="32"/>
        <v>#REF!</v>
      </c>
    </row>
    <row r="1672" spans="1:5" ht="15" thickBot="1" x14ac:dyDescent="0.35">
      <c r="B1672" s="42">
        <v>6</v>
      </c>
      <c r="C1672" s="14" t="e">
        <f>IF(OR(A1667="",A1667=0),"",VLOOKUP(A1667,#REF!,D1672,FALSE))</f>
        <v>#REF!</v>
      </c>
      <c r="D1672" s="2">
        <v>158</v>
      </c>
      <c r="E1672" s="15" t="e">
        <f t="shared" si="32"/>
        <v>#REF!</v>
      </c>
    </row>
    <row r="1673" spans="1:5" ht="15" thickBot="1" x14ac:dyDescent="0.35">
      <c r="B1673" s="42">
        <v>7</v>
      </c>
      <c r="C1673" s="14" t="e">
        <f>IF(OR(A1667="",A1667=0),"",VLOOKUP(A1667,#REF!,D1673,FALSE))</f>
        <v>#REF!</v>
      </c>
      <c r="D1673" s="2">
        <v>159</v>
      </c>
      <c r="E1673" s="15" t="e">
        <f t="shared" si="32"/>
        <v>#REF!</v>
      </c>
    </row>
    <row r="1674" spans="1:5" ht="15" thickBot="1" x14ac:dyDescent="0.35">
      <c r="B1674" s="42">
        <v>8</v>
      </c>
      <c r="C1674" s="14" t="e">
        <f>IF(OR(A1667="",A1667=0),"",VLOOKUP(A1667,#REF!,D1674,FALSE))</f>
        <v>#REF!</v>
      </c>
      <c r="D1674" s="2">
        <v>160</v>
      </c>
      <c r="E1674" s="15" t="e">
        <f t="shared" si="32"/>
        <v>#REF!</v>
      </c>
    </row>
    <row r="1675" spans="1:5" ht="15" thickBot="1" x14ac:dyDescent="0.35">
      <c r="B1675" s="42">
        <v>9</v>
      </c>
      <c r="C1675" s="14" t="e">
        <f>IF(OR(A1667="",A1667=0),"",VLOOKUP(A1667,#REF!,D1675,FALSE))</f>
        <v>#REF!</v>
      </c>
      <c r="D1675" s="2">
        <v>161</v>
      </c>
      <c r="E1675" s="15" t="e">
        <f t="shared" si="32"/>
        <v>#REF!</v>
      </c>
    </row>
    <row r="1676" spans="1:5" ht="15" thickBot="1" x14ac:dyDescent="0.35">
      <c r="A1676" s="43" t="str">
        <f>"Recette "&amp;B1495&amp;" Divers 3"</f>
        <v>Recette 8 Divers 3</v>
      </c>
      <c r="B1676" s="42">
        <v>10</v>
      </c>
      <c r="C1676" s="14" t="e">
        <f>IF(OR(A1667="",A1667=0),"",VLOOKUP(A1667,#REF!,D1676,FALSE))</f>
        <v>#REF!</v>
      </c>
      <c r="D1676" s="2">
        <v>162</v>
      </c>
      <c r="E1676" s="15" t="e">
        <f t="shared" si="32"/>
        <v>#REF!</v>
      </c>
    </row>
    <row r="1677" spans="1:5" ht="15" thickBot="1" x14ac:dyDescent="0.35">
      <c r="A1677" s="5" t="e">
        <f>IF(OR($A$1495=0,$A$1495=""),"",VLOOKUP($A$1495,#REF!,22,FALSE))</f>
        <v>#REF!</v>
      </c>
      <c r="B1677" s="42">
        <v>1</v>
      </c>
      <c r="C1677" s="14" t="e">
        <f>IF(OR(A1677="",A1677=0),"",VLOOKUP(A1677,#REF!,D1677,FALSE))</f>
        <v>#REF!</v>
      </c>
      <c r="D1677" s="2">
        <v>153</v>
      </c>
      <c r="E1677" s="15" t="e">
        <f t="shared" si="32"/>
        <v>#REF!</v>
      </c>
    </row>
    <row r="1678" spans="1:5" ht="15" thickBot="1" x14ac:dyDescent="0.35">
      <c r="A1678" s="5"/>
      <c r="B1678" s="42">
        <v>2</v>
      </c>
      <c r="C1678" s="14" t="e">
        <f>IF(OR(A1677="",A1677=0),"",VLOOKUP(A1677,#REF!,D1678,FALSE))</f>
        <v>#REF!</v>
      </c>
      <c r="D1678" s="2">
        <v>154</v>
      </c>
      <c r="E1678" s="15" t="e">
        <f t="shared" si="32"/>
        <v>#REF!</v>
      </c>
    </row>
    <row r="1679" spans="1:5" ht="15" thickBot="1" x14ac:dyDescent="0.35">
      <c r="A1679" s="19"/>
      <c r="B1679" s="42">
        <v>3</v>
      </c>
      <c r="C1679" s="14" t="e">
        <f>IF(OR(A1677="",A1677=0),"",VLOOKUP(A1677,#REF!,D1679,FALSE))</f>
        <v>#REF!</v>
      </c>
      <c r="D1679" s="2">
        <v>155</v>
      </c>
      <c r="E1679" s="15" t="e">
        <f t="shared" si="32"/>
        <v>#REF!</v>
      </c>
    </row>
    <row r="1680" spans="1:5" ht="15" thickBot="1" x14ac:dyDescent="0.35">
      <c r="B1680" s="42">
        <v>4</v>
      </c>
      <c r="C1680" s="14" t="e">
        <f>IF(OR(A1677="",A1677=0),"",VLOOKUP(A1677,#REF!,D1680,FALSE))</f>
        <v>#REF!</v>
      </c>
      <c r="D1680" s="2">
        <v>156</v>
      </c>
      <c r="E1680" s="15" t="e">
        <f t="shared" si="32"/>
        <v>#REF!</v>
      </c>
    </row>
    <row r="1681" spans="1:5" ht="15" thickBot="1" x14ac:dyDescent="0.35">
      <c r="B1681" s="42">
        <v>5</v>
      </c>
      <c r="C1681" s="14" t="e">
        <f>IF(OR(A1677="",A1677=0),"",VLOOKUP(A1677,#REF!,D1681,FALSE))</f>
        <v>#REF!</v>
      </c>
      <c r="D1681" s="2">
        <v>157</v>
      </c>
      <c r="E1681" s="15" t="e">
        <f t="shared" si="32"/>
        <v>#REF!</v>
      </c>
    </row>
    <row r="1682" spans="1:5" ht="15" thickBot="1" x14ac:dyDescent="0.35">
      <c r="B1682" s="42">
        <v>6</v>
      </c>
      <c r="C1682" s="14" t="e">
        <f>IF(OR(A1677="",A1677=0),"",VLOOKUP(A1677,#REF!,D1682,FALSE))</f>
        <v>#REF!</v>
      </c>
      <c r="D1682" s="2">
        <v>158</v>
      </c>
      <c r="E1682" s="15" t="e">
        <f t="shared" si="32"/>
        <v>#REF!</v>
      </c>
    </row>
    <row r="1683" spans="1:5" ht="15" thickBot="1" x14ac:dyDescent="0.35">
      <c r="B1683" s="42">
        <v>7</v>
      </c>
      <c r="C1683" s="14" t="e">
        <f>IF(OR(A1677="",A1677=0),"",VLOOKUP(A1677,#REF!,D1683,FALSE))</f>
        <v>#REF!</v>
      </c>
      <c r="D1683" s="2">
        <v>159</v>
      </c>
      <c r="E1683" s="15" t="e">
        <f t="shared" si="32"/>
        <v>#REF!</v>
      </c>
    </row>
    <row r="1684" spans="1:5" ht="15" thickBot="1" x14ac:dyDescent="0.35">
      <c r="B1684" s="42">
        <v>8</v>
      </c>
      <c r="C1684" s="14" t="e">
        <f>IF(OR(A1677="",A1677=0),"",VLOOKUP(A1677,#REF!,D1684,FALSE))</f>
        <v>#REF!</v>
      </c>
      <c r="D1684" s="2">
        <v>160</v>
      </c>
      <c r="E1684" s="15" t="e">
        <f t="shared" si="32"/>
        <v>#REF!</v>
      </c>
    </row>
    <row r="1685" spans="1:5" ht="15" thickBot="1" x14ac:dyDescent="0.35">
      <c r="B1685" s="42">
        <v>9</v>
      </c>
      <c r="C1685" s="14" t="e">
        <f>IF(OR(A1677="",A1677=0),"",VLOOKUP(A1677,#REF!,D1685,FALSE))</f>
        <v>#REF!</v>
      </c>
      <c r="D1685" s="2">
        <v>161</v>
      </c>
      <c r="E1685" s="15" t="e">
        <f t="shared" si="32"/>
        <v>#REF!</v>
      </c>
    </row>
    <row r="1686" spans="1:5" ht="15" thickBot="1" x14ac:dyDescent="0.35">
      <c r="A1686" s="43" t="str">
        <f>"Recette "&amp;B1495&amp;" Divers 4"</f>
        <v>Recette 8 Divers 4</v>
      </c>
      <c r="B1686" s="42">
        <v>10</v>
      </c>
      <c r="C1686" s="14" t="e">
        <f>IF(OR(A1677="",A1677=0),"",VLOOKUP(A1677,#REF!,D1686,FALSE))</f>
        <v>#REF!</v>
      </c>
      <c r="D1686" s="2">
        <v>162</v>
      </c>
      <c r="E1686" s="15" t="e">
        <f t="shared" si="32"/>
        <v>#REF!</v>
      </c>
    </row>
    <row r="1687" spans="1:5" ht="15" thickBot="1" x14ac:dyDescent="0.35">
      <c r="A1687" s="5" t="e">
        <f>IF(OR($A$1495=0,$A$1495=""),"",VLOOKUP($A$1495,#REF!,23,FALSE))</f>
        <v>#REF!</v>
      </c>
      <c r="B1687" s="42">
        <v>1</v>
      </c>
      <c r="C1687" s="14" t="e">
        <f>IF(OR(A1687="",A1687=0),"",VLOOKUP(A1687,#REF!,D1687,FALSE))</f>
        <v>#REF!</v>
      </c>
      <c r="D1687" s="2">
        <v>153</v>
      </c>
      <c r="E1687" s="15" t="e">
        <f t="shared" si="32"/>
        <v>#REF!</v>
      </c>
    </row>
    <row r="1688" spans="1:5" ht="15" thickBot="1" x14ac:dyDescent="0.35">
      <c r="A1688" s="5"/>
      <c r="B1688" s="42">
        <v>2</v>
      </c>
      <c r="C1688" s="14" t="e">
        <f>IF(OR(A1687="",A1687=0),"",VLOOKUP(A1687,#REF!,D1688,FALSE))</f>
        <v>#REF!</v>
      </c>
      <c r="D1688" s="2">
        <v>154</v>
      </c>
      <c r="E1688" s="15" t="e">
        <f t="shared" si="32"/>
        <v>#REF!</v>
      </c>
    </row>
    <row r="1689" spans="1:5" ht="15" thickBot="1" x14ac:dyDescent="0.35">
      <c r="A1689" s="19"/>
      <c r="B1689" s="42">
        <v>3</v>
      </c>
      <c r="C1689" s="14" t="e">
        <f>IF(OR(A1687="",A1687=0),"",VLOOKUP(A1687,#REF!,D1689,FALSE))</f>
        <v>#REF!</v>
      </c>
      <c r="D1689" s="2">
        <v>155</v>
      </c>
      <c r="E1689" s="15" t="e">
        <f t="shared" ref="E1689:E1706" si="33">IF(C1689=0,"",C1689)</f>
        <v>#REF!</v>
      </c>
    </row>
    <row r="1690" spans="1:5" ht="15" thickBot="1" x14ac:dyDescent="0.35">
      <c r="B1690" s="42">
        <v>4</v>
      </c>
      <c r="C1690" s="14" t="e">
        <f>IF(OR(A1687="",A1687=0),"",VLOOKUP(A1687,#REF!,D1690,FALSE))</f>
        <v>#REF!</v>
      </c>
      <c r="D1690" s="2">
        <v>156</v>
      </c>
      <c r="E1690" s="15" t="e">
        <f t="shared" si="33"/>
        <v>#REF!</v>
      </c>
    </row>
    <row r="1691" spans="1:5" ht="15" thickBot="1" x14ac:dyDescent="0.35">
      <c r="B1691" s="42">
        <v>5</v>
      </c>
      <c r="C1691" s="14" t="e">
        <f>IF(OR(A1687="",A1687=0),"",VLOOKUP(A1687,#REF!,D1691,FALSE))</f>
        <v>#REF!</v>
      </c>
      <c r="D1691" s="2">
        <v>157</v>
      </c>
      <c r="E1691" s="15" t="e">
        <f t="shared" si="33"/>
        <v>#REF!</v>
      </c>
    </row>
    <row r="1692" spans="1:5" ht="15" thickBot="1" x14ac:dyDescent="0.35">
      <c r="B1692" s="42">
        <v>6</v>
      </c>
      <c r="C1692" s="14" t="e">
        <f>IF(OR(A1687="",A1687=0),"",VLOOKUP(A1687,#REF!,D1692,FALSE))</f>
        <v>#REF!</v>
      </c>
      <c r="D1692" s="2">
        <v>158</v>
      </c>
      <c r="E1692" s="15" t="e">
        <f t="shared" si="33"/>
        <v>#REF!</v>
      </c>
    </row>
    <row r="1693" spans="1:5" ht="15" thickBot="1" x14ac:dyDescent="0.35">
      <c r="B1693" s="42">
        <v>7</v>
      </c>
      <c r="C1693" s="14" t="e">
        <f>IF(OR(A1687="",A1687=0),"",VLOOKUP(A1687,#REF!,D1693,FALSE))</f>
        <v>#REF!</v>
      </c>
      <c r="D1693" s="2">
        <v>159</v>
      </c>
      <c r="E1693" s="15" t="e">
        <f t="shared" si="33"/>
        <v>#REF!</v>
      </c>
    </row>
    <row r="1694" spans="1:5" ht="15" thickBot="1" x14ac:dyDescent="0.35">
      <c r="B1694" s="42">
        <v>8</v>
      </c>
      <c r="C1694" s="14" t="e">
        <f>IF(OR(A1687="",A1687=0),"",VLOOKUP(A1687,#REF!,D1694,FALSE))</f>
        <v>#REF!</v>
      </c>
      <c r="D1694" s="2">
        <v>160</v>
      </c>
      <c r="E1694" s="15" t="e">
        <f t="shared" si="33"/>
        <v>#REF!</v>
      </c>
    </row>
    <row r="1695" spans="1:5" ht="15" thickBot="1" x14ac:dyDescent="0.35">
      <c r="B1695" s="42">
        <v>9</v>
      </c>
      <c r="C1695" s="14" t="e">
        <f>IF(OR(A1687="",A1687=0),"",VLOOKUP(A1687,#REF!,D1695,FALSE))</f>
        <v>#REF!</v>
      </c>
      <c r="D1695" s="2">
        <v>161</v>
      </c>
      <c r="E1695" s="15" t="e">
        <f t="shared" si="33"/>
        <v>#REF!</v>
      </c>
    </row>
    <row r="1696" spans="1:5" ht="15" thickBot="1" x14ac:dyDescent="0.35">
      <c r="A1696" s="43" t="str">
        <f>"Recette "&amp;B1495&amp;" Divers 5"</f>
        <v>Recette 8 Divers 5</v>
      </c>
      <c r="B1696" s="42">
        <v>10</v>
      </c>
      <c r="C1696" s="14" t="e">
        <f>IF(OR(A1687="",A1687=0),"",VLOOKUP(A1687,#REF!,D1696,FALSE))</f>
        <v>#REF!</v>
      </c>
      <c r="D1696" s="2">
        <v>162</v>
      </c>
      <c r="E1696" s="15" t="e">
        <f t="shared" si="33"/>
        <v>#REF!</v>
      </c>
    </row>
    <row r="1697" spans="1:5" ht="15" thickBot="1" x14ac:dyDescent="0.35">
      <c r="A1697" s="5" t="e">
        <f>IF(OR($A$1495=0,$A$1495=""),"",VLOOKUP($A$1495,#REF!,24,FALSE))</f>
        <v>#REF!</v>
      </c>
      <c r="B1697" s="42">
        <v>1</v>
      </c>
      <c r="C1697" s="14" t="e">
        <f>IF(OR(A1697="",A1697=0),"",VLOOKUP(A1697,#REF!,D1697,FALSE))</f>
        <v>#REF!</v>
      </c>
      <c r="D1697" s="2">
        <v>153</v>
      </c>
      <c r="E1697" s="15" t="e">
        <f t="shared" si="33"/>
        <v>#REF!</v>
      </c>
    </row>
    <row r="1698" spans="1:5" ht="15" thickBot="1" x14ac:dyDescent="0.35">
      <c r="A1698" s="5"/>
      <c r="B1698" s="42">
        <v>2</v>
      </c>
      <c r="C1698" s="14" t="e">
        <f>IF(OR(A1697="",A1697=0),"",VLOOKUP(A1697,#REF!,D1698,FALSE))</f>
        <v>#REF!</v>
      </c>
      <c r="D1698" s="2">
        <v>154</v>
      </c>
      <c r="E1698" s="15" t="e">
        <f t="shared" si="33"/>
        <v>#REF!</v>
      </c>
    </row>
    <row r="1699" spans="1:5" ht="15" thickBot="1" x14ac:dyDescent="0.35">
      <c r="A1699" s="19"/>
      <c r="B1699" s="42">
        <v>3</v>
      </c>
      <c r="C1699" s="14" t="e">
        <f>IF(OR(A1697="",A1697=0),"",VLOOKUP(A1697,#REF!,D1699,FALSE))</f>
        <v>#REF!</v>
      </c>
      <c r="D1699" s="2">
        <v>155</v>
      </c>
      <c r="E1699" s="15" t="e">
        <f t="shared" si="33"/>
        <v>#REF!</v>
      </c>
    </row>
    <row r="1700" spans="1:5" ht="15" thickBot="1" x14ac:dyDescent="0.35">
      <c r="B1700" s="42">
        <v>4</v>
      </c>
      <c r="C1700" s="14" t="e">
        <f>IF(OR(A1697="",A1697=0),"",VLOOKUP(A1697,#REF!,D1700,FALSE))</f>
        <v>#REF!</v>
      </c>
      <c r="D1700" s="2">
        <v>156</v>
      </c>
      <c r="E1700" s="15" t="e">
        <f t="shared" si="33"/>
        <v>#REF!</v>
      </c>
    </row>
    <row r="1701" spans="1:5" ht="15" thickBot="1" x14ac:dyDescent="0.35">
      <c r="B1701" s="42">
        <v>5</v>
      </c>
      <c r="C1701" s="14" t="e">
        <f>IF(OR(A1697="",A1697=0),"",VLOOKUP(A1697,#REF!,D1701,FALSE))</f>
        <v>#REF!</v>
      </c>
      <c r="D1701" s="2">
        <v>157</v>
      </c>
      <c r="E1701" s="15" t="e">
        <f t="shared" si="33"/>
        <v>#REF!</v>
      </c>
    </row>
    <row r="1702" spans="1:5" ht="15" thickBot="1" x14ac:dyDescent="0.35">
      <c r="B1702" s="42">
        <v>6</v>
      </c>
      <c r="C1702" s="14" t="e">
        <f>IF(OR(A1697="",A1697=0),"",VLOOKUP(A1697,#REF!,D1702,FALSE))</f>
        <v>#REF!</v>
      </c>
      <c r="D1702" s="2">
        <v>158</v>
      </c>
      <c r="E1702" s="15" t="e">
        <f t="shared" si="33"/>
        <v>#REF!</v>
      </c>
    </row>
    <row r="1703" spans="1:5" ht="15" thickBot="1" x14ac:dyDescent="0.35">
      <c r="B1703" s="42">
        <v>7</v>
      </c>
      <c r="C1703" s="14" t="e">
        <f>IF(OR(A1697="",A1697=0),"",VLOOKUP(A1697,#REF!,D1703,FALSE))</f>
        <v>#REF!</v>
      </c>
      <c r="D1703" s="2">
        <v>159</v>
      </c>
      <c r="E1703" s="15" t="e">
        <f t="shared" si="33"/>
        <v>#REF!</v>
      </c>
    </row>
    <row r="1704" spans="1:5" ht="15" thickBot="1" x14ac:dyDescent="0.35">
      <c r="B1704" s="42">
        <v>8</v>
      </c>
      <c r="C1704" s="14" t="e">
        <f>IF(OR(A1697="",A1697=0),"",VLOOKUP(A1697,#REF!,D1704,FALSE))</f>
        <v>#REF!</v>
      </c>
      <c r="D1704" s="2">
        <v>160</v>
      </c>
      <c r="E1704" s="15" t="e">
        <f t="shared" si="33"/>
        <v>#REF!</v>
      </c>
    </row>
    <row r="1705" spans="1:5" ht="15" thickBot="1" x14ac:dyDescent="0.35">
      <c r="B1705" s="42">
        <v>9</v>
      </c>
      <c r="C1705" s="14" t="e">
        <f>IF(OR(A1697="",A1697=0),"",VLOOKUP(A1697,#REF!,D1705,FALSE))</f>
        <v>#REF!</v>
      </c>
      <c r="D1705" s="2">
        <v>161</v>
      </c>
      <c r="E1705" s="15" t="e">
        <f t="shared" si="33"/>
        <v>#REF!</v>
      </c>
    </row>
    <row r="1706" spans="1:5" x14ac:dyDescent="0.3">
      <c r="A1706" s="12"/>
      <c r="B1706" s="42">
        <v>10</v>
      </c>
      <c r="C1706" s="14" t="e">
        <f>IF(OR(A1697="",A1697=0),"",VLOOKUP(A1697,#REF!,D1706,FALSE))</f>
        <v>#REF!</v>
      </c>
      <c r="D1706" s="2">
        <v>162</v>
      </c>
      <c r="E1706" s="15" t="e">
        <f t="shared" si="33"/>
        <v>#REF!</v>
      </c>
    </row>
    <row r="1707" spans="1:5" ht="15" thickBot="1" x14ac:dyDescent="0.35"/>
    <row r="1708" spans="1:5" ht="15" thickBot="1" x14ac:dyDescent="0.35">
      <c r="A1708" s="19" t="e">
        <f>VLOOKUP($C$2,#REF!,10,FALSE)</f>
        <v>#REF!</v>
      </c>
      <c r="B1708" s="45">
        <v>9</v>
      </c>
      <c r="C1708" s="5"/>
      <c r="E1708" s="5"/>
    </row>
    <row r="1709" spans="1:5" ht="15" thickBot="1" x14ac:dyDescent="0.35">
      <c r="A1709" s="44" t="str">
        <f>"Recette "&amp;B1708&amp;" Produits 1"</f>
        <v>Recette 9 Produits 1</v>
      </c>
      <c r="B1709" s="46"/>
      <c r="C1709" s="45" t="s">
        <v>61</v>
      </c>
      <c r="D1709" s="12"/>
      <c r="E1709" s="5"/>
    </row>
    <row r="1710" spans="1:5" ht="15" thickBot="1" x14ac:dyDescent="0.35">
      <c r="A1710" s="5" t="e">
        <f>IF(OR($A$1708=0,$A$1708=""),"",VLOOKUP($A$1708,#REF!,4,FALSE))</f>
        <v>#REF!</v>
      </c>
      <c r="B1710" s="47">
        <v>1</v>
      </c>
      <c r="C1710" s="14" t="e">
        <f>IF(OR(A1710="",A1710=0),"",VLOOKUP(A1710,#REF!,D1710,FALSE))</f>
        <v>#REF!</v>
      </c>
      <c r="D1710" s="2">
        <v>153</v>
      </c>
      <c r="E1710" s="15" t="e">
        <f t="shared" ref="E1710:E1773" si="34">IF(C1710=0,"",C1710)</f>
        <v>#REF!</v>
      </c>
    </row>
    <row r="1711" spans="1:5" ht="15" thickBot="1" x14ac:dyDescent="0.35">
      <c r="A1711" s="5"/>
      <c r="B1711" s="47">
        <v>2</v>
      </c>
      <c r="C1711" s="14" t="e">
        <f>IF(OR(A1710="",A1710=0),"",VLOOKUP(A1710,#REF!,D1711,FALSE))</f>
        <v>#REF!</v>
      </c>
      <c r="D1711" s="2">
        <v>154</v>
      </c>
      <c r="E1711" s="15" t="e">
        <f t="shared" si="34"/>
        <v>#REF!</v>
      </c>
    </row>
    <row r="1712" spans="1:5" ht="15" thickBot="1" x14ac:dyDescent="0.35">
      <c r="A1712" s="19"/>
      <c r="B1712" s="47">
        <v>3</v>
      </c>
      <c r="C1712" s="14" t="e">
        <f>IF(OR(A1710="",A1710=0),"",VLOOKUP(A1710,#REF!,D1712,FALSE))</f>
        <v>#REF!</v>
      </c>
      <c r="D1712" s="2">
        <v>155</v>
      </c>
      <c r="E1712" s="15" t="e">
        <f t="shared" si="34"/>
        <v>#REF!</v>
      </c>
    </row>
    <row r="1713" spans="1:5" ht="15" thickBot="1" x14ac:dyDescent="0.35">
      <c r="B1713" s="47">
        <v>4</v>
      </c>
      <c r="C1713" s="14" t="e">
        <f>IF(OR(A1710="",A1710=0),"",VLOOKUP(A1710,#REF!,D1713,FALSE))</f>
        <v>#REF!</v>
      </c>
      <c r="D1713" s="2">
        <v>156</v>
      </c>
      <c r="E1713" s="15" t="e">
        <f t="shared" si="34"/>
        <v>#REF!</v>
      </c>
    </row>
    <row r="1714" spans="1:5" ht="15" thickBot="1" x14ac:dyDescent="0.35">
      <c r="B1714" s="47">
        <v>5</v>
      </c>
      <c r="C1714" s="14" t="e">
        <f>IF(OR(A1710="",A1710=0),"",VLOOKUP(A1710,#REF!,D1714,FALSE))</f>
        <v>#REF!</v>
      </c>
      <c r="D1714" s="2">
        <v>157</v>
      </c>
      <c r="E1714" s="15" t="e">
        <f t="shared" si="34"/>
        <v>#REF!</v>
      </c>
    </row>
    <row r="1715" spans="1:5" ht="15" thickBot="1" x14ac:dyDescent="0.35">
      <c r="B1715" s="47">
        <v>6</v>
      </c>
      <c r="C1715" s="14" t="e">
        <f>IF(OR(A1710="",A1710=0),"",VLOOKUP(A1710,#REF!,D1715,FALSE))</f>
        <v>#REF!</v>
      </c>
      <c r="D1715" s="2">
        <v>158</v>
      </c>
      <c r="E1715" s="15" t="e">
        <f t="shared" si="34"/>
        <v>#REF!</v>
      </c>
    </row>
    <row r="1716" spans="1:5" ht="15" thickBot="1" x14ac:dyDescent="0.35">
      <c r="B1716" s="47">
        <v>7</v>
      </c>
      <c r="C1716" s="14" t="e">
        <f>IF(OR(A1710="",A1710=0),"",VLOOKUP(A1710,#REF!,D1716,FALSE))</f>
        <v>#REF!</v>
      </c>
      <c r="D1716" s="2">
        <v>159</v>
      </c>
      <c r="E1716" s="15" t="e">
        <f t="shared" si="34"/>
        <v>#REF!</v>
      </c>
    </row>
    <row r="1717" spans="1:5" ht="15" thickBot="1" x14ac:dyDescent="0.35">
      <c r="B1717" s="47">
        <v>8</v>
      </c>
      <c r="C1717" s="14" t="e">
        <f>IF(OR(A1710="",A1710=0),"",VLOOKUP(A1710,#REF!,D1717,FALSE))</f>
        <v>#REF!</v>
      </c>
      <c r="D1717" s="2">
        <v>160</v>
      </c>
      <c r="E1717" s="15" t="e">
        <f t="shared" si="34"/>
        <v>#REF!</v>
      </c>
    </row>
    <row r="1718" spans="1:5" ht="15" thickBot="1" x14ac:dyDescent="0.35">
      <c r="B1718" s="47">
        <v>9</v>
      </c>
      <c r="C1718" s="14" t="e">
        <f>IF(OR(A1710="",A1710=0),"",VLOOKUP(A1710,#REF!,D1718,FALSE))</f>
        <v>#REF!</v>
      </c>
      <c r="D1718" s="2">
        <v>161</v>
      </c>
      <c r="E1718" s="15" t="e">
        <f t="shared" si="34"/>
        <v>#REF!</v>
      </c>
    </row>
    <row r="1719" spans="1:5" ht="15" thickBot="1" x14ac:dyDescent="0.35">
      <c r="A1719" s="44" t="str">
        <f>"Recette "&amp;B1708&amp;" Produits 2"</f>
        <v>Recette 9 Produits 2</v>
      </c>
      <c r="B1719" s="47">
        <v>10</v>
      </c>
      <c r="C1719" s="14" t="e">
        <f>IF(OR(A1710="",A1710=0),"",VLOOKUP(A1710,#REF!,D1719,FALSE))</f>
        <v>#REF!</v>
      </c>
      <c r="D1719" s="2">
        <v>162</v>
      </c>
      <c r="E1719" s="15" t="e">
        <f t="shared" si="34"/>
        <v>#REF!</v>
      </c>
    </row>
    <row r="1720" spans="1:5" ht="15" thickBot="1" x14ac:dyDescent="0.35">
      <c r="A1720" s="5" t="e">
        <f>IF(OR($A$1708=0,$A$1708=""),"",VLOOKUP($A$1708,#REF!,5,FALSE))</f>
        <v>#REF!</v>
      </c>
      <c r="B1720" s="47">
        <v>1</v>
      </c>
      <c r="C1720" s="14" t="e">
        <f>IF(OR(A1720="",A1720=0),"",VLOOKUP(A1720,#REF!,D1720,FALSE))</f>
        <v>#REF!</v>
      </c>
      <c r="D1720" s="2">
        <v>153</v>
      </c>
      <c r="E1720" s="15" t="e">
        <f t="shared" si="34"/>
        <v>#REF!</v>
      </c>
    </row>
    <row r="1721" spans="1:5" ht="15" thickBot="1" x14ac:dyDescent="0.35">
      <c r="A1721" s="5"/>
      <c r="B1721" s="47">
        <v>2</v>
      </c>
      <c r="C1721" s="14" t="e">
        <f>IF(OR(A1720="",A1720=0),"",VLOOKUP(A1720,#REF!,D1721,FALSE))</f>
        <v>#REF!</v>
      </c>
      <c r="D1721" s="2">
        <v>154</v>
      </c>
      <c r="E1721" s="15" t="e">
        <f t="shared" si="34"/>
        <v>#REF!</v>
      </c>
    </row>
    <row r="1722" spans="1:5" ht="15" thickBot="1" x14ac:dyDescent="0.35">
      <c r="A1722" s="19"/>
      <c r="B1722" s="47">
        <v>3</v>
      </c>
      <c r="C1722" s="14" t="e">
        <f>IF(OR(A1720="",A1720=0),"",VLOOKUP(A1720,#REF!,D1722,FALSE))</f>
        <v>#REF!</v>
      </c>
      <c r="D1722" s="2">
        <v>155</v>
      </c>
      <c r="E1722" s="15" t="e">
        <f t="shared" si="34"/>
        <v>#REF!</v>
      </c>
    </row>
    <row r="1723" spans="1:5" ht="15" thickBot="1" x14ac:dyDescent="0.35">
      <c r="B1723" s="47">
        <v>4</v>
      </c>
      <c r="C1723" s="14" t="e">
        <f>IF(OR(A1720="",A1720=0),"",VLOOKUP(A1720,#REF!,D1723,FALSE))</f>
        <v>#REF!</v>
      </c>
      <c r="D1723" s="2">
        <v>156</v>
      </c>
      <c r="E1723" s="15" t="e">
        <f t="shared" si="34"/>
        <v>#REF!</v>
      </c>
    </row>
    <row r="1724" spans="1:5" ht="15" thickBot="1" x14ac:dyDescent="0.35">
      <c r="B1724" s="47">
        <v>5</v>
      </c>
      <c r="C1724" s="14" t="e">
        <f>IF(OR(A1720="",A1720=0),"",VLOOKUP(A1720,#REF!,D1724,FALSE))</f>
        <v>#REF!</v>
      </c>
      <c r="D1724" s="2">
        <v>157</v>
      </c>
      <c r="E1724" s="15" t="e">
        <f t="shared" si="34"/>
        <v>#REF!</v>
      </c>
    </row>
    <row r="1725" spans="1:5" ht="15" thickBot="1" x14ac:dyDescent="0.35">
      <c r="B1725" s="47">
        <v>6</v>
      </c>
      <c r="C1725" s="14" t="e">
        <f>IF(OR(A1720="",A1720=0),"",VLOOKUP(A1720,#REF!,D1725,FALSE))</f>
        <v>#REF!</v>
      </c>
      <c r="D1725" s="2">
        <v>158</v>
      </c>
      <c r="E1725" s="15" t="e">
        <f t="shared" si="34"/>
        <v>#REF!</v>
      </c>
    </row>
    <row r="1726" spans="1:5" ht="15" thickBot="1" x14ac:dyDescent="0.35">
      <c r="B1726" s="47">
        <v>7</v>
      </c>
      <c r="C1726" s="14" t="e">
        <f>IF(OR(A1720="",A1720=0),"",VLOOKUP(A1720,#REF!,D1726,FALSE))</f>
        <v>#REF!</v>
      </c>
      <c r="D1726" s="2">
        <v>159</v>
      </c>
      <c r="E1726" s="15" t="e">
        <f t="shared" si="34"/>
        <v>#REF!</v>
      </c>
    </row>
    <row r="1727" spans="1:5" ht="15" thickBot="1" x14ac:dyDescent="0.35">
      <c r="B1727" s="47">
        <v>8</v>
      </c>
      <c r="C1727" s="14" t="e">
        <f>IF(OR(A1720="",A1720=0),"",VLOOKUP(A1720,#REF!,D1727,FALSE))</f>
        <v>#REF!</v>
      </c>
      <c r="D1727" s="2">
        <v>160</v>
      </c>
      <c r="E1727" s="15" t="e">
        <f t="shared" si="34"/>
        <v>#REF!</v>
      </c>
    </row>
    <row r="1728" spans="1:5" ht="15" thickBot="1" x14ac:dyDescent="0.35">
      <c r="B1728" s="47">
        <v>9</v>
      </c>
      <c r="C1728" s="14" t="e">
        <f>IF(OR(A1720="",A1720=0),"",VLOOKUP(A1720,#REF!,D1728,FALSE))</f>
        <v>#REF!</v>
      </c>
      <c r="D1728" s="2">
        <v>161</v>
      </c>
      <c r="E1728" s="15" t="e">
        <f t="shared" si="34"/>
        <v>#REF!</v>
      </c>
    </row>
    <row r="1729" spans="1:5" ht="15" thickBot="1" x14ac:dyDescent="0.35">
      <c r="A1729" s="44" t="str">
        <f>"Recette "&amp;B1708&amp;" Produits 3"</f>
        <v>Recette 9 Produits 3</v>
      </c>
      <c r="B1729" s="47">
        <v>10</v>
      </c>
      <c r="C1729" s="14" t="e">
        <f>IF(OR(A1720="",A1720=0),"",VLOOKUP(A1720,#REF!,D1729,FALSE))</f>
        <v>#REF!</v>
      </c>
      <c r="D1729" s="2">
        <v>162</v>
      </c>
      <c r="E1729" s="15" t="e">
        <f t="shared" si="34"/>
        <v>#REF!</v>
      </c>
    </row>
    <row r="1730" spans="1:5" ht="15" thickBot="1" x14ac:dyDescent="0.35">
      <c r="A1730" s="5" t="e">
        <f>IF(OR($A$1708=0,$A$1708=""),"",VLOOKUP($A$1708,#REF!,6,FALSE))</f>
        <v>#REF!</v>
      </c>
      <c r="B1730" s="47">
        <v>1</v>
      </c>
      <c r="C1730" s="14" t="e">
        <f>IF(OR(A1730="",A1730=0),"",VLOOKUP(A1730,#REF!,D1730,FALSE))</f>
        <v>#REF!</v>
      </c>
      <c r="D1730" s="2">
        <v>153</v>
      </c>
      <c r="E1730" s="15" t="e">
        <f t="shared" si="34"/>
        <v>#REF!</v>
      </c>
    </row>
    <row r="1731" spans="1:5" ht="15" thickBot="1" x14ac:dyDescent="0.35">
      <c r="A1731" s="5"/>
      <c r="B1731" s="47">
        <v>2</v>
      </c>
      <c r="C1731" s="14" t="e">
        <f>IF(OR(A1730="",A1730=0),"",VLOOKUP(A1730,#REF!,D1731,FALSE))</f>
        <v>#REF!</v>
      </c>
      <c r="D1731" s="2">
        <v>154</v>
      </c>
      <c r="E1731" s="15" t="e">
        <f t="shared" si="34"/>
        <v>#REF!</v>
      </c>
    </row>
    <row r="1732" spans="1:5" ht="15" thickBot="1" x14ac:dyDescent="0.35">
      <c r="A1732" s="19"/>
      <c r="B1732" s="47">
        <v>3</v>
      </c>
      <c r="C1732" s="14" t="e">
        <f>IF(OR(A1730="",A1730=0),"",VLOOKUP(A1730,#REF!,D1732,FALSE))</f>
        <v>#REF!</v>
      </c>
      <c r="D1732" s="2">
        <v>155</v>
      </c>
      <c r="E1732" s="15" t="e">
        <f t="shared" si="34"/>
        <v>#REF!</v>
      </c>
    </row>
    <row r="1733" spans="1:5" ht="15" thickBot="1" x14ac:dyDescent="0.35">
      <c r="B1733" s="47">
        <v>4</v>
      </c>
      <c r="C1733" s="14" t="e">
        <f>IF(OR(A1730="",A1730=0),"",VLOOKUP(A1730,#REF!,D1733,FALSE))</f>
        <v>#REF!</v>
      </c>
      <c r="D1733" s="2">
        <v>156</v>
      </c>
      <c r="E1733" s="15" t="e">
        <f t="shared" si="34"/>
        <v>#REF!</v>
      </c>
    </row>
    <row r="1734" spans="1:5" ht="15" thickBot="1" x14ac:dyDescent="0.35">
      <c r="B1734" s="47">
        <v>5</v>
      </c>
      <c r="C1734" s="14" t="e">
        <f>IF(OR(A1730="",A1730=0),"",VLOOKUP(A1730,#REF!,D1734,FALSE))</f>
        <v>#REF!</v>
      </c>
      <c r="D1734" s="2">
        <v>157</v>
      </c>
      <c r="E1734" s="15" t="e">
        <f t="shared" si="34"/>
        <v>#REF!</v>
      </c>
    </row>
    <row r="1735" spans="1:5" ht="15" thickBot="1" x14ac:dyDescent="0.35">
      <c r="B1735" s="47">
        <v>6</v>
      </c>
      <c r="C1735" s="14" t="e">
        <f>IF(OR(A1730="",A1730=0),"",VLOOKUP(A1730,#REF!,D1735,FALSE))</f>
        <v>#REF!</v>
      </c>
      <c r="D1735" s="2">
        <v>158</v>
      </c>
      <c r="E1735" s="15" t="e">
        <f t="shared" si="34"/>
        <v>#REF!</v>
      </c>
    </row>
    <row r="1736" spans="1:5" ht="15" thickBot="1" x14ac:dyDescent="0.35">
      <c r="B1736" s="47">
        <v>7</v>
      </c>
      <c r="C1736" s="14" t="e">
        <f>IF(OR(A1730="",A1730=0),"",VLOOKUP(A1730,#REF!,D1736,FALSE))</f>
        <v>#REF!</v>
      </c>
      <c r="D1736" s="2">
        <v>159</v>
      </c>
      <c r="E1736" s="15" t="e">
        <f t="shared" si="34"/>
        <v>#REF!</v>
      </c>
    </row>
    <row r="1737" spans="1:5" ht="15" thickBot="1" x14ac:dyDescent="0.35">
      <c r="B1737" s="47">
        <v>8</v>
      </c>
      <c r="C1737" s="14" t="e">
        <f>IF(OR(A1730="",A1730=0),"",VLOOKUP(A1730,#REF!,D1737,FALSE))</f>
        <v>#REF!</v>
      </c>
      <c r="D1737" s="2">
        <v>160</v>
      </c>
      <c r="E1737" s="15" t="e">
        <f t="shared" si="34"/>
        <v>#REF!</v>
      </c>
    </row>
    <row r="1738" spans="1:5" ht="15" thickBot="1" x14ac:dyDescent="0.35">
      <c r="B1738" s="47">
        <v>9</v>
      </c>
      <c r="C1738" s="14" t="e">
        <f>IF(OR(A1730="",A1730=0),"",VLOOKUP(A1730,#REF!,D1738,FALSE))</f>
        <v>#REF!</v>
      </c>
      <c r="D1738" s="2">
        <v>161</v>
      </c>
      <c r="E1738" s="15" t="e">
        <f t="shared" si="34"/>
        <v>#REF!</v>
      </c>
    </row>
    <row r="1739" spans="1:5" ht="15" thickBot="1" x14ac:dyDescent="0.35">
      <c r="A1739" s="44" t="str">
        <f>"Recette "&amp;B1708&amp;" Produits 4"</f>
        <v>Recette 9 Produits 4</v>
      </c>
      <c r="B1739" s="47">
        <v>10</v>
      </c>
      <c r="C1739" s="14" t="e">
        <f>IF(OR(A1730="",A1730=0),"",VLOOKUP(A1730,#REF!,D1739,FALSE))</f>
        <v>#REF!</v>
      </c>
      <c r="D1739" s="2">
        <v>162</v>
      </c>
      <c r="E1739" s="15" t="e">
        <f t="shared" si="34"/>
        <v>#REF!</v>
      </c>
    </row>
    <row r="1740" spans="1:5" ht="15" thickBot="1" x14ac:dyDescent="0.35">
      <c r="A1740" s="5" t="e">
        <f>IF(OR($A$1708=0,$A$1708=""),"",VLOOKUP($A$1708,#REF!,7,FALSE))</f>
        <v>#REF!</v>
      </c>
      <c r="B1740" s="47">
        <v>1</v>
      </c>
      <c r="C1740" s="14" t="e">
        <f>IF(OR(A1740="",A1740=0),"",VLOOKUP(A1740,#REF!,D1740,FALSE))</f>
        <v>#REF!</v>
      </c>
      <c r="D1740" s="2">
        <v>153</v>
      </c>
      <c r="E1740" s="15" t="e">
        <f t="shared" si="34"/>
        <v>#REF!</v>
      </c>
    </row>
    <row r="1741" spans="1:5" ht="15" thickBot="1" x14ac:dyDescent="0.35">
      <c r="A1741" s="5"/>
      <c r="B1741" s="47">
        <v>2</v>
      </c>
      <c r="C1741" s="14" t="e">
        <f>IF(OR(A1740="",A1740=0),"",VLOOKUP(A1740,#REF!,D1741,FALSE))</f>
        <v>#REF!</v>
      </c>
      <c r="D1741" s="2">
        <v>154</v>
      </c>
      <c r="E1741" s="15" t="e">
        <f t="shared" si="34"/>
        <v>#REF!</v>
      </c>
    </row>
    <row r="1742" spans="1:5" ht="15" thickBot="1" x14ac:dyDescent="0.35">
      <c r="A1742" s="19"/>
      <c r="B1742" s="47">
        <v>3</v>
      </c>
      <c r="C1742" s="14" t="e">
        <f>IF(OR(A1740="",A1740=0),"",VLOOKUP(A1740,#REF!,D1742,FALSE))</f>
        <v>#REF!</v>
      </c>
      <c r="D1742" s="2">
        <v>155</v>
      </c>
      <c r="E1742" s="15" t="e">
        <f t="shared" si="34"/>
        <v>#REF!</v>
      </c>
    </row>
    <row r="1743" spans="1:5" ht="15" thickBot="1" x14ac:dyDescent="0.35">
      <c r="B1743" s="47">
        <v>4</v>
      </c>
      <c r="C1743" s="14" t="e">
        <f>IF(OR(A1740="",A1740=0),"",VLOOKUP(A1740,#REF!,D1743,FALSE))</f>
        <v>#REF!</v>
      </c>
      <c r="D1743" s="2">
        <v>156</v>
      </c>
      <c r="E1743" s="15" t="e">
        <f t="shared" si="34"/>
        <v>#REF!</v>
      </c>
    </row>
    <row r="1744" spans="1:5" ht="15" thickBot="1" x14ac:dyDescent="0.35">
      <c r="B1744" s="47">
        <v>5</v>
      </c>
      <c r="C1744" s="14" t="e">
        <f>IF(OR(A1740="",A1740=0),"",VLOOKUP(A1740,#REF!,D1744,FALSE))</f>
        <v>#REF!</v>
      </c>
      <c r="D1744" s="2">
        <v>157</v>
      </c>
      <c r="E1744" s="15" t="e">
        <f t="shared" si="34"/>
        <v>#REF!</v>
      </c>
    </row>
    <row r="1745" spans="1:5" ht="15" thickBot="1" x14ac:dyDescent="0.35">
      <c r="B1745" s="47">
        <v>6</v>
      </c>
      <c r="C1745" s="14" t="e">
        <f>IF(OR(A1740="",A1740=0),"",VLOOKUP(A1740,#REF!,D1745,FALSE))</f>
        <v>#REF!</v>
      </c>
      <c r="D1745" s="2">
        <v>158</v>
      </c>
      <c r="E1745" s="15" t="e">
        <f t="shared" si="34"/>
        <v>#REF!</v>
      </c>
    </row>
    <row r="1746" spans="1:5" ht="15" thickBot="1" x14ac:dyDescent="0.35">
      <c r="B1746" s="47">
        <v>7</v>
      </c>
      <c r="C1746" s="14" t="e">
        <f>IF(OR(A1740="",A1740=0),"",VLOOKUP(A1740,#REF!,D1746,FALSE))</f>
        <v>#REF!</v>
      </c>
      <c r="D1746" s="2">
        <v>159</v>
      </c>
      <c r="E1746" s="15" t="e">
        <f t="shared" si="34"/>
        <v>#REF!</v>
      </c>
    </row>
    <row r="1747" spans="1:5" ht="15" thickBot="1" x14ac:dyDescent="0.35">
      <c r="B1747" s="47">
        <v>8</v>
      </c>
      <c r="C1747" s="14" t="e">
        <f>IF(OR(A1740="",A1740=0),"",VLOOKUP(A1740,#REF!,D1747,FALSE))</f>
        <v>#REF!</v>
      </c>
      <c r="D1747" s="2">
        <v>160</v>
      </c>
      <c r="E1747" s="15" t="e">
        <f t="shared" si="34"/>
        <v>#REF!</v>
      </c>
    </row>
    <row r="1748" spans="1:5" ht="15" thickBot="1" x14ac:dyDescent="0.35">
      <c r="B1748" s="47">
        <v>9</v>
      </c>
      <c r="C1748" s="14" t="e">
        <f>IF(OR(A1740="",A1740=0),"",VLOOKUP(A1740,#REF!,D1748,FALSE))</f>
        <v>#REF!</v>
      </c>
      <c r="D1748" s="2">
        <v>161</v>
      </c>
      <c r="E1748" s="15" t="e">
        <f t="shared" si="34"/>
        <v>#REF!</v>
      </c>
    </row>
    <row r="1749" spans="1:5" ht="15" thickBot="1" x14ac:dyDescent="0.35">
      <c r="A1749" s="44" t="str">
        <f>"Recette "&amp;B1708&amp;" Produits 5"</f>
        <v>Recette 9 Produits 5</v>
      </c>
      <c r="B1749" s="47">
        <v>10</v>
      </c>
      <c r="C1749" s="14" t="e">
        <f>IF(OR(A1740="",A1740=0),"",VLOOKUP(A1740,#REF!,D1749,FALSE))</f>
        <v>#REF!</v>
      </c>
      <c r="D1749" s="2">
        <v>162</v>
      </c>
      <c r="E1749" s="15" t="e">
        <f t="shared" si="34"/>
        <v>#REF!</v>
      </c>
    </row>
    <row r="1750" spans="1:5" ht="15" thickBot="1" x14ac:dyDescent="0.35">
      <c r="A1750" s="5" t="e">
        <f>IF(OR($A$1708=0,$A$1708=""),"",VLOOKUP($A$1708,#REF!,8,FALSE))</f>
        <v>#REF!</v>
      </c>
      <c r="B1750" s="47">
        <v>1</v>
      </c>
      <c r="C1750" s="14" t="e">
        <f>IF(OR(A1750="",A1750=0),"",VLOOKUP(A1750,#REF!,D1750,FALSE))</f>
        <v>#REF!</v>
      </c>
      <c r="D1750" s="2">
        <v>153</v>
      </c>
      <c r="E1750" s="15" t="e">
        <f t="shared" si="34"/>
        <v>#REF!</v>
      </c>
    </row>
    <row r="1751" spans="1:5" ht="15" thickBot="1" x14ac:dyDescent="0.35">
      <c r="A1751" s="5"/>
      <c r="B1751" s="47">
        <v>2</v>
      </c>
      <c r="C1751" s="14" t="e">
        <f>IF(OR(A1750="",A1750=0),"",VLOOKUP(A1750,#REF!,D1751,FALSE))</f>
        <v>#REF!</v>
      </c>
      <c r="D1751" s="2">
        <v>154</v>
      </c>
      <c r="E1751" s="15" t="e">
        <f t="shared" si="34"/>
        <v>#REF!</v>
      </c>
    </row>
    <row r="1752" spans="1:5" ht="15" thickBot="1" x14ac:dyDescent="0.35">
      <c r="A1752" s="19"/>
      <c r="B1752" s="47">
        <v>3</v>
      </c>
      <c r="C1752" s="14" t="e">
        <f>IF(OR(A1750="",A1750=0),"",VLOOKUP(A1750,#REF!,D1752,FALSE))</f>
        <v>#REF!</v>
      </c>
      <c r="D1752" s="2">
        <v>155</v>
      </c>
      <c r="E1752" s="15" t="e">
        <f t="shared" si="34"/>
        <v>#REF!</v>
      </c>
    </row>
    <row r="1753" spans="1:5" ht="15" thickBot="1" x14ac:dyDescent="0.35">
      <c r="B1753" s="47">
        <v>4</v>
      </c>
      <c r="C1753" s="14" t="e">
        <f>IF(OR(A1750="",A1750=0),"",VLOOKUP(A1750,#REF!,D1753,FALSE))</f>
        <v>#REF!</v>
      </c>
      <c r="D1753" s="2">
        <v>156</v>
      </c>
      <c r="E1753" s="15" t="e">
        <f t="shared" si="34"/>
        <v>#REF!</v>
      </c>
    </row>
    <row r="1754" spans="1:5" ht="15" thickBot="1" x14ac:dyDescent="0.35">
      <c r="B1754" s="47">
        <v>5</v>
      </c>
      <c r="C1754" s="14" t="e">
        <f>IF(OR(A1750="",A1750=0),"",VLOOKUP(A1750,#REF!,D1754,FALSE))</f>
        <v>#REF!</v>
      </c>
      <c r="D1754" s="2">
        <v>157</v>
      </c>
      <c r="E1754" s="15" t="e">
        <f t="shared" si="34"/>
        <v>#REF!</v>
      </c>
    </row>
    <row r="1755" spans="1:5" ht="15" thickBot="1" x14ac:dyDescent="0.35">
      <c r="B1755" s="47">
        <v>6</v>
      </c>
      <c r="C1755" s="14" t="e">
        <f>IF(OR(A1750="",A1750=0),"",VLOOKUP(A1750,#REF!,D1755,FALSE))</f>
        <v>#REF!</v>
      </c>
      <c r="D1755" s="2">
        <v>158</v>
      </c>
      <c r="E1755" s="15" t="e">
        <f t="shared" si="34"/>
        <v>#REF!</v>
      </c>
    </row>
    <row r="1756" spans="1:5" ht="15" thickBot="1" x14ac:dyDescent="0.35">
      <c r="B1756" s="47">
        <v>7</v>
      </c>
      <c r="C1756" s="14" t="e">
        <f>IF(OR(A1750="",A1750=0),"",VLOOKUP(A1750,#REF!,D1756,FALSE))</f>
        <v>#REF!</v>
      </c>
      <c r="D1756" s="2">
        <v>159</v>
      </c>
      <c r="E1756" s="15" t="e">
        <f t="shared" si="34"/>
        <v>#REF!</v>
      </c>
    </row>
    <row r="1757" spans="1:5" ht="15" thickBot="1" x14ac:dyDescent="0.35">
      <c r="B1757" s="47">
        <v>8</v>
      </c>
      <c r="C1757" s="14" t="e">
        <f>IF(OR(A1750="",A1750=0),"",VLOOKUP(A1750,#REF!,D1757,FALSE))</f>
        <v>#REF!</v>
      </c>
      <c r="D1757" s="2">
        <v>160</v>
      </c>
      <c r="E1757" s="15" t="e">
        <f t="shared" si="34"/>
        <v>#REF!</v>
      </c>
    </row>
    <row r="1758" spans="1:5" ht="15" thickBot="1" x14ac:dyDescent="0.35">
      <c r="B1758" s="47">
        <v>9</v>
      </c>
      <c r="C1758" s="14" t="e">
        <f>IF(OR(A1750="",A1750=0),"",VLOOKUP(A1750,#REF!,D1758,FALSE))</f>
        <v>#REF!</v>
      </c>
      <c r="D1758" s="2">
        <v>161</v>
      </c>
      <c r="E1758" s="15" t="e">
        <f t="shared" si="34"/>
        <v>#REF!</v>
      </c>
    </row>
    <row r="1759" spans="1:5" ht="15" thickBot="1" x14ac:dyDescent="0.35">
      <c r="A1759" s="44" t="str">
        <f>"Recette "&amp;B1708&amp;" Produits 6"</f>
        <v>Recette 9 Produits 6</v>
      </c>
      <c r="B1759" s="47">
        <v>10</v>
      </c>
      <c r="C1759" s="14" t="e">
        <f>IF(OR(A1750="",A1750=0),"",VLOOKUP(A1750,#REF!,D1759,FALSE))</f>
        <v>#REF!</v>
      </c>
      <c r="D1759" s="2">
        <v>162</v>
      </c>
      <c r="E1759" s="15" t="e">
        <f t="shared" si="34"/>
        <v>#REF!</v>
      </c>
    </row>
    <row r="1760" spans="1:5" ht="15" thickBot="1" x14ac:dyDescent="0.35">
      <c r="A1760" s="5" t="e">
        <f>IF(OR($A$1708=0,$A$1708=""),"",VLOOKUP($A$1708,#REF!,9,FALSE))</f>
        <v>#REF!</v>
      </c>
      <c r="B1760" s="47">
        <v>1</v>
      </c>
      <c r="C1760" s="14" t="e">
        <f>IF(OR(A1760="",A1760=0),"",VLOOKUP(A1760,#REF!,D1760,FALSE))</f>
        <v>#REF!</v>
      </c>
      <c r="D1760" s="2">
        <v>153</v>
      </c>
      <c r="E1760" s="15" t="e">
        <f t="shared" si="34"/>
        <v>#REF!</v>
      </c>
    </row>
    <row r="1761" spans="1:5" ht="15" thickBot="1" x14ac:dyDescent="0.35">
      <c r="A1761" s="5"/>
      <c r="B1761" s="47">
        <v>2</v>
      </c>
      <c r="C1761" s="14" t="e">
        <f>IF(OR(A1760="",A1760=0),"",VLOOKUP(A1760,#REF!,D1761,FALSE))</f>
        <v>#REF!</v>
      </c>
      <c r="D1761" s="2">
        <v>154</v>
      </c>
      <c r="E1761" s="15" t="e">
        <f t="shared" si="34"/>
        <v>#REF!</v>
      </c>
    </row>
    <row r="1762" spans="1:5" ht="15" thickBot="1" x14ac:dyDescent="0.35">
      <c r="A1762" s="19"/>
      <c r="B1762" s="47">
        <v>3</v>
      </c>
      <c r="C1762" s="14" t="e">
        <f>IF(OR(A1760="",A1760=0),"",VLOOKUP(A1760,#REF!,D1762,FALSE))</f>
        <v>#REF!</v>
      </c>
      <c r="D1762" s="2">
        <v>155</v>
      </c>
      <c r="E1762" s="15" t="e">
        <f t="shared" si="34"/>
        <v>#REF!</v>
      </c>
    </row>
    <row r="1763" spans="1:5" ht="15" thickBot="1" x14ac:dyDescent="0.35">
      <c r="B1763" s="47">
        <v>4</v>
      </c>
      <c r="C1763" s="14" t="e">
        <f>IF(OR(A1760="",A1760=0),"",VLOOKUP(A1760,#REF!,D1763,FALSE))</f>
        <v>#REF!</v>
      </c>
      <c r="D1763" s="2">
        <v>156</v>
      </c>
      <c r="E1763" s="15" t="e">
        <f t="shared" si="34"/>
        <v>#REF!</v>
      </c>
    </row>
    <row r="1764" spans="1:5" ht="15" thickBot="1" x14ac:dyDescent="0.35">
      <c r="B1764" s="47">
        <v>5</v>
      </c>
      <c r="C1764" s="14" t="e">
        <f>IF(OR(A1760="",A1760=0),"",VLOOKUP(A1760,#REF!,D1764,FALSE))</f>
        <v>#REF!</v>
      </c>
      <c r="D1764" s="2">
        <v>157</v>
      </c>
      <c r="E1764" s="15" t="e">
        <f t="shared" si="34"/>
        <v>#REF!</v>
      </c>
    </row>
    <row r="1765" spans="1:5" ht="15" thickBot="1" x14ac:dyDescent="0.35">
      <c r="B1765" s="47">
        <v>6</v>
      </c>
      <c r="C1765" s="14" t="e">
        <f>IF(OR(A1760="",A1760=0),"",VLOOKUP(A1760,#REF!,D1765,FALSE))</f>
        <v>#REF!</v>
      </c>
      <c r="D1765" s="2">
        <v>158</v>
      </c>
      <c r="E1765" s="15" t="e">
        <f t="shared" si="34"/>
        <v>#REF!</v>
      </c>
    </row>
    <row r="1766" spans="1:5" ht="15" thickBot="1" x14ac:dyDescent="0.35">
      <c r="B1766" s="47">
        <v>7</v>
      </c>
      <c r="C1766" s="14" t="e">
        <f>IF(OR(A1760="",A1760=0),"",VLOOKUP(A1760,#REF!,D1766,FALSE))</f>
        <v>#REF!</v>
      </c>
      <c r="D1766" s="2">
        <v>159</v>
      </c>
      <c r="E1766" s="15" t="e">
        <f t="shared" si="34"/>
        <v>#REF!</v>
      </c>
    </row>
    <row r="1767" spans="1:5" ht="15" thickBot="1" x14ac:dyDescent="0.35">
      <c r="B1767" s="47">
        <v>8</v>
      </c>
      <c r="C1767" s="14" t="e">
        <f>IF(OR(A1760="",A1760=0),"",VLOOKUP(A1760,#REF!,D1767,FALSE))</f>
        <v>#REF!</v>
      </c>
      <c r="D1767" s="2">
        <v>160</v>
      </c>
      <c r="E1767" s="15" t="e">
        <f t="shared" si="34"/>
        <v>#REF!</v>
      </c>
    </row>
    <row r="1768" spans="1:5" ht="15" thickBot="1" x14ac:dyDescent="0.35">
      <c r="B1768" s="47">
        <v>9</v>
      </c>
      <c r="C1768" s="14" t="e">
        <f>IF(OR(A1760="",A1760=0),"",VLOOKUP(A1760,#REF!,D1768,FALSE))</f>
        <v>#REF!</v>
      </c>
      <c r="D1768" s="2">
        <v>161</v>
      </c>
      <c r="E1768" s="15" t="e">
        <f t="shared" si="34"/>
        <v>#REF!</v>
      </c>
    </row>
    <row r="1769" spans="1:5" ht="15" thickBot="1" x14ac:dyDescent="0.35">
      <c r="A1769" s="44" t="str">
        <f>"Recette "&amp;B1708&amp;" Produits 7"</f>
        <v>Recette 9 Produits 7</v>
      </c>
      <c r="B1769" s="47">
        <v>10</v>
      </c>
      <c r="C1769" s="14" t="e">
        <f>IF(OR(A1760="",A1760=0),"",VLOOKUP(A1760,#REF!,D1769,FALSE))</f>
        <v>#REF!</v>
      </c>
      <c r="D1769" s="2">
        <v>162</v>
      </c>
      <c r="E1769" s="15" t="e">
        <f t="shared" si="34"/>
        <v>#REF!</v>
      </c>
    </row>
    <row r="1770" spans="1:5" ht="15" thickBot="1" x14ac:dyDescent="0.35">
      <c r="A1770" s="5" t="e">
        <f>IF(OR($A$1708=0,$A$1708=""),"",VLOOKUP($A$1708,#REF!,10,FALSE))</f>
        <v>#REF!</v>
      </c>
      <c r="B1770" s="47">
        <v>1</v>
      </c>
      <c r="C1770" s="14" t="e">
        <f>IF(OR(A1770="",A1770=0),"",VLOOKUP(A1770,#REF!,D1770,FALSE))</f>
        <v>#REF!</v>
      </c>
      <c r="D1770" s="2">
        <v>153</v>
      </c>
      <c r="E1770" s="15" t="e">
        <f t="shared" si="34"/>
        <v>#REF!</v>
      </c>
    </row>
    <row r="1771" spans="1:5" ht="15" thickBot="1" x14ac:dyDescent="0.35">
      <c r="A1771" s="5"/>
      <c r="B1771" s="47">
        <v>2</v>
      </c>
      <c r="C1771" s="14" t="e">
        <f>IF(OR(A1770="",A1770=0),"",VLOOKUP(A1770,#REF!,D1771,FALSE))</f>
        <v>#REF!</v>
      </c>
      <c r="D1771" s="2">
        <v>154</v>
      </c>
      <c r="E1771" s="15" t="e">
        <f t="shared" si="34"/>
        <v>#REF!</v>
      </c>
    </row>
    <row r="1772" spans="1:5" ht="15" thickBot="1" x14ac:dyDescent="0.35">
      <c r="A1772" s="19"/>
      <c r="B1772" s="47">
        <v>3</v>
      </c>
      <c r="C1772" s="14" t="e">
        <f>IF(OR(A1770="",A1770=0),"",VLOOKUP(A1770,#REF!,D1772,FALSE))</f>
        <v>#REF!</v>
      </c>
      <c r="D1772" s="2">
        <v>155</v>
      </c>
      <c r="E1772" s="15" t="e">
        <f t="shared" si="34"/>
        <v>#REF!</v>
      </c>
    </row>
    <row r="1773" spans="1:5" ht="15" thickBot="1" x14ac:dyDescent="0.35">
      <c r="B1773" s="47">
        <v>4</v>
      </c>
      <c r="C1773" s="14" t="e">
        <f>IF(OR(A1770="",A1770=0),"",VLOOKUP(A1770,#REF!,D1773,FALSE))</f>
        <v>#REF!</v>
      </c>
      <c r="D1773" s="2">
        <v>156</v>
      </c>
      <c r="E1773" s="15" t="e">
        <f t="shared" si="34"/>
        <v>#REF!</v>
      </c>
    </row>
    <row r="1774" spans="1:5" ht="15" thickBot="1" x14ac:dyDescent="0.35">
      <c r="B1774" s="47">
        <v>5</v>
      </c>
      <c r="C1774" s="14" t="e">
        <f>IF(OR(A1770="",A1770=0),"",VLOOKUP(A1770,#REF!,D1774,FALSE))</f>
        <v>#REF!</v>
      </c>
      <c r="D1774" s="2">
        <v>157</v>
      </c>
      <c r="E1774" s="15" t="e">
        <f t="shared" ref="E1774:E1837" si="35">IF(C1774=0,"",C1774)</f>
        <v>#REF!</v>
      </c>
    </row>
    <row r="1775" spans="1:5" ht="15" thickBot="1" x14ac:dyDescent="0.35">
      <c r="B1775" s="47">
        <v>6</v>
      </c>
      <c r="C1775" s="14" t="e">
        <f>IF(OR(A1770="",A1770=0),"",VLOOKUP(A1770,#REF!,D1775,FALSE))</f>
        <v>#REF!</v>
      </c>
      <c r="D1775" s="2">
        <v>158</v>
      </c>
      <c r="E1775" s="15" t="e">
        <f t="shared" si="35"/>
        <v>#REF!</v>
      </c>
    </row>
    <row r="1776" spans="1:5" ht="15" thickBot="1" x14ac:dyDescent="0.35">
      <c r="B1776" s="47">
        <v>7</v>
      </c>
      <c r="C1776" s="14" t="e">
        <f>IF(OR(A1770="",A1770=0),"",VLOOKUP(A1770,#REF!,D1776,FALSE))</f>
        <v>#REF!</v>
      </c>
      <c r="D1776" s="2">
        <v>159</v>
      </c>
      <c r="E1776" s="15" t="e">
        <f t="shared" si="35"/>
        <v>#REF!</v>
      </c>
    </row>
    <row r="1777" spans="1:5" ht="15" thickBot="1" x14ac:dyDescent="0.35">
      <c r="B1777" s="47">
        <v>8</v>
      </c>
      <c r="C1777" s="14" t="e">
        <f>IF(OR(A1770="",A1770=0),"",VLOOKUP(A1770,#REF!,D1777,FALSE))</f>
        <v>#REF!</v>
      </c>
      <c r="D1777" s="2">
        <v>160</v>
      </c>
      <c r="E1777" s="15" t="e">
        <f t="shared" si="35"/>
        <v>#REF!</v>
      </c>
    </row>
    <row r="1778" spans="1:5" ht="15" thickBot="1" x14ac:dyDescent="0.35">
      <c r="B1778" s="47">
        <v>9</v>
      </c>
      <c r="C1778" s="14" t="e">
        <f>IF(OR(A1770="",A1770=0),"",VLOOKUP(A1770,#REF!,D1778,FALSE))</f>
        <v>#REF!</v>
      </c>
      <c r="D1778" s="2">
        <v>161</v>
      </c>
      <c r="E1778" s="15" t="e">
        <f t="shared" si="35"/>
        <v>#REF!</v>
      </c>
    </row>
    <row r="1779" spans="1:5" ht="15" thickBot="1" x14ac:dyDescent="0.35">
      <c r="A1779" s="44" t="str">
        <f>"Recette "&amp;B1708&amp;" Produits 8"</f>
        <v>Recette 9 Produits 8</v>
      </c>
      <c r="B1779" s="47">
        <v>10</v>
      </c>
      <c r="C1779" s="14" t="e">
        <f>IF(OR(A1770="",A1770=0),"",VLOOKUP(A1770,#REF!,D1779,FALSE))</f>
        <v>#REF!</v>
      </c>
      <c r="D1779" s="2">
        <v>162</v>
      </c>
      <c r="E1779" s="15" t="e">
        <f t="shared" si="35"/>
        <v>#REF!</v>
      </c>
    </row>
    <row r="1780" spans="1:5" ht="15" thickBot="1" x14ac:dyDescent="0.35">
      <c r="A1780" s="5" t="e">
        <f>IF(OR($A$1708=0,$A$1708=""),"",VLOOKUP($A$1708,#REF!,11,FALSE))</f>
        <v>#REF!</v>
      </c>
      <c r="B1780" s="47">
        <v>1</v>
      </c>
      <c r="C1780" s="14" t="e">
        <f>IF(OR(A1780="",A1780=0),"",VLOOKUP(A1780,#REF!,D1780,FALSE))</f>
        <v>#REF!</v>
      </c>
      <c r="D1780" s="2">
        <v>153</v>
      </c>
      <c r="E1780" s="15" t="e">
        <f t="shared" si="35"/>
        <v>#REF!</v>
      </c>
    </row>
    <row r="1781" spans="1:5" ht="15" thickBot="1" x14ac:dyDescent="0.35">
      <c r="A1781" s="5"/>
      <c r="B1781" s="47">
        <v>2</v>
      </c>
      <c r="C1781" s="14" t="e">
        <f>IF(OR(A1780="",A1780=0),"",VLOOKUP(A1780,#REF!,D1781,FALSE))</f>
        <v>#REF!</v>
      </c>
      <c r="D1781" s="2">
        <v>154</v>
      </c>
      <c r="E1781" s="15" t="e">
        <f t="shared" si="35"/>
        <v>#REF!</v>
      </c>
    </row>
    <row r="1782" spans="1:5" ht="15" thickBot="1" x14ac:dyDescent="0.35">
      <c r="A1782" s="19"/>
      <c r="B1782" s="47">
        <v>3</v>
      </c>
      <c r="C1782" s="14" t="e">
        <f>IF(OR(A1780="",A1780=0),"",VLOOKUP(A1780,#REF!,D1782,FALSE))</f>
        <v>#REF!</v>
      </c>
      <c r="D1782" s="2">
        <v>155</v>
      </c>
      <c r="E1782" s="15" t="e">
        <f t="shared" si="35"/>
        <v>#REF!</v>
      </c>
    </row>
    <row r="1783" spans="1:5" ht="15" thickBot="1" x14ac:dyDescent="0.35">
      <c r="B1783" s="47">
        <v>4</v>
      </c>
      <c r="C1783" s="14" t="e">
        <f>IF(OR(A1780="",A1780=0),"",VLOOKUP(A1780,#REF!,D1783,FALSE))</f>
        <v>#REF!</v>
      </c>
      <c r="D1783" s="2">
        <v>156</v>
      </c>
      <c r="E1783" s="15" t="e">
        <f t="shared" si="35"/>
        <v>#REF!</v>
      </c>
    </row>
    <row r="1784" spans="1:5" ht="15" thickBot="1" x14ac:dyDescent="0.35">
      <c r="B1784" s="47">
        <v>5</v>
      </c>
      <c r="C1784" s="14" t="e">
        <f>IF(OR(A1780="",A1780=0),"",VLOOKUP(A1780,#REF!,D1784,FALSE))</f>
        <v>#REF!</v>
      </c>
      <c r="D1784" s="2">
        <v>157</v>
      </c>
      <c r="E1784" s="15" t="e">
        <f t="shared" si="35"/>
        <v>#REF!</v>
      </c>
    </row>
    <row r="1785" spans="1:5" ht="15" thickBot="1" x14ac:dyDescent="0.35">
      <c r="B1785" s="47">
        <v>6</v>
      </c>
      <c r="C1785" s="14" t="e">
        <f>IF(OR(A1780="",A1780=0),"",VLOOKUP(A1780,#REF!,D1785,FALSE))</f>
        <v>#REF!</v>
      </c>
      <c r="D1785" s="2">
        <v>158</v>
      </c>
      <c r="E1785" s="15" t="e">
        <f t="shared" si="35"/>
        <v>#REF!</v>
      </c>
    </row>
    <row r="1786" spans="1:5" ht="15" thickBot="1" x14ac:dyDescent="0.35">
      <c r="B1786" s="47">
        <v>7</v>
      </c>
      <c r="C1786" s="14" t="e">
        <f>IF(OR(A1780="",A1780=0),"",VLOOKUP(A1780,#REF!,D1786,FALSE))</f>
        <v>#REF!</v>
      </c>
      <c r="D1786" s="2">
        <v>159</v>
      </c>
      <c r="E1786" s="15" t="e">
        <f t="shared" si="35"/>
        <v>#REF!</v>
      </c>
    </row>
    <row r="1787" spans="1:5" ht="15" thickBot="1" x14ac:dyDescent="0.35">
      <c r="B1787" s="47">
        <v>8</v>
      </c>
      <c r="C1787" s="14" t="e">
        <f>IF(OR(A1780="",A1780=0),"",VLOOKUP(A1780,#REF!,D1787,FALSE))</f>
        <v>#REF!</v>
      </c>
      <c r="D1787" s="2">
        <v>160</v>
      </c>
      <c r="E1787" s="15" t="e">
        <f t="shared" si="35"/>
        <v>#REF!</v>
      </c>
    </row>
    <row r="1788" spans="1:5" ht="15" thickBot="1" x14ac:dyDescent="0.35">
      <c r="B1788" s="47">
        <v>9</v>
      </c>
      <c r="C1788" s="14" t="e">
        <f>IF(OR(A1780="",A1780=0),"",VLOOKUP(A1780,#REF!,D1788,FALSE))</f>
        <v>#REF!</v>
      </c>
      <c r="D1788" s="2">
        <v>161</v>
      </c>
      <c r="E1788" s="15" t="e">
        <f t="shared" si="35"/>
        <v>#REF!</v>
      </c>
    </row>
    <row r="1789" spans="1:5" ht="15" thickBot="1" x14ac:dyDescent="0.35">
      <c r="A1789" s="44" t="str">
        <f>"Recette "&amp;B1708&amp;" Produits 9"</f>
        <v>Recette 9 Produits 9</v>
      </c>
      <c r="B1789" s="47">
        <v>10</v>
      </c>
      <c r="C1789" s="14" t="e">
        <f>IF(OR(A1780="",A1780=0),"",VLOOKUP(A1780,#REF!,D1789,FALSE))</f>
        <v>#REF!</v>
      </c>
      <c r="D1789" s="2">
        <v>162</v>
      </c>
      <c r="E1789" s="15" t="e">
        <f t="shared" si="35"/>
        <v>#REF!</v>
      </c>
    </row>
    <row r="1790" spans="1:5" ht="15" thickBot="1" x14ac:dyDescent="0.35">
      <c r="A1790" s="5" t="e">
        <f>IF(OR($A$1708=0,$A$1708=""),"",VLOOKUP($A$1708,#REF!,12,FALSE))</f>
        <v>#REF!</v>
      </c>
      <c r="B1790" s="47">
        <v>1</v>
      </c>
      <c r="C1790" s="14" t="e">
        <f>IF(OR(A1790="",A1790=0),"",VLOOKUP(A1790,#REF!,D1790,FALSE))</f>
        <v>#REF!</v>
      </c>
      <c r="D1790" s="2">
        <v>153</v>
      </c>
      <c r="E1790" s="15" t="e">
        <f t="shared" si="35"/>
        <v>#REF!</v>
      </c>
    </row>
    <row r="1791" spans="1:5" ht="15" thickBot="1" x14ac:dyDescent="0.35">
      <c r="A1791" s="5"/>
      <c r="B1791" s="47">
        <v>2</v>
      </c>
      <c r="C1791" s="14" t="e">
        <f>IF(OR(A1790="",A1790=0),"",VLOOKUP(A1790,#REF!,D1791,FALSE))</f>
        <v>#REF!</v>
      </c>
      <c r="D1791" s="2">
        <v>154</v>
      </c>
      <c r="E1791" s="15" t="e">
        <f t="shared" si="35"/>
        <v>#REF!</v>
      </c>
    </row>
    <row r="1792" spans="1:5" ht="15" thickBot="1" x14ac:dyDescent="0.35">
      <c r="A1792" s="19"/>
      <c r="B1792" s="47">
        <v>3</v>
      </c>
      <c r="C1792" s="14" t="e">
        <f>IF(OR(A1790="",A1790=0),"",VLOOKUP(A1790,#REF!,D1792,FALSE))</f>
        <v>#REF!</v>
      </c>
      <c r="D1792" s="2">
        <v>155</v>
      </c>
      <c r="E1792" s="15" t="e">
        <f t="shared" si="35"/>
        <v>#REF!</v>
      </c>
    </row>
    <row r="1793" spans="1:5" ht="15" thickBot="1" x14ac:dyDescent="0.35">
      <c r="B1793" s="47">
        <v>4</v>
      </c>
      <c r="C1793" s="14" t="e">
        <f>IF(OR(A1790="",A1790=0),"",VLOOKUP(A1790,#REF!,D1793,FALSE))</f>
        <v>#REF!</v>
      </c>
      <c r="D1793" s="2">
        <v>156</v>
      </c>
      <c r="E1793" s="15" t="e">
        <f t="shared" si="35"/>
        <v>#REF!</v>
      </c>
    </row>
    <row r="1794" spans="1:5" ht="15" thickBot="1" x14ac:dyDescent="0.35">
      <c r="B1794" s="47">
        <v>5</v>
      </c>
      <c r="C1794" s="14" t="e">
        <f>IF(OR(A1790="",A1790=0),"",VLOOKUP(A1790,#REF!,D1794,FALSE))</f>
        <v>#REF!</v>
      </c>
      <c r="D1794" s="2">
        <v>157</v>
      </c>
      <c r="E1794" s="15" t="e">
        <f t="shared" si="35"/>
        <v>#REF!</v>
      </c>
    </row>
    <row r="1795" spans="1:5" ht="15" thickBot="1" x14ac:dyDescent="0.35">
      <c r="B1795" s="47">
        <v>6</v>
      </c>
      <c r="C1795" s="14" t="e">
        <f>IF(OR(A1790="",A1790=0),"",VLOOKUP(A1790,#REF!,D1795,FALSE))</f>
        <v>#REF!</v>
      </c>
      <c r="D1795" s="2">
        <v>158</v>
      </c>
      <c r="E1795" s="15" t="e">
        <f t="shared" si="35"/>
        <v>#REF!</v>
      </c>
    </row>
    <row r="1796" spans="1:5" ht="15" thickBot="1" x14ac:dyDescent="0.35">
      <c r="B1796" s="47">
        <v>7</v>
      </c>
      <c r="C1796" s="14" t="e">
        <f>IF(OR(A1790="",A1790=0),"",VLOOKUP(A1790,#REF!,D1796,FALSE))</f>
        <v>#REF!</v>
      </c>
      <c r="D1796" s="2">
        <v>159</v>
      </c>
      <c r="E1796" s="15" t="e">
        <f t="shared" si="35"/>
        <v>#REF!</v>
      </c>
    </row>
    <row r="1797" spans="1:5" ht="15" thickBot="1" x14ac:dyDescent="0.35">
      <c r="B1797" s="47">
        <v>8</v>
      </c>
      <c r="C1797" s="14" t="e">
        <f>IF(OR(A1790="",A1790=0),"",VLOOKUP(A1790,#REF!,D1797,FALSE))</f>
        <v>#REF!</v>
      </c>
      <c r="D1797" s="2">
        <v>160</v>
      </c>
      <c r="E1797" s="15" t="e">
        <f t="shared" si="35"/>
        <v>#REF!</v>
      </c>
    </row>
    <row r="1798" spans="1:5" ht="15" thickBot="1" x14ac:dyDescent="0.35">
      <c r="B1798" s="47">
        <v>9</v>
      </c>
      <c r="C1798" s="14" t="e">
        <f>IF(OR(A1790="",A1790=0),"",VLOOKUP(A1790,#REF!,D1798,FALSE))</f>
        <v>#REF!</v>
      </c>
      <c r="D1798" s="2">
        <v>161</v>
      </c>
      <c r="E1798" s="15" t="e">
        <f t="shared" si="35"/>
        <v>#REF!</v>
      </c>
    </row>
    <row r="1799" spans="1:5" ht="15" thickBot="1" x14ac:dyDescent="0.35">
      <c r="A1799" s="44" t="str">
        <f>"Recette "&amp;B1708&amp;" Produits 10"</f>
        <v>Recette 9 Produits 10</v>
      </c>
      <c r="B1799" s="47">
        <v>10</v>
      </c>
      <c r="C1799" s="14" t="e">
        <f>IF(OR(A1790="",A1790=0),"",VLOOKUP(A1790,#REF!,D1799,FALSE))</f>
        <v>#REF!</v>
      </c>
      <c r="D1799" s="2">
        <v>162</v>
      </c>
      <c r="E1799" s="15" t="e">
        <f t="shared" si="35"/>
        <v>#REF!</v>
      </c>
    </row>
    <row r="1800" spans="1:5" ht="15" thickBot="1" x14ac:dyDescent="0.35">
      <c r="A1800" s="5" t="e">
        <f>IF(OR($A$1708=0,$A$1708=""),"",VLOOKUP($A$1708,#REF!,13,FALSE))</f>
        <v>#REF!</v>
      </c>
      <c r="B1800" s="47">
        <v>1</v>
      </c>
      <c r="C1800" s="14" t="e">
        <f>IF(OR(A1800="",A1800=0),"",VLOOKUP(A1800,#REF!,D1800,FALSE))</f>
        <v>#REF!</v>
      </c>
      <c r="D1800" s="2">
        <v>153</v>
      </c>
      <c r="E1800" s="15" t="e">
        <f t="shared" si="35"/>
        <v>#REF!</v>
      </c>
    </row>
    <row r="1801" spans="1:5" ht="15" thickBot="1" x14ac:dyDescent="0.35">
      <c r="A1801" s="5"/>
      <c r="B1801" s="47">
        <v>2</v>
      </c>
      <c r="C1801" s="14" t="e">
        <f>IF(OR(A1800="",A1800=0),"",VLOOKUP(A1800,#REF!,D1801,FALSE))</f>
        <v>#REF!</v>
      </c>
      <c r="D1801" s="2">
        <v>154</v>
      </c>
      <c r="E1801" s="15" t="e">
        <f t="shared" si="35"/>
        <v>#REF!</v>
      </c>
    </row>
    <row r="1802" spans="1:5" ht="15" thickBot="1" x14ac:dyDescent="0.35">
      <c r="A1802" s="19"/>
      <c r="B1802" s="47">
        <v>3</v>
      </c>
      <c r="C1802" s="14" t="e">
        <f>IF(OR(A1800="",A1800=0),"",VLOOKUP(A1800,#REF!,D1802,FALSE))</f>
        <v>#REF!</v>
      </c>
      <c r="D1802" s="2">
        <v>155</v>
      </c>
      <c r="E1802" s="15" t="e">
        <f t="shared" si="35"/>
        <v>#REF!</v>
      </c>
    </row>
    <row r="1803" spans="1:5" ht="15" thickBot="1" x14ac:dyDescent="0.35">
      <c r="B1803" s="47">
        <v>4</v>
      </c>
      <c r="C1803" s="14" t="e">
        <f>IF(OR(A1800="",A1800=0),"",VLOOKUP(A1800,#REF!,D1803,FALSE))</f>
        <v>#REF!</v>
      </c>
      <c r="D1803" s="2">
        <v>156</v>
      </c>
      <c r="E1803" s="15" t="e">
        <f t="shared" si="35"/>
        <v>#REF!</v>
      </c>
    </row>
    <row r="1804" spans="1:5" ht="15" thickBot="1" x14ac:dyDescent="0.35">
      <c r="B1804" s="47">
        <v>5</v>
      </c>
      <c r="C1804" s="14" t="e">
        <f>IF(OR(A1800="",A1800=0),"",VLOOKUP(A1800,#REF!,D1804,FALSE))</f>
        <v>#REF!</v>
      </c>
      <c r="D1804" s="2">
        <v>157</v>
      </c>
      <c r="E1804" s="15" t="e">
        <f t="shared" si="35"/>
        <v>#REF!</v>
      </c>
    </row>
    <row r="1805" spans="1:5" ht="15" thickBot="1" x14ac:dyDescent="0.35">
      <c r="B1805" s="47">
        <v>6</v>
      </c>
      <c r="C1805" s="14" t="e">
        <f>IF(OR(A1800="",A1800=0),"",VLOOKUP(A1800,#REF!,D1805,FALSE))</f>
        <v>#REF!</v>
      </c>
      <c r="D1805" s="2">
        <v>158</v>
      </c>
      <c r="E1805" s="15" t="e">
        <f t="shared" si="35"/>
        <v>#REF!</v>
      </c>
    </row>
    <row r="1806" spans="1:5" ht="15" thickBot="1" x14ac:dyDescent="0.35">
      <c r="B1806" s="47">
        <v>7</v>
      </c>
      <c r="C1806" s="14" t="e">
        <f>IF(OR(A1800="",A1800=0),"",VLOOKUP(A1800,#REF!,D1806,FALSE))</f>
        <v>#REF!</v>
      </c>
      <c r="D1806" s="2">
        <v>159</v>
      </c>
      <c r="E1806" s="15" t="e">
        <f t="shared" si="35"/>
        <v>#REF!</v>
      </c>
    </row>
    <row r="1807" spans="1:5" ht="15" thickBot="1" x14ac:dyDescent="0.35">
      <c r="B1807" s="47">
        <v>8</v>
      </c>
      <c r="C1807" s="14" t="e">
        <f>IF(OR(A1800="",A1800=0),"",VLOOKUP(A1800,#REF!,D1807,FALSE))</f>
        <v>#REF!</v>
      </c>
      <c r="D1807" s="2">
        <v>160</v>
      </c>
      <c r="E1807" s="15" t="e">
        <f t="shared" si="35"/>
        <v>#REF!</v>
      </c>
    </row>
    <row r="1808" spans="1:5" ht="15" thickBot="1" x14ac:dyDescent="0.35">
      <c r="B1808" s="47">
        <v>9</v>
      </c>
      <c r="C1808" s="14" t="e">
        <f>IF(OR(A1800="",A1800=0),"",VLOOKUP(A1800,#REF!,D1808,FALSE))</f>
        <v>#REF!</v>
      </c>
      <c r="D1808" s="2">
        <v>161</v>
      </c>
      <c r="E1808" s="15" t="e">
        <f t="shared" si="35"/>
        <v>#REF!</v>
      </c>
    </row>
    <row r="1809" spans="1:5" ht="15" thickBot="1" x14ac:dyDescent="0.35">
      <c r="A1809" s="44" t="str">
        <f>"Recette "&amp;B1708&amp;" Produits 11"</f>
        <v>Recette 9 Produits 11</v>
      </c>
      <c r="B1809" s="47">
        <v>10</v>
      </c>
      <c r="C1809" s="14" t="e">
        <f>IF(OR(A1800="",A1800=0),"",VLOOKUP(A1800,#REF!,D1809,FALSE))</f>
        <v>#REF!</v>
      </c>
      <c r="D1809" s="2">
        <v>162</v>
      </c>
      <c r="E1809" s="15" t="e">
        <f t="shared" si="35"/>
        <v>#REF!</v>
      </c>
    </row>
    <row r="1810" spans="1:5" ht="15" thickBot="1" x14ac:dyDescent="0.35">
      <c r="A1810" s="5" t="e">
        <f>IF(OR($A$1708=0,$A$1708=""),"",VLOOKUP($A$1708,#REF!,14,FALSE))</f>
        <v>#REF!</v>
      </c>
      <c r="B1810" s="47">
        <v>1</v>
      </c>
      <c r="C1810" s="14" t="e">
        <f>IF(OR(A1810="",A1810=0),"",VLOOKUP(A1810,#REF!,D1810,FALSE))</f>
        <v>#REF!</v>
      </c>
      <c r="D1810" s="2">
        <v>153</v>
      </c>
      <c r="E1810" s="15" t="e">
        <f t="shared" si="35"/>
        <v>#REF!</v>
      </c>
    </row>
    <row r="1811" spans="1:5" ht="15" thickBot="1" x14ac:dyDescent="0.35">
      <c r="A1811" s="5"/>
      <c r="B1811" s="47">
        <v>2</v>
      </c>
      <c r="C1811" s="14" t="e">
        <f>IF(OR(A1810="",A1810=0),"",VLOOKUP(A1810,#REF!,D1811,FALSE))</f>
        <v>#REF!</v>
      </c>
      <c r="D1811" s="2">
        <v>154</v>
      </c>
      <c r="E1811" s="15" t="e">
        <f t="shared" si="35"/>
        <v>#REF!</v>
      </c>
    </row>
    <row r="1812" spans="1:5" ht="15" thickBot="1" x14ac:dyDescent="0.35">
      <c r="A1812" s="19"/>
      <c r="B1812" s="47">
        <v>3</v>
      </c>
      <c r="C1812" s="14" t="e">
        <f>IF(OR(A1810="",A1810=0),"",VLOOKUP(A1810,#REF!,D1812,FALSE))</f>
        <v>#REF!</v>
      </c>
      <c r="D1812" s="2">
        <v>155</v>
      </c>
      <c r="E1812" s="15" t="e">
        <f t="shared" si="35"/>
        <v>#REF!</v>
      </c>
    </row>
    <row r="1813" spans="1:5" ht="15" thickBot="1" x14ac:dyDescent="0.35">
      <c r="B1813" s="47">
        <v>4</v>
      </c>
      <c r="C1813" s="14" t="e">
        <f>IF(OR(A1810="",A1810=0),"",VLOOKUP(A1810,#REF!,D1813,FALSE))</f>
        <v>#REF!</v>
      </c>
      <c r="D1813" s="2">
        <v>156</v>
      </c>
      <c r="E1813" s="15" t="e">
        <f t="shared" si="35"/>
        <v>#REF!</v>
      </c>
    </row>
    <row r="1814" spans="1:5" ht="15" thickBot="1" x14ac:dyDescent="0.35">
      <c r="B1814" s="47">
        <v>5</v>
      </c>
      <c r="C1814" s="14" t="e">
        <f>IF(OR(A1810="",A1810=0),"",VLOOKUP(A1810,#REF!,D1814,FALSE))</f>
        <v>#REF!</v>
      </c>
      <c r="D1814" s="2">
        <v>157</v>
      </c>
      <c r="E1814" s="15" t="e">
        <f t="shared" si="35"/>
        <v>#REF!</v>
      </c>
    </row>
    <row r="1815" spans="1:5" ht="15" thickBot="1" x14ac:dyDescent="0.35">
      <c r="B1815" s="47">
        <v>6</v>
      </c>
      <c r="C1815" s="14" t="e">
        <f>IF(OR(A1810="",A1810=0),"",VLOOKUP(A1810,#REF!,D1815,FALSE))</f>
        <v>#REF!</v>
      </c>
      <c r="D1815" s="2">
        <v>158</v>
      </c>
      <c r="E1815" s="15" t="e">
        <f t="shared" si="35"/>
        <v>#REF!</v>
      </c>
    </row>
    <row r="1816" spans="1:5" ht="15" thickBot="1" x14ac:dyDescent="0.35">
      <c r="B1816" s="47">
        <v>7</v>
      </c>
      <c r="C1816" s="14" t="e">
        <f>IF(OR(A1810="",A1810=0),"",VLOOKUP(A1810,#REF!,D1816,FALSE))</f>
        <v>#REF!</v>
      </c>
      <c r="D1816" s="2">
        <v>159</v>
      </c>
      <c r="E1816" s="15" t="e">
        <f t="shared" si="35"/>
        <v>#REF!</v>
      </c>
    </row>
    <row r="1817" spans="1:5" ht="15" thickBot="1" x14ac:dyDescent="0.35">
      <c r="B1817" s="47">
        <v>8</v>
      </c>
      <c r="C1817" s="14" t="e">
        <f>IF(OR(A1810="",A1810=0),"",VLOOKUP(A1810,#REF!,D1817,FALSE))</f>
        <v>#REF!</v>
      </c>
      <c r="D1817" s="2">
        <v>160</v>
      </c>
      <c r="E1817" s="15" t="e">
        <f t="shared" si="35"/>
        <v>#REF!</v>
      </c>
    </row>
    <row r="1818" spans="1:5" ht="15" thickBot="1" x14ac:dyDescent="0.35">
      <c r="B1818" s="47">
        <v>9</v>
      </c>
      <c r="C1818" s="14" t="e">
        <f>IF(OR(A1810="",A1810=0),"",VLOOKUP(A1810,#REF!,D1818,FALSE))</f>
        <v>#REF!</v>
      </c>
      <c r="D1818" s="2">
        <v>161</v>
      </c>
      <c r="E1818" s="15" t="e">
        <f t="shared" si="35"/>
        <v>#REF!</v>
      </c>
    </row>
    <row r="1819" spans="1:5" ht="15" thickBot="1" x14ac:dyDescent="0.35">
      <c r="A1819" s="44" t="str">
        <f>"Recette "&amp;B1708&amp;" Produits 12"</f>
        <v>Recette 9 Produits 12</v>
      </c>
      <c r="B1819" s="47">
        <v>10</v>
      </c>
      <c r="C1819" s="14" t="e">
        <f>IF(OR(A1810="",A1810=0),"",VLOOKUP(A1810,#REF!,D1819,FALSE))</f>
        <v>#REF!</v>
      </c>
      <c r="D1819" s="2">
        <v>162</v>
      </c>
      <c r="E1819" s="15" t="e">
        <f t="shared" si="35"/>
        <v>#REF!</v>
      </c>
    </row>
    <row r="1820" spans="1:5" ht="15" thickBot="1" x14ac:dyDescent="0.35">
      <c r="A1820" s="5" t="e">
        <f>IF(OR($A$1708=0,$A$1708=""),"",VLOOKUP($A$1708,#REF!,15,FALSE))</f>
        <v>#REF!</v>
      </c>
      <c r="B1820" s="47">
        <v>1</v>
      </c>
      <c r="C1820" s="14" t="e">
        <f>IF(OR(A1820="",A1820=0),"",VLOOKUP(A1820,#REF!,D1820,FALSE))</f>
        <v>#REF!</v>
      </c>
      <c r="D1820" s="2">
        <v>153</v>
      </c>
      <c r="E1820" s="15" t="e">
        <f t="shared" si="35"/>
        <v>#REF!</v>
      </c>
    </row>
    <row r="1821" spans="1:5" ht="15" thickBot="1" x14ac:dyDescent="0.35">
      <c r="A1821" s="5"/>
      <c r="B1821" s="47">
        <v>2</v>
      </c>
      <c r="C1821" s="14" t="e">
        <f>IF(OR(A1820="",A1820=0),"",VLOOKUP(A1820,#REF!,D1821,FALSE))</f>
        <v>#REF!</v>
      </c>
      <c r="D1821" s="2">
        <v>154</v>
      </c>
      <c r="E1821" s="15" t="e">
        <f t="shared" si="35"/>
        <v>#REF!</v>
      </c>
    </row>
    <row r="1822" spans="1:5" ht="15" thickBot="1" x14ac:dyDescent="0.35">
      <c r="A1822" s="19"/>
      <c r="B1822" s="47">
        <v>3</v>
      </c>
      <c r="C1822" s="14" t="e">
        <f>IF(OR(A1820="",A1820=0),"",VLOOKUP(A1820,#REF!,D1822,FALSE))</f>
        <v>#REF!</v>
      </c>
      <c r="D1822" s="2">
        <v>155</v>
      </c>
      <c r="E1822" s="15" t="e">
        <f t="shared" si="35"/>
        <v>#REF!</v>
      </c>
    </row>
    <row r="1823" spans="1:5" ht="15" thickBot="1" x14ac:dyDescent="0.35">
      <c r="B1823" s="47">
        <v>4</v>
      </c>
      <c r="C1823" s="14" t="e">
        <f>IF(OR(A1820="",A1820=0),"",VLOOKUP(A1820,#REF!,D1823,FALSE))</f>
        <v>#REF!</v>
      </c>
      <c r="D1823" s="2">
        <v>156</v>
      </c>
      <c r="E1823" s="15" t="e">
        <f t="shared" si="35"/>
        <v>#REF!</v>
      </c>
    </row>
    <row r="1824" spans="1:5" ht="15" thickBot="1" x14ac:dyDescent="0.35">
      <c r="B1824" s="47">
        <v>5</v>
      </c>
      <c r="C1824" s="14" t="e">
        <f>IF(OR(A1820="",A1820=0),"",VLOOKUP(A1820,#REF!,D1824,FALSE))</f>
        <v>#REF!</v>
      </c>
      <c r="D1824" s="2">
        <v>157</v>
      </c>
      <c r="E1824" s="15" t="e">
        <f t="shared" si="35"/>
        <v>#REF!</v>
      </c>
    </row>
    <row r="1825" spans="1:5" ht="15" thickBot="1" x14ac:dyDescent="0.35">
      <c r="B1825" s="47">
        <v>6</v>
      </c>
      <c r="C1825" s="14" t="e">
        <f>IF(OR(A1820="",A1820=0),"",VLOOKUP(A1820,#REF!,D1825,FALSE))</f>
        <v>#REF!</v>
      </c>
      <c r="D1825" s="2">
        <v>158</v>
      </c>
      <c r="E1825" s="15" t="e">
        <f t="shared" si="35"/>
        <v>#REF!</v>
      </c>
    </row>
    <row r="1826" spans="1:5" ht="15" thickBot="1" x14ac:dyDescent="0.35">
      <c r="B1826" s="47">
        <v>7</v>
      </c>
      <c r="C1826" s="14" t="e">
        <f>IF(OR(A1820="",A1820=0),"",VLOOKUP(A1820,#REF!,D1826,FALSE))</f>
        <v>#REF!</v>
      </c>
      <c r="D1826" s="2">
        <v>159</v>
      </c>
      <c r="E1826" s="15" t="e">
        <f t="shared" si="35"/>
        <v>#REF!</v>
      </c>
    </row>
    <row r="1827" spans="1:5" ht="15" thickBot="1" x14ac:dyDescent="0.35">
      <c r="B1827" s="47">
        <v>8</v>
      </c>
      <c r="C1827" s="14" t="e">
        <f>IF(OR(A1820="",A1820=0),"",VLOOKUP(A1820,#REF!,D1827,FALSE))</f>
        <v>#REF!</v>
      </c>
      <c r="D1827" s="2">
        <v>160</v>
      </c>
      <c r="E1827" s="15" t="e">
        <f t="shared" si="35"/>
        <v>#REF!</v>
      </c>
    </row>
    <row r="1828" spans="1:5" ht="15" thickBot="1" x14ac:dyDescent="0.35">
      <c r="B1828" s="47">
        <v>9</v>
      </c>
      <c r="C1828" s="14" t="e">
        <f>IF(OR(A1820="",A1820=0),"",VLOOKUP(A1820,#REF!,D1828,FALSE))</f>
        <v>#REF!</v>
      </c>
      <c r="D1828" s="2">
        <v>161</v>
      </c>
      <c r="E1828" s="15" t="e">
        <f t="shared" si="35"/>
        <v>#REF!</v>
      </c>
    </row>
    <row r="1829" spans="1:5" ht="15" thickBot="1" x14ac:dyDescent="0.35">
      <c r="A1829" s="44" t="str">
        <f>"Recette "&amp;B1708&amp;" Produits 13"</f>
        <v>Recette 9 Produits 13</v>
      </c>
      <c r="B1829" s="47">
        <v>10</v>
      </c>
      <c r="C1829" s="14" t="e">
        <f>IF(OR(A1820="",A1820=0),"",VLOOKUP(A1820,#REF!,D1829,FALSE))</f>
        <v>#REF!</v>
      </c>
      <c r="D1829" s="2">
        <v>162</v>
      </c>
      <c r="E1829" s="15" t="e">
        <f t="shared" si="35"/>
        <v>#REF!</v>
      </c>
    </row>
    <row r="1830" spans="1:5" ht="15" thickBot="1" x14ac:dyDescent="0.35">
      <c r="A1830" s="5" t="e">
        <f>IF(OR($A$1708=0,$A$1708=""),"",VLOOKUP($A$1708,#REF!,16,FALSE))</f>
        <v>#REF!</v>
      </c>
      <c r="B1830" s="47">
        <v>1</v>
      </c>
      <c r="C1830" s="14" t="e">
        <f>IF(OR(A1830="",A1830=0),"",VLOOKUP(A1830,#REF!,D1830,FALSE))</f>
        <v>#REF!</v>
      </c>
      <c r="D1830" s="2">
        <v>153</v>
      </c>
      <c r="E1830" s="15" t="e">
        <f t="shared" si="35"/>
        <v>#REF!</v>
      </c>
    </row>
    <row r="1831" spans="1:5" ht="15" thickBot="1" x14ac:dyDescent="0.35">
      <c r="A1831" s="5"/>
      <c r="B1831" s="47">
        <v>2</v>
      </c>
      <c r="C1831" s="14" t="e">
        <f>IF(OR(A1830="",A1830=0),"",VLOOKUP(A1830,#REF!,D1831,FALSE))</f>
        <v>#REF!</v>
      </c>
      <c r="D1831" s="2">
        <v>154</v>
      </c>
      <c r="E1831" s="15" t="e">
        <f t="shared" si="35"/>
        <v>#REF!</v>
      </c>
    </row>
    <row r="1832" spans="1:5" ht="15" thickBot="1" x14ac:dyDescent="0.35">
      <c r="A1832" s="19"/>
      <c r="B1832" s="47">
        <v>3</v>
      </c>
      <c r="C1832" s="14" t="e">
        <f>IF(OR(A1830="",A1830=0),"",VLOOKUP(A1830,#REF!,D1832,FALSE))</f>
        <v>#REF!</v>
      </c>
      <c r="D1832" s="2">
        <v>155</v>
      </c>
      <c r="E1832" s="15" t="e">
        <f t="shared" si="35"/>
        <v>#REF!</v>
      </c>
    </row>
    <row r="1833" spans="1:5" ht="15" thickBot="1" x14ac:dyDescent="0.35">
      <c r="B1833" s="47">
        <v>4</v>
      </c>
      <c r="C1833" s="14" t="e">
        <f>IF(OR(A1830="",A1830=0),"",VLOOKUP(A1830,#REF!,D1833,FALSE))</f>
        <v>#REF!</v>
      </c>
      <c r="D1833" s="2">
        <v>156</v>
      </c>
      <c r="E1833" s="15" t="e">
        <f t="shared" si="35"/>
        <v>#REF!</v>
      </c>
    </row>
    <row r="1834" spans="1:5" ht="15" thickBot="1" x14ac:dyDescent="0.35">
      <c r="B1834" s="47">
        <v>5</v>
      </c>
      <c r="C1834" s="14" t="e">
        <f>IF(OR(A1830="",A1830=0),"",VLOOKUP(A1830,#REF!,D1834,FALSE))</f>
        <v>#REF!</v>
      </c>
      <c r="D1834" s="2">
        <v>157</v>
      </c>
      <c r="E1834" s="15" t="e">
        <f t="shared" si="35"/>
        <v>#REF!</v>
      </c>
    </row>
    <row r="1835" spans="1:5" ht="15" thickBot="1" x14ac:dyDescent="0.35">
      <c r="B1835" s="47">
        <v>6</v>
      </c>
      <c r="C1835" s="14" t="e">
        <f>IF(OR(A1830="",A1830=0),"",VLOOKUP(A1830,#REF!,D1835,FALSE))</f>
        <v>#REF!</v>
      </c>
      <c r="D1835" s="2">
        <v>158</v>
      </c>
      <c r="E1835" s="15" t="e">
        <f t="shared" si="35"/>
        <v>#REF!</v>
      </c>
    </row>
    <row r="1836" spans="1:5" ht="15" thickBot="1" x14ac:dyDescent="0.35">
      <c r="B1836" s="47">
        <v>7</v>
      </c>
      <c r="C1836" s="14" t="e">
        <f>IF(OR(A1830="",A1830=0),"",VLOOKUP(A1830,#REF!,D1836,FALSE))</f>
        <v>#REF!</v>
      </c>
      <c r="D1836" s="2">
        <v>159</v>
      </c>
      <c r="E1836" s="15" t="e">
        <f t="shared" si="35"/>
        <v>#REF!</v>
      </c>
    </row>
    <row r="1837" spans="1:5" ht="15" thickBot="1" x14ac:dyDescent="0.35">
      <c r="B1837" s="47">
        <v>8</v>
      </c>
      <c r="C1837" s="14" t="e">
        <f>IF(OR(A1830="",A1830=0),"",VLOOKUP(A1830,#REF!,D1837,FALSE))</f>
        <v>#REF!</v>
      </c>
      <c r="D1837" s="2">
        <v>160</v>
      </c>
      <c r="E1837" s="15" t="e">
        <f t="shared" si="35"/>
        <v>#REF!</v>
      </c>
    </row>
    <row r="1838" spans="1:5" ht="15" thickBot="1" x14ac:dyDescent="0.35">
      <c r="B1838" s="47">
        <v>9</v>
      </c>
      <c r="C1838" s="14" t="e">
        <f>IF(OR(A1830="",A1830=0),"",VLOOKUP(A1830,#REF!,D1838,FALSE))</f>
        <v>#REF!</v>
      </c>
      <c r="D1838" s="2">
        <v>161</v>
      </c>
      <c r="E1838" s="15" t="e">
        <f t="shared" ref="E1838:E1901" si="36">IF(C1838=0,"",C1838)</f>
        <v>#REF!</v>
      </c>
    </row>
    <row r="1839" spans="1:5" ht="15" thickBot="1" x14ac:dyDescent="0.35">
      <c r="A1839" s="44" t="str">
        <f>"Recette "&amp;B1708&amp;" Produits 14"</f>
        <v>Recette 9 Produits 14</v>
      </c>
      <c r="B1839" s="47">
        <v>10</v>
      </c>
      <c r="C1839" s="14" t="e">
        <f>IF(OR(A1830="",A1830=0),"",VLOOKUP(A1830,#REF!,D1839,FALSE))</f>
        <v>#REF!</v>
      </c>
      <c r="D1839" s="2">
        <v>162</v>
      </c>
      <c r="E1839" s="15" t="e">
        <f t="shared" si="36"/>
        <v>#REF!</v>
      </c>
    </row>
    <row r="1840" spans="1:5" ht="15" thickBot="1" x14ac:dyDescent="0.35">
      <c r="A1840" s="5" t="e">
        <f>IF(OR($A$1708=0,$A$1708=""),"",VLOOKUP($A$1708,#REF!,17,FALSE))</f>
        <v>#REF!</v>
      </c>
      <c r="B1840" s="47">
        <v>1</v>
      </c>
      <c r="C1840" s="14" t="e">
        <f>IF(OR(A1840="",A1840=0),"",VLOOKUP(A1840,#REF!,D1840,FALSE))</f>
        <v>#REF!</v>
      </c>
      <c r="D1840" s="2">
        <v>153</v>
      </c>
      <c r="E1840" s="15" t="e">
        <f t="shared" si="36"/>
        <v>#REF!</v>
      </c>
    </row>
    <row r="1841" spans="1:5" ht="15" thickBot="1" x14ac:dyDescent="0.35">
      <c r="A1841" s="5"/>
      <c r="B1841" s="47">
        <v>2</v>
      </c>
      <c r="C1841" s="14" t="e">
        <f>IF(OR(A1840="",A1840=0),"",VLOOKUP(A1840,#REF!,D1841,FALSE))</f>
        <v>#REF!</v>
      </c>
      <c r="D1841" s="2">
        <v>154</v>
      </c>
      <c r="E1841" s="15" t="e">
        <f t="shared" si="36"/>
        <v>#REF!</v>
      </c>
    </row>
    <row r="1842" spans="1:5" ht="15" thickBot="1" x14ac:dyDescent="0.35">
      <c r="A1842" s="19"/>
      <c r="B1842" s="47">
        <v>3</v>
      </c>
      <c r="C1842" s="14" t="e">
        <f>IF(OR(A1840="",A1840=0),"",VLOOKUP(A1840,#REF!,D1842,FALSE))</f>
        <v>#REF!</v>
      </c>
      <c r="D1842" s="2">
        <v>155</v>
      </c>
      <c r="E1842" s="15" t="e">
        <f t="shared" si="36"/>
        <v>#REF!</v>
      </c>
    </row>
    <row r="1843" spans="1:5" ht="15" thickBot="1" x14ac:dyDescent="0.35">
      <c r="B1843" s="47">
        <v>4</v>
      </c>
      <c r="C1843" s="14" t="e">
        <f>IF(OR(A1840="",A1840=0),"",VLOOKUP(A1840,#REF!,D1843,FALSE))</f>
        <v>#REF!</v>
      </c>
      <c r="D1843" s="2">
        <v>156</v>
      </c>
      <c r="E1843" s="15" t="e">
        <f t="shared" si="36"/>
        <v>#REF!</v>
      </c>
    </row>
    <row r="1844" spans="1:5" ht="15" thickBot="1" x14ac:dyDescent="0.35">
      <c r="B1844" s="47">
        <v>5</v>
      </c>
      <c r="C1844" s="14" t="e">
        <f>IF(OR(A1840="",A1840=0),"",VLOOKUP(A1840,#REF!,D1844,FALSE))</f>
        <v>#REF!</v>
      </c>
      <c r="D1844" s="2">
        <v>157</v>
      </c>
      <c r="E1844" s="15" t="e">
        <f t="shared" si="36"/>
        <v>#REF!</v>
      </c>
    </row>
    <row r="1845" spans="1:5" ht="15" thickBot="1" x14ac:dyDescent="0.35">
      <c r="B1845" s="47">
        <v>6</v>
      </c>
      <c r="C1845" s="14" t="e">
        <f>IF(OR(A1840="",A1840=0),"",VLOOKUP(A1840,#REF!,D1845,FALSE))</f>
        <v>#REF!</v>
      </c>
      <c r="D1845" s="2">
        <v>158</v>
      </c>
      <c r="E1845" s="15" t="e">
        <f t="shared" si="36"/>
        <v>#REF!</v>
      </c>
    </row>
    <row r="1846" spans="1:5" ht="15" thickBot="1" x14ac:dyDescent="0.35">
      <c r="B1846" s="47">
        <v>7</v>
      </c>
      <c r="C1846" s="14" t="e">
        <f>IF(OR(A1840="",A1840=0),"",VLOOKUP(A1840,#REF!,D1846,FALSE))</f>
        <v>#REF!</v>
      </c>
      <c r="D1846" s="2">
        <v>159</v>
      </c>
      <c r="E1846" s="15" t="e">
        <f t="shared" si="36"/>
        <v>#REF!</v>
      </c>
    </row>
    <row r="1847" spans="1:5" ht="15" thickBot="1" x14ac:dyDescent="0.35">
      <c r="B1847" s="47">
        <v>8</v>
      </c>
      <c r="C1847" s="14" t="e">
        <f>IF(OR(A1840="",A1840=0),"",VLOOKUP(A1840,#REF!,D1847,FALSE))</f>
        <v>#REF!</v>
      </c>
      <c r="D1847" s="2">
        <v>160</v>
      </c>
      <c r="E1847" s="15" t="e">
        <f t="shared" si="36"/>
        <v>#REF!</v>
      </c>
    </row>
    <row r="1848" spans="1:5" ht="15" thickBot="1" x14ac:dyDescent="0.35">
      <c r="B1848" s="47">
        <v>9</v>
      </c>
      <c r="C1848" s="14" t="e">
        <f>IF(OR(A1840="",A1840=0),"",VLOOKUP(A1840,#REF!,D1848,FALSE))</f>
        <v>#REF!</v>
      </c>
      <c r="D1848" s="2">
        <v>161</v>
      </c>
      <c r="E1848" s="15" t="e">
        <f t="shared" si="36"/>
        <v>#REF!</v>
      </c>
    </row>
    <row r="1849" spans="1:5" ht="15" thickBot="1" x14ac:dyDescent="0.35">
      <c r="A1849" s="44" t="str">
        <f>"Recette "&amp;B1708&amp;" Produits 15"</f>
        <v>Recette 9 Produits 15</v>
      </c>
      <c r="B1849" s="47">
        <v>10</v>
      </c>
      <c r="C1849" s="14" t="e">
        <f>IF(OR(A1840="",A1840=0),"",VLOOKUP(A1840,#REF!,D1849,FALSE))</f>
        <v>#REF!</v>
      </c>
      <c r="D1849" s="2">
        <v>162</v>
      </c>
      <c r="E1849" s="15" t="e">
        <f t="shared" si="36"/>
        <v>#REF!</v>
      </c>
    </row>
    <row r="1850" spans="1:5" ht="15" thickBot="1" x14ac:dyDescent="0.35">
      <c r="A1850" s="5" t="e">
        <f>IF(OR($A$1708=0,$A$1708=""),"",VLOOKUP($A$1708,#REF!,18,FALSE))</f>
        <v>#REF!</v>
      </c>
      <c r="B1850" s="47">
        <v>1</v>
      </c>
      <c r="C1850" s="14" t="e">
        <f>IF(OR(A1850="",A1850=0),"",VLOOKUP(A1850,#REF!,D1850,FALSE))</f>
        <v>#REF!</v>
      </c>
      <c r="D1850" s="2">
        <v>153</v>
      </c>
      <c r="E1850" s="15" t="e">
        <f t="shared" si="36"/>
        <v>#REF!</v>
      </c>
    </row>
    <row r="1851" spans="1:5" ht="15" thickBot="1" x14ac:dyDescent="0.35">
      <c r="A1851" s="5"/>
      <c r="B1851" s="47">
        <v>2</v>
      </c>
      <c r="C1851" s="14" t="e">
        <f>IF(OR(A1850="",A1850=0),"",VLOOKUP(A1850,#REF!,D1851,FALSE))</f>
        <v>#REF!</v>
      </c>
      <c r="D1851" s="2">
        <v>154</v>
      </c>
      <c r="E1851" s="15" t="e">
        <f t="shared" si="36"/>
        <v>#REF!</v>
      </c>
    </row>
    <row r="1852" spans="1:5" ht="15" thickBot="1" x14ac:dyDescent="0.35">
      <c r="A1852" s="19"/>
      <c r="B1852" s="47">
        <v>3</v>
      </c>
      <c r="C1852" s="14" t="e">
        <f>IF(OR(A1850="",A1850=0),"",VLOOKUP(A1850,#REF!,D1852,FALSE))</f>
        <v>#REF!</v>
      </c>
      <c r="D1852" s="2">
        <v>155</v>
      </c>
      <c r="E1852" s="15" t="e">
        <f t="shared" si="36"/>
        <v>#REF!</v>
      </c>
    </row>
    <row r="1853" spans="1:5" ht="15" thickBot="1" x14ac:dyDescent="0.35">
      <c r="B1853" s="47">
        <v>4</v>
      </c>
      <c r="C1853" s="14" t="e">
        <f>IF(OR(A1850="",A1850=0),"",VLOOKUP(A1850,#REF!,D1853,FALSE))</f>
        <v>#REF!</v>
      </c>
      <c r="D1853" s="2">
        <v>156</v>
      </c>
      <c r="E1853" s="15" t="e">
        <f t="shared" si="36"/>
        <v>#REF!</v>
      </c>
    </row>
    <row r="1854" spans="1:5" ht="15" thickBot="1" x14ac:dyDescent="0.35">
      <c r="B1854" s="47">
        <v>5</v>
      </c>
      <c r="C1854" s="14" t="e">
        <f>IF(OR(A1850="",A1850=0),"",VLOOKUP(A1850,#REF!,D1854,FALSE))</f>
        <v>#REF!</v>
      </c>
      <c r="D1854" s="2">
        <v>157</v>
      </c>
      <c r="E1854" s="15" t="e">
        <f t="shared" si="36"/>
        <v>#REF!</v>
      </c>
    </row>
    <row r="1855" spans="1:5" ht="15" thickBot="1" x14ac:dyDescent="0.35">
      <c r="B1855" s="47">
        <v>6</v>
      </c>
      <c r="C1855" s="14" t="e">
        <f>IF(OR(A1850="",A1850=0),"",VLOOKUP(A1850,#REF!,D1855,FALSE))</f>
        <v>#REF!</v>
      </c>
      <c r="D1855" s="2">
        <v>158</v>
      </c>
      <c r="E1855" s="15" t="e">
        <f t="shared" si="36"/>
        <v>#REF!</v>
      </c>
    </row>
    <row r="1856" spans="1:5" ht="15" thickBot="1" x14ac:dyDescent="0.35">
      <c r="B1856" s="47">
        <v>7</v>
      </c>
      <c r="C1856" s="14" t="e">
        <f>IF(OR(A1850="",A1850=0),"",VLOOKUP(A1850,#REF!,D1856,FALSE))</f>
        <v>#REF!</v>
      </c>
      <c r="D1856" s="2">
        <v>159</v>
      </c>
      <c r="E1856" s="15" t="e">
        <f t="shared" si="36"/>
        <v>#REF!</v>
      </c>
    </row>
    <row r="1857" spans="1:5" ht="15" thickBot="1" x14ac:dyDescent="0.35">
      <c r="B1857" s="47">
        <v>8</v>
      </c>
      <c r="C1857" s="14" t="e">
        <f>IF(OR(A1850="",A1850=0),"",VLOOKUP(A1850,#REF!,D1857,FALSE))</f>
        <v>#REF!</v>
      </c>
      <c r="D1857" s="2">
        <v>160</v>
      </c>
      <c r="E1857" s="15" t="e">
        <f t="shared" si="36"/>
        <v>#REF!</v>
      </c>
    </row>
    <row r="1858" spans="1:5" ht="15" thickBot="1" x14ac:dyDescent="0.35">
      <c r="B1858" s="47">
        <v>9</v>
      </c>
      <c r="C1858" s="14" t="e">
        <f>IF(OR(A1850="",A1850=0),"",VLOOKUP(A1850,#REF!,D1858,FALSE))</f>
        <v>#REF!</v>
      </c>
      <c r="D1858" s="2">
        <v>161</v>
      </c>
      <c r="E1858" s="15" t="e">
        <f t="shared" si="36"/>
        <v>#REF!</v>
      </c>
    </row>
    <row r="1859" spans="1:5" ht="15" thickBot="1" x14ac:dyDescent="0.35">
      <c r="A1859" s="44" t="str">
        <f>"Recette "&amp;B1708&amp;" Produits 16"</f>
        <v>Recette 9 Produits 16</v>
      </c>
      <c r="B1859" s="47">
        <v>10</v>
      </c>
      <c r="C1859" s="14" t="e">
        <f>IF(OR(A1850="",A1850=0),"",VLOOKUP(A1850,#REF!,D1859,FALSE))</f>
        <v>#REF!</v>
      </c>
      <c r="D1859" s="2">
        <v>162</v>
      </c>
      <c r="E1859" s="15" t="e">
        <f t="shared" si="36"/>
        <v>#REF!</v>
      </c>
    </row>
    <row r="1860" spans="1:5" ht="15" thickBot="1" x14ac:dyDescent="0.35">
      <c r="A1860" s="5" t="e">
        <f>IF(OR($A$1708=0,$A$1708=""),"",VLOOKUP($A$1708,#REF!,19,FALSE))</f>
        <v>#REF!</v>
      </c>
      <c r="B1860" s="47">
        <v>1</v>
      </c>
      <c r="C1860" s="14" t="e">
        <f>IF(OR(A1860="",A1860=0),"",VLOOKUP(A1860,#REF!,D1860,FALSE))</f>
        <v>#REF!</v>
      </c>
      <c r="D1860" s="2">
        <v>153</v>
      </c>
      <c r="E1860" s="15" t="e">
        <f t="shared" si="36"/>
        <v>#REF!</v>
      </c>
    </row>
    <row r="1861" spans="1:5" ht="15" thickBot="1" x14ac:dyDescent="0.35">
      <c r="A1861" s="5"/>
      <c r="B1861" s="47">
        <v>2</v>
      </c>
      <c r="C1861" s="14" t="e">
        <f>IF(OR(A1860="",A1860=0),"",VLOOKUP(A1860,#REF!,D1861,FALSE))</f>
        <v>#REF!</v>
      </c>
      <c r="D1861" s="2">
        <v>154</v>
      </c>
      <c r="E1861" s="15" t="e">
        <f t="shared" si="36"/>
        <v>#REF!</v>
      </c>
    </row>
    <row r="1862" spans="1:5" ht="15" thickBot="1" x14ac:dyDescent="0.35">
      <c r="A1862" s="19"/>
      <c r="B1862" s="47">
        <v>3</v>
      </c>
      <c r="C1862" s="14" t="e">
        <f>IF(OR(A1860="",A1860=0),"",VLOOKUP(A1860,#REF!,D1862,FALSE))</f>
        <v>#REF!</v>
      </c>
      <c r="D1862" s="2">
        <v>155</v>
      </c>
      <c r="E1862" s="15" t="e">
        <f t="shared" si="36"/>
        <v>#REF!</v>
      </c>
    </row>
    <row r="1863" spans="1:5" ht="15" thickBot="1" x14ac:dyDescent="0.35">
      <c r="B1863" s="47">
        <v>4</v>
      </c>
      <c r="C1863" s="14" t="e">
        <f>IF(OR(A1860="",A1860=0),"",VLOOKUP(A1860,#REF!,D1863,FALSE))</f>
        <v>#REF!</v>
      </c>
      <c r="D1863" s="2">
        <v>156</v>
      </c>
      <c r="E1863" s="15" t="e">
        <f t="shared" si="36"/>
        <v>#REF!</v>
      </c>
    </row>
    <row r="1864" spans="1:5" ht="15" thickBot="1" x14ac:dyDescent="0.35">
      <c r="B1864" s="47">
        <v>5</v>
      </c>
      <c r="C1864" s="14" t="e">
        <f>IF(OR(A1860="",A1860=0),"",VLOOKUP(A1860,#REF!,D1864,FALSE))</f>
        <v>#REF!</v>
      </c>
      <c r="D1864" s="2">
        <v>157</v>
      </c>
      <c r="E1864" s="15" t="e">
        <f t="shared" si="36"/>
        <v>#REF!</v>
      </c>
    </row>
    <row r="1865" spans="1:5" ht="15" thickBot="1" x14ac:dyDescent="0.35">
      <c r="B1865" s="47">
        <v>6</v>
      </c>
      <c r="C1865" s="14" t="e">
        <f>IF(OR(A1860="",A1860=0),"",VLOOKUP(A1860,#REF!,D1865,FALSE))</f>
        <v>#REF!</v>
      </c>
      <c r="D1865" s="2">
        <v>158</v>
      </c>
      <c r="E1865" s="15" t="e">
        <f t="shared" si="36"/>
        <v>#REF!</v>
      </c>
    </row>
    <row r="1866" spans="1:5" ht="15" thickBot="1" x14ac:dyDescent="0.35">
      <c r="B1866" s="47">
        <v>7</v>
      </c>
      <c r="C1866" s="14" t="e">
        <f>IF(OR(A1860="",A1860=0),"",VLOOKUP(A1860,#REF!,D1866,FALSE))</f>
        <v>#REF!</v>
      </c>
      <c r="D1866" s="2">
        <v>159</v>
      </c>
      <c r="E1866" s="15" t="e">
        <f t="shared" si="36"/>
        <v>#REF!</v>
      </c>
    </row>
    <row r="1867" spans="1:5" ht="15" thickBot="1" x14ac:dyDescent="0.35">
      <c r="B1867" s="47">
        <v>8</v>
      </c>
      <c r="C1867" s="14" t="e">
        <f>IF(OR(A1860="",A1860=0),"",VLOOKUP(A1860,#REF!,D1867,FALSE))</f>
        <v>#REF!</v>
      </c>
      <c r="D1867" s="2">
        <v>160</v>
      </c>
      <c r="E1867" s="15" t="e">
        <f t="shared" si="36"/>
        <v>#REF!</v>
      </c>
    </row>
    <row r="1868" spans="1:5" ht="15" thickBot="1" x14ac:dyDescent="0.35">
      <c r="B1868" s="47">
        <v>9</v>
      </c>
      <c r="C1868" s="14" t="e">
        <f>IF(OR(A1860="",A1860=0),"",VLOOKUP(A1860,#REF!,D1868,FALSE))</f>
        <v>#REF!</v>
      </c>
      <c r="D1868" s="2">
        <v>161</v>
      </c>
      <c r="E1868" s="15" t="e">
        <f t="shared" si="36"/>
        <v>#REF!</v>
      </c>
    </row>
    <row r="1869" spans="1:5" ht="15" thickBot="1" x14ac:dyDescent="0.35">
      <c r="A1869" s="44" t="str">
        <f>"Recette "&amp;B1708&amp;" Divers 1"</f>
        <v>Recette 9 Divers 1</v>
      </c>
      <c r="B1869" s="47">
        <v>10</v>
      </c>
      <c r="C1869" s="14" t="e">
        <f>IF(OR(A1860="",A1860=0),"",VLOOKUP(A1860,#REF!,D1869,FALSE))</f>
        <v>#REF!</v>
      </c>
      <c r="D1869" s="2">
        <v>162</v>
      </c>
      <c r="E1869" s="15" t="e">
        <f t="shared" si="36"/>
        <v>#REF!</v>
      </c>
    </row>
    <row r="1870" spans="1:5" ht="15" thickBot="1" x14ac:dyDescent="0.35">
      <c r="A1870" s="5" t="e">
        <f>IF(OR($A$1708=0,$A$1708=""),"",VLOOKUP($A$1708,#REF!,20,FALSE))</f>
        <v>#REF!</v>
      </c>
      <c r="B1870" s="47">
        <v>1</v>
      </c>
      <c r="C1870" s="14" t="e">
        <f>IF(OR(A1870="",A1870=0),"",VLOOKUP(A1870,#REF!,D1870,FALSE))</f>
        <v>#REF!</v>
      </c>
      <c r="D1870" s="2">
        <v>153</v>
      </c>
      <c r="E1870" s="15" t="e">
        <f t="shared" si="36"/>
        <v>#REF!</v>
      </c>
    </row>
    <row r="1871" spans="1:5" ht="15" thickBot="1" x14ac:dyDescent="0.35">
      <c r="A1871" s="5"/>
      <c r="B1871" s="47">
        <v>2</v>
      </c>
      <c r="C1871" s="14" t="e">
        <f>IF(OR(A1870="",A1870=0),"",VLOOKUP(A1870,#REF!,D1871,FALSE))</f>
        <v>#REF!</v>
      </c>
      <c r="D1871" s="2">
        <v>154</v>
      </c>
      <c r="E1871" s="15" t="e">
        <f t="shared" si="36"/>
        <v>#REF!</v>
      </c>
    </row>
    <row r="1872" spans="1:5" ht="15" thickBot="1" x14ac:dyDescent="0.35">
      <c r="A1872" s="19"/>
      <c r="B1872" s="47">
        <v>3</v>
      </c>
      <c r="C1872" s="14" t="e">
        <f>IF(OR(A1870="",A1870=0),"",VLOOKUP(A1870,#REF!,D1872,FALSE))</f>
        <v>#REF!</v>
      </c>
      <c r="D1872" s="2">
        <v>155</v>
      </c>
      <c r="E1872" s="15" t="e">
        <f t="shared" si="36"/>
        <v>#REF!</v>
      </c>
    </row>
    <row r="1873" spans="1:5" ht="15" thickBot="1" x14ac:dyDescent="0.35">
      <c r="B1873" s="47">
        <v>4</v>
      </c>
      <c r="C1873" s="14" t="e">
        <f>IF(OR(A1870="",A1870=0),"",VLOOKUP(A1870,#REF!,D1873,FALSE))</f>
        <v>#REF!</v>
      </c>
      <c r="D1873" s="2">
        <v>156</v>
      </c>
      <c r="E1873" s="15" t="e">
        <f t="shared" si="36"/>
        <v>#REF!</v>
      </c>
    </row>
    <row r="1874" spans="1:5" ht="15" thickBot="1" x14ac:dyDescent="0.35">
      <c r="B1874" s="47">
        <v>5</v>
      </c>
      <c r="C1874" s="14" t="e">
        <f>IF(OR(A1870="",A1870=0),"",VLOOKUP(A1870,#REF!,D1874,FALSE))</f>
        <v>#REF!</v>
      </c>
      <c r="D1874" s="2">
        <v>157</v>
      </c>
      <c r="E1874" s="15" t="e">
        <f t="shared" si="36"/>
        <v>#REF!</v>
      </c>
    </row>
    <row r="1875" spans="1:5" ht="15" thickBot="1" x14ac:dyDescent="0.35">
      <c r="B1875" s="47">
        <v>6</v>
      </c>
      <c r="C1875" s="14" t="e">
        <f>IF(OR(A1870="",A1870=0),"",VLOOKUP(A1870,#REF!,D1875,FALSE))</f>
        <v>#REF!</v>
      </c>
      <c r="D1875" s="2">
        <v>158</v>
      </c>
      <c r="E1875" s="15" t="e">
        <f t="shared" si="36"/>
        <v>#REF!</v>
      </c>
    </row>
    <row r="1876" spans="1:5" ht="15" thickBot="1" x14ac:dyDescent="0.35">
      <c r="B1876" s="47">
        <v>7</v>
      </c>
      <c r="C1876" s="14" t="e">
        <f>IF(OR(A1870="",A1870=0),"",VLOOKUP(A1870,#REF!,D1876,FALSE))</f>
        <v>#REF!</v>
      </c>
      <c r="D1876" s="2">
        <v>159</v>
      </c>
      <c r="E1876" s="15" t="e">
        <f t="shared" si="36"/>
        <v>#REF!</v>
      </c>
    </row>
    <row r="1877" spans="1:5" ht="15" thickBot="1" x14ac:dyDescent="0.35">
      <c r="B1877" s="47">
        <v>8</v>
      </c>
      <c r="C1877" s="14" t="e">
        <f>IF(OR(A1870="",A1870=0),"",VLOOKUP(A1870,#REF!,D1877,FALSE))</f>
        <v>#REF!</v>
      </c>
      <c r="D1877" s="2">
        <v>160</v>
      </c>
      <c r="E1877" s="15" t="e">
        <f t="shared" si="36"/>
        <v>#REF!</v>
      </c>
    </row>
    <row r="1878" spans="1:5" ht="15" thickBot="1" x14ac:dyDescent="0.35">
      <c r="B1878" s="47">
        <v>9</v>
      </c>
      <c r="C1878" s="14" t="e">
        <f>IF(OR(A1870="",A1870=0),"",VLOOKUP(A1870,#REF!,D1878,FALSE))</f>
        <v>#REF!</v>
      </c>
      <c r="D1878" s="2">
        <v>161</v>
      </c>
      <c r="E1878" s="15" t="e">
        <f t="shared" si="36"/>
        <v>#REF!</v>
      </c>
    </row>
    <row r="1879" spans="1:5" ht="15" thickBot="1" x14ac:dyDescent="0.35">
      <c r="A1879" s="44" t="str">
        <f>"Recette "&amp;B1708&amp;" Divers 2"</f>
        <v>Recette 9 Divers 2</v>
      </c>
      <c r="B1879" s="47">
        <v>10</v>
      </c>
      <c r="C1879" s="14" t="e">
        <f>IF(OR(A1870="",A1870=0),"",VLOOKUP(A1870,#REF!,D1879,FALSE))</f>
        <v>#REF!</v>
      </c>
      <c r="D1879" s="2">
        <v>162</v>
      </c>
      <c r="E1879" s="15" t="e">
        <f t="shared" si="36"/>
        <v>#REF!</v>
      </c>
    </row>
    <row r="1880" spans="1:5" ht="15" thickBot="1" x14ac:dyDescent="0.35">
      <c r="A1880" s="5" t="e">
        <f>IF(OR($A$1708=0,$A$1708=""),"",VLOOKUP($A$1708,#REF!,21,FALSE))</f>
        <v>#REF!</v>
      </c>
      <c r="B1880" s="47">
        <v>1</v>
      </c>
      <c r="C1880" s="14" t="e">
        <f>IF(OR(A1880="",A1880=0),"",VLOOKUP(A1880,#REF!,D1880,FALSE))</f>
        <v>#REF!</v>
      </c>
      <c r="D1880" s="2">
        <v>153</v>
      </c>
      <c r="E1880" s="15" t="e">
        <f t="shared" si="36"/>
        <v>#REF!</v>
      </c>
    </row>
    <row r="1881" spans="1:5" ht="15" thickBot="1" x14ac:dyDescent="0.35">
      <c r="A1881" s="5"/>
      <c r="B1881" s="47">
        <v>2</v>
      </c>
      <c r="C1881" s="14" t="e">
        <f>IF(OR(A1880="",A1880=0),"",VLOOKUP(A1880,#REF!,D1881,FALSE))</f>
        <v>#REF!</v>
      </c>
      <c r="D1881" s="2">
        <v>154</v>
      </c>
      <c r="E1881" s="15" t="e">
        <f t="shared" si="36"/>
        <v>#REF!</v>
      </c>
    </row>
    <row r="1882" spans="1:5" ht="15" thickBot="1" x14ac:dyDescent="0.35">
      <c r="A1882" s="19"/>
      <c r="B1882" s="47">
        <v>3</v>
      </c>
      <c r="C1882" s="14" t="e">
        <f>IF(OR(A1880="",A1880=0),"",VLOOKUP(A1880,#REF!,D1882,FALSE))</f>
        <v>#REF!</v>
      </c>
      <c r="D1882" s="2">
        <v>155</v>
      </c>
      <c r="E1882" s="15" t="e">
        <f t="shared" si="36"/>
        <v>#REF!</v>
      </c>
    </row>
    <row r="1883" spans="1:5" ht="15" thickBot="1" x14ac:dyDescent="0.35">
      <c r="B1883" s="47">
        <v>4</v>
      </c>
      <c r="C1883" s="14" t="e">
        <f>IF(OR(A1880="",A1880=0),"",VLOOKUP(A1880,#REF!,D1883,FALSE))</f>
        <v>#REF!</v>
      </c>
      <c r="D1883" s="2">
        <v>156</v>
      </c>
      <c r="E1883" s="15" t="e">
        <f t="shared" si="36"/>
        <v>#REF!</v>
      </c>
    </row>
    <row r="1884" spans="1:5" ht="15" thickBot="1" x14ac:dyDescent="0.35">
      <c r="B1884" s="47">
        <v>5</v>
      </c>
      <c r="C1884" s="14" t="e">
        <f>IF(OR(A1880="",A1880=0),"",VLOOKUP(A1880,#REF!,D1884,FALSE))</f>
        <v>#REF!</v>
      </c>
      <c r="D1884" s="2">
        <v>157</v>
      </c>
      <c r="E1884" s="15" t="e">
        <f t="shared" si="36"/>
        <v>#REF!</v>
      </c>
    </row>
    <row r="1885" spans="1:5" ht="15" thickBot="1" x14ac:dyDescent="0.35">
      <c r="B1885" s="47">
        <v>6</v>
      </c>
      <c r="C1885" s="14" t="e">
        <f>IF(OR(A1880="",A1880=0),"",VLOOKUP(A1880,#REF!,D1885,FALSE))</f>
        <v>#REF!</v>
      </c>
      <c r="D1885" s="2">
        <v>158</v>
      </c>
      <c r="E1885" s="15" t="e">
        <f t="shared" si="36"/>
        <v>#REF!</v>
      </c>
    </row>
    <row r="1886" spans="1:5" ht="15" thickBot="1" x14ac:dyDescent="0.35">
      <c r="B1886" s="47">
        <v>7</v>
      </c>
      <c r="C1886" s="14" t="e">
        <f>IF(OR(A1880="",A1880=0),"",VLOOKUP(A1880,#REF!,D1886,FALSE))</f>
        <v>#REF!</v>
      </c>
      <c r="D1886" s="2">
        <v>159</v>
      </c>
      <c r="E1886" s="15" t="e">
        <f t="shared" si="36"/>
        <v>#REF!</v>
      </c>
    </row>
    <row r="1887" spans="1:5" ht="15" thickBot="1" x14ac:dyDescent="0.35">
      <c r="B1887" s="47">
        <v>8</v>
      </c>
      <c r="C1887" s="14" t="e">
        <f>IF(OR(A1880="",A1880=0),"",VLOOKUP(A1880,#REF!,D1887,FALSE))</f>
        <v>#REF!</v>
      </c>
      <c r="D1887" s="2">
        <v>160</v>
      </c>
      <c r="E1887" s="15" t="e">
        <f t="shared" si="36"/>
        <v>#REF!</v>
      </c>
    </row>
    <row r="1888" spans="1:5" ht="15" thickBot="1" x14ac:dyDescent="0.35">
      <c r="B1888" s="47">
        <v>9</v>
      </c>
      <c r="C1888" s="14" t="e">
        <f>IF(OR(A1880="",A1880=0),"",VLOOKUP(A1880,#REF!,D1888,FALSE))</f>
        <v>#REF!</v>
      </c>
      <c r="D1888" s="2">
        <v>161</v>
      </c>
      <c r="E1888" s="15" t="e">
        <f t="shared" si="36"/>
        <v>#REF!</v>
      </c>
    </row>
    <row r="1889" spans="1:5" ht="15" thickBot="1" x14ac:dyDescent="0.35">
      <c r="A1889" s="44" t="str">
        <f>"Recette "&amp;B1708&amp;" Divers 3"</f>
        <v>Recette 9 Divers 3</v>
      </c>
      <c r="B1889" s="47">
        <v>10</v>
      </c>
      <c r="C1889" s="14" t="e">
        <f>IF(OR(A1880="",A1880=0),"",VLOOKUP(A1880,#REF!,D1889,FALSE))</f>
        <v>#REF!</v>
      </c>
      <c r="D1889" s="2">
        <v>162</v>
      </c>
      <c r="E1889" s="15" t="e">
        <f t="shared" si="36"/>
        <v>#REF!</v>
      </c>
    </row>
    <row r="1890" spans="1:5" ht="15" thickBot="1" x14ac:dyDescent="0.35">
      <c r="A1890" s="5" t="e">
        <f>IF(OR($A$1708=0,$A$1708=""),"",VLOOKUP($A$1708,#REF!,22,FALSE))</f>
        <v>#REF!</v>
      </c>
      <c r="B1890" s="47">
        <v>1</v>
      </c>
      <c r="C1890" s="14" t="e">
        <f>IF(OR(A1890="",A1890=0),"",VLOOKUP(A1890,#REF!,D1890,FALSE))</f>
        <v>#REF!</v>
      </c>
      <c r="D1890" s="2">
        <v>153</v>
      </c>
      <c r="E1890" s="15" t="e">
        <f t="shared" si="36"/>
        <v>#REF!</v>
      </c>
    </row>
    <row r="1891" spans="1:5" ht="15" thickBot="1" x14ac:dyDescent="0.35">
      <c r="A1891" s="5"/>
      <c r="B1891" s="47">
        <v>2</v>
      </c>
      <c r="C1891" s="14" t="e">
        <f>IF(OR(A1890="",A1890=0),"",VLOOKUP(A1890,#REF!,D1891,FALSE))</f>
        <v>#REF!</v>
      </c>
      <c r="D1891" s="2">
        <v>154</v>
      </c>
      <c r="E1891" s="15" t="e">
        <f t="shared" si="36"/>
        <v>#REF!</v>
      </c>
    </row>
    <row r="1892" spans="1:5" ht="15" thickBot="1" x14ac:dyDescent="0.35">
      <c r="A1892" s="19"/>
      <c r="B1892" s="47">
        <v>3</v>
      </c>
      <c r="C1892" s="14" t="e">
        <f>IF(OR(A1890="",A1890=0),"",VLOOKUP(A1890,#REF!,D1892,FALSE))</f>
        <v>#REF!</v>
      </c>
      <c r="D1892" s="2">
        <v>155</v>
      </c>
      <c r="E1892" s="15" t="e">
        <f t="shared" si="36"/>
        <v>#REF!</v>
      </c>
    </row>
    <row r="1893" spans="1:5" ht="15" thickBot="1" x14ac:dyDescent="0.35">
      <c r="B1893" s="47">
        <v>4</v>
      </c>
      <c r="C1893" s="14" t="e">
        <f>IF(OR(A1890="",A1890=0),"",VLOOKUP(A1890,#REF!,D1893,FALSE))</f>
        <v>#REF!</v>
      </c>
      <c r="D1893" s="2">
        <v>156</v>
      </c>
      <c r="E1893" s="15" t="e">
        <f t="shared" si="36"/>
        <v>#REF!</v>
      </c>
    </row>
    <row r="1894" spans="1:5" ht="15" thickBot="1" x14ac:dyDescent="0.35">
      <c r="B1894" s="47">
        <v>5</v>
      </c>
      <c r="C1894" s="14" t="e">
        <f>IF(OR(A1890="",A1890=0),"",VLOOKUP(A1890,#REF!,D1894,FALSE))</f>
        <v>#REF!</v>
      </c>
      <c r="D1894" s="2">
        <v>157</v>
      </c>
      <c r="E1894" s="15" t="e">
        <f t="shared" si="36"/>
        <v>#REF!</v>
      </c>
    </row>
    <row r="1895" spans="1:5" ht="15" thickBot="1" x14ac:dyDescent="0.35">
      <c r="B1895" s="47">
        <v>6</v>
      </c>
      <c r="C1895" s="14" t="e">
        <f>IF(OR(A1890="",A1890=0),"",VLOOKUP(A1890,#REF!,D1895,FALSE))</f>
        <v>#REF!</v>
      </c>
      <c r="D1895" s="2">
        <v>158</v>
      </c>
      <c r="E1895" s="15" t="e">
        <f t="shared" si="36"/>
        <v>#REF!</v>
      </c>
    </row>
    <row r="1896" spans="1:5" ht="15" thickBot="1" x14ac:dyDescent="0.35">
      <c r="B1896" s="47">
        <v>7</v>
      </c>
      <c r="C1896" s="14" t="e">
        <f>IF(OR(A1890="",A1890=0),"",VLOOKUP(A1890,#REF!,D1896,FALSE))</f>
        <v>#REF!</v>
      </c>
      <c r="D1896" s="2">
        <v>159</v>
      </c>
      <c r="E1896" s="15" t="e">
        <f t="shared" si="36"/>
        <v>#REF!</v>
      </c>
    </row>
    <row r="1897" spans="1:5" ht="15" thickBot="1" x14ac:dyDescent="0.35">
      <c r="B1897" s="47">
        <v>8</v>
      </c>
      <c r="C1897" s="14" t="e">
        <f>IF(OR(A1890="",A1890=0),"",VLOOKUP(A1890,#REF!,D1897,FALSE))</f>
        <v>#REF!</v>
      </c>
      <c r="D1897" s="2">
        <v>160</v>
      </c>
      <c r="E1897" s="15" t="e">
        <f t="shared" si="36"/>
        <v>#REF!</v>
      </c>
    </row>
    <row r="1898" spans="1:5" ht="15" thickBot="1" x14ac:dyDescent="0.35">
      <c r="B1898" s="47">
        <v>9</v>
      </c>
      <c r="C1898" s="14" t="e">
        <f>IF(OR(A1890="",A1890=0),"",VLOOKUP(A1890,#REF!,D1898,FALSE))</f>
        <v>#REF!</v>
      </c>
      <c r="D1898" s="2">
        <v>161</v>
      </c>
      <c r="E1898" s="15" t="e">
        <f t="shared" si="36"/>
        <v>#REF!</v>
      </c>
    </row>
    <row r="1899" spans="1:5" ht="15" thickBot="1" x14ac:dyDescent="0.35">
      <c r="A1899" s="44" t="str">
        <f>"Recette "&amp;B1708&amp;" Divers 4"</f>
        <v>Recette 9 Divers 4</v>
      </c>
      <c r="B1899" s="47">
        <v>10</v>
      </c>
      <c r="C1899" s="14" t="e">
        <f>IF(OR(A1890="",A1890=0),"",VLOOKUP(A1890,#REF!,D1899,FALSE))</f>
        <v>#REF!</v>
      </c>
      <c r="D1899" s="2">
        <v>162</v>
      </c>
      <c r="E1899" s="15" t="e">
        <f t="shared" si="36"/>
        <v>#REF!</v>
      </c>
    </row>
    <row r="1900" spans="1:5" ht="15" thickBot="1" x14ac:dyDescent="0.35">
      <c r="A1900" s="5" t="e">
        <f>IF(OR($A$1708=0,$A$1708=""),"",VLOOKUP($A$1708,#REF!,23,FALSE))</f>
        <v>#REF!</v>
      </c>
      <c r="B1900" s="47">
        <v>1</v>
      </c>
      <c r="C1900" s="14" t="e">
        <f>IF(OR(A1900="",A1900=0),"",VLOOKUP(A1900,#REF!,D1900,FALSE))</f>
        <v>#REF!</v>
      </c>
      <c r="D1900" s="2">
        <v>153</v>
      </c>
      <c r="E1900" s="15" t="e">
        <f t="shared" si="36"/>
        <v>#REF!</v>
      </c>
    </row>
    <row r="1901" spans="1:5" ht="15" thickBot="1" x14ac:dyDescent="0.35">
      <c r="A1901" s="5"/>
      <c r="B1901" s="47">
        <v>2</v>
      </c>
      <c r="C1901" s="14" t="e">
        <f>IF(OR(A1900="",A1900=0),"",VLOOKUP(A1900,#REF!,D1901,FALSE))</f>
        <v>#REF!</v>
      </c>
      <c r="D1901" s="2">
        <v>154</v>
      </c>
      <c r="E1901" s="15" t="e">
        <f t="shared" si="36"/>
        <v>#REF!</v>
      </c>
    </row>
    <row r="1902" spans="1:5" ht="15" thickBot="1" x14ac:dyDescent="0.35">
      <c r="A1902" s="19"/>
      <c r="B1902" s="47">
        <v>3</v>
      </c>
      <c r="C1902" s="14" t="e">
        <f>IF(OR(A1900="",A1900=0),"",VLOOKUP(A1900,#REF!,D1902,FALSE))</f>
        <v>#REF!</v>
      </c>
      <c r="D1902" s="2">
        <v>155</v>
      </c>
      <c r="E1902" s="15" t="e">
        <f t="shared" ref="E1902:E1919" si="37">IF(C1902=0,"",C1902)</f>
        <v>#REF!</v>
      </c>
    </row>
    <row r="1903" spans="1:5" ht="15" thickBot="1" x14ac:dyDescent="0.35">
      <c r="B1903" s="47">
        <v>4</v>
      </c>
      <c r="C1903" s="14" t="e">
        <f>IF(OR(A1900="",A1900=0),"",VLOOKUP(A1900,#REF!,D1903,FALSE))</f>
        <v>#REF!</v>
      </c>
      <c r="D1903" s="2">
        <v>156</v>
      </c>
      <c r="E1903" s="15" t="e">
        <f t="shared" si="37"/>
        <v>#REF!</v>
      </c>
    </row>
    <row r="1904" spans="1:5" ht="15" thickBot="1" x14ac:dyDescent="0.35">
      <c r="B1904" s="47">
        <v>5</v>
      </c>
      <c r="C1904" s="14" t="e">
        <f>IF(OR(A1900="",A1900=0),"",VLOOKUP(A1900,#REF!,D1904,FALSE))</f>
        <v>#REF!</v>
      </c>
      <c r="D1904" s="2">
        <v>157</v>
      </c>
      <c r="E1904" s="15" t="e">
        <f t="shared" si="37"/>
        <v>#REF!</v>
      </c>
    </row>
    <row r="1905" spans="1:5" ht="15" thickBot="1" x14ac:dyDescent="0.35">
      <c r="B1905" s="47">
        <v>6</v>
      </c>
      <c r="C1905" s="14" t="e">
        <f>IF(OR(A1900="",A1900=0),"",VLOOKUP(A1900,#REF!,D1905,FALSE))</f>
        <v>#REF!</v>
      </c>
      <c r="D1905" s="2">
        <v>158</v>
      </c>
      <c r="E1905" s="15" t="e">
        <f t="shared" si="37"/>
        <v>#REF!</v>
      </c>
    </row>
    <row r="1906" spans="1:5" ht="15" thickBot="1" x14ac:dyDescent="0.35">
      <c r="B1906" s="47">
        <v>7</v>
      </c>
      <c r="C1906" s="14" t="e">
        <f>IF(OR(A1900="",A1900=0),"",VLOOKUP(A1900,#REF!,D1906,FALSE))</f>
        <v>#REF!</v>
      </c>
      <c r="D1906" s="2">
        <v>159</v>
      </c>
      <c r="E1906" s="15" t="e">
        <f t="shared" si="37"/>
        <v>#REF!</v>
      </c>
    </row>
    <row r="1907" spans="1:5" ht="15" thickBot="1" x14ac:dyDescent="0.35">
      <c r="B1907" s="47">
        <v>8</v>
      </c>
      <c r="C1907" s="14" t="e">
        <f>IF(OR(A1900="",A1900=0),"",VLOOKUP(A1900,#REF!,D1907,FALSE))</f>
        <v>#REF!</v>
      </c>
      <c r="D1907" s="2">
        <v>160</v>
      </c>
      <c r="E1907" s="15" t="e">
        <f t="shared" si="37"/>
        <v>#REF!</v>
      </c>
    </row>
    <row r="1908" spans="1:5" ht="15" thickBot="1" x14ac:dyDescent="0.35">
      <c r="B1908" s="47">
        <v>9</v>
      </c>
      <c r="C1908" s="14" t="e">
        <f>IF(OR(A1900="",A1900=0),"",VLOOKUP(A1900,#REF!,D1908,FALSE))</f>
        <v>#REF!</v>
      </c>
      <c r="D1908" s="2">
        <v>161</v>
      </c>
      <c r="E1908" s="15" t="e">
        <f t="shared" si="37"/>
        <v>#REF!</v>
      </c>
    </row>
    <row r="1909" spans="1:5" ht="15" thickBot="1" x14ac:dyDescent="0.35">
      <c r="A1909" s="44" t="str">
        <f>"Recette "&amp;B1708&amp;" Divers 5"</f>
        <v>Recette 9 Divers 5</v>
      </c>
      <c r="B1909" s="47">
        <v>10</v>
      </c>
      <c r="C1909" s="14" t="e">
        <f>IF(OR(A1900="",A1900=0),"",VLOOKUP(A1900,#REF!,D1909,FALSE))</f>
        <v>#REF!</v>
      </c>
      <c r="D1909" s="2">
        <v>162</v>
      </c>
      <c r="E1909" s="15" t="e">
        <f t="shared" si="37"/>
        <v>#REF!</v>
      </c>
    </row>
    <row r="1910" spans="1:5" ht="15" thickBot="1" x14ac:dyDescent="0.35">
      <c r="A1910" s="5" t="e">
        <f>IF(OR($A$1708=0,$A$1708=""),"",VLOOKUP($A$1708,#REF!,24,FALSE))</f>
        <v>#REF!</v>
      </c>
      <c r="B1910" s="47">
        <v>1</v>
      </c>
      <c r="C1910" s="14" t="e">
        <f>IF(OR(A1910="",A1910=0),"",VLOOKUP(A1910,#REF!,D1910,FALSE))</f>
        <v>#REF!</v>
      </c>
      <c r="D1910" s="2">
        <v>153</v>
      </c>
      <c r="E1910" s="15" t="e">
        <f t="shared" si="37"/>
        <v>#REF!</v>
      </c>
    </row>
    <row r="1911" spans="1:5" ht="15" thickBot="1" x14ac:dyDescent="0.35">
      <c r="A1911" s="5"/>
      <c r="B1911" s="47">
        <v>2</v>
      </c>
      <c r="C1911" s="14" t="e">
        <f>IF(OR(A1910="",A1910=0),"",VLOOKUP(A1910,#REF!,D1911,FALSE))</f>
        <v>#REF!</v>
      </c>
      <c r="D1911" s="2">
        <v>154</v>
      </c>
      <c r="E1911" s="15" t="e">
        <f t="shared" si="37"/>
        <v>#REF!</v>
      </c>
    </row>
    <row r="1912" spans="1:5" ht="15" thickBot="1" x14ac:dyDescent="0.35">
      <c r="A1912" s="19"/>
      <c r="B1912" s="47">
        <v>3</v>
      </c>
      <c r="C1912" s="14" t="e">
        <f>IF(OR(A1910="",A1910=0),"",VLOOKUP(A1910,#REF!,D1912,FALSE))</f>
        <v>#REF!</v>
      </c>
      <c r="D1912" s="2">
        <v>155</v>
      </c>
      <c r="E1912" s="15" t="e">
        <f t="shared" si="37"/>
        <v>#REF!</v>
      </c>
    </row>
    <row r="1913" spans="1:5" ht="15" thickBot="1" x14ac:dyDescent="0.35">
      <c r="B1913" s="47">
        <v>4</v>
      </c>
      <c r="C1913" s="14" t="e">
        <f>IF(OR(A1910="",A1910=0),"",VLOOKUP(A1910,#REF!,D1913,FALSE))</f>
        <v>#REF!</v>
      </c>
      <c r="D1913" s="2">
        <v>156</v>
      </c>
      <c r="E1913" s="15" t="e">
        <f t="shared" si="37"/>
        <v>#REF!</v>
      </c>
    </row>
    <row r="1914" spans="1:5" ht="15" thickBot="1" x14ac:dyDescent="0.35">
      <c r="B1914" s="47">
        <v>5</v>
      </c>
      <c r="C1914" s="14" t="e">
        <f>IF(OR(A1910="",A1910=0),"",VLOOKUP(A1910,#REF!,D1914,FALSE))</f>
        <v>#REF!</v>
      </c>
      <c r="D1914" s="2">
        <v>157</v>
      </c>
      <c r="E1914" s="15" t="e">
        <f t="shared" si="37"/>
        <v>#REF!</v>
      </c>
    </row>
    <row r="1915" spans="1:5" ht="15" thickBot="1" x14ac:dyDescent="0.35">
      <c r="B1915" s="47">
        <v>6</v>
      </c>
      <c r="C1915" s="14" t="e">
        <f>IF(OR(A1910="",A1910=0),"",VLOOKUP(A1910,#REF!,D1915,FALSE))</f>
        <v>#REF!</v>
      </c>
      <c r="D1915" s="2">
        <v>158</v>
      </c>
      <c r="E1915" s="15" t="e">
        <f t="shared" si="37"/>
        <v>#REF!</v>
      </c>
    </row>
    <row r="1916" spans="1:5" ht="15" thickBot="1" x14ac:dyDescent="0.35">
      <c r="B1916" s="47">
        <v>7</v>
      </c>
      <c r="C1916" s="14" t="e">
        <f>IF(OR(A1910="",A1910=0),"",VLOOKUP(A1910,#REF!,D1916,FALSE))</f>
        <v>#REF!</v>
      </c>
      <c r="D1916" s="2">
        <v>159</v>
      </c>
      <c r="E1916" s="15" t="e">
        <f t="shared" si="37"/>
        <v>#REF!</v>
      </c>
    </row>
    <row r="1917" spans="1:5" ht="15" thickBot="1" x14ac:dyDescent="0.35">
      <c r="B1917" s="47">
        <v>8</v>
      </c>
      <c r="C1917" s="14" t="e">
        <f>IF(OR(A1910="",A1910=0),"",VLOOKUP(A1910,#REF!,D1917,FALSE))</f>
        <v>#REF!</v>
      </c>
      <c r="D1917" s="2">
        <v>160</v>
      </c>
      <c r="E1917" s="15" t="e">
        <f t="shared" si="37"/>
        <v>#REF!</v>
      </c>
    </row>
    <row r="1918" spans="1:5" ht="15" thickBot="1" x14ac:dyDescent="0.35">
      <c r="B1918" s="47">
        <v>9</v>
      </c>
      <c r="C1918" s="14" t="e">
        <f>IF(OR(A1910="",A1910=0),"",VLOOKUP(A1910,#REF!,D1918,FALSE))</f>
        <v>#REF!</v>
      </c>
      <c r="D1918" s="2">
        <v>161</v>
      </c>
      <c r="E1918" s="15" t="e">
        <f t="shared" si="37"/>
        <v>#REF!</v>
      </c>
    </row>
    <row r="1919" spans="1:5" x14ac:dyDescent="0.3">
      <c r="A1919" s="12"/>
      <c r="B1919" s="47">
        <v>10</v>
      </c>
      <c r="C1919" s="14" t="e">
        <f>IF(OR(A1910="",A1910=0),"",VLOOKUP(A1910,#REF!,D1919,FALSE))</f>
        <v>#REF!</v>
      </c>
      <c r="D1919" s="2">
        <v>162</v>
      </c>
      <c r="E1919" s="15" t="e">
        <f t="shared" si="37"/>
        <v>#REF!</v>
      </c>
    </row>
    <row r="1920" spans="1:5" ht="15" thickBot="1" x14ac:dyDescent="0.35"/>
    <row r="1921" spans="1:5" ht="15" thickBot="1" x14ac:dyDescent="0.35">
      <c r="A1921" s="19" t="e">
        <f>VLOOKUP($C$2,#REF!,11,FALSE)</f>
        <v>#REF!</v>
      </c>
      <c r="B1921" s="48">
        <v>10</v>
      </c>
      <c r="C1921" s="5"/>
      <c r="E1921" s="5"/>
    </row>
    <row r="1922" spans="1:5" ht="15" thickBot="1" x14ac:dyDescent="0.35">
      <c r="A1922" s="51" t="str">
        <f>"Recette "&amp;B1921&amp;" Produits 1"</f>
        <v>Recette 10 Produits 1</v>
      </c>
      <c r="B1922" s="49"/>
      <c r="C1922" s="48" t="s">
        <v>61</v>
      </c>
      <c r="D1922" s="12"/>
      <c r="E1922" s="5"/>
    </row>
    <row r="1923" spans="1:5" ht="15" thickBot="1" x14ac:dyDescent="0.35">
      <c r="A1923" s="5" t="e">
        <f>IF(OR($A$1921=0,$A$1921=""),"",VLOOKUP($A$1921,#REF!,4,FALSE))</f>
        <v>#REF!</v>
      </c>
      <c r="B1923" s="50">
        <v>1</v>
      </c>
      <c r="C1923" s="14" t="e">
        <f>IF(OR(A1923="",A1923=0),"",VLOOKUP(A1923,#REF!,D1923,FALSE))</f>
        <v>#REF!</v>
      </c>
      <c r="D1923" s="2">
        <v>153</v>
      </c>
      <c r="E1923" s="15" t="e">
        <f t="shared" ref="E1923:E1986" si="38">IF(C1923=0,"",C1923)</f>
        <v>#REF!</v>
      </c>
    </row>
    <row r="1924" spans="1:5" ht="15" thickBot="1" x14ac:dyDescent="0.35">
      <c r="A1924" s="5"/>
      <c r="B1924" s="50">
        <v>2</v>
      </c>
      <c r="C1924" s="14" t="e">
        <f>IF(OR(A1923="",A1923=0),"",VLOOKUP(A1923,#REF!,D1924,FALSE))</f>
        <v>#REF!</v>
      </c>
      <c r="D1924" s="2">
        <v>154</v>
      </c>
      <c r="E1924" s="15" t="e">
        <f t="shared" si="38"/>
        <v>#REF!</v>
      </c>
    </row>
    <row r="1925" spans="1:5" ht="15" thickBot="1" x14ac:dyDescent="0.35">
      <c r="A1925" s="19"/>
      <c r="B1925" s="50">
        <v>3</v>
      </c>
      <c r="C1925" s="14" t="e">
        <f>IF(OR(A1923="",A1923=0),"",VLOOKUP(A1923,#REF!,D1925,FALSE))</f>
        <v>#REF!</v>
      </c>
      <c r="D1925" s="2">
        <v>155</v>
      </c>
      <c r="E1925" s="15" t="e">
        <f t="shared" si="38"/>
        <v>#REF!</v>
      </c>
    </row>
    <row r="1926" spans="1:5" ht="15" thickBot="1" x14ac:dyDescent="0.35">
      <c r="B1926" s="50">
        <v>4</v>
      </c>
      <c r="C1926" s="14" t="e">
        <f>IF(OR(A1923="",A1923=0),"",VLOOKUP(A1923,#REF!,D1926,FALSE))</f>
        <v>#REF!</v>
      </c>
      <c r="D1926" s="2">
        <v>156</v>
      </c>
      <c r="E1926" s="15" t="e">
        <f t="shared" si="38"/>
        <v>#REF!</v>
      </c>
    </row>
    <row r="1927" spans="1:5" ht="15" thickBot="1" x14ac:dyDescent="0.35">
      <c r="B1927" s="50">
        <v>5</v>
      </c>
      <c r="C1927" s="14" t="e">
        <f>IF(OR(A1923="",A1923=0),"",VLOOKUP(A1923,#REF!,D1927,FALSE))</f>
        <v>#REF!</v>
      </c>
      <c r="D1927" s="2">
        <v>157</v>
      </c>
      <c r="E1927" s="15" t="e">
        <f t="shared" si="38"/>
        <v>#REF!</v>
      </c>
    </row>
    <row r="1928" spans="1:5" ht="15" thickBot="1" x14ac:dyDescent="0.35">
      <c r="B1928" s="50">
        <v>6</v>
      </c>
      <c r="C1928" s="14" t="e">
        <f>IF(OR(A1923="",A1923=0),"",VLOOKUP(A1923,#REF!,D1928,FALSE))</f>
        <v>#REF!</v>
      </c>
      <c r="D1928" s="2">
        <v>158</v>
      </c>
      <c r="E1928" s="15" t="e">
        <f t="shared" si="38"/>
        <v>#REF!</v>
      </c>
    </row>
    <row r="1929" spans="1:5" ht="15" thickBot="1" x14ac:dyDescent="0.35">
      <c r="B1929" s="50">
        <v>7</v>
      </c>
      <c r="C1929" s="14" t="e">
        <f>IF(OR(A1923="",A1923=0),"",VLOOKUP(A1923,#REF!,D1929,FALSE))</f>
        <v>#REF!</v>
      </c>
      <c r="D1929" s="2">
        <v>159</v>
      </c>
      <c r="E1929" s="15" t="e">
        <f t="shared" si="38"/>
        <v>#REF!</v>
      </c>
    </row>
    <row r="1930" spans="1:5" ht="15" thickBot="1" x14ac:dyDescent="0.35">
      <c r="B1930" s="50">
        <v>8</v>
      </c>
      <c r="C1930" s="14" t="e">
        <f>IF(OR(A1923="",A1923=0),"",VLOOKUP(A1923,#REF!,D1930,FALSE))</f>
        <v>#REF!</v>
      </c>
      <c r="D1930" s="2">
        <v>160</v>
      </c>
      <c r="E1930" s="15" t="e">
        <f t="shared" si="38"/>
        <v>#REF!</v>
      </c>
    </row>
    <row r="1931" spans="1:5" ht="15" thickBot="1" x14ac:dyDescent="0.35">
      <c r="B1931" s="50">
        <v>9</v>
      </c>
      <c r="C1931" s="14" t="e">
        <f>IF(OR(A1923="",A1923=0),"",VLOOKUP(A1923,#REF!,D1931,FALSE))</f>
        <v>#REF!</v>
      </c>
      <c r="D1931" s="2">
        <v>161</v>
      </c>
      <c r="E1931" s="15" t="e">
        <f t="shared" si="38"/>
        <v>#REF!</v>
      </c>
    </row>
    <row r="1932" spans="1:5" ht="15" thickBot="1" x14ac:dyDescent="0.35">
      <c r="A1932" s="51" t="str">
        <f>"Recette "&amp;B1921&amp;" Produits 2"</f>
        <v>Recette 10 Produits 2</v>
      </c>
      <c r="B1932" s="50">
        <v>10</v>
      </c>
      <c r="C1932" s="14" t="e">
        <f>IF(OR(A1923="",A1923=0),"",VLOOKUP(A1923,#REF!,D1932,FALSE))</f>
        <v>#REF!</v>
      </c>
      <c r="D1932" s="2">
        <v>162</v>
      </c>
      <c r="E1932" s="15" t="e">
        <f t="shared" si="38"/>
        <v>#REF!</v>
      </c>
    </row>
    <row r="1933" spans="1:5" ht="15" thickBot="1" x14ac:dyDescent="0.35">
      <c r="A1933" s="5" t="e">
        <f>IF(OR($A$1921=0,$A$1921=""),"",VLOOKUP($A$1921,#REF!,5,FALSE))</f>
        <v>#REF!</v>
      </c>
      <c r="B1933" s="50">
        <v>1</v>
      </c>
      <c r="C1933" s="14" t="e">
        <f>IF(OR(A1933="",A1933=0),"",VLOOKUP(A1933,#REF!,D1933,FALSE))</f>
        <v>#REF!</v>
      </c>
      <c r="D1933" s="2">
        <v>153</v>
      </c>
      <c r="E1933" s="15" t="e">
        <f t="shared" si="38"/>
        <v>#REF!</v>
      </c>
    </row>
    <row r="1934" spans="1:5" ht="15" thickBot="1" x14ac:dyDescent="0.35">
      <c r="A1934" s="5"/>
      <c r="B1934" s="50">
        <v>2</v>
      </c>
      <c r="C1934" s="14" t="e">
        <f>IF(OR(A1933="",A1933=0),"",VLOOKUP(A1933,#REF!,D1934,FALSE))</f>
        <v>#REF!</v>
      </c>
      <c r="D1934" s="2">
        <v>154</v>
      </c>
      <c r="E1934" s="15" t="e">
        <f t="shared" si="38"/>
        <v>#REF!</v>
      </c>
    </row>
    <row r="1935" spans="1:5" ht="15" thickBot="1" x14ac:dyDescent="0.35">
      <c r="A1935" s="19"/>
      <c r="B1935" s="50">
        <v>3</v>
      </c>
      <c r="C1935" s="14" t="e">
        <f>IF(OR(A1933="",A1933=0),"",VLOOKUP(A1933,#REF!,D1935,FALSE))</f>
        <v>#REF!</v>
      </c>
      <c r="D1935" s="2">
        <v>155</v>
      </c>
      <c r="E1935" s="15" t="e">
        <f t="shared" si="38"/>
        <v>#REF!</v>
      </c>
    </row>
    <row r="1936" spans="1:5" ht="15" thickBot="1" x14ac:dyDescent="0.35">
      <c r="B1936" s="50">
        <v>4</v>
      </c>
      <c r="C1936" s="14" t="e">
        <f>IF(OR(A1933="",A1933=0),"",VLOOKUP(A1933,#REF!,D1936,FALSE))</f>
        <v>#REF!</v>
      </c>
      <c r="D1936" s="2">
        <v>156</v>
      </c>
      <c r="E1936" s="15" t="e">
        <f t="shared" si="38"/>
        <v>#REF!</v>
      </c>
    </row>
    <row r="1937" spans="1:5" ht="15" thickBot="1" x14ac:dyDescent="0.35">
      <c r="B1937" s="50">
        <v>5</v>
      </c>
      <c r="C1937" s="14" t="e">
        <f>IF(OR(A1933="",A1933=0),"",VLOOKUP(A1933,#REF!,D1937,FALSE))</f>
        <v>#REF!</v>
      </c>
      <c r="D1937" s="2">
        <v>157</v>
      </c>
      <c r="E1937" s="15" t="e">
        <f t="shared" si="38"/>
        <v>#REF!</v>
      </c>
    </row>
    <row r="1938" spans="1:5" ht="15" thickBot="1" x14ac:dyDescent="0.35">
      <c r="B1938" s="50">
        <v>6</v>
      </c>
      <c r="C1938" s="14" t="e">
        <f>IF(OR(A1933="",A1933=0),"",VLOOKUP(A1933,#REF!,D1938,FALSE))</f>
        <v>#REF!</v>
      </c>
      <c r="D1938" s="2">
        <v>158</v>
      </c>
      <c r="E1938" s="15" t="e">
        <f t="shared" si="38"/>
        <v>#REF!</v>
      </c>
    </row>
    <row r="1939" spans="1:5" ht="15" thickBot="1" x14ac:dyDescent="0.35">
      <c r="B1939" s="50">
        <v>7</v>
      </c>
      <c r="C1939" s="14" t="e">
        <f>IF(OR(A1933="",A1933=0),"",VLOOKUP(A1933,#REF!,D1939,FALSE))</f>
        <v>#REF!</v>
      </c>
      <c r="D1939" s="2">
        <v>159</v>
      </c>
      <c r="E1939" s="15" t="e">
        <f t="shared" si="38"/>
        <v>#REF!</v>
      </c>
    </row>
    <row r="1940" spans="1:5" ht="15" thickBot="1" x14ac:dyDescent="0.35">
      <c r="B1940" s="50">
        <v>8</v>
      </c>
      <c r="C1940" s="14" t="e">
        <f>IF(OR(A1933="",A1933=0),"",VLOOKUP(A1933,#REF!,D1940,FALSE))</f>
        <v>#REF!</v>
      </c>
      <c r="D1940" s="2">
        <v>160</v>
      </c>
      <c r="E1940" s="15" t="e">
        <f t="shared" si="38"/>
        <v>#REF!</v>
      </c>
    </row>
    <row r="1941" spans="1:5" ht="15" thickBot="1" x14ac:dyDescent="0.35">
      <c r="B1941" s="50">
        <v>9</v>
      </c>
      <c r="C1941" s="14" t="e">
        <f>IF(OR(A1933="",A1933=0),"",VLOOKUP(A1933,#REF!,D1941,FALSE))</f>
        <v>#REF!</v>
      </c>
      <c r="D1941" s="2">
        <v>161</v>
      </c>
      <c r="E1941" s="15" t="e">
        <f t="shared" si="38"/>
        <v>#REF!</v>
      </c>
    </row>
    <row r="1942" spans="1:5" ht="15" thickBot="1" x14ac:dyDescent="0.35">
      <c r="A1942" s="51" t="str">
        <f>"Recette "&amp;B1921&amp;" Produits 3"</f>
        <v>Recette 10 Produits 3</v>
      </c>
      <c r="B1942" s="50">
        <v>10</v>
      </c>
      <c r="C1942" s="14" t="e">
        <f>IF(OR(A1933="",A1933=0),"",VLOOKUP(A1933,#REF!,D1942,FALSE))</f>
        <v>#REF!</v>
      </c>
      <c r="D1942" s="2">
        <v>162</v>
      </c>
      <c r="E1942" s="15" t="e">
        <f t="shared" si="38"/>
        <v>#REF!</v>
      </c>
    </row>
    <row r="1943" spans="1:5" ht="15" thickBot="1" x14ac:dyDescent="0.35">
      <c r="A1943" s="5" t="e">
        <f>IF(OR($A$1921=0,$A$1921=""),"",VLOOKUP($A$1921,#REF!,6,FALSE))</f>
        <v>#REF!</v>
      </c>
      <c r="B1943" s="50">
        <v>1</v>
      </c>
      <c r="C1943" s="14" t="e">
        <f>IF(OR(A1943="",A1943=0),"",VLOOKUP(A1943,#REF!,D1943,FALSE))</f>
        <v>#REF!</v>
      </c>
      <c r="D1943" s="2">
        <v>153</v>
      </c>
      <c r="E1943" s="15" t="e">
        <f t="shared" si="38"/>
        <v>#REF!</v>
      </c>
    </row>
    <row r="1944" spans="1:5" ht="15" thickBot="1" x14ac:dyDescent="0.35">
      <c r="A1944" s="5"/>
      <c r="B1944" s="50">
        <v>2</v>
      </c>
      <c r="C1944" s="14" t="e">
        <f>IF(OR(A1943="",A1943=0),"",VLOOKUP(A1943,#REF!,D1944,FALSE))</f>
        <v>#REF!</v>
      </c>
      <c r="D1944" s="2">
        <v>154</v>
      </c>
      <c r="E1944" s="15" t="e">
        <f t="shared" si="38"/>
        <v>#REF!</v>
      </c>
    </row>
    <row r="1945" spans="1:5" ht="15" thickBot="1" x14ac:dyDescent="0.35">
      <c r="A1945" s="19"/>
      <c r="B1945" s="50">
        <v>3</v>
      </c>
      <c r="C1945" s="14" t="e">
        <f>IF(OR(A1943="",A1943=0),"",VLOOKUP(A1943,#REF!,D1945,FALSE))</f>
        <v>#REF!</v>
      </c>
      <c r="D1945" s="2">
        <v>155</v>
      </c>
      <c r="E1945" s="15" t="e">
        <f t="shared" si="38"/>
        <v>#REF!</v>
      </c>
    </row>
    <row r="1946" spans="1:5" ht="15" thickBot="1" x14ac:dyDescent="0.35">
      <c r="B1946" s="50">
        <v>4</v>
      </c>
      <c r="C1946" s="14" t="e">
        <f>IF(OR(A1943="",A1943=0),"",VLOOKUP(A1943,#REF!,D1946,FALSE))</f>
        <v>#REF!</v>
      </c>
      <c r="D1946" s="2">
        <v>156</v>
      </c>
      <c r="E1946" s="15" t="e">
        <f t="shared" si="38"/>
        <v>#REF!</v>
      </c>
    </row>
    <row r="1947" spans="1:5" ht="15" thickBot="1" x14ac:dyDescent="0.35">
      <c r="B1947" s="50">
        <v>5</v>
      </c>
      <c r="C1947" s="14" t="e">
        <f>IF(OR(A1943="",A1943=0),"",VLOOKUP(A1943,#REF!,D1947,FALSE))</f>
        <v>#REF!</v>
      </c>
      <c r="D1947" s="2">
        <v>157</v>
      </c>
      <c r="E1947" s="15" t="e">
        <f t="shared" si="38"/>
        <v>#REF!</v>
      </c>
    </row>
    <row r="1948" spans="1:5" ht="15" thickBot="1" x14ac:dyDescent="0.35">
      <c r="B1948" s="50">
        <v>6</v>
      </c>
      <c r="C1948" s="14" t="e">
        <f>IF(OR(A1943="",A1943=0),"",VLOOKUP(A1943,#REF!,D1948,FALSE))</f>
        <v>#REF!</v>
      </c>
      <c r="D1948" s="2">
        <v>158</v>
      </c>
      <c r="E1948" s="15" t="e">
        <f t="shared" si="38"/>
        <v>#REF!</v>
      </c>
    </row>
    <row r="1949" spans="1:5" ht="15" thickBot="1" x14ac:dyDescent="0.35">
      <c r="B1949" s="50">
        <v>7</v>
      </c>
      <c r="C1949" s="14" t="e">
        <f>IF(OR(A1943="",A1943=0),"",VLOOKUP(A1943,#REF!,D1949,FALSE))</f>
        <v>#REF!</v>
      </c>
      <c r="D1949" s="2">
        <v>159</v>
      </c>
      <c r="E1949" s="15" t="e">
        <f t="shared" si="38"/>
        <v>#REF!</v>
      </c>
    </row>
    <row r="1950" spans="1:5" ht="15" thickBot="1" x14ac:dyDescent="0.35">
      <c r="B1950" s="50">
        <v>8</v>
      </c>
      <c r="C1950" s="14" t="e">
        <f>IF(OR(A1943="",A1943=0),"",VLOOKUP(A1943,#REF!,D1950,FALSE))</f>
        <v>#REF!</v>
      </c>
      <c r="D1950" s="2">
        <v>160</v>
      </c>
      <c r="E1950" s="15" t="e">
        <f t="shared" si="38"/>
        <v>#REF!</v>
      </c>
    </row>
    <row r="1951" spans="1:5" ht="15" thickBot="1" x14ac:dyDescent="0.35">
      <c r="B1951" s="50">
        <v>9</v>
      </c>
      <c r="C1951" s="14" t="e">
        <f>IF(OR(A1943="",A1943=0),"",VLOOKUP(A1943,#REF!,D1951,FALSE))</f>
        <v>#REF!</v>
      </c>
      <c r="D1951" s="2">
        <v>161</v>
      </c>
      <c r="E1951" s="15" t="e">
        <f t="shared" si="38"/>
        <v>#REF!</v>
      </c>
    </row>
    <row r="1952" spans="1:5" ht="15" thickBot="1" x14ac:dyDescent="0.35">
      <c r="A1952" s="51" t="str">
        <f>"Recette "&amp;B1921&amp;" Produits 4"</f>
        <v>Recette 10 Produits 4</v>
      </c>
      <c r="B1952" s="50">
        <v>10</v>
      </c>
      <c r="C1952" s="14" t="e">
        <f>IF(OR(A1943="",A1943=0),"",VLOOKUP(A1943,#REF!,D1952,FALSE))</f>
        <v>#REF!</v>
      </c>
      <c r="D1952" s="2">
        <v>162</v>
      </c>
      <c r="E1952" s="15" t="e">
        <f t="shared" si="38"/>
        <v>#REF!</v>
      </c>
    </row>
    <row r="1953" spans="1:5" ht="15" thickBot="1" x14ac:dyDescent="0.35">
      <c r="A1953" s="5" t="e">
        <f>IF(OR($A$1921=0,$A$1921=""),"",VLOOKUP($A$1921,#REF!,7,FALSE))</f>
        <v>#REF!</v>
      </c>
      <c r="B1953" s="50">
        <v>1</v>
      </c>
      <c r="C1953" s="14" t="e">
        <f>IF(OR(A1953="",A1953=0),"",VLOOKUP(A1953,#REF!,D1953,FALSE))</f>
        <v>#REF!</v>
      </c>
      <c r="D1953" s="2">
        <v>153</v>
      </c>
      <c r="E1953" s="15" t="e">
        <f t="shared" si="38"/>
        <v>#REF!</v>
      </c>
    </row>
    <row r="1954" spans="1:5" ht="15" thickBot="1" x14ac:dyDescent="0.35">
      <c r="A1954" s="5"/>
      <c r="B1954" s="50">
        <v>2</v>
      </c>
      <c r="C1954" s="14" t="e">
        <f>IF(OR(A1953="",A1953=0),"",VLOOKUP(A1953,#REF!,D1954,FALSE))</f>
        <v>#REF!</v>
      </c>
      <c r="D1954" s="2">
        <v>154</v>
      </c>
      <c r="E1954" s="15" t="e">
        <f t="shared" si="38"/>
        <v>#REF!</v>
      </c>
    </row>
    <row r="1955" spans="1:5" ht="15" thickBot="1" x14ac:dyDescent="0.35">
      <c r="A1955" s="19"/>
      <c r="B1955" s="50">
        <v>3</v>
      </c>
      <c r="C1955" s="14" t="e">
        <f>IF(OR(A1953="",A1953=0),"",VLOOKUP(A1953,#REF!,D1955,FALSE))</f>
        <v>#REF!</v>
      </c>
      <c r="D1955" s="2">
        <v>155</v>
      </c>
      <c r="E1955" s="15" t="e">
        <f t="shared" si="38"/>
        <v>#REF!</v>
      </c>
    </row>
    <row r="1956" spans="1:5" ht="15" thickBot="1" x14ac:dyDescent="0.35">
      <c r="B1956" s="50">
        <v>4</v>
      </c>
      <c r="C1956" s="14" t="e">
        <f>IF(OR(A1953="",A1953=0),"",VLOOKUP(A1953,#REF!,D1956,FALSE))</f>
        <v>#REF!</v>
      </c>
      <c r="D1956" s="2">
        <v>156</v>
      </c>
      <c r="E1956" s="15" t="e">
        <f t="shared" si="38"/>
        <v>#REF!</v>
      </c>
    </row>
    <row r="1957" spans="1:5" ht="15" thickBot="1" x14ac:dyDescent="0.35">
      <c r="B1957" s="50">
        <v>5</v>
      </c>
      <c r="C1957" s="14" t="e">
        <f>IF(OR(A1953="",A1953=0),"",VLOOKUP(A1953,#REF!,D1957,FALSE))</f>
        <v>#REF!</v>
      </c>
      <c r="D1957" s="2">
        <v>157</v>
      </c>
      <c r="E1957" s="15" t="e">
        <f t="shared" si="38"/>
        <v>#REF!</v>
      </c>
    </row>
    <row r="1958" spans="1:5" ht="15" thickBot="1" x14ac:dyDescent="0.35">
      <c r="B1958" s="50">
        <v>6</v>
      </c>
      <c r="C1958" s="14" t="e">
        <f>IF(OR(A1953="",A1953=0),"",VLOOKUP(A1953,#REF!,D1958,FALSE))</f>
        <v>#REF!</v>
      </c>
      <c r="D1958" s="2">
        <v>158</v>
      </c>
      <c r="E1958" s="15" t="e">
        <f t="shared" si="38"/>
        <v>#REF!</v>
      </c>
    </row>
    <row r="1959" spans="1:5" ht="15" thickBot="1" x14ac:dyDescent="0.35">
      <c r="B1959" s="50">
        <v>7</v>
      </c>
      <c r="C1959" s="14" t="e">
        <f>IF(OR(A1953="",A1953=0),"",VLOOKUP(A1953,#REF!,D1959,FALSE))</f>
        <v>#REF!</v>
      </c>
      <c r="D1959" s="2">
        <v>159</v>
      </c>
      <c r="E1959" s="15" t="e">
        <f t="shared" si="38"/>
        <v>#REF!</v>
      </c>
    </row>
    <row r="1960" spans="1:5" ht="15" thickBot="1" x14ac:dyDescent="0.35">
      <c r="B1960" s="50">
        <v>8</v>
      </c>
      <c r="C1960" s="14" t="e">
        <f>IF(OR(A1953="",A1953=0),"",VLOOKUP(A1953,#REF!,D1960,FALSE))</f>
        <v>#REF!</v>
      </c>
      <c r="D1960" s="2">
        <v>160</v>
      </c>
      <c r="E1960" s="15" t="e">
        <f t="shared" si="38"/>
        <v>#REF!</v>
      </c>
    </row>
    <row r="1961" spans="1:5" ht="15" thickBot="1" x14ac:dyDescent="0.35">
      <c r="B1961" s="50">
        <v>9</v>
      </c>
      <c r="C1961" s="14" t="e">
        <f>IF(OR(A1953="",A1953=0),"",VLOOKUP(A1953,#REF!,D1961,FALSE))</f>
        <v>#REF!</v>
      </c>
      <c r="D1961" s="2">
        <v>161</v>
      </c>
      <c r="E1961" s="15" t="e">
        <f t="shared" si="38"/>
        <v>#REF!</v>
      </c>
    </row>
    <row r="1962" spans="1:5" ht="15" thickBot="1" x14ac:dyDescent="0.35">
      <c r="A1962" s="51" t="str">
        <f>"Recette "&amp;B1921&amp;" Produits 5"</f>
        <v>Recette 10 Produits 5</v>
      </c>
      <c r="B1962" s="50">
        <v>10</v>
      </c>
      <c r="C1962" s="14" t="e">
        <f>IF(OR(A1953="",A1953=0),"",VLOOKUP(A1953,#REF!,D1962,FALSE))</f>
        <v>#REF!</v>
      </c>
      <c r="D1962" s="2">
        <v>162</v>
      </c>
      <c r="E1962" s="15" t="e">
        <f t="shared" si="38"/>
        <v>#REF!</v>
      </c>
    </row>
    <row r="1963" spans="1:5" ht="15" thickBot="1" x14ac:dyDescent="0.35">
      <c r="A1963" s="5" t="e">
        <f>IF(OR($A$1921=0,$A$1921=""),"",VLOOKUP($A$1921,#REF!,8,FALSE))</f>
        <v>#REF!</v>
      </c>
      <c r="B1963" s="50">
        <v>1</v>
      </c>
      <c r="C1963" s="14" t="e">
        <f>IF(OR(A1963="",A1963=0),"",VLOOKUP(A1963,#REF!,D1963,FALSE))</f>
        <v>#REF!</v>
      </c>
      <c r="D1963" s="2">
        <v>153</v>
      </c>
      <c r="E1963" s="15" t="e">
        <f t="shared" si="38"/>
        <v>#REF!</v>
      </c>
    </row>
    <row r="1964" spans="1:5" ht="15" thickBot="1" x14ac:dyDescent="0.35">
      <c r="A1964" s="5"/>
      <c r="B1964" s="50">
        <v>2</v>
      </c>
      <c r="C1964" s="14" t="e">
        <f>IF(OR(A1963="",A1963=0),"",VLOOKUP(A1963,#REF!,D1964,FALSE))</f>
        <v>#REF!</v>
      </c>
      <c r="D1964" s="2">
        <v>154</v>
      </c>
      <c r="E1964" s="15" t="e">
        <f t="shared" si="38"/>
        <v>#REF!</v>
      </c>
    </row>
    <row r="1965" spans="1:5" ht="15" thickBot="1" x14ac:dyDescent="0.35">
      <c r="A1965" s="19"/>
      <c r="B1965" s="50">
        <v>3</v>
      </c>
      <c r="C1965" s="14" t="e">
        <f>IF(OR(A1963="",A1963=0),"",VLOOKUP(A1963,#REF!,D1965,FALSE))</f>
        <v>#REF!</v>
      </c>
      <c r="D1965" s="2">
        <v>155</v>
      </c>
      <c r="E1965" s="15" t="e">
        <f t="shared" si="38"/>
        <v>#REF!</v>
      </c>
    </row>
    <row r="1966" spans="1:5" ht="15" thickBot="1" x14ac:dyDescent="0.35">
      <c r="B1966" s="50">
        <v>4</v>
      </c>
      <c r="C1966" s="14" t="e">
        <f>IF(OR(A1963="",A1963=0),"",VLOOKUP(A1963,#REF!,D1966,FALSE))</f>
        <v>#REF!</v>
      </c>
      <c r="D1966" s="2">
        <v>156</v>
      </c>
      <c r="E1966" s="15" t="e">
        <f t="shared" si="38"/>
        <v>#REF!</v>
      </c>
    </row>
    <row r="1967" spans="1:5" ht="15" thickBot="1" x14ac:dyDescent="0.35">
      <c r="B1967" s="50">
        <v>5</v>
      </c>
      <c r="C1967" s="14" t="e">
        <f>IF(OR(A1963="",A1963=0),"",VLOOKUP(A1963,#REF!,D1967,FALSE))</f>
        <v>#REF!</v>
      </c>
      <c r="D1967" s="2">
        <v>157</v>
      </c>
      <c r="E1967" s="15" t="e">
        <f t="shared" si="38"/>
        <v>#REF!</v>
      </c>
    </row>
    <row r="1968" spans="1:5" ht="15" thickBot="1" x14ac:dyDescent="0.35">
      <c r="B1968" s="50">
        <v>6</v>
      </c>
      <c r="C1968" s="14" t="e">
        <f>IF(OR(A1963="",A1963=0),"",VLOOKUP(A1963,#REF!,D1968,FALSE))</f>
        <v>#REF!</v>
      </c>
      <c r="D1968" s="2">
        <v>158</v>
      </c>
      <c r="E1968" s="15" t="e">
        <f t="shared" si="38"/>
        <v>#REF!</v>
      </c>
    </row>
    <row r="1969" spans="1:5" ht="15" thickBot="1" x14ac:dyDescent="0.35">
      <c r="B1969" s="50">
        <v>7</v>
      </c>
      <c r="C1969" s="14" t="e">
        <f>IF(OR(A1963="",A1963=0),"",VLOOKUP(A1963,#REF!,D1969,FALSE))</f>
        <v>#REF!</v>
      </c>
      <c r="D1969" s="2">
        <v>159</v>
      </c>
      <c r="E1969" s="15" t="e">
        <f t="shared" si="38"/>
        <v>#REF!</v>
      </c>
    </row>
    <row r="1970" spans="1:5" ht="15" thickBot="1" x14ac:dyDescent="0.35">
      <c r="B1970" s="50">
        <v>8</v>
      </c>
      <c r="C1970" s="14" t="e">
        <f>IF(OR(A1963="",A1963=0),"",VLOOKUP(A1963,#REF!,D1970,FALSE))</f>
        <v>#REF!</v>
      </c>
      <c r="D1970" s="2">
        <v>160</v>
      </c>
      <c r="E1970" s="15" t="e">
        <f t="shared" si="38"/>
        <v>#REF!</v>
      </c>
    </row>
    <row r="1971" spans="1:5" ht="15" thickBot="1" x14ac:dyDescent="0.35">
      <c r="B1971" s="50">
        <v>9</v>
      </c>
      <c r="C1971" s="14" t="e">
        <f>IF(OR(A1963="",A1963=0),"",VLOOKUP(A1963,#REF!,D1971,FALSE))</f>
        <v>#REF!</v>
      </c>
      <c r="D1971" s="2">
        <v>161</v>
      </c>
      <c r="E1971" s="15" t="e">
        <f t="shared" si="38"/>
        <v>#REF!</v>
      </c>
    </row>
    <row r="1972" spans="1:5" ht="15" thickBot="1" x14ac:dyDescent="0.35">
      <c r="A1972" s="51" t="str">
        <f>"Recette "&amp;B1921&amp;" Produits 6"</f>
        <v>Recette 10 Produits 6</v>
      </c>
      <c r="B1972" s="50">
        <v>10</v>
      </c>
      <c r="C1972" s="14" t="e">
        <f>IF(OR(A1963="",A1963=0),"",VLOOKUP(A1963,#REF!,D1972,FALSE))</f>
        <v>#REF!</v>
      </c>
      <c r="D1972" s="2">
        <v>162</v>
      </c>
      <c r="E1972" s="15" t="e">
        <f t="shared" si="38"/>
        <v>#REF!</v>
      </c>
    </row>
    <row r="1973" spans="1:5" ht="15" thickBot="1" x14ac:dyDescent="0.35">
      <c r="A1973" s="5" t="e">
        <f>IF(OR($A$1921=0,$A$1921=""),"",VLOOKUP($A$1921,#REF!,9,FALSE))</f>
        <v>#REF!</v>
      </c>
      <c r="B1973" s="50">
        <v>1</v>
      </c>
      <c r="C1973" s="14" t="e">
        <f>IF(OR(A1973="",A1973=0),"",VLOOKUP(A1973,#REF!,D1973,FALSE))</f>
        <v>#REF!</v>
      </c>
      <c r="D1973" s="2">
        <v>153</v>
      </c>
      <c r="E1973" s="15" t="e">
        <f t="shared" si="38"/>
        <v>#REF!</v>
      </c>
    </row>
    <row r="1974" spans="1:5" ht="15" thickBot="1" x14ac:dyDescent="0.35">
      <c r="A1974" s="5"/>
      <c r="B1974" s="50">
        <v>2</v>
      </c>
      <c r="C1974" s="14" t="e">
        <f>IF(OR(A1973="",A1973=0),"",VLOOKUP(A1973,#REF!,D1974,FALSE))</f>
        <v>#REF!</v>
      </c>
      <c r="D1974" s="2">
        <v>154</v>
      </c>
      <c r="E1974" s="15" t="e">
        <f t="shared" si="38"/>
        <v>#REF!</v>
      </c>
    </row>
    <row r="1975" spans="1:5" ht="15" thickBot="1" x14ac:dyDescent="0.35">
      <c r="A1975" s="19"/>
      <c r="B1975" s="50">
        <v>3</v>
      </c>
      <c r="C1975" s="14" t="e">
        <f>IF(OR(A1973="",A1973=0),"",VLOOKUP(A1973,#REF!,D1975,FALSE))</f>
        <v>#REF!</v>
      </c>
      <c r="D1975" s="2">
        <v>155</v>
      </c>
      <c r="E1975" s="15" t="e">
        <f t="shared" si="38"/>
        <v>#REF!</v>
      </c>
    </row>
    <row r="1976" spans="1:5" ht="15" thickBot="1" x14ac:dyDescent="0.35">
      <c r="B1976" s="50">
        <v>4</v>
      </c>
      <c r="C1976" s="14" t="e">
        <f>IF(OR(A1973="",A1973=0),"",VLOOKUP(A1973,#REF!,D1976,FALSE))</f>
        <v>#REF!</v>
      </c>
      <c r="D1976" s="2">
        <v>156</v>
      </c>
      <c r="E1976" s="15" t="e">
        <f t="shared" si="38"/>
        <v>#REF!</v>
      </c>
    </row>
    <row r="1977" spans="1:5" ht="15" thickBot="1" x14ac:dyDescent="0.35">
      <c r="B1977" s="50">
        <v>5</v>
      </c>
      <c r="C1977" s="14" t="e">
        <f>IF(OR(A1973="",A1973=0),"",VLOOKUP(A1973,#REF!,D1977,FALSE))</f>
        <v>#REF!</v>
      </c>
      <c r="D1977" s="2">
        <v>157</v>
      </c>
      <c r="E1977" s="15" t="e">
        <f t="shared" si="38"/>
        <v>#REF!</v>
      </c>
    </row>
    <row r="1978" spans="1:5" ht="15" thickBot="1" x14ac:dyDescent="0.35">
      <c r="B1978" s="50">
        <v>6</v>
      </c>
      <c r="C1978" s="14" t="e">
        <f>IF(OR(A1973="",A1973=0),"",VLOOKUP(A1973,#REF!,D1978,FALSE))</f>
        <v>#REF!</v>
      </c>
      <c r="D1978" s="2">
        <v>158</v>
      </c>
      <c r="E1978" s="15" t="e">
        <f t="shared" si="38"/>
        <v>#REF!</v>
      </c>
    </row>
    <row r="1979" spans="1:5" ht="15" thickBot="1" x14ac:dyDescent="0.35">
      <c r="B1979" s="50">
        <v>7</v>
      </c>
      <c r="C1979" s="14" t="e">
        <f>IF(OR(A1973="",A1973=0),"",VLOOKUP(A1973,#REF!,D1979,FALSE))</f>
        <v>#REF!</v>
      </c>
      <c r="D1979" s="2">
        <v>159</v>
      </c>
      <c r="E1979" s="15" t="e">
        <f t="shared" si="38"/>
        <v>#REF!</v>
      </c>
    </row>
    <row r="1980" spans="1:5" ht="15" thickBot="1" x14ac:dyDescent="0.35">
      <c r="B1980" s="50">
        <v>8</v>
      </c>
      <c r="C1980" s="14" t="e">
        <f>IF(OR(A1973="",A1973=0),"",VLOOKUP(A1973,#REF!,D1980,FALSE))</f>
        <v>#REF!</v>
      </c>
      <c r="D1980" s="2">
        <v>160</v>
      </c>
      <c r="E1980" s="15" t="e">
        <f t="shared" si="38"/>
        <v>#REF!</v>
      </c>
    </row>
    <row r="1981" spans="1:5" ht="15" thickBot="1" x14ac:dyDescent="0.35">
      <c r="B1981" s="50">
        <v>9</v>
      </c>
      <c r="C1981" s="14" t="e">
        <f>IF(OR(A1973="",A1973=0),"",VLOOKUP(A1973,#REF!,D1981,FALSE))</f>
        <v>#REF!</v>
      </c>
      <c r="D1981" s="2">
        <v>161</v>
      </c>
      <c r="E1981" s="15" t="e">
        <f t="shared" si="38"/>
        <v>#REF!</v>
      </c>
    </row>
    <row r="1982" spans="1:5" ht="15" thickBot="1" x14ac:dyDescent="0.35">
      <c r="A1982" s="51" t="str">
        <f>"Recette "&amp;B1921&amp;" Produits 7"</f>
        <v>Recette 10 Produits 7</v>
      </c>
      <c r="B1982" s="50">
        <v>10</v>
      </c>
      <c r="C1982" s="14" t="e">
        <f>IF(OR(A1973="",A1973=0),"",VLOOKUP(A1973,#REF!,D1982,FALSE))</f>
        <v>#REF!</v>
      </c>
      <c r="D1982" s="2">
        <v>162</v>
      </c>
      <c r="E1982" s="15" t="e">
        <f t="shared" si="38"/>
        <v>#REF!</v>
      </c>
    </row>
    <row r="1983" spans="1:5" ht="15" thickBot="1" x14ac:dyDescent="0.35">
      <c r="A1983" s="5" t="e">
        <f>IF(OR($A$1921=0,$A$1921=""),"",VLOOKUP($A$1921,#REF!,10,FALSE))</f>
        <v>#REF!</v>
      </c>
      <c r="B1983" s="50">
        <v>1</v>
      </c>
      <c r="C1983" s="14" t="e">
        <f>IF(OR(A1983="",A1983=0),"",VLOOKUP(A1983,#REF!,D1983,FALSE))</f>
        <v>#REF!</v>
      </c>
      <c r="D1983" s="2">
        <v>153</v>
      </c>
      <c r="E1983" s="15" t="e">
        <f t="shared" si="38"/>
        <v>#REF!</v>
      </c>
    </row>
    <row r="1984" spans="1:5" ht="15" thickBot="1" x14ac:dyDescent="0.35">
      <c r="A1984" s="5"/>
      <c r="B1984" s="50">
        <v>2</v>
      </c>
      <c r="C1984" s="14" t="e">
        <f>IF(OR(A1983="",A1983=0),"",VLOOKUP(A1983,#REF!,D1984,FALSE))</f>
        <v>#REF!</v>
      </c>
      <c r="D1984" s="2">
        <v>154</v>
      </c>
      <c r="E1984" s="15" t="e">
        <f t="shared" si="38"/>
        <v>#REF!</v>
      </c>
    </row>
    <row r="1985" spans="1:5" ht="15" thickBot="1" x14ac:dyDescent="0.35">
      <c r="A1985" s="19"/>
      <c r="B1985" s="50">
        <v>3</v>
      </c>
      <c r="C1985" s="14" t="e">
        <f>IF(OR(A1983="",A1983=0),"",VLOOKUP(A1983,#REF!,D1985,FALSE))</f>
        <v>#REF!</v>
      </c>
      <c r="D1985" s="2">
        <v>155</v>
      </c>
      <c r="E1985" s="15" t="e">
        <f t="shared" si="38"/>
        <v>#REF!</v>
      </c>
    </row>
    <row r="1986" spans="1:5" ht="15" thickBot="1" x14ac:dyDescent="0.35">
      <c r="B1986" s="50">
        <v>4</v>
      </c>
      <c r="C1986" s="14" t="e">
        <f>IF(OR(A1983="",A1983=0),"",VLOOKUP(A1983,#REF!,D1986,FALSE))</f>
        <v>#REF!</v>
      </c>
      <c r="D1986" s="2">
        <v>156</v>
      </c>
      <c r="E1986" s="15" t="e">
        <f t="shared" si="38"/>
        <v>#REF!</v>
      </c>
    </row>
    <row r="1987" spans="1:5" ht="15" thickBot="1" x14ac:dyDescent="0.35">
      <c r="B1987" s="50">
        <v>5</v>
      </c>
      <c r="C1987" s="14" t="e">
        <f>IF(OR(A1983="",A1983=0),"",VLOOKUP(A1983,#REF!,D1987,FALSE))</f>
        <v>#REF!</v>
      </c>
      <c r="D1987" s="2">
        <v>157</v>
      </c>
      <c r="E1987" s="15" t="e">
        <f t="shared" ref="E1987:E2050" si="39">IF(C1987=0,"",C1987)</f>
        <v>#REF!</v>
      </c>
    </row>
    <row r="1988" spans="1:5" ht="15" thickBot="1" x14ac:dyDescent="0.35">
      <c r="B1988" s="50">
        <v>6</v>
      </c>
      <c r="C1988" s="14" t="e">
        <f>IF(OR(A1983="",A1983=0),"",VLOOKUP(A1983,#REF!,D1988,FALSE))</f>
        <v>#REF!</v>
      </c>
      <c r="D1988" s="2">
        <v>158</v>
      </c>
      <c r="E1988" s="15" t="e">
        <f t="shared" si="39"/>
        <v>#REF!</v>
      </c>
    </row>
    <row r="1989" spans="1:5" ht="15" thickBot="1" x14ac:dyDescent="0.35">
      <c r="B1989" s="50">
        <v>7</v>
      </c>
      <c r="C1989" s="14" t="e">
        <f>IF(OR(A1983="",A1983=0),"",VLOOKUP(A1983,#REF!,D1989,FALSE))</f>
        <v>#REF!</v>
      </c>
      <c r="D1989" s="2">
        <v>159</v>
      </c>
      <c r="E1989" s="15" t="e">
        <f t="shared" si="39"/>
        <v>#REF!</v>
      </c>
    </row>
    <row r="1990" spans="1:5" ht="15" thickBot="1" x14ac:dyDescent="0.35">
      <c r="B1990" s="50">
        <v>8</v>
      </c>
      <c r="C1990" s="14" t="e">
        <f>IF(OR(A1983="",A1983=0),"",VLOOKUP(A1983,#REF!,D1990,FALSE))</f>
        <v>#REF!</v>
      </c>
      <c r="D1990" s="2">
        <v>160</v>
      </c>
      <c r="E1990" s="15" t="e">
        <f t="shared" si="39"/>
        <v>#REF!</v>
      </c>
    </row>
    <row r="1991" spans="1:5" ht="15" thickBot="1" x14ac:dyDescent="0.35">
      <c r="B1991" s="50">
        <v>9</v>
      </c>
      <c r="C1991" s="14" t="e">
        <f>IF(OR(A1983="",A1983=0),"",VLOOKUP(A1983,#REF!,D1991,FALSE))</f>
        <v>#REF!</v>
      </c>
      <c r="D1991" s="2">
        <v>161</v>
      </c>
      <c r="E1991" s="15" t="e">
        <f t="shared" si="39"/>
        <v>#REF!</v>
      </c>
    </row>
    <row r="1992" spans="1:5" ht="15" thickBot="1" x14ac:dyDescent="0.35">
      <c r="A1992" s="51" t="str">
        <f>"Recette "&amp;B1921&amp;" Produits 8"</f>
        <v>Recette 10 Produits 8</v>
      </c>
      <c r="B1992" s="50">
        <v>10</v>
      </c>
      <c r="C1992" s="14" t="e">
        <f>IF(OR(A1983="",A1983=0),"",VLOOKUP(A1983,#REF!,D1992,FALSE))</f>
        <v>#REF!</v>
      </c>
      <c r="D1992" s="2">
        <v>162</v>
      </c>
      <c r="E1992" s="15" t="e">
        <f t="shared" si="39"/>
        <v>#REF!</v>
      </c>
    </row>
    <row r="1993" spans="1:5" ht="15" thickBot="1" x14ac:dyDescent="0.35">
      <c r="A1993" s="5" t="e">
        <f>IF(OR($A$1921=0,$A$1921=""),"",VLOOKUP($A$1921,#REF!,11,FALSE))</f>
        <v>#REF!</v>
      </c>
      <c r="B1993" s="50">
        <v>1</v>
      </c>
      <c r="C1993" s="14" t="e">
        <f>IF(OR(A1993="",A1993=0),"",VLOOKUP(A1993,#REF!,D1993,FALSE))</f>
        <v>#REF!</v>
      </c>
      <c r="D1993" s="2">
        <v>153</v>
      </c>
      <c r="E1993" s="15" t="e">
        <f t="shared" si="39"/>
        <v>#REF!</v>
      </c>
    </row>
    <row r="1994" spans="1:5" ht="15" thickBot="1" x14ac:dyDescent="0.35">
      <c r="A1994" s="5"/>
      <c r="B1994" s="50">
        <v>2</v>
      </c>
      <c r="C1994" s="14" t="e">
        <f>IF(OR(A1993="",A1993=0),"",VLOOKUP(A1993,#REF!,D1994,FALSE))</f>
        <v>#REF!</v>
      </c>
      <c r="D1994" s="2">
        <v>154</v>
      </c>
      <c r="E1994" s="15" t="e">
        <f t="shared" si="39"/>
        <v>#REF!</v>
      </c>
    </row>
    <row r="1995" spans="1:5" ht="15" thickBot="1" x14ac:dyDescent="0.35">
      <c r="A1995" s="19"/>
      <c r="B1995" s="50">
        <v>3</v>
      </c>
      <c r="C1995" s="14" t="e">
        <f>IF(OR(A1993="",A1993=0),"",VLOOKUP(A1993,#REF!,D1995,FALSE))</f>
        <v>#REF!</v>
      </c>
      <c r="D1995" s="2">
        <v>155</v>
      </c>
      <c r="E1995" s="15" t="e">
        <f t="shared" si="39"/>
        <v>#REF!</v>
      </c>
    </row>
    <row r="1996" spans="1:5" ht="15" thickBot="1" x14ac:dyDescent="0.35">
      <c r="B1996" s="50">
        <v>4</v>
      </c>
      <c r="C1996" s="14" t="e">
        <f>IF(OR(A1993="",A1993=0),"",VLOOKUP(A1993,#REF!,D1996,FALSE))</f>
        <v>#REF!</v>
      </c>
      <c r="D1996" s="2">
        <v>156</v>
      </c>
      <c r="E1996" s="15" t="e">
        <f t="shared" si="39"/>
        <v>#REF!</v>
      </c>
    </row>
    <row r="1997" spans="1:5" ht="15" thickBot="1" x14ac:dyDescent="0.35">
      <c r="B1997" s="50">
        <v>5</v>
      </c>
      <c r="C1997" s="14" t="e">
        <f>IF(OR(A1993="",A1993=0),"",VLOOKUP(A1993,#REF!,D1997,FALSE))</f>
        <v>#REF!</v>
      </c>
      <c r="D1997" s="2">
        <v>157</v>
      </c>
      <c r="E1997" s="15" t="e">
        <f t="shared" si="39"/>
        <v>#REF!</v>
      </c>
    </row>
    <row r="1998" spans="1:5" ht="15" thickBot="1" x14ac:dyDescent="0.35">
      <c r="B1998" s="50">
        <v>6</v>
      </c>
      <c r="C1998" s="14" t="e">
        <f>IF(OR(A1993="",A1993=0),"",VLOOKUP(A1993,#REF!,D1998,FALSE))</f>
        <v>#REF!</v>
      </c>
      <c r="D1998" s="2">
        <v>158</v>
      </c>
      <c r="E1998" s="15" t="e">
        <f t="shared" si="39"/>
        <v>#REF!</v>
      </c>
    </row>
    <row r="1999" spans="1:5" ht="15" thickBot="1" x14ac:dyDescent="0.35">
      <c r="B1999" s="50">
        <v>7</v>
      </c>
      <c r="C1999" s="14" t="e">
        <f>IF(OR(A1993="",A1993=0),"",VLOOKUP(A1993,#REF!,D1999,FALSE))</f>
        <v>#REF!</v>
      </c>
      <c r="D1999" s="2">
        <v>159</v>
      </c>
      <c r="E1999" s="15" t="e">
        <f t="shared" si="39"/>
        <v>#REF!</v>
      </c>
    </row>
    <row r="2000" spans="1:5" ht="15" thickBot="1" x14ac:dyDescent="0.35">
      <c r="B2000" s="50">
        <v>8</v>
      </c>
      <c r="C2000" s="14" t="e">
        <f>IF(OR(A1993="",A1993=0),"",VLOOKUP(A1993,#REF!,D2000,FALSE))</f>
        <v>#REF!</v>
      </c>
      <c r="D2000" s="2">
        <v>160</v>
      </c>
      <c r="E2000" s="15" t="e">
        <f t="shared" si="39"/>
        <v>#REF!</v>
      </c>
    </row>
    <row r="2001" spans="1:5" ht="15" thickBot="1" x14ac:dyDescent="0.35">
      <c r="B2001" s="50">
        <v>9</v>
      </c>
      <c r="C2001" s="14" t="e">
        <f>IF(OR(A1993="",A1993=0),"",VLOOKUP(A1993,#REF!,D2001,FALSE))</f>
        <v>#REF!</v>
      </c>
      <c r="D2001" s="2">
        <v>161</v>
      </c>
      <c r="E2001" s="15" t="e">
        <f t="shared" si="39"/>
        <v>#REF!</v>
      </c>
    </row>
    <row r="2002" spans="1:5" ht="15" thickBot="1" x14ac:dyDescent="0.35">
      <c r="A2002" s="51" t="str">
        <f>"Recette "&amp;B1921&amp;" Produits 9"</f>
        <v>Recette 10 Produits 9</v>
      </c>
      <c r="B2002" s="50">
        <v>10</v>
      </c>
      <c r="C2002" s="14" t="e">
        <f>IF(OR(A1993="",A1993=0),"",VLOOKUP(A1993,#REF!,D2002,FALSE))</f>
        <v>#REF!</v>
      </c>
      <c r="D2002" s="2">
        <v>162</v>
      </c>
      <c r="E2002" s="15" t="e">
        <f t="shared" si="39"/>
        <v>#REF!</v>
      </c>
    </row>
    <row r="2003" spans="1:5" ht="15" thickBot="1" x14ac:dyDescent="0.35">
      <c r="A2003" s="5" t="e">
        <f>IF(OR($A$1921=0,$A$1921=""),"",VLOOKUP($A$1921,#REF!,12,FALSE))</f>
        <v>#REF!</v>
      </c>
      <c r="B2003" s="50">
        <v>1</v>
      </c>
      <c r="C2003" s="14" t="e">
        <f>IF(OR(A2003="",A2003=0),"",VLOOKUP(A2003,#REF!,D2003,FALSE))</f>
        <v>#REF!</v>
      </c>
      <c r="D2003" s="2">
        <v>153</v>
      </c>
      <c r="E2003" s="15" t="e">
        <f t="shared" si="39"/>
        <v>#REF!</v>
      </c>
    </row>
    <row r="2004" spans="1:5" ht="15" thickBot="1" x14ac:dyDescent="0.35">
      <c r="A2004" s="5"/>
      <c r="B2004" s="50">
        <v>2</v>
      </c>
      <c r="C2004" s="14" t="e">
        <f>IF(OR(A2003="",A2003=0),"",VLOOKUP(A2003,#REF!,D2004,FALSE))</f>
        <v>#REF!</v>
      </c>
      <c r="D2004" s="2">
        <v>154</v>
      </c>
      <c r="E2004" s="15" t="e">
        <f t="shared" si="39"/>
        <v>#REF!</v>
      </c>
    </row>
    <row r="2005" spans="1:5" ht="15" thickBot="1" x14ac:dyDescent="0.35">
      <c r="A2005" s="19"/>
      <c r="B2005" s="50">
        <v>3</v>
      </c>
      <c r="C2005" s="14" t="e">
        <f>IF(OR(A2003="",A2003=0),"",VLOOKUP(A2003,#REF!,D2005,FALSE))</f>
        <v>#REF!</v>
      </c>
      <c r="D2005" s="2">
        <v>155</v>
      </c>
      <c r="E2005" s="15" t="e">
        <f t="shared" si="39"/>
        <v>#REF!</v>
      </c>
    </row>
    <row r="2006" spans="1:5" ht="15" thickBot="1" x14ac:dyDescent="0.35">
      <c r="B2006" s="50">
        <v>4</v>
      </c>
      <c r="C2006" s="14" t="e">
        <f>IF(OR(A2003="",A2003=0),"",VLOOKUP(A2003,#REF!,D2006,FALSE))</f>
        <v>#REF!</v>
      </c>
      <c r="D2006" s="2">
        <v>156</v>
      </c>
      <c r="E2006" s="15" t="e">
        <f t="shared" si="39"/>
        <v>#REF!</v>
      </c>
    </row>
    <row r="2007" spans="1:5" ht="15" thickBot="1" x14ac:dyDescent="0.35">
      <c r="B2007" s="50">
        <v>5</v>
      </c>
      <c r="C2007" s="14" t="e">
        <f>IF(OR(A2003="",A2003=0),"",VLOOKUP(A2003,#REF!,D2007,FALSE))</f>
        <v>#REF!</v>
      </c>
      <c r="D2007" s="2">
        <v>157</v>
      </c>
      <c r="E2007" s="15" t="e">
        <f t="shared" si="39"/>
        <v>#REF!</v>
      </c>
    </row>
    <row r="2008" spans="1:5" ht="15" thickBot="1" x14ac:dyDescent="0.35">
      <c r="B2008" s="50">
        <v>6</v>
      </c>
      <c r="C2008" s="14" t="e">
        <f>IF(OR(A2003="",A2003=0),"",VLOOKUP(A2003,#REF!,D2008,FALSE))</f>
        <v>#REF!</v>
      </c>
      <c r="D2008" s="2">
        <v>158</v>
      </c>
      <c r="E2008" s="15" t="e">
        <f t="shared" si="39"/>
        <v>#REF!</v>
      </c>
    </row>
    <row r="2009" spans="1:5" ht="15" thickBot="1" x14ac:dyDescent="0.35">
      <c r="B2009" s="50">
        <v>7</v>
      </c>
      <c r="C2009" s="14" t="e">
        <f>IF(OR(A2003="",A2003=0),"",VLOOKUP(A2003,#REF!,D2009,FALSE))</f>
        <v>#REF!</v>
      </c>
      <c r="D2009" s="2">
        <v>159</v>
      </c>
      <c r="E2009" s="15" t="e">
        <f t="shared" si="39"/>
        <v>#REF!</v>
      </c>
    </row>
    <row r="2010" spans="1:5" ht="15" thickBot="1" x14ac:dyDescent="0.35">
      <c r="B2010" s="50">
        <v>8</v>
      </c>
      <c r="C2010" s="14" t="e">
        <f>IF(OR(A2003="",A2003=0),"",VLOOKUP(A2003,#REF!,D2010,FALSE))</f>
        <v>#REF!</v>
      </c>
      <c r="D2010" s="2">
        <v>160</v>
      </c>
      <c r="E2010" s="15" t="e">
        <f t="shared" si="39"/>
        <v>#REF!</v>
      </c>
    </row>
    <row r="2011" spans="1:5" ht="15" thickBot="1" x14ac:dyDescent="0.35">
      <c r="B2011" s="50">
        <v>9</v>
      </c>
      <c r="C2011" s="14" t="e">
        <f>IF(OR(A2003="",A2003=0),"",VLOOKUP(A2003,#REF!,D2011,FALSE))</f>
        <v>#REF!</v>
      </c>
      <c r="D2011" s="2">
        <v>161</v>
      </c>
      <c r="E2011" s="15" t="e">
        <f t="shared" si="39"/>
        <v>#REF!</v>
      </c>
    </row>
    <row r="2012" spans="1:5" ht="15" thickBot="1" x14ac:dyDescent="0.35">
      <c r="A2012" s="51" t="str">
        <f>"Recette "&amp;B1921&amp;" Produits 10"</f>
        <v>Recette 10 Produits 10</v>
      </c>
      <c r="B2012" s="50">
        <v>10</v>
      </c>
      <c r="C2012" s="14" t="e">
        <f>IF(OR(A2003="",A2003=0),"",VLOOKUP(A2003,#REF!,D2012,FALSE))</f>
        <v>#REF!</v>
      </c>
      <c r="D2012" s="2">
        <v>162</v>
      </c>
      <c r="E2012" s="15" t="e">
        <f t="shared" si="39"/>
        <v>#REF!</v>
      </c>
    </row>
    <row r="2013" spans="1:5" ht="15" thickBot="1" x14ac:dyDescent="0.35">
      <c r="A2013" s="5" t="e">
        <f>IF(OR($A$1921=0,$A$1921=""),"",VLOOKUP($A$1921,#REF!,13,FALSE))</f>
        <v>#REF!</v>
      </c>
      <c r="B2013" s="50">
        <v>1</v>
      </c>
      <c r="C2013" s="14" t="e">
        <f>IF(OR(A2013="",A2013=0),"",VLOOKUP(A2013,#REF!,D2013,FALSE))</f>
        <v>#REF!</v>
      </c>
      <c r="D2013" s="2">
        <v>153</v>
      </c>
      <c r="E2013" s="15" t="e">
        <f t="shared" si="39"/>
        <v>#REF!</v>
      </c>
    </row>
    <row r="2014" spans="1:5" ht="15" thickBot="1" x14ac:dyDescent="0.35">
      <c r="A2014" s="5"/>
      <c r="B2014" s="50">
        <v>2</v>
      </c>
      <c r="C2014" s="14" t="e">
        <f>IF(OR(A2013="",A2013=0),"",VLOOKUP(A2013,#REF!,D2014,FALSE))</f>
        <v>#REF!</v>
      </c>
      <c r="D2014" s="2">
        <v>154</v>
      </c>
      <c r="E2014" s="15" t="e">
        <f t="shared" si="39"/>
        <v>#REF!</v>
      </c>
    </row>
    <row r="2015" spans="1:5" ht="15" thickBot="1" x14ac:dyDescent="0.35">
      <c r="A2015" s="19"/>
      <c r="B2015" s="50">
        <v>3</v>
      </c>
      <c r="C2015" s="14" t="e">
        <f>IF(OR(A2013="",A2013=0),"",VLOOKUP(A2013,#REF!,D2015,FALSE))</f>
        <v>#REF!</v>
      </c>
      <c r="D2015" s="2">
        <v>155</v>
      </c>
      <c r="E2015" s="15" t="e">
        <f t="shared" si="39"/>
        <v>#REF!</v>
      </c>
    </row>
    <row r="2016" spans="1:5" ht="15" thickBot="1" x14ac:dyDescent="0.35">
      <c r="B2016" s="50">
        <v>4</v>
      </c>
      <c r="C2016" s="14" t="e">
        <f>IF(OR(A2013="",A2013=0),"",VLOOKUP(A2013,#REF!,D2016,FALSE))</f>
        <v>#REF!</v>
      </c>
      <c r="D2016" s="2">
        <v>156</v>
      </c>
      <c r="E2016" s="15" t="e">
        <f t="shared" si="39"/>
        <v>#REF!</v>
      </c>
    </row>
    <row r="2017" spans="1:5" ht="15" thickBot="1" x14ac:dyDescent="0.35">
      <c r="B2017" s="50">
        <v>5</v>
      </c>
      <c r="C2017" s="14" t="e">
        <f>IF(OR(A2013="",A2013=0),"",VLOOKUP(A2013,#REF!,D2017,FALSE))</f>
        <v>#REF!</v>
      </c>
      <c r="D2017" s="2">
        <v>157</v>
      </c>
      <c r="E2017" s="15" t="e">
        <f t="shared" si="39"/>
        <v>#REF!</v>
      </c>
    </row>
    <row r="2018" spans="1:5" ht="15" thickBot="1" x14ac:dyDescent="0.35">
      <c r="B2018" s="50">
        <v>6</v>
      </c>
      <c r="C2018" s="14" t="e">
        <f>IF(OR(A2013="",A2013=0),"",VLOOKUP(A2013,#REF!,D2018,FALSE))</f>
        <v>#REF!</v>
      </c>
      <c r="D2018" s="2">
        <v>158</v>
      </c>
      <c r="E2018" s="15" t="e">
        <f t="shared" si="39"/>
        <v>#REF!</v>
      </c>
    </row>
    <row r="2019" spans="1:5" ht="15" thickBot="1" x14ac:dyDescent="0.35">
      <c r="B2019" s="50">
        <v>7</v>
      </c>
      <c r="C2019" s="14" t="e">
        <f>IF(OR(A2013="",A2013=0),"",VLOOKUP(A2013,#REF!,D2019,FALSE))</f>
        <v>#REF!</v>
      </c>
      <c r="D2019" s="2">
        <v>159</v>
      </c>
      <c r="E2019" s="15" t="e">
        <f t="shared" si="39"/>
        <v>#REF!</v>
      </c>
    </row>
    <row r="2020" spans="1:5" ht="15" thickBot="1" x14ac:dyDescent="0.35">
      <c r="B2020" s="50">
        <v>8</v>
      </c>
      <c r="C2020" s="14" t="e">
        <f>IF(OR(A2013="",A2013=0),"",VLOOKUP(A2013,#REF!,D2020,FALSE))</f>
        <v>#REF!</v>
      </c>
      <c r="D2020" s="2">
        <v>160</v>
      </c>
      <c r="E2020" s="15" t="e">
        <f t="shared" si="39"/>
        <v>#REF!</v>
      </c>
    </row>
    <row r="2021" spans="1:5" ht="15" thickBot="1" x14ac:dyDescent="0.35">
      <c r="B2021" s="50">
        <v>9</v>
      </c>
      <c r="C2021" s="14" t="e">
        <f>IF(OR(A2013="",A2013=0),"",VLOOKUP(A2013,#REF!,D2021,FALSE))</f>
        <v>#REF!</v>
      </c>
      <c r="D2021" s="2">
        <v>161</v>
      </c>
      <c r="E2021" s="15" t="e">
        <f t="shared" si="39"/>
        <v>#REF!</v>
      </c>
    </row>
    <row r="2022" spans="1:5" ht="15" thickBot="1" x14ac:dyDescent="0.35">
      <c r="A2022" s="51" t="str">
        <f>"Recette "&amp;B1921&amp;" Produits 11"</f>
        <v>Recette 10 Produits 11</v>
      </c>
      <c r="B2022" s="50">
        <v>10</v>
      </c>
      <c r="C2022" s="14" t="e">
        <f>IF(OR(A2013="",A2013=0),"",VLOOKUP(A2013,#REF!,D2022,FALSE))</f>
        <v>#REF!</v>
      </c>
      <c r="D2022" s="2">
        <v>162</v>
      </c>
      <c r="E2022" s="15" t="e">
        <f t="shared" si="39"/>
        <v>#REF!</v>
      </c>
    </row>
    <row r="2023" spans="1:5" ht="15" thickBot="1" x14ac:dyDescent="0.35">
      <c r="A2023" s="5" t="e">
        <f>IF(OR($A$1921=0,$A$1921=""),"",VLOOKUP($A$1921,#REF!,14,FALSE))</f>
        <v>#REF!</v>
      </c>
      <c r="B2023" s="50">
        <v>1</v>
      </c>
      <c r="C2023" s="14" t="e">
        <f>IF(OR(A2023="",A2023=0),"",VLOOKUP(A2023,#REF!,D2023,FALSE))</f>
        <v>#REF!</v>
      </c>
      <c r="D2023" s="2">
        <v>153</v>
      </c>
      <c r="E2023" s="15" t="e">
        <f t="shared" si="39"/>
        <v>#REF!</v>
      </c>
    </row>
    <row r="2024" spans="1:5" ht="15" thickBot="1" x14ac:dyDescent="0.35">
      <c r="A2024" s="5"/>
      <c r="B2024" s="50">
        <v>2</v>
      </c>
      <c r="C2024" s="14" t="e">
        <f>IF(OR(A2023="",A2023=0),"",VLOOKUP(A2023,#REF!,D2024,FALSE))</f>
        <v>#REF!</v>
      </c>
      <c r="D2024" s="2">
        <v>154</v>
      </c>
      <c r="E2024" s="15" t="e">
        <f t="shared" si="39"/>
        <v>#REF!</v>
      </c>
    </row>
    <row r="2025" spans="1:5" ht="15" thickBot="1" x14ac:dyDescent="0.35">
      <c r="A2025" s="19"/>
      <c r="B2025" s="50">
        <v>3</v>
      </c>
      <c r="C2025" s="14" t="e">
        <f>IF(OR(A2023="",A2023=0),"",VLOOKUP(A2023,#REF!,D2025,FALSE))</f>
        <v>#REF!</v>
      </c>
      <c r="D2025" s="2">
        <v>155</v>
      </c>
      <c r="E2025" s="15" t="e">
        <f t="shared" si="39"/>
        <v>#REF!</v>
      </c>
    </row>
    <row r="2026" spans="1:5" ht="15" thickBot="1" x14ac:dyDescent="0.35">
      <c r="B2026" s="50">
        <v>4</v>
      </c>
      <c r="C2026" s="14" t="e">
        <f>IF(OR(A2023="",A2023=0),"",VLOOKUP(A2023,#REF!,D2026,FALSE))</f>
        <v>#REF!</v>
      </c>
      <c r="D2026" s="2">
        <v>156</v>
      </c>
      <c r="E2026" s="15" t="e">
        <f t="shared" si="39"/>
        <v>#REF!</v>
      </c>
    </row>
    <row r="2027" spans="1:5" ht="15" thickBot="1" x14ac:dyDescent="0.35">
      <c r="B2027" s="50">
        <v>5</v>
      </c>
      <c r="C2027" s="14" t="e">
        <f>IF(OR(A2023="",A2023=0),"",VLOOKUP(A2023,#REF!,D2027,FALSE))</f>
        <v>#REF!</v>
      </c>
      <c r="D2027" s="2">
        <v>157</v>
      </c>
      <c r="E2027" s="15" t="e">
        <f t="shared" si="39"/>
        <v>#REF!</v>
      </c>
    </row>
    <row r="2028" spans="1:5" ht="15" thickBot="1" x14ac:dyDescent="0.35">
      <c r="B2028" s="50">
        <v>6</v>
      </c>
      <c r="C2028" s="14" t="e">
        <f>IF(OR(A2023="",A2023=0),"",VLOOKUP(A2023,#REF!,D2028,FALSE))</f>
        <v>#REF!</v>
      </c>
      <c r="D2028" s="2">
        <v>158</v>
      </c>
      <c r="E2028" s="15" t="e">
        <f t="shared" si="39"/>
        <v>#REF!</v>
      </c>
    </row>
    <row r="2029" spans="1:5" ht="15" thickBot="1" x14ac:dyDescent="0.35">
      <c r="B2029" s="50">
        <v>7</v>
      </c>
      <c r="C2029" s="14" t="e">
        <f>IF(OR(A2023="",A2023=0),"",VLOOKUP(A2023,#REF!,D2029,FALSE))</f>
        <v>#REF!</v>
      </c>
      <c r="D2029" s="2">
        <v>159</v>
      </c>
      <c r="E2029" s="15" t="e">
        <f t="shared" si="39"/>
        <v>#REF!</v>
      </c>
    </row>
    <row r="2030" spans="1:5" ht="15" thickBot="1" x14ac:dyDescent="0.35">
      <c r="B2030" s="50">
        <v>8</v>
      </c>
      <c r="C2030" s="14" t="e">
        <f>IF(OR(A2023="",A2023=0),"",VLOOKUP(A2023,#REF!,D2030,FALSE))</f>
        <v>#REF!</v>
      </c>
      <c r="D2030" s="2">
        <v>160</v>
      </c>
      <c r="E2030" s="15" t="e">
        <f t="shared" si="39"/>
        <v>#REF!</v>
      </c>
    </row>
    <row r="2031" spans="1:5" ht="15" thickBot="1" x14ac:dyDescent="0.35">
      <c r="B2031" s="50">
        <v>9</v>
      </c>
      <c r="C2031" s="14" t="e">
        <f>IF(OR(A2023="",A2023=0),"",VLOOKUP(A2023,#REF!,D2031,FALSE))</f>
        <v>#REF!</v>
      </c>
      <c r="D2031" s="2">
        <v>161</v>
      </c>
      <c r="E2031" s="15" t="e">
        <f t="shared" si="39"/>
        <v>#REF!</v>
      </c>
    </row>
    <row r="2032" spans="1:5" ht="15" thickBot="1" x14ac:dyDescent="0.35">
      <c r="A2032" s="51" t="str">
        <f>"Recette "&amp;B1921&amp;" Produits 12"</f>
        <v>Recette 10 Produits 12</v>
      </c>
      <c r="B2032" s="50">
        <v>10</v>
      </c>
      <c r="C2032" s="14" t="e">
        <f>IF(OR(A2023="",A2023=0),"",VLOOKUP(A2023,#REF!,D2032,FALSE))</f>
        <v>#REF!</v>
      </c>
      <c r="D2032" s="2">
        <v>162</v>
      </c>
      <c r="E2032" s="15" t="e">
        <f t="shared" si="39"/>
        <v>#REF!</v>
      </c>
    </row>
    <row r="2033" spans="1:5" ht="15" thickBot="1" x14ac:dyDescent="0.35">
      <c r="A2033" s="5" t="e">
        <f>IF(OR($A$1921=0,$A$1921=""),"",VLOOKUP($A$1921,#REF!,15,FALSE))</f>
        <v>#REF!</v>
      </c>
      <c r="B2033" s="50">
        <v>1</v>
      </c>
      <c r="C2033" s="14" t="e">
        <f>IF(OR(A2033="",A2033=0),"",VLOOKUP(A2033,#REF!,D2033,FALSE))</f>
        <v>#REF!</v>
      </c>
      <c r="D2033" s="2">
        <v>153</v>
      </c>
      <c r="E2033" s="15" t="e">
        <f t="shared" si="39"/>
        <v>#REF!</v>
      </c>
    </row>
    <row r="2034" spans="1:5" ht="15" thickBot="1" x14ac:dyDescent="0.35">
      <c r="A2034" s="5"/>
      <c r="B2034" s="50">
        <v>2</v>
      </c>
      <c r="C2034" s="14" t="e">
        <f>IF(OR(A2033="",A2033=0),"",VLOOKUP(A2033,#REF!,D2034,FALSE))</f>
        <v>#REF!</v>
      </c>
      <c r="D2034" s="2">
        <v>154</v>
      </c>
      <c r="E2034" s="15" t="e">
        <f t="shared" si="39"/>
        <v>#REF!</v>
      </c>
    </row>
    <row r="2035" spans="1:5" ht="15" thickBot="1" x14ac:dyDescent="0.35">
      <c r="A2035" s="19"/>
      <c r="B2035" s="50">
        <v>3</v>
      </c>
      <c r="C2035" s="14" t="e">
        <f>IF(OR(A2033="",A2033=0),"",VLOOKUP(A2033,#REF!,D2035,FALSE))</f>
        <v>#REF!</v>
      </c>
      <c r="D2035" s="2">
        <v>155</v>
      </c>
      <c r="E2035" s="15" t="e">
        <f t="shared" si="39"/>
        <v>#REF!</v>
      </c>
    </row>
    <row r="2036" spans="1:5" ht="15" thickBot="1" x14ac:dyDescent="0.35">
      <c r="B2036" s="50">
        <v>4</v>
      </c>
      <c r="C2036" s="14" t="e">
        <f>IF(OR(A2033="",A2033=0),"",VLOOKUP(A2033,#REF!,D2036,FALSE))</f>
        <v>#REF!</v>
      </c>
      <c r="D2036" s="2">
        <v>156</v>
      </c>
      <c r="E2036" s="15" t="e">
        <f t="shared" si="39"/>
        <v>#REF!</v>
      </c>
    </row>
    <row r="2037" spans="1:5" ht="15" thickBot="1" x14ac:dyDescent="0.35">
      <c r="B2037" s="50">
        <v>5</v>
      </c>
      <c r="C2037" s="14" t="e">
        <f>IF(OR(A2033="",A2033=0),"",VLOOKUP(A2033,#REF!,D2037,FALSE))</f>
        <v>#REF!</v>
      </c>
      <c r="D2037" s="2">
        <v>157</v>
      </c>
      <c r="E2037" s="15" t="e">
        <f t="shared" si="39"/>
        <v>#REF!</v>
      </c>
    </row>
    <row r="2038" spans="1:5" ht="15" thickBot="1" x14ac:dyDescent="0.35">
      <c r="B2038" s="50">
        <v>6</v>
      </c>
      <c r="C2038" s="14" t="e">
        <f>IF(OR(A2033="",A2033=0),"",VLOOKUP(A2033,#REF!,D2038,FALSE))</f>
        <v>#REF!</v>
      </c>
      <c r="D2038" s="2">
        <v>158</v>
      </c>
      <c r="E2038" s="15" t="e">
        <f t="shared" si="39"/>
        <v>#REF!</v>
      </c>
    </row>
    <row r="2039" spans="1:5" ht="15" thickBot="1" x14ac:dyDescent="0.35">
      <c r="B2039" s="50">
        <v>7</v>
      </c>
      <c r="C2039" s="14" t="e">
        <f>IF(OR(A2033="",A2033=0),"",VLOOKUP(A2033,#REF!,D2039,FALSE))</f>
        <v>#REF!</v>
      </c>
      <c r="D2039" s="2">
        <v>159</v>
      </c>
      <c r="E2039" s="15" t="e">
        <f t="shared" si="39"/>
        <v>#REF!</v>
      </c>
    </row>
    <row r="2040" spans="1:5" ht="15" thickBot="1" x14ac:dyDescent="0.35">
      <c r="B2040" s="50">
        <v>8</v>
      </c>
      <c r="C2040" s="14" t="e">
        <f>IF(OR(A2033="",A2033=0),"",VLOOKUP(A2033,#REF!,D2040,FALSE))</f>
        <v>#REF!</v>
      </c>
      <c r="D2040" s="2">
        <v>160</v>
      </c>
      <c r="E2040" s="15" t="e">
        <f t="shared" si="39"/>
        <v>#REF!</v>
      </c>
    </row>
    <row r="2041" spans="1:5" ht="15" thickBot="1" x14ac:dyDescent="0.35">
      <c r="B2041" s="50">
        <v>9</v>
      </c>
      <c r="C2041" s="14" t="e">
        <f>IF(OR(A2033="",A2033=0),"",VLOOKUP(A2033,#REF!,D2041,FALSE))</f>
        <v>#REF!</v>
      </c>
      <c r="D2041" s="2">
        <v>161</v>
      </c>
      <c r="E2041" s="15" t="e">
        <f t="shared" si="39"/>
        <v>#REF!</v>
      </c>
    </row>
    <row r="2042" spans="1:5" ht="15" thickBot="1" x14ac:dyDescent="0.35">
      <c r="A2042" s="51" t="str">
        <f>"Recette "&amp;B1921&amp;" Produits 13"</f>
        <v>Recette 10 Produits 13</v>
      </c>
      <c r="B2042" s="50">
        <v>10</v>
      </c>
      <c r="C2042" s="14" t="e">
        <f>IF(OR(A2033="",A2033=0),"",VLOOKUP(A2033,#REF!,D2042,FALSE))</f>
        <v>#REF!</v>
      </c>
      <c r="D2042" s="2">
        <v>162</v>
      </c>
      <c r="E2042" s="15" t="e">
        <f t="shared" si="39"/>
        <v>#REF!</v>
      </c>
    </row>
    <row r="2043" spans="1:5" ht="15" thickBot="1" x14ac:dyDescent="0.35">
      <c r="A2043" s="5" t="e">
        <f>IF(OR($A$1921=0,$A$1921=""),"",VLOOKUP($A$1921,#REF!,16,FALSE))</f>
        <v>#REF!</v>
      </c>
      <c r="B2043" s="50">
        <v>1</v>
      </c>
      <c r="C2043" s="14" t="e">
        <f>IF(OR(A2043="",A2043=0),"",VLOOKUP(A2043,#REF!,D2043,FALSE))</f>
        <v>#REF!</v>
      </c>
      <c r="D2043" s="2">
        <v>153</v>
      </c>
      <c r="E2043" s="15" t="e">
        <f t="shared" si="39"/>
        <v>#REF!</v>
      </c>
    </row>
    <row r="2044" spans="1:5" ht="15" thickBot="1" x14ac:dyDescent="0.35">
      <c r="A2044" s="5"/>
      <c r="B2044" s="50">
        <v>2</v>
      </c>
      <c r="C2044" s="14" t="e">
        <f>IF(OR(A2043="",A2043=0),"",VLOOKUP(A2043,#REF!,D2044,FALSE))</f>
        <v>#REF!</v>
      </c>
      <c r="D2044" s="2">
        <v>154</v>
      </c>
      <c r="E2044" s="15" t="e">
        <f t="shared" si="39"/>
        <v>#REF!</v>
      </c>
    </row>
    <row r="2045" spans="1:5" ht="15" thickBot="1" x14ac:dyDescent="0.35">
      <c r="A2045" s="19"/>
      <c r="B2045" s="50">
        <v>3</v>
      </c>
      <c r="C2045" s="14" t="e">
        <f>IF(OR(A2043="",A2043=0),"",VLOOKUP(A2043,#REF!,D2045,FALSE))</f>
        <v>#REF!</v>
      </c>
      <c r="D2045" s="2">
        <v>155</v>
      </c>
      <c r="E2045" s="15" t="e">
        <f t="shared" si="39"/>
        <v>#REF!</v>
      </c>
    </row>
    <row r="2046" spans="1:5" ht="15" thickBot="1" x14ac:dyDescent="0.35">
      <c r="B2046" s="50">
        <v>4</v>
      </c>
      <c r="C2046" s="14" t="e">
        <f>IF(OR(A2043="",A2043=0),"",VLOOKUP(A2043,#REF!,D2046,FALSE))</f>
        <v>#REF!</v>
      </c>
      <c r="D2046" s="2">
        <v>156</v>
      </c>
      <c r="E2046" s="15" t="e">
        <f t="shared" si="39"/>
        <v>#REF!</v>
      </c>
    </row>
    <row r="2047" spans="1:5" ht="15" thickBot="1" x14ac:dyDescent="0.35">
      <c r="B2047" s="50">
        <v>5</v>
      </c>
      <c r="C2047" s="14" t="e">
        <f>IF(OR(A2043="",A2043=0),"",VLOOKUP(A2043,#REF!,D2047,FALSE))</f>
        <v>#REF!</v>
      </c>
      <c r="D2047" s="2">
        <v>157</v>
      </c>
      <c r="E2047" s="15" t="e">
        <f t="shared" si="39"/>
        <v>#REF!</v>
      </c>
    </row>
    <row r="2048" spans="1:5" ht="15" thickBot="1" x14ac:dyDescent="0.35">
      <c r="B2048" s="50">
        <v>6</v>
      </c>
      <c r="C2048" s="14" t="e">
        <f>IF(OR(A2043="",A2043=0),"",VLOOKUP(A2043,#REF!,D2048,FALSE))</f>
        <v>#REF!</v>
      </c>
      <c r="D2048" s="2">
        <v>158</v>
      </c>
      <c r="E2048" s="15" t="e">
        <f t="shared" si="39"/>
        <v>#REF!</v>
      </c>
    </row>
    <row r="2049" spans="1:5" ht="15" thickBot="1" x14ac:dyDescent="0.35">
      <c r="B2049" s="50">
        <v>7</v>
      </c>
      <c r="C2049" s="14" t="e">
        <f>IF(OR(A2043="",A2043=0),"",VLOOKUP(A2043,#REF!,D2049,FALSE))</f>
        <v>#REF!</v>
      </c>
      <c r="D2049" s="2">
        <v>159</v>
      </c>
      <c r="E2049" s="15" t="e">
        <f t="shared" si="39"/>
        <v>#REF!</v>
      </c>
    </row>
    <row r="2050" spans="1:5" ht="15" thickBot="1" x14ac:dyDescent="0.35">
      <c r="B2050" s="50">
        <v>8</v>
      </c>
      <c r="C2050" s="14" t="e">
        <f>IF(OR(A2043="",A2043=0),"",VLOOKUP(A2043,#REF!,D2050,FALSE))</f>
        <v>#REF!</v>
      </c>
      <c r="D2050" s="2">
        <v>160</v>
      </c>
      <c r="E2050" s="15" t="e">
        <f t="shared" si="39"/>
        <v>#REF!</v>
      </c>
    </row>
    <row r="2051" spans="1:5" ht="15" thickBot="1" x14ac:dyDescent="0.35">
      <c r="B2051" s="50">
        <v>9</v>
      </c>
      <c r="C2051" s="14" t="e">
        <f>IF(OR(A2043="",A2043=0),"",VLOOKUP(A2043,#REF!,D2051,FALSE))</f>
        <v>#REF!</v>
      </c>
      <c r="D2051" s="2">
        <v>161</v>
      </c>
      <c r="E2051" s="15" t="e">
        <f t="shared" ref="E2051:E2114" si="40">IF(C2051=0,"",C2051)</f>
        <v>#REF!</v>
      </c>
    </row>
    <row r="2052" spans="1:5" ht="15" thickBot="1" x14ac:dyDescent="0.35">
      <c r="A2052" s="51" t="str">
        <f>"Recette "&amp;B1921&amp;" Produits 14"</f>
        <v>Recette 10 Produits 14</v>
      </c>
      <c r="B2052" s="50">
        <v>10</v>
      </c>
      <c r="C2052" s="14" t="e">
        <f>IF(OR(A2043="",A2043=0),"",VLOOKUP(A2043,#REF!,D2052,FALSE))</f>
        <v>#REF!</v>
      </c>
      <c r="D2052" s="2">
        <v>162</v>
      </c>
      <c r="E2052" s="15" t="e">
        <f t="shared" si="40"/>
        <v>#REF!</v>
      </c>
    </row>
    <row r="2053" spans="1:5" ht="15" thickBot="1" x14ac:dyDescent="0.35">
      <c r="A2053" s="5" t="e">
        <f>IF(OR($A$1921=0,$A$1921=""),"",VLOOKUP($A$1921,#REF!,17,FALSE))</f>
        <v>#REF!</v>
      </c>
      <c r="B2053" s="50">
        <v>1</v>
      </c>
      <c r="C2053" s="14" t="e">
        <f>IF(OR(A2053="",A2053=0),"",VLOOKUP(A2053,#REF!,D2053,FALSE))</f>
        <v>#REF!</v>
      </c>
      <c r="D2053" s="2">
        <v>153</v>
      </c>
      <c r="E2053" s="15" t="e">
        <f t="shared" si="40"/>
        <v>#REF!</v>
      </c>
    </row>
    <row r="2054" spans="1:5" ht="15" thickBot="1" x14ac:dyDescent="0.35">
      <c r="A2054" s="5"/>
      <c r="B2054" s="50">
        <v>2</v>
      </c>
      <c r="C2054" s="14" t="e">
        <f>IF(OR(A2053="",A2053=0),"",VLOOKUP(A2053,#REF!,D2054,FALSE))</f>
        <v>#REF!</v>
      </c>
      <c r="D2054" s="2">
        <v>154</v>
      </c>
      <c r="E2054" s="15" t="e">
        <f t="shared" si="40"/>
        <v>#REF!</v>
      </c>
    </row>
    <row r="2055" spans="1:5" ht="15" thickBot="1" x14ac:dyDescent="0.35">
      <c r="A2055" s="19"/>
      <c r="B2055" s="50">
        <v>3</v>
      </c>
      <c r="C2055" s="14" t="e">
        <f>IF(OR(A2053="",A2053=0),"",VLOOKUP(A2053,#REF!,D2055,FALSE))</f>
        <v>#REF!</v>
      </c>
      <c r="D2055" s="2">
        <v>155</v>
      </c>
      <c r="E2055" s="15" t="e">
        <f t="shared" si="40"/>
        <v>#REF!</v>
      </c>
    </row>
    <row r="2056" spans="1:5" ht="15" thickBot="1" x14ac:dyDescent="0.35">
      <c r="B2056" s="50">
        <v>4</v>
      </c>
      <c r="C2056" s="14" t="e">
        <f>IF(OR(A2053="",A2053=0),"",VLOOKUP(A2053,#REF!,D2056,FALSE))</f>
        <v>#REF!</v>
      </c>
      <c r="D2056" s="2">
        <v>156</v>
      </c>
      <c r="E2056" s="15" t="e">
        <f t="shared" si="40"/>
        <v>#REF!</v>
      </c>
    </row>
    <row r="2057" spans="1:5" ht="15" thickBot="1" x14ac:dyDescent="0.35">
      <c r="B2057" s="50">
        <v>5</v>
      </c>
      <c r="C2057" s="14" t="e">
        <f>IF(OR(A2053="",A2053=0),"",VLOOKUP(A2053,#REF!,D2057,FALSE))</f>
        <v>#REF!</v>
      </c>
      <c r="D2057" s="2">
        <v>157</v>
      </c>
      <c r="E2057" s="15" t="e">
        <f t="shared" si="40"/>
        <v>#REF!</v>
      </c>
    </row>
    <row r="2058" spans="1:5" ht="15" thickBot="1" x14ac:dyDescent="0.35">
      <c r="B2058" s="50">
        <v>6</v>
      </c>
      <c r="C2058" s="14" t="e">
        <f>IF(OR(A2053="",A2053=0),"",VLOOKUP(A2053,#REF!,D2058,FALSE))</f>
        <v>#REF!</v>
      </c>
      <c r="D2058" s="2">
        <v>158</v>
      </c>
      <c r="E2058" s="15" t="e">
        <f t="shared" si="40"/>
        <v>#REF!</v>
      </c>
    </row>
    <row r="2059" spans="1:5" ht="15" thickBot="1" x14ac:dyDescent="0.35">
      <c r="B2059" s="50">
        <v>7</v>
      </c>
      <c r="C2059" s="14" t="e">
        <f>IF(OR(A2053="",A2053=0),"",VLOOKUP(A2053,#REF!,D2059,FALSE))</f>
        <v>#REF!</v>
      </c>
      <c r="D2059" s="2">
        <v>159</v>
      </c>
      <c r="E2059" s="15" t="e">
        <f t="shared" si="40"/>
        <v>#REF!</v>
      </c>
    </row>
    <row r="2060" spans="1:5" ht="15" thickBot="1" x14ac:dyDescent="0.35">
      <c r="B2060" s="50">
        <v>8</v>
      </c>
      <c r="C2060" s="14" t="e">
        <f>IF(OR(A2053="",A2053=0),"",VLOOKUP(A2053,#REF!,D2060,FALSE))</f>
        <v>#REF!</v>
      </c>
      <c r="D2060" s="2">
        <v>160</v>
      </c>
      <c r="E2060" s="15" t="e">
        <f t="shared" si="40"/>
        <v>#REF!</v>
      </c>
    </row>
    <row r="2061" spans="1:5" ht="15" thickBot="1" x14ac:dyDescent="0.35">
      <c r="B2061" s="50">
        <v>9</v>
      </c>
      <c r="C2061" s="14" t="e">
        <f>IF(OR(A2053="",A2053=0),"",VLOOKUP(A2053,#REF!,D2061,FALSE))</f>
        <v>#REF!</v>
      </c>
      <c r="D2061" s="2">
        <v>161</v>
      </c>
      <c r="E2061" s="15" t="e">
        <f t="shared" si="40"/>
        <v>#REF!</v>
      </c>
    </row>
    <row r="2062" spans="1:5" ht="15" thickBot="1" x14ac:dyDescent="0.35">
      <c r="A2062" s="51" t="str">
        <f>"Recette "&amp;B1921&amp;" Produits 15"</f>
        <v>Recette 10 Produits 15</v>
      </c>
      <c r="B2062" s="50">
        <v>10</v>
      </c>
      <c r="C2062" s="14" t="e">
        <f>IF(OR(A2053="",A2053=0),"",VLOOKUP(A2053,#REF!,D2062,FALSE))</f>
        <v>#REF!</v>
      </c>
      <c r="D2062" s="2">
        <v>162</v>
      </c>
      <c r="E2062" s="15" t="e">
        <f t="shared" si="40"/>
        <v>#REF!</v>
      </c>
    </row>
    <row r="2063" spans="1:5" ht="15" thickBot="1" x14ac:dyDescent="0.35">
      <c r="A2063" s="5" t="e">
        <f>IF(OR($A$1921=0,$A$1921=""),"",VLOOKUP($A$1921,#REF!,18,FALSE))</f>
        <v>#REF!</v>
      </c>
      <c r="B2063" s="50">
        <v>1</v>
      </c>
      <c r="C2063" s="14" t="e">
        <f>IF(OR(A2063="",A2063=0),"",VLOOKUP(A2063,#REF!,D2063,FALSE))</f>
        <v>#REF!</v>
      </c>
      <c r="D2063" s="2">
        <v>153</v>
      </c>
      <c r="E2063" s="15" t="e">
        <f t="shared" si="40"/>
        <v>#REF!</v>
      </c>
    </row>
    <row r="2064" spans="1:5" ht="15" thickBot="1" x14ac:dyDescent="0.35">
      <c r="A2064" s="5"/>
      <c r="B2064" s="50">
        <v>2</v>
      </c>
      <c r="C2064" s="14" t="e">
        <f>IF(OR(A2063="",A2063=0),"",VLOOKUP(A2063,#REF!,D2064,FALSE))</f>
        <v>#REF!</v>
      </c>
      <c r="D2064" s="2">
        <v>154</v>
      </c>
      <c r="E2064" s="15" t="e">
        <f t="shared" si="40"/>
        <v>#REF!</v>
      </c>
    </row>
    <row r="2065" spans="1:5" ht="15" thickBot="1" x14ac:dyDescent="0.35">
      <c r="A2065" s="19"/>
      <c r="B2065" s="50">
        <v>3</v>
      </c>
      <c r="C2065" s="14" t="e">
        <f>IF(OR(A2063="",A2063=0),"",VLOOKUP(A2063,#REF!,D2065,FALSE))</f>
        <v>#REF!</v>
      </c>
      <c r="D2065" s="2">
        <v>155</v>
      </c>
      <c r="E2065" s="15" t="e">
        <f t="shared" si="40"/>
        <v>#REF!</v>
      </c>
    </row>
    <row r="2066" spans="1:5" ht="15" thickBot="1" x14ac:dyDescent="0.35">
      <c r="B2066" s="50">
        <v>4</v>
      </c>
      <c r="C2066" s="14" t="e">
        <f>IF(OR(A2063="",A2063=0),"",VLOOKUP(A2063,#REF!,D2066,FALSE))</f>
        <v>#REF!</v>
      </c>
      <c r="D2066" s="2">
        <v>156</v>
      </c>
      <c r="E2066" s="15" t="e">
        <f t="shared" si="40"/>
        <v>#REF!</v>
      </c>
    </row>
    <row r="2067" spans="1:5" ht="15" thickBot="1" x14ac:dyDescent="0.35">
      <c r="B2067" s="50">
        <v>5</v>
      </c>
      <c r="C2067" s="14" t="e">
        <f>IF(OR(A2063="",A2063=0),"",VLOOKUP(A2063,#REF!,D2067,FALSE))</f>
        <v>#REF!</v>
      </c>
      <c r="D2067" s="2">
        <v>157</v>
      </c>
      <c r="E2067" s="15" t="e">
        <f t="shared" si="40"/>
        <v>#REF!</v>
      </c>
    </row>
    <row r="2068" spans="1:5" ht="15" thickBot="1" x14ac:dyDescent="0.35">
      <c r="B2068" s="50">
        <v>6</v>
      </c>
      <c r="C2068" s="14" t="e">
        <f>IF(OR(A2063="",A2063=0),"",VLOOKUP(A2063,#REF!,D2068,FALSE))</f>
        <v>#REF!</v>
      </c>
      <c r="D2068" s="2">
        <v>158</v>
      </c>
      <c r="E2068" s="15" t="e">
        <f t="shared" si="40"/>
        <v>#REF!</v>
      </c>
    </row>
    <row r="2069" spans="1:5" ht="15" thickBot="1" x14ac:dyDescent="0.35">
      <c r="B2069" s="50">
        <v>7</v>
      </c>
      <c r="C2069" s="14" t="e">
        <f>IF(OR(A2063="",A2063=0),"",VLOOKUP(A2063,#REF!,D2069,FALSE))</f>
        <v>#REF!</v>
      </c>
      <c r="D2069" s="2">
        <v>159</v>
      </c>
      <c r="E2069" s="15" t="e">
        <f t="shared" si="40"/>
        <v>#REF!</v>
      </c>
    </row>
    <row r="2070" spans="1:5" ht="15" thickBot="1" x14ac:dyDescent="0.35">
      <c r="B2070" s="50">
        <v>8</v>
      </c>
      <c r="C2070" s="14" t="e">
        <f>IF(OR(A2063="",A2063=0),"",VLOOKUP(A2063,#REF!,D2070,FALSE))</f>
        <v>#REF!</v>
      </c>
      <c r="D2070" s="2">
        <v>160</v>
      </c>
      <c r="E2070" s="15" t="e">
        <f t="shared" si="40"/>
        <v>#REF!</v>
      </c>
    </row>
    <row r="2071" spans="1:5" ht="15" thickBot="1" x14ac:dyDescent="0.35">
      <c r="B2071" s="50">
        <v>9</v>
      </c>
      <c r="C2071" s="14" t="e">
        <f>IF(OR(A2063="",A2063=0),"",VLOOKUP(A2063,#REF!,D2071,FALSE))</f>
        <v>#REF!</v>
      </c>
      <c r="D2071" s="2">
        <v>161</v>
      </c>
      <c r="E2071" s="15" t="e">
        <f t="shared" si="40"/>
        <v>#REF!</v>
      </c>
    </row>
    <row r="2072" spans="1:5" ht="15" thickBot="1" x14ac:dyDescent="0.35">
      <c r="A2072" s="51" t="str">
        <f>"Recette "&amp;B1921&amp;" Produits 16"</f>
        <v>Recette 10 Produits 16</v>
      </c>
      <c r="B2072" s="50">
        <v>10</v>
      </c>
      <c r="C2072" s="14" t="e">
        <f>IF(OR(A2063="",A2063=0),"",VLOOKUP(A2063,#REF!,D2072,FALSE))</f>
        <v>#REF!</v>
      </c>
      <c r="D2072" s="2">
        <v>162</v>
      </c>
      <c r="E2072" s="15" t="e">
        <f t="shared" si="40"/>
        <v>#REF!</v>
      </c>
    </row>
    <row r="2073" spans="1:5" ht="15" thickBot="1" x14ac:dyDescent="0.35">
      <c r="A2073" s="5" t="e">
        <f>IF(OR($A$1921=0,$A$1921=""),"",VLOOKUP($A$1921,#REF!,19,FALSE))</f>
        <v>#REF!</v>
      </c>
      <c r="B2073" s="50">
        <v>1</v>
      </c>
      <c r="C2073" s="14" t="e">
        <f>IF(OR(A2073="",A2073=0),"",VLOOKUP(A2073,#REF!,D2073,FALSE))</f>
        <v>#REF!</v>
      </c>
      <c r="D2073" s="2">
        <v>153</v>
      </c>
      <c r="E2073" s="15" t="e">
        <f t="shared" si="40"/>
        <v>#REF!</v>
      </c>
    </row>
    <row r="2074" spans="1:5" ht="15" thickBot="1" x14ac:dyDescent="0.35">
      <c r="A2074" s="5"/>
      <c r="B2074" s="50">
        <v>2</v>
      </c>
      <c r="C2074" s="14" t="e">
        <f>IF(OR(A2073="",A2073=0),"",VLOOKUP(A2073,#REF!,D2074,FALSE))</f>
        <v>#REF!</v>
      </c>
      <c r="D2074" s="2">
        <v>154</v>
      </c>
      <c r="E2074" s="15" t="e">
        <f t="shared" si="40"/>
        <v>#REF!</v>
      </c>
    </row>
    <row r="2075" spans="1:5" ht="15" thickBot="1" x14ac:dyDescent="0.35">
      <c r="A2075" s="19"/>
      <c r="B2075" s="50">
        <v>3</v>
      </c>
      <c r="C2075" s="14" t="e">
        <f>IF(OR(A2073="",A2073=0),"",VLOOKUP(A2073,#REF!,D2075,FALSE))</f>
        <v>#REF!</v>
      </c>
      <c r="D2075" s="2">
        <v>155</v>
      </c>
      <c r="E2075" s="15" t="e">
        <f t="shared" si="40"/>
        <v>#REF!</v>
      </c>
    </row>
    <row r="2076" spans="1:5" ht="15" thickBot="1" x14ac:dyDescent="0.35">
      <c r="B2076" s="50">
        <v>4</v>
      </c>
      <c r="C2076" s="14" t="e">
        <f>IF(OR(A2073="",A2073=0),"",VLOOKUP(A2073,#REF!,D2076,FALSE))</f>
        <v>#REF!</v>
      </c>
      <c r="D2076" s="2">
        <v>156</v>
      </c>
      <c r="E2076" s="15" t="e">
        <f t="shared" si="40"/>
        <v>#REF!</v>
      </c>
    </row>
    <row r="2077" spans="1:5" ht="15" thickBot="1" x14ac:dyDescent="0.35">
      <c r="B2077" s="50">
        <v>5</v>
      </c>
      <c r="C2077" s="14" t="e">
        <f>IF(OR(A2073="",A2073=0),"",VLOOKUP(A2073,#REF!,D2077,FALSE))</f>
        <v>#REF!</v>
      </c>
      <c r="D2077" s="2">
        <v>157</v>
      </c>
      <c r="E2077" s="15" t="e">
        <f t="shared" si="40"/>
        <v>#REF!</v>
      </c>
    </row>
    <row r="2078" spans="1:5" ht="15" thickBot="1" x14ac:dyDescent="0.35">
      <c r="B2078" s="50">
        <v>6</v>
      </c>
      <c r="C2078" s="14" t="e">
        <f>IF(OR(A2073="",A2073=0),"",VLOOKUP(A2073,#REF!,D2078,FALSE))</f>
        <v>#REF!</v>
      </c>
      <c r="D2078" s="2">
        <v>158</v>
      </c>
      <c r="E2078" s="15" t="e">
        <f t="shared" si="40"/>
        <v>#REF!</v>
      </c>
    </row>
    <row r="2079" spans="1:5" ht="15" thickBot="1" x14ac:dyDescent="0.35">
      <c r="B2079" s="50">
        <v>7</v>
      </c>
      <c r="C2079" s="14" t="e">
        <f>IF(OR(A2073="",A2073=0),"",VLOOKUP(A2073,#REF!,D2079,FALSE))</f>
        <v>#REF!</v>
      </c>
      <c r="D2079" s="2">
        <v>159</v>
      </c>
      <c r="E2079" s="15" t="e">
        <f t="shared" si="40"/>
        <v>#REF!</v>
      </c>
    </row>
    <row r="2080" spans="1:5" ht="15" thickBot="1" x14ac:dyDescent="0.35">
      <c r="B2080" s="50">
        <v>8</v>
      </c>
      <c r="C2080" s="14" t="e">
        <f>IF(OR(A2073="",A2073=0),"",VLOOKUP(A2073,#REF!,D2080,FALSE))</f>
        <v>#REF!</v>
      </c>
      <c r="D2080" s="2">
        <v>160</v>
      </c>
      <c r="E2080" s="15" t="e">
        <f t="shared" si="40"/>
        <v>#REF!</v>
      </c>
    </row>
    <row r="2081" spans="1:5" ht="15" thickBot="1" x14ac:dyDescent="0.35">
      <c r="B2081" s="50">
        <v>9</v>
      </c>
      <c r="C2081" s="14" t="e">
        <f>IF(OR(A2073="",A2073=0),"",VLOOKUP(A2073,#REF!,D2081,FALSE))</f>
        <v>#REF!</v>
      </c>
      <c r="D2081" s="2">
        <v>161</v>
      </c>
      <c r="E2081" s="15" t="e">
        <f t="shared" si="40"/>
        <v>#REF!</v>
      </c>
    </row>
    <row r="2082" spans="1:5" ht="15" thickBot="1" x14ac:dyDescent="0.35">
      <c r="A2082" s="51" t="str">
        <f>"Recette "&amp;B1921&amp;" Divers 1"</f>
        <v>Recette 10 Divers 1</v>
      </c>
      <c r="B2082" s="50">
        <v>10</v>
      </c>
      <c r="C2082" s="14" t="e">
        <f>IF(OR(A2073="",A2073=0),"",VLOOKUP(A2073,#REF!,D2082,FALSE))</f>
        <v>#REF!</v>
      </c>
      <c r="D2082" s="2">
        <v>162</v>
      </c>
      <c r="E2082" s="15" t="e">
        <f t="shared" si="40"/>
        <v>#REF!</v>
      </c>
    </row>
    <row r="2083" spans="1:5" ht="15" thickBot="1" x14ac:dyDescent="0.35">
      <c r="A2083" s="5" t="e">
        <f>IF(OR($A$1921=0,$A$1921=""),"",VLOOKUP($A$1921,#REF!,20,FALSE))</f>
        <v>#REF!</v>
      </c>
      <c r="B2083" s="50">
        <v>1</v>
      </c>
      <c r="C2083" s="14" t="e">
        <f>IF(OR(A2083="",A2083=0),"",VLOOKUP(A2083,#REF!,D2083,FALSE))</f>
        <v>#REF!</v>
      </c>
      <c r="D2083" s="2">
        <v>153</v>
      </c>
      <c r="E2083" s="15" t="e">
        <f t="shared" si="40"/>
        <v>#REF!</v>
      </c>
    </row>
    <row r="2084" spans="1:5" ht="15" thickBot="1" x14ac:dyDescent="0.35">
      <c r="A2084" s="5"/>
      <c r="B2084" s="50">
        <v>2</v>
      </c>
      <c r="C2084" s="14" t="e">
        <f>IF(OR(A2083="",A2083=0),"",VLOOKUP(A2083,#REF!,D2084,FALSE))</f>
        <v>#REF!</v>
      </c>
      <c r="D2084" s="2">
        <v>154</v>
      </c>
      <c r="E2084" s="15" t="e">
        <f t="shared" si="40"/>
        <v>#REF!</v>
      </c>
    </row>
    <row r="2085" spans="1:5" ht="15" thickBot="1" x14ac:dyDescent="0.35">
      <c r="A2085" s="19"/>
      <c r="B2085" s="50">
        <v>3</v>
      </c>
      <c r="C2085" s="14" t="e">
        <f>IF(OR(A2083="",A2083=0),"",VLOOKUP(A2083,#REF!,D2085,FALSE))</f>
        <v>#REF!</v>
      </c>
      <c r="D2085" s="2">
        <v>155</v>
      </c>
      <c r="E2085" s="15" t="e">
        <f t="shared" si="40"/>
        <v>#REF!</v>
      </c>
    </row>
    <row r="2086" spans="1:5" ht="15" thickBot="1" x14ac:dyDescent="0.35">
      <c r="B2086" s="50">
        <v>4</v>
      </c>
      <c r="C2086" s="14" t="e">
        <f>IF(OR(A2083="",A2083=0),"",VLOOKUP(A2083,#REF!,D2086,FALSE))</f>
        <v>#REF!</v>
      </c>
      <c r="D2086" s="2">
        <v>156</v>
      </c>
      <c r="E2086" s="15" t="e">
        <f t="shared" si="40"/>
        <v>#REF!</v>
      </c>
    </row>
    <row r="2087" spans="1:5" ht="15" thickBot="1" x14ac:dyDescent="0.35">
      <c r="B2087" s="50">
        <v>5</v>
      </c>
      <c r="C2087" s="14" t="e">
        <f>IF(OR(A2083="",A2083=0),"",VLOOKUP(A2083,#REF!,D2087,FALSE))</f>
        <v>#REF!</v>
      </c>
      <c r="D2087" s="2">
        <v>157</v>
      </c>
      <c r="E2087" s="15" t="e">
        <f t="shared" si="40"/>
        <v>#REF!</v>
      </c>
    </row>
    <row r="2088" spans="1:5" ht="15" thickBot="1" x14ac:dyDescent="0.35">
      <c r="B2088" s="50">
        <v>6</v>
      </c>
      <c r="C2088" s="14" t="e">
        <f>IF(OR(A2083="",A2083=0),"",VLOOKUP(A2083,#REF!,D2088,FALSE))</f>
        <v>#REF!</v>
      </c>
      <c r="D2088" s="2">
        <v>158</v>
      </c>
      <c r="E2088" s="15" t="e">
        <f t="shared" si="40"/>
        <v>#REF!</v>
      </c>
    </row>
    <row r="2089" spans="1:5" ht="15" thickBot="1" x14ac:dyDescent="0.35">
      <c r="B2089" s="50">
        <v>7</v>
      </c>
      <c r="C2089" s="14" t="e">
        <f>IF(OR(A2083="",A2083=0),"",VLOOKUP(A2083,#REF!,D2089,FALSE))</f>
        <v>#REF!</v>
      </c>
      <c r="D2089" s="2">
        <v>159</v>
      </c>
      <c r="E2089" s="15" t="e">
        <f t="shared" si="40"/>
        <v>#REF!</v>
      </c>
    </row>
    <row r="2090" spans="1:5" ht="15" thickBot="1" x14ac:dyDescent="0.35">
      <c r="B2090" s="50">
        <v>8</v>
      </c>
      <c r="C2090" s="14" t="e">
        <f>IF(OR(A2083="",A2083=0),"",VLOOKUP(A2083,#REF!,D2090,FALSE))</f>
        <v>#REF!</v>
      </c>
      <c r="D2090" s="2">
        <v>160</v>
      </c>
      <c r="E2090" s="15" t="e">
        <f t="shared" si="40"/>
        <v>#REF!</v>
      </c>
    </row>
    <row r="2091" spans="1:5" ht="15" thickBot="1" x14ac:dyDescent="0.35">
      <c r="B2091" s="50">
        <v>9</v>
      </c>
      <c r="C2091" s="14" t="e">
        <f>IF(OR(A2083="",A2083=0),"",VLOOKUP(A2083,#REF!,D2091,FALSE))</f>
        <v>#REF!</v>
      </c>
      <c r="D2091" s="2">
        <v>161</v>
      </c>
      <c r="E2091" s="15" t="e">
        <f t="shared" si="40"/>
        <v>#REF!</v>
      </c>
    </row>
    <row r="2092" spans="1:5" ht="15" thickBot="1" x14ac:dyDescent="0.35">
      <c r="A2092" s="51" t="str">
        <f>"Recette "&amp;B1921&amp;" Divers 2"</f>
        <v>Recette 10 Divers 2</v>
      </c>
      <c r="B2092" s="50">
        <v>10</v>
      </c>
      <c r="C2092" s="14" t="e">
        <f>IF(OR(A2083="",A2083=0),"",VLOOKUP(A2083,#REF!,D2092,FALSE))</f>
        <v>#REF!</v>
      </c>
      <c r="D2092" s="2">
        <v>162</v>
      </c>
      <c r="E2092" s="15" t="e">
        <f t="shared" si="40"/>
        <v>#REF!</v>
      </c>
    </row>
    <row r="2093" spans="1:5" ht="15" thickBot="1" x14ac:dyDescent="0.35">
      <c r="A2093" s="5" t="e">
        <f>IF(OR($A$1921=0,$A$1921=""),"",VLOOKUP($A$1921,#REF!,21,FALSE))</f>
        <v>#REF!</v>
      </c>
      <c r="B2093" s="50">
        <v>1</v>
      </c>
      <c r="C2093" s="14" t="e">
        <f>IF(OR(A2093="",A2093=0),"",VLOOKUP(A2093,#REF!,D2093,FALSE))</f>
        <v>#REF!</v>
      </c>
      <c r="D2093" s="2">
        <v>153</v>
      </c>
      <c r="E2093" s="15" t="e">
        <f t="shared" si="40"/>
        <v>#REF!</v>
      </c>
    </row>
    <row r="2094" spans="1:5" ht="15" thickBot="1" x14ac:dyDescent="0.35">
      <c r="A2094" s="5"/>
      <c r="B2094" s="50">
        <v>2</v>
      </c>
      <c r="C2094" s="14" t="e">
        <f>IF(OR(A2093="",A2093=0),"",VLOOKUP(A2093,#REF!,D2094,FALSE))</f>
        <v>#REF!</v>
      </c>
      <c r="D2094" s="2">
        <v>154</v>
      </c>
      <c r="E2094" s="15" t="e">
        <f t="shared" si="40"/>
        <v>#REF!</v>
      </c>
    </row>
    <row r="2095" spans="1:5" ht="15" thickBot="1" x14ac:dyDescent="0.35">
      <c r="A2095" s="19"/>
      <c r="B2095" s="50">
        <v>3</v>
      </c>
      <c r="C2095" s="14" t="e">
        <f>IF(OR(A2093="",A2093=0),"",VLOOKUP(A2093,#REF!,D2095,FALSE))</f>
        <v>#REF!</v>
      </c>
      <c r="D2095" s="2">
        <v>155</v>
      </c>
      <c r="E2095" s="15" t="e">
        <f t="shared" si="40"/>
        <v>#REF!</v>
      </c>
    </row>
    <row r="2096" spans="1:5" ht="15" thickBot="1" x14ac:dyDescent="0.35">
      <c r="B2096" s="50">
        <v>4</v>
      </c>
      <c r="C2096" s="14" t="e">
        <f>IF(OR(A2093="",A2093=0),"",VLOOKUP(A2093,#REF!,D2096,FALSE))</f>
        <v>#REF!</v>
      </c>
      <c r="D2096" s="2">
        <v>156</v>
      </c>
      <c r="E2096" s="15" t="e">
        <f t="shared" si="40"/>
        <v>#REF!</v>
      </c>
    </row>
    <row r="2097" spans="1:5" ht="15" thickBot="1" x14ac:dyDescent="0.35">
      <c r="B2097" s="50">
        <v>5</v>
      </c>
      <c r="C2097" s="14" t="e">
        <f>IF(OR(A2093="",A2093=0),"",VLOOKUP(A2093,#REF!,D2097,FALSE))</f>
        <v>#REF!</v>
      </c>
      <c r="D2097" s="2">
        <v>157</v>
      </c>
      <c r="E2097" s="15" t="e">
        <f t="shared" si="40"/>
        <v>#REF!</v>
      </c>
    </row>
    <row r="2098" spans="1:5" ht="15" thickBot="1" x14ac:dyDescent="0.35">
      <c r="B2098" s="50">
        <v>6</v>
      </c>
      <c r="C2098" s="14" t="e">
        <f>IF(OR(A2093="",A2093=0),"",VLOOKUP(A2093,#REF!,D2098,FALSE))</f>
        <v>#REF!</v>
      </c>
      <c r="D2098" s="2">
        <v>158</v>
      </c>
      <c r="E2098" s="15" t="e">
        <f t="shared" si="40"/>
        <v>#REF!</v>
      </c>
    </row>
    <row r="2099" spans="1:5" ht="15" thickBot="1" x14ac:dyDescent="0.35">
      <c r="B2099" s="50">
        <v>7</v>
      </c>
      <c r="C2099" s="14" t="e">
        <f>IF(OR(A2093="",A2093=0),"",VLOOKUP(A2093,#REF!,D2099,FALSE))</f>
        <v>#REF!</v>
      </c>
      <c r="D2099" s="2">
        <v>159</v>
      </c>
      <c r="E2099" s="15" t="e">
        <f t="shared" si="40"/>
        <v>#REF!</v>
      </c>
    </row>
    <row r="2100" spans="1:5" ht="15" thickBot="1" x14ac:dyDescent="0.35">
      <c r="B2100" s="50">
        <v>8</v>
      </c>
      <c r="C2100" s="14" t="e">
        <f>IF(OR(A2093="",A2093=0),"",VLOOKUP(A2093,#REF!,D2100,FALSE))</f>
        <v>#REF!</v>
      </c>
      <c r="D2100" s="2">
        <v>160</v>
      </c>
      <c r="E2100" s="15" t="e">
        <f t="shared" si="40"/>
        <v>#REF!</v>
      </c>
    </row>
    <row r="2101" spans="1:5" ht="15" thickBot="1" x14ac:dyDescent="0.35">
      <c r="B2101" s="50">
        <v>9</v>
      </c>
      <c r="C2101" s="14" t="e">
        <f>IF(OR(A2093="",A2093=0),"",VLOOKUP(A2093,#REF!,D2101,FALSE))</f>
        <v>#REF!</v>
      </c>
      <c r="D2101" s="2">
        <v>161</v>
      </c>
      <c r="E2101" s="15" t="e">
        <f t="shared" si="40"/>
        <v>#REF!</v>
      </c>
    </row>
    <row r="2102" spans="1:5" ht="15" thickBot="1" x14ac:dyDescent="0.35">
      <c r="A2102" s="51" t="str">
        <f>"Recette "&amp;B1921&amp;" Divers 3"</f>
        <v>Recette 10 Divers 3</v>
      </c>
      <c r="B2102" s="50">
        <v>10</v>
      </c>
      <c r="C2102" s="14" t="e">
        <f>IF(OR(A2093="",A2093=0),"",VLOOKUP(A2093,#REF!,D2102,FALSE))</f>
        <v>#REF!</v>
      </c>
      <c r="D2102" s="2">
        <v>162</v>
      </c>
      <c r="E2102" s="15" t="e">
        <f t="shared" si="40"/>
        <v>#REF!</v>
      </c>
    </row>
    <row r="2103" spans="1:5" ht="15" thickBot="1" x14ac:dyDescent="0.35">
      <c r="A2103" s="5" t="e">
        <f>IF(OR($A$1921=0,$A$1921=""),"",VLOOKUP($A$1921,#REF!,22,FALSE))</f>
        <v>#REF!</v>
      </c>
      <c r="B2103" s="50">
        <v>1</v>
      </c>
      <c r="C2103" s="14" t="e">
        <f>IF(OR(A2103="",A2103=0),"",VLOOKUP(A2103,#REF!,D2103,FALSE))</f>
        <v>#REF!</v>
      </c>
      <c r="D2103" s="2">
        <v>153</v>
      </c>
      <c r="E2103" s="15" t="e">
        <f t="shared" si="40"/>
        <v>#REF!</v>
      </c>
    </row>
    <row r="2104" spans="1:5" ht="15" thickBot="1" x14ac:dyDescent="0.35">
      <c r="A2104" s="5"/>
      <c r="B2104" s="50">
        <v>2</v>
      </c>
      <c r="C2104" s="14" t="e">
        <f>IF(OR(A2103="",A2103=0),"",VLOOKUP(A2103,#REF!,D2104,FALSE))</f>
        <v>#REF!</v>
      </c>
      <c r="D2104" s="2">
        <v>154</v>
      </c>
      <c r="E2104" s="15" t="e">
        <f t="shared" si="40"/>
        <v>#REF!</v>
      </c>
    </row>
    <row r="2105" spans="1:5" ht="15" thickBot="1" x14ac:dyDescent="0.35">
      <c r="A2105" s="19"/>
      <c r="B2105" s="50">
        <v>3</v>
      </c>
      <c r="C2105" s="14" t="e">
        <f>IF(OR(A2103="",A2103=0),"",VLOOKUP(A2103,#REF!,D2105,FALSE))</f>
        <v>#REF!</v>
      </c>
      <c r="D2105" s="2">
        <v>155</v>
      </c>
      <c r="E2105" s="15" t="e">
        <f t="shared" si="40"/>
        <v>#REF!</v>
      </c>
    </row>
    <row r="2106" spans="1:5" ht="15" thickBot="1" x14ac:dyDescent="0.35">
      <c r="B2106" s="50">
        <v>4</v>
      </c>
      <c r="C2106" s="14" t="e">
        <f>IF(OR(A2103="",A2103=0),"",VLOOKUP(A2103,#REF!,D2106,FALSE))</f>
        <v>#REF!</v>
      </c>
      <c r="D2106" s="2">
        <v>156</v>
      </c>
      <c r="E2106" s="15" t="e">
        <f t="shared" si="40"/>
        <v>#REF!</v>
      </c>
    </row>
    <row r="2107" spans="1:5" ht="15" thickBot="1" x14ac:dyDescent="0.35">
      <c r="B2107" s="50">
        <v>5</v>
      </c>
      <c r="C2107" s="14" t="e">
        <f>IF(OR(A2103="",A2103=0),"",VLOOKUP(A2103,#REF!,D2107,FALSE))</f>
        <v>#REF!</v>
      </c>
      <c r="D2107" s="2">
        <v>157</v>
      </c>
      <c r="E2107" s="15" t="e">
        <f t="shared" si="40"/>
        <v>#REF!</v>
      </c>
    </row>
    <row r="2108" spans="1:5" ht="15" thickBot="1" x14ac:dyDescent="0.35">
      <c r="B2108" s="50">
        <v>6</v>
      </c>
      <c r="C2108" s="14" t="e">
        <f>IF(OR(A2103="",A2103=0),"",VLOOKUP(A2103,#REF!,D2108,FALSE))</f>
        <v>#REF!</v>
      </c>
      <c r="D2108" s="2">
        <v>158</v>
      </c>
      <c r="E2108" s="15" t="e">
        <f t="shared" si="40"/>
        <v>#REF!</v>
      </c>
    </row>
    <row r="2109" spans="1:5" ht="15" thickBot="1" x14ac:dyDescent="0.35">
      <c r="B2109" s="50">
        <v>7</v>
      </c>
      <c r="C2109" s="14" t="e">
        <f>IF(OR(A2103="",A2103=0),"",VLOOKUP(A2103,#REF!,D2109,FALSE))</f>
        <v>#REF!</v>
      </c>
      <c r="D2109" s="2">
        <v>159</v>
      </c>
      <c r="E2109" s="15" t="e">
        <f t="shared" si="40"/>
        <v>#REF!</v>
      </c>
    </row>
    <row r="2110" spans="1:5" ht="15" thickBot="1" x14ac:dyDescent="0.35">
      <c r="B2110" s="50">
        <v>8</v>
      </c>
      <c r="C2110" s="14" t="e">
        <f>IF(OR(A2103="",A2103=0),"",VLOOKUP(A2103,#REF!,D2110,FALSE))</f>
        <v>#REF!</v>
      </c>
      <c r="D2110" s="2">
        <v>160</v>
      </c>
      <c r="E2110" s="15" t="e">
        <f t="shared" si="40"/>
        <v>#REF!</v>
      </c>
    </row>
    <row r="2111" spans="1:5" ht="15" thickBot="1" x14ac:dyDescent="0.35">
      <c r="B2111" s="50">
        <v>9</v>
      </c>
      <c r="C2111" s="14" t="e">
        <f>IF(OR(A2103="",A2103=0),"",VLOOKUP(A2103,#REF!,D2111,FALSE))</f>
        <v>#REF!</v>
      </c>
      <c r="D2111" s="2">
        <v>161</v>
      </c>
      <c r="E2111" s="15" t="e">
        <f t="shared" si="40"/>
        <v>#REF!</v>
      </c>
    </row>
    <row r="2112" spans="1:5" ht="15" thickBot="1" x14ac:dyDescent="0.35">
      <c r="A2112" s="51" t="str">
        <f>"Recette "&amp;B1921&amp;" Divers 4"</f>
        <v>Recette 10 Divers 4</v>
      </c>
      <c r="B2112" s="50">
        <v>10</v>
      </c>
      <c r="C2112" s="14" t="e">
        <f>IF(OR(A2103="",A2103=0),"",VLOOKUP(A2103,#REF!,D2112,FALSE))</f>
        <v>#REF!</v>
      </c>
      <c r="D2112" s="2">
        <v>162</v>
      </c>
      <c r="E2112" s="15" t="e">
        <f t="shared" si="40"/>
        <v>#REF!</v>
      </c>
    </row>
    <row r="2113" spans="1:5" ht="15" thickBot="1" x14ac:dyDescent="0.35">
      <c r="A2113" s="5" t="e">
        <f>IF(OR($A$1921=0,$A$1921=""),"",VLOOKUP($A$1921,#REF!,23,FALSE))</f>
        <v>#REF!</v>
      </c>
      <c r="B2113" s="50">
        <v>1</v>
      </c>
      <c r="C2113" s="14" t="e">
        <f>IF(OR(A2113="",A2113=0),"",VLOOKUP(A2113,#REF!,D2113,FALSE))</f>
        <v>#REF!</v>
      </c>
      <c r="D2113" s="2">
        <v>153</v>
      </c>
      <c r="E2113" s="15" t="e">
        <f t="shared" si="40"/>
        <v>#REF!</v>
      </c>
    </row>
    <row r="2114" spans="1:5" ht="15" thickBot="1" x14ac:dyDescent="0.35">
      <c r="A2114" s="5"/>
      <c r="B2114" s="50">
        <v>2</v>
      </c>
      <c r="C2114" s="14" t="e">
        <f>IF(OR(A2113="",A2113=0),"",VLOOKUP(A2113,#REF!,D2114,FALSE))</f>
        <v>#REF!</v>
      </c>
      <c r="D2114" s="2">
        <v>154</v>
      </c>
      <c r="E2114" s="15" t="e">
        <f t="shared" si="40"/>
        <v>#REF!</v>
      </c>
    </row>
    <row r="2115" spans="1:5" ht="15" thickBot="1" x14ac:dyDescent="0.35">
      <c r="A2115" s="19"/>
      <c r="B2115" s="50">
        <v>3</v>
      </c>
      <c r="C2115" s="14" t="e">
        <f>IF(OR(A2113="",A2113=0),"",VLOOKUP(A2113,#REF!,D2115,FALSE))</f>
        <v>#REF!</v>
      </c>
      <c r="D2115" s="2">
        <v>155</v>
      </c>
      <c r="E2115" s="15" t="e">
        <f t="shared" ref="E2115:E2132" si="41">IF(C2115=0,"",C2115)</f>
        <v>#REF!</v>
      </c>
    </row>
    <row r="2116" spans="1:5" ht="15" thickBot="1" x14ac:dyDescent="0.35">
      <c r="B2116" s="50">
        <v>4</v>
      </c>
      <c r="C2116" s="14" t="e">
        <f>IF(OR(A2113="",A2113=0),"",VLOOKUP(A2113,#REF!,D2116,FALSE))</f>
        <v>#REF!</v>
      </c>
      <c r="D2116" s="2">
        <v>156</v>
      </c>
      <c r="E2116" s="15" t="e">
        <f t="shared" si="41"/>
        <v>#REF!</v>
      </c>
    </row>
    <row r="2117" spans="1:5" ht="15" thickBot="1" x14ac:dyDescent="0.35">
      <c r="B2117" s="50">
        <v>5</v>
      </c>
      <c r="C2117" s="14" t="e">
        <f>IF(OR(A2113="",A2113=0),"",VLOOKUP(A2113,#REF!,D2117,FALSE))</f>
        <v>#REF!</v>
      </c>
      <c r="D2117" s="2">
        <v>157</v>
      </c>
      <c r="E2117" s="15" t="e">
        <f t="shared" si="41"/>
        <v>#REF!</v>
      </c>
    </row>
    <row r="2118" spans="1:5" ht="15" thickBot="1" x14ac:dyDescent="0.35">
      <c r="B2118" s="50">
        <v>6</v>
      </c>
      <c r="C2118" s="14" t="e">
        <f>IF(OR(A2113="",A2113=0),"",VLOOKUP(A2113,#REF!,D2118,FALSE))</f>
        <v>#REF!</v>
      </c>
      <c r="D2118" s="2">
        <v>158</v>
      </c>
      <c r="E2118" s="15" t="e">
        <f t="shared" si="41"/>
        <v>#REF!</v>
      </c>
    </row>
    <row r="2119" spans="1:5" ht="15" thickBot="1" x14ac:dyDescent="0.35">
      <c r="B2119" s="50">
        <v>7</v>
      </c>
      <c r="C2119" s="14" t="e">
        <f>IF(OR(A2113="",A2113=0),"",VLOOKUP(A2113,#REF!,D2119,FALSE))</f>
        <v>#REF!</v>
      </c>
      <c r="D2119" s="2">
        <v>159</v>
      </c>
      <c r="E2119" s="15" t="e">
        <f t="shared" si="41"/>
        <v>#REF!</v>
      </c>
    </row>
    <row r="2120" spans="1:5" ht="15" thickBot="1" x14ac:dyDescent="0.35">
      <c r="B2120" s="50">
        <v>8</v>
      </c>
      <c r="C2120" s="14" t="e">
        <f>IF(OR(A2113="",A2113=0),"",VLOOKUP(A2113,#REF!,D2120,FALSE))</f>
        <v>#REF!</v>
      </c>
      <c r="D2120" s="2">
        <v>160</v>
      </c>
      <c r="E2120" s="15" t="e">
        <f t="shared" si="41"/>
        <v>#REF!</v>
      </c>
    </row>
    <row r="2121" spans="1:5" ht="15" thickBot="1" x14ac:dyDescent="0.35">
      <c r="B2121" s="50">
        <v>9</v>
      </c>
      <c r="C2121" s="14" t="e">
        <f>IF(OR(A2113="",A2113=0),"",VLOOKUP(A2113,#REF!,D2121,FALSE))</f>
        <v>#REF!</v>
      </c>
      <c r="D2121" s="2">
        <v>161</v>
      </c>
      <c r="E2121" s="15" t="e">
        <f t="shared" si="41"/>
        <v>#REF!</v>
      </c>
    </row>
    <row r="2122" spans="1:5" ht="15" thickBot="1" x14ac:dyDescent="0.35">
      <c r="A2122" s="51" t="str">
        <f>"Recette "&amp;B1921&amp;" Divers 5"</f>
        <v>Recette 10 Divers 5</v>
      </c>
      <c r="B2122" s="50">
        <v>10</v>
      </c>
      <c r="C2122" s="14" t="e">
        <f>IF(OR(A2113="",A2113=0),"",VLOOKUP(A2113,#REF!,D2122,FALSE))</f>
        <v>#REF!</v>
      </c>
      <c r="D2122" s="2">
        <v>162</v>
      </c>
      <c r="E2122" s="15" t="e">
        <f t="shared" si="41"/>
        <v>#REF!</v>
      </c>
    </row>
    <row r="2123" spans="1:5" ht="15" thickBot="1" x14ac:dyDescent="0.35">
      <c r="A2123" s="5" t="e">
        <f>IF(OR($A$1921=0,$A$1921=""),"",VLOOKUP($A$1921,#REF!,24,FALSE))</f>
        <v>#REF!</v>
      </c>
      <c r="B2123" s="50">
        <v>1</v>
      </c>
      <c r="C2123" s="14" t="e">
        <f>IF(OR(A2123="",A2123=0),"",VLOOKUP(A2123,#REF!,D2123,FALSE))</f>
        <v>#REF!</v>
      </c>
      <c r="D2123" s="2">
        <v>153</v>
      </c>
      <c r="E2123" s="15" t="e">
        <f t="shared" si="41"/>
        <v>#REF!</v>
      </c>
    </row>
    <row r="2124" spans="1:5" ht="15" thickBot="1" x14ac:dyDescent="0.35">
      <c r="A2124" s="5"/>
      <c r="B2124" s="50">
        <v>2</v>
      </c>
      <c r="C2124" s="14" t="e">
        <f>IF(OR(A2123="",A2123=0),"",VLOOKUP(A2123,#REF!,D2124,FALSE))</f>
        <v>#REF!</v>
      </c>
      <c r="D2124" s="2">
        <v>154</v>
      </c>
      <c r="E2124" s="15" t="e">
        <f t="shared" si="41"/>
        <v>#REF!</v>
      </c>
    </row>
    <row r="2125" spans="1:5" ht="15" thickBot="1" x14ac:dyDescent="0.35">
      <c r="A2125" s="19"/>
      <c r="B2125" s="50">
        <v>3</v>
      </c>
      <c r="C2125" s="14" t="e">
        <f>IF(OR(A2123="",A2123=0),"",VLOOKUP(A2123,#REF!,D2125,FALSE))</f>
        <v>#REF!</v>
      </c>
      <c r="D2125" s="2">
        <v>155</v>
      </c>
      <c r="E2125" s="15" t="e">
        <f t="shared" si="41"/>
        <v>#REF!</v>
      </c>
    </row>
    <row r="2126" spans="1:5" ht="15" thickBot="1" x14ac:dyDescent="0.35">
      <c r="B2126" s="50">
        <v>4</v>
      </c>
      <c r="C2126" s="14" t="e">
        <f>IF(OR(A2123="",A2123=0),"",VLOOKUP(A2123,#REF!,D2126,FALSE))</f>
        <v>#REF!</v>
      </c>
      <c r="D2126" s="2">
        <v>156</v>
      </c>
      <c r="E2126" s="15" t="e">
        <f t="shared" si="41"/>
        <v>#REF!</v>
      </c>
    </row>
    <row r="2127" spans="1:5" ht="15" thickBot="1" x14ac:dyDescent="0.35">
      <c r="B2127" s="50">
        <v>5</v>
      </c>
      <c r="C2127" s="14" t="e">
        <f>IF(OR(A2123="",A2123=0),"",VLOOKUP(A2123,#REF!,D2127,FALSE))</f>
        <v>#REF!</v>
      </c>
      <c r="D2127" s="2">
        <v>157</v>
      </c>
      <c r="E2127" s="15" t="e">
        <f t="shared" si="41"/>
        <v>#REF!</v>
      </c>
    </row>
    <row r="2128" spans="1:5" ht="15" thickBot="1" x14ac:dyDescent="0.35">
      <c r="B2128" s="50">
        <v>6</v>
      </c>
      <c r="C2128" s="14" t="e">
        <f>IF(OR(A2123="",A2123=0),"",VLOOKUP(A2123,#REF!,D2128,FALSE))</f>
        <v>#REF!</v>
      </c>
      <c r="D2128" s="2">
        <v>158</v>
      </c>
      <c r="E2128" s="15" t="e">
        <f t="shared" si="41"/>
        <v>#REF!</v>
      </c>
    </row>
    <row r="2129" spans="1:5" ht="15" thickBot="1" x14ac:dyDescent="0.35">
      <c r="B2129" s="50">
        <v>7</v>
      </c>
      <c r="C2129" s="14" t="e">
        <f>IF(OR(A2123="",A2123=0),"",VLOOKUP(A2123,#REF!,D2129,FALSE))</f>
        <v>#REF!</v>
      </c>
      <c r="D2129" s="2">
        <v>159</v>
      </c>
      <c r="E2129" s="15" t="e">
        <f t="shared" si="41"/>
        <v>#REF!</v>
      </c>
    </row>
    <row r="2130" spans="1:5" ht="15" thickBot="1" x14ac:dyDescent="0.35">
      <c r="B2130" s="50">
        <v>8</v>
      </c>
      <c r="C2130" s="14" t="e">
        <f>IF(OR(A2123="",A2123=0),"",VLOOKUP(A2123,#REF!,D2130,FALSE))</f>
        <v>#REF!</v>
      </c>
      <c r="D2130" s="2">
        <v>160</v>
      </c>
      <c r="E2130" s="15" t="e">
        <f t="shared" si="41"/>
        <v>#REF!</v>
      </c>
    </row>
    <row r="2131" spans="1:5" ht="15" thickBot="1" x14ac:dyDescent="0.35">
      <c r="B2131" s="50">
        <v>9</v>
      </c>
      <c r="C2131" s="14" t="e">
        <f>IF(OR(A2123="",A2123=0),"",VLOOKUP(A2123,#REF!,D2131,FALSE))</f>
        <v>#REF!</v>
      </c>
      <c r="D2131" s="2">
        <v>161</v>
      </c>
      <c r="E2131" s="15" t="e">
        <f t="shared" si="41"/>
        <v>#REF!</v>
      </c>
    </row>
    <row r="2132" spans="1:5" x14ac:dyDescent="0.3">
      <c r="A2132" s="12"/>
      <c r="B2132" s="50">
        <v>10</v>
      </c>
      <c r="C2132" s="14" t="e">
        <f>IF(OR(A2123="",A2123=0),"",VLOOKUP(A2123,#REF!,D2132,FALSE))</f>
        <v>#REF!</v>
      </c>
      <c r="D2132" s="2">
        <v>162</v>
      </c>
      <c r="E2132" s="15" t="e">
        <f t="shared" si="41"/>
        <v>#REF!</v>
      </c>
    </row>
    <row r="2133" spans="1:5" ht="15" thickBot="1" x14ac:dyDescent="0.35"/>
    <row r="2134" spans="1:5" ht="15" thickBot="1" x14ac:dyDescent="0.35">
      <c r="A2134" s="19" t="e">
        <f>VLOOKUP($C$2,#REF!,12,FALSE)</f>
        <v>#REF!</v>
      </c>
      <c r="B2134" s="54">
        <v>11</v>
      </c>
      <c r="C2134" s="5"/>
      <c r="E2134" s="5"/>
    </row>
    <row r="2135" spans="1:5" ht="15" thickBot="1" x14ac:dyDescent="0.35">
      <c r="A2135" s="52" t="str">
        <f>"Recette "&amp;B2134&amp;" Produits 1"</f>
        <v>Recette 11 Produits 1</v>
      </c>
      <c r="B2135" s="53"/>
      <c r="C2135" s="54" t="s">
        <v>61</v>
      </c>
      <c r="D2135" s="12"/>
      <c r="E2135" s="5"/>
    </row>
    <row r="2136" spans="1:5" ht="15" thickBot="1" x14ac:dyDescent="0.35">
      <c r="A2136" s="5" t="e">
        <f>IF(OR($A$2134=0,$A$2134=""),"",VLOOKUP($A$2134,#REF!,4,FALSE))</f>
        <v>#REF!</v>
      </c>
      <c r="B2136" s="55">
        <v>1</v>
      </c>
      <c r="C2136" s="14" t="e">
        <f>IF(OR(A2136="",A2136=0),"",VLOOKUP(A2136,#REF!,D2136,FALSE))</f>
        <v>#REF!</v>
      </c>
      <c r="D2136" s="2">
        <v>153</v>
      </c>
      <c r="E2136" s="15" t="e">
        <f t="shared" ref="E2136:E2199" si="42">IF(C2136=0,"",C2136)</f>
        <v>#REF!</v>
      </c>
    </row>
    <row r="2137" spans="1:5" ht="15" thickBot="1" x14ac:dyDescent="0.35">
      <c r="A2137" s="5"/>
      <c r="B2137" s="55">
        <v>2</v>
      </c>
      <c r="C2137" s="14" t="e">
        <f>IF(OR(A2136="",A2136=0),"",VLOOKUP(A2136,#REF!,D2137,FALSE))</f>
        <v>#REF!</v>
      </c>
      <c r="D2137" s="2">
        <v>154</v>
      </c>
      <c r="E2137" s="15" t="e">
        <f t="shared" si="42"/>
        <v>#REF!</v>
      </c>
    </row>
    <row r="2138" spans="1:5" ht="15" thickBot="1" x14ac:dyDescent="0.35">
      <c r="A2138" s="19"/>
      <c r="B2138" s="55">
        <v>3</v>
      </c>
      <c r="C2138" s="14" t="e">
        <f>IF(OR(A2136="",A2136=0),"",VLOOKUP(A2136,#REF!,D2138,FALSE))</f>
        <v>#REF!</v>
      </c>
      <c r="D2138" s="2">
        <v>155</v>
      </c>
      <c r="E2138" s="15" t="e">
        <f t="shared" si="42"/>
        <v>#REF!</v>
      </c>
    </row>
    <row r="2139" spans="1:5" ht="15" thickBot="1" x14ac:dyDescent="0.35">
      <c r="B2139" s="55">
        <v>4</v>
      </c>
      <c r="C2139" s="14" t="e">
        <f>IF(OR(A2136="",A2136=0),"",VLOOKUP(A2136,#REF!,D2139,FALSE))</f>
        <v>#REF!</v>
      </c>
      <c r="D2139" s="2">
        <v>156</v>
      </c>
      <c r="E2139" s="15" t="e">
        <f t="shared" si="42"/>
        <v>#REF!</v>
      </c>
    </row>
    <row r="2140" spans="1:5" ht="15" thickBot="1" x14ac:dyDescent="0.35">
      <c r="B2140" s="55">
        <v>5</v>
      </c>
      <c r="C2140" s="14" t="e">
        <f>IF(OR(A2136="",A2136=0),"",VLOOKUP(A2136,#REF!,D2140,FALSE))</f>
        <v>#REF!</v>
      </c>
      <c r="D2140" s="2">
        <v>157</v>
      </c>
      <c r="E2140" s="15" t="e">
        <f t="shared" si="42"/>
        <v>#REF!</v>
      </c>
    </row>
    <row r="2141" spans="1:5" ht="15" thickBot="1" x14ac:dyDescent="0.35">
      <c r="B2141" s="55">
        <v>6</v>
      </c>
      <c r="C2141" s="14" t="e">
        <f>IF(OR(A2136="",A2136=0),"",VLOOKUP(A2136,#REF!,D2141,FALSE))</f>
        <v>#REF!</v>
      </c>
      <c r="D2141" s="2">
        <v>158</v>
      </c>
      <c r="E2141" s="15" t="e">
        <f t="shared" si="42"/>
        <v>#REF!</v>
      </c>
    </row>
    <row r="2142" spans="1:5" ht="15" thickBot="1" x14ac:dyDescent="0.35">
      <c r="B2142" s="55">
        <v>7</v>
      </c>
      <c r="C2142" s="14" t="e">
        <f>IF(OR(A2136="",A2136=0),"",VLOOKUP(A2136,#REF!,D2142,FALSE))</f>
        <v>#REF!</v>
      </c>
      <c r="D2142" s="2">
        <v>159</v>
      </c>
      <c r="E2142" s="15" t="e">
        <f t="shared" si="42"/>
        <v>#REF!</v>
      </c>
    </row>
    <row r="2143" spans="1:5" ht="15" thickBot="1" x14ac:dyDescent="0.35">
      <c r="B2143" s="55">
        <v>8</v>
      </c>
      <c r="C2143" s="14" t="e">
        <f>IF(OR(A2136="",A2136=0),"",VLOOKUP(A2136,#REF!,D2143,FALSE))</f>
        <v>#REF!</v>
      </c>
      <c r="D2143" s="2">
        <v>160</v>
      </c>
      <c r="E2143" s="15" t="e">
        <f t="shared" si="42"/>
        <v>#REF!</v>
      </c>
    </row>
    <row r="2144" spans="1:5" ht="15" thickBot="1" x14ac:dyDescent="0.35">
      <c r="B2144" s="55">
        <v>9</v>
      </c>
      <c r="C2144" s="14" t="e">
        <f>IF(OR(A2136="",A2136=0),"",VLOOKUP(A2136,#REF!,D2144,FALSE))</f>
        <v>#REF!</v>
      </c>
      <c r="D2144" s="2">
        <v>161</v>
      </c>
      <c r="E2144" s="15" t="e">
        <f t="shared" si="42"/>
        <v>#REF!</v>
      </c>
    </row>
    <row r="2145" spans="1:5" ht="15" thickBot="1" x14ac:dyDescent="0.35">
      <c r="A2145" s="52" t="str">
        <f>"Recette "&amp;B2134&amp;" Produits 2"</f>
        <v>Recette 11 Produits 2</v>
      </c>
      <c r="B2145" s="55">
        <v>10</v>
      </c>
      <c r="C2145" s="14" t="e">
        <f>IF(OR(A2136="",A2136=0),"",VLOOKUP(A2136,#REF!,D2145,FALSE))</f>
        <v>#REF!</v>
      </c>
      <c r="D2145" s="2">
        <v>162</v>
      </c>
      <c r="E2145" s="15" t="e">
        <f t="shared" si="42"/>
        <v>#REF!</v>
      </c>
    </row>
    <row r="2146" spans="1:5" ht="15" thickBot="1" x14ac:dyDescent="0.35">
      <c r="A2146" s="5" t="e">
        <f>IF(OR($A$2134=0,$A$2134=""),"",VLOOKUP($A$2134,#REF!,5,FALSE))</f>
        <v>#REF!</v>
      </c>
      <c r="B2146" s="55">
        <v>1</v>
      </c>
      <c r="C2146" s="14" t="e">
        <f>IF(OR(A2146="",A2146=0),"",VLOOKUP(A2146,#REF!,D2146,FALSE))</f>
        <v>#REF!</v>
      </c>
      <c r="D2146" s="2">
        <v>153</v>
      </c>
      <c r="E2146" s="15" t="e">
        <f t="shared" si="42"/>
        <v>#REF!</v>
      </c>
    </row>
    <row r="2147" spans="1:5" ht="15" thickBot="1" x14ac:dyDescent="0.35">
      <c r="A2147" s="5"/>
      <c r="B2147" s="55">
        <v>2</v>
      </c>
      <c r="C2147" s="14" t="e">
        <f>IF(OR(A2146="",A2146=0),"",VLOOKUP(A2146,#REF!,D2147,FALSE))</f>
        <v>#REF!</v>
      </c>
      <c r="D2147" s="2">
        <v>154</v>
      </c>
      <c r="E2147" s="15" t="e">
        <f t="shared" si="42"/>
        <v>#REF!</v>
      </c>
    </row>
    <row r="2148" spans="1:5" ht="15" thickBot="1" x14ac:dyDescent="0.35">
      <c r="A2148" s="19"/>
      <c r="B2148" s="55">
        <v>3</v>
      </c>
      <c r="C2148" s="14" t="e">
        <f>IF(OR(A2146="",A2146=0),"",VLOOKUP(A2146,#REF!,D2148,FALSE))</f>
        <v>#REF!</v>
      </c>
      <c r="D2148" s="2">
        <v>155</v>
      </c>
      <c r="E2148" s="15" t="e">
        <f t="shared" si="42"/>
        <v>#REF!</v>
      </c>
    </row>
    <row r="2149" spans="1:5" ht="15" thickBot="1" x14ac:dyDescent="0.35">
      <c r="B2149" s="55">
        <v>4</v>
      </c>
      <c r="C2149" s="14" t="e">
        <f>IF(OR(A2146="",A2146=0),"",VLOOKUP(A2146,#REF!,D2149,FALSE))</f>
        <v>#REF!</v>
      </c>
      <c r="D2149" s="2">
        <v>156</v>
      </c>
      <c r="E2149" s="15" t="e">
        <f t="shared" si="42"/>
        <v>#REF!</v>
      </c>
    </row>
    <row r="2150" spans="1:5" ht="15" thickBot="1" x14ac:dyDescent="0.35">
      <c r="B2150" s="55">
        <v>5</v>
      </c>
      <c r="C2150" s="14" t="e">
        <f>IF(OR(A2146="",A2146=0),"",VLOOKUP(A2146,#REF!,D2150,FALSE))</f>
        <v>#REF!</v>
      </c>
      <c r="D2150" s="2">
        <v>157</v>
      </c>
      <c r="E2150" s="15" t="e">
        <f t="shared" si="42"/>
        <v>#REF!</v>
      </c>
    </row>
    <row r="2151" spans="1:5" ht="15" thickBot="1" x14ac:dyDescent="0.35">
      <c r="B2151" s="55">
        <v>6</v>
      </c>
      <c r="C2151" s="14" t="e">
        <f>IF(OR(A2146="",A2146=0),"",VLOOKUP(A2146,#REF!,D2151,FALSE))</f>
        <v>#REF!</v>
      </c>
      <c r="D2151" s="2">
        <v>158</v>
      </c>
      <c r="E2151" s="15" t="e">
        <f t="shared" si="42"/>
        <v>#REF!</v>
      </c>
    </row>
    <row r="2152" spans="1:5" ht="15" thickBot="1" x14ac:dyDescent="0.35">
      <c r="B2152" s="55">
        <v>7</v>
      </c>
      <c r="C2152" s="14" t="e">
        <f>IF(OR(A2146="",A2146=0),"",VLOOKUP(A2146,#REF!,D2152,FALSE))</f>
        <v>#REF!</v>
      </c>
      <c r="D2152" s="2">
        <v>159</v>
      </c>
      <c r="E2152" s="15" t="e">
        <f t="shared" si="42"/>
        <v>#REF!</v>
      </c>
    </row>
    <row r="2153" spans="1:5" ht="15" thickBot="1" x14ac:dyDescent="0.35">
      <c r="B2153" s="55">
        <v>8</v>
      </c>
      <c r="C2153" s="14" t="e">
        <f>IF(OR(A2146="",A2146=0),"",VLOOKUP(A2146,#REF!,D2153,FALSE))</f>
        <v>#REF!</v>
      </c>
      <c r="D2153" s="2">
        <v>160</v>
      </c>
      <c r="E2153" s="15" t="e">
        <f t="shared" si="42"/>
        <v>#REF!</v>
      </c>
    </row>
    <row r="2154" spans="1:5" ht="15" thickBot="1" x14ac:dyDescent="0.35">
      <c r="B2154" s="55">
        <v>9</v>
      </c>
      <c r="C2154" s="14" t="e">
        <f>IF(OR(A2146="",A2146=0),"",VLOOKUP(A2146,#REF!,D2154,FALSE))</f>
        <v>#REF!</v>
      </c>
      <c r="D2154" s="2">
        <v>161</v>
      </c>
      <c r="E2154" s="15" t="e">
        <f t="shared" si="42"/>
        <v>#REF!</v>
      </c>
    </row>
    <row r="2155" spans="1:5" ht="15" thickBot="1" x14ac:dyDescent="0.35">
      <c r="A2155" s="52" t="str">
        <f>"Recette "&amp;B2134&amp;" Produits 3"</f>
        <v>Recette 11 Produits 3</v>
      </c>
      <c r="B2155" s="55">
        <v>10</v>
      </c>
      <c r="C2155" s="14" t="e">
        <f>IF(OR(A2146="",A2146=0),"",VLOOKUP(A2146,#REF!,D2155,FALSE))</f>
        <v>#REF!</v>
      </c>
      <c r="D2155" s="2">
        <v>162</v>
      </c>
      <c r="E2155" s="15" t="e">
        <f t="shared" si="42"/>
        <v>#REF!</v>
      </c>
    </row>
    <row r="2156" spans="1:5" ht="15" thickBot="1" x14ac:dyDescent="0.35">
      <c r="A2156" s="5" t="e">
        <f>IF(OR($A$2134=0,$A$2134=""),"",VLOOKUP($A$2134,#REF!,6,FALSE))</f>
        <v>#REF!</v>
      </c>
      <c r="B2156" s="55">
        <v>1</v>
      </c>
      <c r="C2156" s="14" t="e">
        <f>IF(OR(A2156="",A2156=0),"",VLOOKUP(A2156,#REF!,D2156,FALSE))</f>
        <v>#REF!</v>
      </c>
      <c r="D2156" s="2">
        <v>153</v>
      </c>
      <c r="E2156" s="15" t="e">
        <f t="shared" si="42"/>
        <v>#REF!</v>
      </c>
    </row>
    <row r="2157" spans="1:5" ht="15" thickBot="1" x14ac:dyDescent="0.35">
      <c r="A2157" s="5"/>
      <c r="B2157" s="55">
        <v>2</v>
      </c>
      <c r="C2157" s="14" t="e">
        <f>IF(OR(A2156="",A2156=0),"",VLOOKUP(A2156,#REF!,D2157,FALSE))</f>
        <v>#REF!</v>
      </c>
      <c r="D2157" s="2">
        <v>154</v>
      </c>
      <c r="E2157" s="15" t="e">
        <f t="shared" si="42"/>
        <v>#REF!</v>
      </c>
    </row>
    <row r="2158" spans="1:5" ht="15" thickBot="1" x14ac:dyDescent="0.35">
      <c r="A2158" s="19"/>
      <c r="B2158" s="55">
        <v>3</v>
      </c>
      <c r="C2158" s="14" t="e">
        <f>IF(OR(A2156="",A2156=0),"",VLOOKUP(A2156,#REF!,D2158,FALSE))</f>
        <v>#REF!</v>
      </c>
      <c r="D2158" s="2">
        <v>155</v>
      </c>
      <c r="E2158" s="15" t="e">
        <f t="shared" si="42"/>
        <v>#REF!</v>
      </c>
    </row>
    <row r="2159" spans="1:5" ht="15" thickBot="1" x14ac:dyDescent="0.35">
      <c r="B2159" s="55">
        <v>4</v>
      </c>
      <c r="C2159" s="14" t="e">
        <f>IF(OR(A2156="",A2156=0),"",VLOOKUP(A2156,#REF!,D2159,FALSE))</f>
        <v>#REF!</v>
      </c>
      <c r="D2159" s="2">
        <v>156</v>
      </c>
      <c r="E2159" s="15" t="e">
        <f t="shared" si="42"/>
        <v>#REF!</v>
      </c>
    </row>
    <row r="2160" spans="1:5" ht="15" thickBot="1" x14ac:dyDescent="0.35">
      <c r="B2160" s="55">
        <v>5</v>
      </c>
      <c r="C2160" s="14" t="e">
        <f>IF(OR(A2156="",A2156=0),"",VLOOKUP(A2156,#REF!,D2160,FALSE))</f>
        <v>#REF!</v>
      </c>
      <c r="D2160" s="2">
        <v>157</v>
      </c>
      <c r="E2160" s="15" t="e">
        <f t="shared" si="42"/>
        <v>#REF!</v>
      </c>
    </row>
    <row r="2161" spans="1:5" ht="15" thickBot="1" x14ac:dyDescent="0.35">
      <c r="B2161" s="55">
        <v>6</v>
      </c>
      <c r="C2161" s="14" t="e">
        <f>IF(OR(A2156="",A2156=0),"",VLOOKUP(A2156,#REF!,D2161,FALSE))</f>
        <v>#REF!</v>
      </c>
      <c r="D2161" s="2">
        <v>158</v>
      </c>
      <c r="E2161" s="15" t="e">
        <f t="shared" si="42"/>
        <v>#REF!</v>
      </c>
    </row>
    <row r="2162" spans="1:5" ht="15" thickBot="1" x14ac:dyDescent="0.35">
      <c r="B2162" s="55">
        <v>7</v>
      </c>
      <c r="C2162" s="14" t="e">
        <f>IF(OR(A2156="",A2156=0),"",VLOOKUP(A2156,#REF!,D2162,FALSE))</f>
        <v>#REF!</v>
      </c>
      <c r="D2162" s="2">
        <v>159</v>
      </c>
      <c r="E2162" s="15" t="e">
        <f t="shared" si="42"/>
        <v>#REF!</v>
      </c>
    </row>
    <row r="2163" spans="1:5" ht="15" thickBot="1" x14ac:dyDescent="0.35">
      <c r="B2163" s="55">
        <v>8</v>
      </c>
      <c r="C2163" s="14" t="e">
        <f>IF(OR(A2156="",A2156=0),"",VLOOKUP(A2156,#REF!,D2163,FALSE))</f>
        <v>#REF!</v>
      </c>
      <c r="D2163" s="2">
        <v>160</v>
      </c>
      <c r="E2163" s="15" t="e">
        <f t="shared" si="42"/>
        <v>#REF!</v>
      </c>
    </row>
    <row r="2164" spans="1:5" ht="15" thickBot="1" x14ac:dyDescent="0.35">
      <c r="B2164" s="55">
        <v>9</v>
      </c>
      <c r="C2164" s="14" t="e">
        <f>IF(OR(A2156="",A2156=0),"",VLOOKUP(A2156,#REF!,D2164,FALSE))</f>
        <v>#REF!</v>
      </c>
      <c r="D2164" s="2">
        <v>161</v>
      </c>
      <c r="E2164" s="15" t="e">
        <f t="shared" si="42"/>
        <v>#REF!</v>
      </c>
    </row>
    <row r="2165" spans="1:5" ht="15" thickBot="1" x14ac:dyDescent="0.35">
      <c r="A2165" s="52" t="str">
        <f>"Recette "&amp;B2134&amp;" Produits 4"</f>
        <v>Recette 11 Produits 4</v>
      </c>
      <c r="B2165" s="55">
        <v>10</v>
      </c>
      <c r="C2165" s="14" t="e">
        <f>IF(OR(A2156="",A2156=0),"",VLOOKUP(A2156,#REF!,D2165,FALSE))</f>
        <v>#REF!</v>
      </c>
      <c r="D2165" s="2">
        <v>162</v>
      </c>
      <c r="E2165" s="15" t="e">
        <f t="shared" si="42"/>
        <v>#REF!</v>
      </c>
    </row>
    <row r="2166" spans="1:5" ht="15" thickBot="1" x14ac:dyDescent="0.35">
      <c r="A2166" s="5" t="e">
        <f>IF(OR($A$2134=0,$A$2134=""),"",VLOOKUP($A$2134,#REF!,7,FALSE))</f>
        <v>#REF!</v>
      </c>
      <c r="B2166" s="55">
        <v>1</v>
      </c>
      <c r="C2166" s="14" t="e">
        <f>IF(OR(A2166="",A2166=0),"",VLOOKUP(A2166,#REF!,D2166,FALSE))</f>
        <v>#REF!</v>
      </c>
      <c r="D2166" s="2">
        <v>153</v>
      </c>
      <c r="E2166" s="15" t="e">
        <f t="shared" si="42"/>
        <v>#REF!</v>
      </c>
    </row>
    <row r="2167" spans="1:5" ht="15" thickBot="1" x14ac:dyDescent="0.35">
      <c r="A2167" s="5"/>
      <c r="B2167" s="55">
        <v>2</v>
      </c>
      <c r="C2167" s="14" t="e">
        <f>IF(OR(A2166="",A2166=0),"",VLOOKUP(A2166,#REF!,D2167,FALSE))</f>
        <v>#REF!</v>
      </c>
      <c r="D2167" s="2">
        <v>154</v>
      </c>
      <c r="E2167" s="15" t="e">
        <f t="shared" si="42"/>
        <v>#REF!</v>
      </c>
    </row>
    <row r="2168" spans="1:5" ht="15" thickBot="1" x14ac:dyDescent="0.35">
      <c r="A2168" s="19"/>
      <c r="B2168" s="55">
        <v>3</v>
      </c>
      <c r="C2168" s="14" t="e">
        <f>IF(OR(A2166="",A2166=0),"",VLOOKUP(A2166,#REF!,D2168,FALSE))</f>
        <v>#REF!</v>
      </c>
      <c r="D2168" s="2">
        <v>155</v>
      </c>
      <c r="E2168" s="15" t="e">
        <f t="shared" si="42"/>
        <v>#REF!</v>
      </c>
    </row>
    <row r="2169" spans="1:5" ht="15" thickBot="1" x14ac:dyDescent="0.35">
      <c r="B2169" s="55">
        <v>4</v>
      </c>
      <c r="C2169" s="14" t="e">
        <f>IF(OR(A2166="",A2166=0),"",VLOOKUP(A2166,#REF!,D2169,FALSE))</f>
        <v>#REF!</v>
      </c>
      <c r="D2169" s="2">
        <v>156</v>
      </c>
      <c r="E2169" s="15" t="e">
        <f t="shared" si="42"/>
        <v>#REF!</v>
      </c>
    </row>
    <row r="2170" spans="1:5" ht="15" thickBot="1" x14ac:dyDescent="0.35">
      <c r="B2170" s="55">
        <v>5</v>
      </c>
      <c r="C2170" s="14" t="e">
        <f>IF(OR(A2166="",A2166=0),"",VLOOKUP(A2166,#REF!,D2170,FALSE))</f>
        <v>#REF!</v>
      </c>
      <c r="D2170" s="2">
        <v>157</v>
      </c>
      <c r="E2170" s="15" t="e">
        <f t="shared" si="42"/>
        <v>#REF!</v>
      </c>
    </row>
    <row r="2171" spans="1:5" ht="15" thickBot="1" x14ac:dyDescent="0.35">
      <c r="B2171" s="55">
        <v>6</v>
      </c>
      <c r="C2171" s="14" t="e">
        <f>IF(OR(A2166="",A2166=0),"",VLOOKUP(A2166,#REF!,D2171,FALSE))</f>
        <v>#REF!</v>
      </c>
      <c r="D2171" s="2">
        <v>158</v>
      </c>
      <c r="E2171" s="15" t="e">
        <f t="shared" si="42"/>
        <v>#REF!</v>
      </c>
    </row>
    <row r="2172" spans="1:5" ht="15" thickBot="1" x14ac:dyDescent="0.35">
      <c r="B2172" s="55">
        <v>7</v>
      </c>
      <c r="C2172" s="14" t="e">
        <f>IF(OR(A2166="",A2166=0),"",VLOOKUP(A2166,#REF!,D2172,FALSE))</f>
        <v>#REF!</v>
      </c>
      <c r="D2172" s="2">
        <v>159</v>
      </c>
      <c r="E2172" s="15" t="e">
        <f t="shared" si="42"/>
        <v>#REF!</v>
      </c>
    </row>
    <row r="2173" spans="1:5" ht="15" thickBot="1" x14ac:dyDescent="0.35">
      <c r="B2173" s="55">
        <v>8</v>
      </c>
      <c r="C2173" s="14" t="e">
        <f>IF(OR(A2166="",A2166=0),"",VLOOKUP(A2166,#REF!,D2173,FALSE))</f>
        <v>#REF!</v>
      </c>
      <c r="D2173" s="2">
        <v>160</v>
      </c>
      <c r="E2173" s="15" t="e">
        <f t="shared" si="42"/>
        <v>#REF!</v>
      </c>
    </row>
    <row r="2174" spans="1:5" ht="15" thickBot="1" x14ac:dyDescent="0.35">
      <c r="B2174" s="55">
        <v>9</v>
      </c>
      <c r="C2174" s="14" t="e">
        <f>IF(OR(A2166="",A2166=0),"",VLOOKUP(A2166,#REF!,D2174,FALSE))</f>
        <v>#REF!</v>
      </c>
      <c r="D2174" s="2">
        <v>161</v>
      </c>
      <c r="E2174" s="15" t="e">
        <f t="shared" si="42"/>
        <v>#REF!</v>
      </c>
    </row>
    <row r="2175" spans="1:5" ht="15" thickBot="1" x14ac:dyDescent="0.35">
      <c r="A2175" s="52" t="str">
        <f>"Recette "&amp;B2134&amp;" Produits 5"</f>
        <v>Recette 11 Produits 5</v>
      </c>
      <c r="B2175" s="55">
        <v>10</v>
      </c>
      <c r="C2175" s="14" t="e">
        <f>IF(OR(A2166="",A2166=0),"",VLOOKUP(A2166,#REF!,D2175,FALSE))</f>
        <v>#REF!</v>
      </c>
      <c r="D2175" s="2">
        <v>162</v>
      </c>
      <c r="E2175" s="15" t="e">
        <f t="shared" si="42"/>
        <v>#REF!</v>
      </c>
    </row>
    <row r="2176" spans="1:5" ht="15" thickBot="1" x14ac:dyDescent="0.35">
      <c r="A2176" s="5" t="e">
        <f>IF(OR($A$2134=0,$A$2134=""),"",VLOOKUP($A$2134,#REF!,8,FALSE))</f>
        <v>#REF!</v>
      </c>
      <c r="B2176" s="55">
        <v>1</v>
      </c>
      <c r="C2176" s="14" t="e">
        <f>IF(OR(A2176="",A2176=0),"",VLOOKUP(A2176,#REF!,D2176,FALSE))</f>
        <v>#REF!</v>
      </c>
      <c r="D2176" s="2">
        <v>153</v>
      </c>
      <c r="E2176" s="15" t="e">
        <f t="shared" si="42"/>
        <v>#REF!</v>
      </c>
    </row>
    <row r="2177" spans="1:5" ht="15" thickBot="1" x14ac:dyDescent="0.35">
      <c r="A2177" s="5"/>
      <c r="B2177" s="55">
        <v>2</v>
      </c>
      <c r="C2177" s="14" t="e">
        <f>IF(OR(A2176="",A2176=0),"",VLOOKUP(A2176,#REF!,D2177,FALSE))</f>
        <v>#REF!</v>
      </c>
      <c r="D2177" s="2">
        <v>154</v>
      </c>
      <c r="E2177" s="15" t="e">
        <f t="shared" si="42"/>
        <v>#REF!</v>
      </c>
    </row>
    <row r="2178" spans="1:5" ht="15" thickBot="1" x14ac:dyDescent="0.35">
      <c r="A2178" s="19"/>
      <c r="B2178" s="55">
        <v>3</v>
      </c>
      <c r="C2178" s="14" t="e">
        <f>IF(OR(A2176="",A2176=0),"",VLOOKUP(A2176,#REF!,D2178,FALSE))</f>
        <v>#REF!</v>
      </c>
      <c r="D2178" s="2">
        <v>155</v>
      </c>
      <c r="E2178" s="15" t="e">
        <f t="shared" si="42"/>
        <v>#REF!</v>
      </c>
    </row>
    <row r="2179" spans="1:5" ht="15" thickBot="1" x14ac:dyDescent="0.35">
      <c r="B2179" s="55">
        <v>4</v>
      </c>
      <c r="C2179" s="14" t="e">
        <f>IF(OR(A2176="",A2176=0),"",VLOOKUP(A2176,#REF!,D2179,FALSE))</f>
        <v>#REF!</v>
      </c>
      <c r="D2179" s="2">
        <v>156</v>
      </c>
      <c r="E2179" s="15" t="e">
        <f t="shared" si="42"/>
        <v>#REF!</v>
      </c>
    </row>
    <row r="2180" spans="1:5" ht="15" thickBot="1" x14ac:dyDescent="0.35">
      <c r="B2180" s="55">
        <v>5</v>
      </c>
      <c r="C2180" s="14" t="e">
        <f>IF(OR(A2176="",A2176=0),"",VLOOKUP(A2176,#REF!,D2180,FALSE))</f>
        <v>#REF!</v>
      </c>
      <c r="D2180" s="2">
        <v>157</v>
      </c>
      <c r="E2180" s="15" t="e">
        <f t="shared" si="42"/>
        <v>#REF!</v>
      </c>
    </row>
    <row r="2181" spans="1:5" ht="15" thickBot="1" x14ac:dyDescent="0.35">
      <c r="B2181" s="55">
        <v>6</v>
      </c>
      <c r="C2181" s="14" t="e">
        <f>IF(OR(A2176="",A2176=0),"",VLOOKUP(A2176,#REF!,D2181,FALSE))</f>
        <v>#REF!</v>
      </c>
      <c r="D2181" s="2">
        <v>158</v>
      </c>
      <c r="E2181" s="15" t="e">
        <f t="shared" si="42"/>
        <v>#REF!</v>
      </c>
    </row>
    <row r="2182" spans="1:5" ht="15" thickBot="1" x14ac:dyDescent="0.35">
      <c r="B2182" s="55">
        <v>7</v>
      </c>
      <c r="C2182" s="14" t="e">
        <f>IF(OR(A2176="",A2176=0),"",VLOOKUP(A2176,#REF!,D2182,FALSE))</f>
        <v>#REF!</v>
      </c>
      <c r="D2182" s="2">
        <v>159</v>
      </c>
      <c r="E2182" s="15" t="e">
        <f t="shared" si="42"/>
        <v>#REF!</v>
      </c>
    </row>
    <row r="2183" spans="1:5" ht="15" thickBot="1" x14ac:dyDescent="0.35">
      <c r="B2183" s="55">
        <v>8</v>
      </c>
      <c r="C2183" s="14" t="e">
        <f>IF(OR(A2176="",A2176=0),"",VLOOKUP(A2176,#REF!,D2183,FALSE))</f>
        <v>#REF!</v>
      </c>
      <c r="D2183" s="2">
        <v>160</v>
      </c>
      <c r="E2183" s="15" t="e">
        <f t="shared" si="42"/>
        <v>#REF!</v>
      </c>
    </row>
    <row r="2184" spans="1:5" ht="15" thickBot="1" x14ac:dyDescent="0.35">
      <c r="B2184" s="55">
        <v>9</v>
      </c>
      <c r="C2184" s="14" t="e">
        <f>IF(OR(A2176="",A2176=0),"",VLOOKUP(A2176,#REF!,D2184,FALSE))</f>
        <v>#REF!</v>
      </c>
      <c r="D2184" s="2">
        <v>161</v>
      </c>
      <c r="E2184" s="15" t="e">
        <f t="shared" si="42"/>
        <v>#REF!</v>
      </c>
    </row>
    <row r="2185" spans="1:5" ht="15" thickBot="1" x14ac:dyDescent="0.35">
      <c r="A2185" s="52" t="str">
        <f>"Recette "&amp;B2134&amp;" Produits 6"</f>
        <v>Recette 11 Produits 6</v>
      </c>
      <c r="B2185" s="55">
        <v>10</v>
      </c>
      <c r="C2185" s="14" t="e">
        <f>IF(OR(A2176="",A2176=0),"",VLOOKUP(A2176,#REF!,D2185,FALSE))</f>
        <v>#REF!</v>
      </c>
      <c r="D2185" s="2">
        <v>162</v>
      </c>
      <c r="E2185" s="15" t="e">
        <f t="shared" si="42"/>
        <v>#REF!</v>
      </c>
    </row>
    <row r="2186" spans="1:5" ht="15" thickBot="1" x14ac:dyDescent="0.35">
      <c r="A2186" s="5" t="e">
        <f>IF(OR($A$2134=0,$A$2134=""),"",VLOOKUP($A$2134,#REF!,9,FALSE))</f>
        <v>#REF!</v>
      </c>
      <c r="B2186" s="55">
        <v>1</v>
      </c>
      <c r="C2186" s="14" t="e">
        <f>IF(OR(A2186="",A2186=0),"",VLOOKUP(A2186,#REF!,D2186,FALSE))</f>
        <v>#REF!</v>
      </c>
      <c r="D2186" s="2">
        <v>153</v>
      </c>
      <c r="E2186" s="15" t="e">
        <f t="shared" si="42"/>
        <v>#REF!</v>
      </c>
    </row>
    <row r="2187" spans="1:5" ht="15" thickBot="1" x14ac:dyDescent="0.35">
      <c r="A2187" s="5"/>
      <c r="B2187" s="55">
        <v>2</v>
      </c>
      <c r="C2187" s="14" t="e">
        <f>IF(OR(A2186="",A2186=0),"",VLOOKUP(A2186,#REF!,D2187,FALSE))</f>
        <v>#REF!</v>
      </c>
      <c r="D2187" s="2">
        <v>154</v>
      </c>
      <c r="E2187" s="15" t="e">
        <f t="shared" si="42"/>
        <v>#REF!</v>
      </c>
    </row>
    <row r="2188" spans="1:5" ht="15" thickBot="1" x14ac:dyDescent="0.35">
      <c r="A2188" s="19"/>
      <c r="B2188" s="55">
        <v>3</v>
      </c>
      <c r="C2188" s="14" t="e">
        <f>IF(OR(A2186="",A2186=0),"",VLOOKUP(A2186,#REF!,D2188,FALSE))</f>
        <v>#REF!</v>
      </c>
      <c r="D2188" s="2">
        <v>155</v>
      </c>
      <c r="E2188" s="15" t="e">
        <f t="shared" si="42"/>
        <v>#REF!</v>
      </c>
    </row>
    <row r="2189" spans="1:5" ht="15" thickBot="1" x14ac:dyDescent="0.35">
      <c r="B2189" s="55">
        <v>4</v>
      </c>
      <c r="C2189" s="14" t="e">
        <f>IF(OR(A2186="",A2186=0),"",VLOOKUP(A2186,#REF!,D2189,FALSE))</f>
        <v>#REF!</v>
      </c>
      <c r="D2189" s="2">
        <v>156</v>
      </c>
      <c r="E2189" s="15" t="e">
        <f t="shared" si="42"/>
        <v>#REF!</v>
      </c>
    </row>
    <row r="2190" spans="1:5" ht="15" thickBot="1" x14ac:dyDescent="0.35">
      <c r="B2190" s="55">
        <v>5</v>
      </c>
      <c r="C2190" s="14" t="e">
        <f>IF(OR(A2186="",A2186=0),"",VLOOKUP(A2186,#REF!,D2190,FALSE))</f>
        <v>#REF!</v>
      </c>
      <c r="D2190" s="2">
        <v>157</v>
      </c>
      <c r="E2190" s="15" t="e">
        <f t="shared" si="42"/>
        <v>#REF!</v>
      </c>
    </row>
    <row r="2191" spans="1:5" ht="15" thickBot="1" x14ac:dyDescent="0.35">
      <c r="B2191" s="55">
        <v>6</v>
      </c>
      <c r="C2191" s="14" t="e">
        <f>IF(OR(A2186="",A2186=0),"",VLOOKUP(A2186,#REF!,D2191,FALSE))</f>
        <v>#REF!</v>
      </c>
      <c r="D2191" s="2">
        <v>158</v>
      </c>
      <c r="E2191" s="15" t="e">
        <f t="shared" si="42"/>
        <v>#REF!</v>
      </c>
    </row>
    <row r="2192" spans="1:5" ht="15" thickBot="1" x14ac:dyDescent="0.35">
      <c r="B2192" s="55">
        <v>7</v>
      </c>
      <c r="C2192" s="14" t="e">
        <f>IF(OR(A2186="",A2186=0),"",VLOOKUP(A2186,#REF!,D2192,FALSE))</f>
        <v>#REF!</v>
      </c>
      <c r="D2192" s="2">
        <v>159</v>
      </c>
      <c r="E2192" s="15" t="e">
        <f t="shared" si="42"/>
        <v>#REF!</v>
      </c>
    </row>
    <row r="2193" spans="1:5" ht="15" thickBot="1" x14ac:dyDescent="0.35">
      <c r="B2193" s="55">
        <v>8</v>
      </c>
      <c r="C2193" s="14" t="e">
        <f>IF(OR(A2186="",A2186=0),"",VLOOKUP(A2186,#REF!,D2193,FALSE))</f>
        <v>#REF!</v>
      </c>
      <c r="D2193" s="2">
        <v>160</v>
      </c>
      <c r="E2193" s="15" t="e">
        <f t="shared" si="42"/>
        <v>#REF!</v>
      </c>
    </row>
    <row r="2194" spans="1:5" ht="15" thickBot="1" x14ac:dyDescent="0.35">
      <c r="B2194" s="55">
        <v>9</v>
      </c>
      <c r="C2194" s="14" t="e">
        <f>IF(OR(A2186="",A2186=0),"",VLOOKUP(A2186,#REF!,D2194,FALSE))</f>
        <v>#REF!</v>
      </c>
      <c r="D2194" s="2">
        <v>161</v>
      </c>
      <c r="E2194" s="15" t="e">
        <f t="shared" si="42"/>
        <v>#REF!</v>
      </c>
    </row>
    <row r="2195" spans="1:5" ht="15" thickBot="1" x14ac:dyDescent="0.35">
      <c r="A2195" s="52" t="str">
        <f>"Recette "&amp;B2134&amp;" Produits 7"</f>
        <v>Recette 11 Produits 7</v>
      </c>
      <c r="B2195" s="55">
        <v>10</v>
      </c>
      <c r="C2195" s="14" t="e">
        <f>IF(OR(A2186="",A2186=0),"",VLOOKUP(A2186,#REF!,D2195,FALSE))</f>
        <v>#REF!</v>
      </c>
      <c r="D2195" s="2">
        <v>162</v>
      </c>
      <c r="E2195" s="15" t="e">
        <f t="shared" si="42"/>
        <v>#REF!</v>
      </c>
    </row>
    <row r="2196" spans="1:5" ht="15" thickBot="1" x14ac:dyDescent="0.35">
      <c r="A2196" s="5" t="e">
        <f>IF(OR($A$2134=0,$A$2134=""),"",VLOOKUP($A$2134,#REF!,10,FALSE))</f>
        <v>#REF!</v>
      </c>
      <c r="B2196" s="55">
        <v>1</v>
      </c>
      <c r="C2196" s="14" t="e">
        <f>IF(OR(A2196="",A2196=0),"",VLOOKUP(A2196,#REF!,D2196,FALSE))</f>
        <v>#REF!</v>
      </c>
      <c r="D2196" s="2">
        <v>153</v>
      </c>
      <c r="E2196" s="15" t="e">
        <f t="shared" si="42"/>
        <v>#REF!</v>
      </c>
    </row>
    <row r="2197" spans="1:5" ht="15" thickBot="1" x14ac:dyDescent="0.35">
      <c r="A2197" s="5"/>
      <c r="B2197" s="55">
        <v>2</v>
      </c>
      <c r="C2197" s="14" t="e">
        <f>IF(OR(A2196="",A2196=0),"",VLOOKUP(A2196,#REF!,D2197,FALSE))</f>
        <v>#REF!</v>
      </c>
      <c r="D2197" s="2">
        <v>154</v>
      </c>
      <c r="E2197" s="15" t="e">
        <f t="shared" si="42"/>
        <v>#REF!</v>
      </c>
    </row>
    <row r="2198" spans="1:5" ht="15" thickBot="1" x14ac:dyDescent="0.35">
      <c r="A2198" s="19"/>
      <c r="B2198" s="55">
        <v>3</v>
      </c>
      <c r="C2198" s="14" t="e">
        <f>IF(OR(A2196="",A2196=0),"",VLOOKUP(A2196,#REF!,D2198,FALSE))</f>
        <v>#REF!</v>
      </c>
      <c r="D2198" s="2">
        <v>155</v>
      </c>
      <c r="E2198" s="15" t="e">
        <f t="shared" si="42"/>
        <v>#REF!</v>
      </c>
    </row>
    <row r="2199" spans="1:5" ht="15" thickBot="1" x14ac:dyDescent="0.35">
      <c r="B2199" s="55">
        <v>4</v>
      </c>
      <c r="C2199" s="14" t="e">
        <f>IF(OR(A2196="",A2196=0),"",VLOOKUP(A2196,#REF!,D2199,FALSE))</f>
        <v>#REF!</v>
      </c>
      <c r="D2199" s="2">
        <v>156</v>
      </c>
      <c r="E2199" s="15" t="e">
        <f t="shared" si="42"/>
        <v>#REF!</v>
      </c>
    </row>
    <row r="2200" spans="1:5" ht="15" thickBot="1" x14ac:dyDescent="0.35">
      <c r="B2200" s="55">
        <v>5</v>
      </c>
      <c r="C2200" s="14" t="e">
        <f>IF(OR(A2196="",A2196=0),"",VLOOKUP(A2196,#REF!,D2200,FALSE))</f>
        <v>#REF!</v>
      </c>
      <c r="D2200" s="2">
        <v>157</v>
      </c>
      <c r="E2200" s="15" t="e">
        <f t="shared" ref="E2200:E2263" si="43">IF(C2200=0,"",C2200)</f>
        <v>#REF!</v>
      </c>
    </row>
    <row r="2201" spans="1:5" ht="15" thickBot="1" x14ac:dyDescent="0.35">
      <c r="B2201" s="55">
        <v>6</v>
      </c>
      <c r="C2201" s="14" t="e">
        <f>IF(OR(A2196="",A2196=0),"",VLOOKUP(A2196,#REF!,D2201,FALSE))</f>
        <v>#REF!</v>
      </c>
      <c r="D2201" s="2">
        <v>158</v>
      </c>
      <c r="E2201" s="15" t="e">
        <f t="shared" si="43"/>
        <v>#REF!</v>
      </c>
    </row>
    <row r="2202" spans="1:5" ht="15" thickBot="1" x14ac:dyDescent="0.35">
      <c r="B2202" s="55">
        <v>7</v>
      </c>
      <c r="C2202" s="14" t="e">
        <f>IF(OR(A2196="",A2196=0),"",VLOOKUP(A2196,#REF!,D2202,FALSE))</f>
        <v>#REF!</v>
      </c>
      <c r="D2202" s="2">
        <v>159</v>
      </c>
      <c r="E2202" s="15" t="e">
        <f t="shared" si="43"/>
        <v>#REF!</v>
      </c>
    </row>
    <row r="2203" spans="1:5" ht="15" thickBot="1" x14ac:dyDescent="0.35">
      <c r="B2203" s="55">
        <v>8</v>
      </c>
      <c r="C2203" s="14" t="e">
        <f>IF(OR(A2196="",A2196=0),"",VLOOKUP(A2196,#REF!,D2203,FALSE))</f>
        <v>#REF!</v>
      </c>
      <c r="D2203" s="2">
        <v>160</v>
      </c>
      <c r="E2203" s="15" t="e">
        <f t="shared" si="43"/>
        <v>#REF!</v>
      </c>
    </row>
    <row r="2204" spans="1:5" ht="15" thickBot="1" x14ac:dyDescent="0.35">
      <c r="B2204" s="55">
        <v>9</v>
      </c>
      <c r="C2204" s="14" t="e">
        <f>IF(OR(A2196="",A2196=0),"",VLOOKUP(A2196,#REF!,D2204,FALSE))</f>
        <v>#REF!</v>
      </c>
      <c r="D2204" s="2">
        <v>161</v>
      </c>
      <c r="E2204" s="15" t="e">
        <f t="shared" si="43"/>
        <v>#REF!</v>
      </c>
    </row>
    <row r="2205" spans="1:5" ht="15" thickBot="1" x14ac:dyDescent="0.35">
      <c r="A2205" s="52" t="str">
        <f>"Recette "&amp;B2134&amp;" Produits 8"</f>
        <v>Recette 11 Produits 8</v>
      </c>
      <c r="B2205" s="55">
        <v>10</v>
      </c>
      <c r="C2205" s="14" t="e">
        <f>IF(OR(A2196="",A2196=0),"",VLOOKUP(A2196,#REF!,D2205,FALSE))</f>
        <v>#REF!</v>
      </c>
      <c r="D2205" s="2">
        <v>162</v>
      </c>
      <c r="E2205" s="15" t="e">
        <f t="shared" si="43"/>
        <v>#REF!</v>
      </c>
    </row>
    <row r="2206" spans="1:5" ht="15" thickBot="1" x14ac:dyDescent="0.35">
      <c r="A2206" s="5" t="e">
        <f>IF(OR($A$2134=0,$A$2134=""),"",VLOOKUP($A$2134,#REF!,11,FALSE))</f>
        <v>#REF!</v>
      </c>
      <c r="B2206" s="55">
        <v>1</v>
      </c>
      <c r="C2206" s="14" t="e">
        <f>IF(OR(A2206="",A2206=0),"",VLOOKUP(A2206,#REF!,D2206,FALSE))</f>
        <v>#REF!</v>
      </c>
      <c r="D2206" s="2">
        <v>153</v>
      </c>
      <c r="E2206" s="15" t="e">
        <f t="shared" si="43"/>
        <v>#REF!</v>
      </c>
    </row>
    <row r="2207" spans="1:5" ht="15" thickBot="1" x14ac:dyDescent="0.35">
      <c r="A2207" s="5"/>
      <c r="B2207" s="55">
        <v>2</v>
      </c>
      <c r="C2207" s="14" t="e">
        <f>IF(OR(A2206="",A2206=0),"",VLOOKUP(A2206,#REF!,D2207,FALSE))</f>
        <v>#REF!</v>
      </c>
      <c r="D2207" s="2">
        <v>154</v>
      </c>
      <c r="E2207" s="15" t="e">
        <f t="shared" si="43"/>
        <v>#REF!</v>
      </c>
    </row>
    <row r="2208" spans="1:5" ht="15" thickBot="1" x14ac:dyDescent="0.35">
      <c r="A2208" s="19"/>
      <c r="B2208" s="55">
        <v>3</v>
      </c>
      <c r="C2208" s="14" t="e">
        <f>IF(OR(A2206="",A2206=0),"",VLOOKUP(A2206,#REF!,D2208,FALSE))</f>
        <v>#REF!</v>
      </c>
      <c r="D2208" s="2">
        <v>155</v>
      </c>
      <c r="E2208" s="15" t="e">
        <f t="shared" si="43"/>
        <v>#REF!</v>
      </c>
    </row>
    <row r="2209" spans="1:5" ht="15" thickBot="1" x14ac:dyDescent="0.35">
      <c r="B2209" s="55">
        <v>4</v>
      </c>
      <c r="C2209" s="14" t="e">
        <f>IF(OR(A2206="",A2206=0),"",VLOOKUP(A2206,#REF!,D2209,FALSE))</f>
        <v>#REF!</v>
      </c>
      <c r="D2209" s="2">
        <v>156</v>
      </c>
      <c r="E2209" s="15" t="e">
        <f t="shared" si="43"/>
        <v>#REF!</v>
      </c>
    </row>
    <row r="2210" spans="1:5" ht="15" thickBot="1" x14ac:dyDescent="0.35">
      <c r="B2210" s="55">
        <v>5</v>
      </c>
      <c r="C2210" s="14" t="e">
        <f>IF(OR(A2206="",A2206=0),"",VLOOKUP(A2206,#REF!,D2210,FALSE))</f>
        <v>#REF!</v>
      </c>
      <c r="D2210" s="2">
        <v>157</v>
      </c>
      <c r="E2210" s="15" t="e">
        <f t="shared" si="43"/>
        <v>#REF!</v>
      </c>
    </row>
    <row r="2211" spans="1:5" ht="15" thickBot="1" x14ac:dyDescent="0.35">
      <c r="B2211" s="55">
        <v>6</v>
      </c>
      <c r="C2211" s="14" t="e">
        <f>IF(OR(A2206="",A2206=0),"",VLOOKUP(A2206,#REF!,D2211,FALSE))</f>
        <v>#REF!</v>
      </c>
      <c r="D2211" s="2">
        <v>158</v>
      </c>
      <c r="E2211" s="15" t="e">
        <f t="shared" si="43"/>
        <v>#REF!</v>
      </c>
    </row>
    <row r="2212" spans="1:5" ht="15" thickBot="1" x14ac:dyDescent="0.35">
      <c r="B2212" s="55">
        <v>7</v>
      </c>
      <c r="C2212" s="14" t="e">
        <f>IF(OR(A2206="",A2206=0),"",VLOOKUP(A2206,#REF!,D2212,FALSE))</f>
        <v>#REF!</v>
      </c>
      <c r="D2212" s="2">
        <v>159</v>
      </c>
      <c r="E2212" s="15" t="e">
        <f t="shared" si="43"/>
        <v>#REF!</v>
      </c>
    </row>
    <row r="2213" spans="1:5" ht="15" thickBot="1" x14ac:dyDescent="0.35">
      <c r="B2213" s="55">
        <v>8</v>
      </c>
      <c r="C2213" s="14" t="e">
        <f>IF(OR(A2206="",A2206=0),"",VLOOKUP(A2206,#REF!,D2213,FALSE))</f>
        <v>#REF!</v>
      </c>
      <c r="D2213" s="2">
        <v>160</v>
      </c>
      <c r="E2213" s="15" t="e">
        <f t="shared" si="43"/>
        <v>#REF!</v>
      </c>
    </row>
    <row r="2214" spans="1:5" ht="15" thickBot="1" x14ac:dyDescent="0.35">
      <c r="B2214" s="55">
        <v>9</v>
      </c>
      <c r="C2214" s="14" t="e">
        <f>IF(OR(A2206="",A2206=0),"",VLOOKUP(A2206,#REF!,D2214,FALSE))</f>
        <v>#REF!</v>
      </c>
      <c r="D2214" s="2">
        <v>161</v>
      </c>
      <c r="E2214" s="15" t="e">
        <f t="shared" si="43"/>
        <v>#REF!</v>
      </c>
    </row>
    <row r="2215" spans="1:5" ht="15" thickBot="1" x14ac:dyDescent="0.35">
      <c r="A2215" s="52" t="str">
        <f>"Recette "&amp;B2134&amp;" Produits 9"</f>
        <v>Recette 11 Produits 9</v>
      </c>
      <c r="B2215" s="55">
        <v>10</v>
      </c>
      <c r="C2215" s="14" t="e">
        <f>IF(OR(A2206="",A2206=0),"",VLOOKUP(A2206,#REF!,D2215,FALSE))</f>
        <v>#REF!</v>
      </c>
      <c r="D2215" s="2">
        <v>162</v>
      </c>
      <c r="E2215" s="15" t="e">
        <f t="shared" si="43"/>
        <v>#REF!</v>
      </c>
    </row>
    <row r="2216" spans="1:5" ht="15" thickBot="1" x14ac:dyDescent="0.35">
      <c r="A2216" s="5" t="e">
        <f>IF(OR($A$2134=0,$A$2134=""),"",VLOOKUP($A$2134,#REF!,12,FALSE))</f>
        <v>#REF!</v>
      </c>
      <c r="B2216" s="55">
        <v>1</v>
      </c>
      <c r="C2216" s="14" t="e">
        <f>IF(OR(A2216="",A2216=0),"",VLOOKUP(A2216,#REF!,D2216,FALSE))</f>
        <v>#REF!</v>
      </c>
      <c r="D2216" s="2">
        <v>153</v>
      </c>
      <c r="E2216" s="15" t="e">
        <f t="shared" si="43"/>
        <v>#REF!</v>
      </c>
    </row>
    <row r="2217" spans="1:5" ht="15" thickBot="1" x14ac:dyDescent="0.35">
      <c r="A2217" s="5"/>
      <c r="B2217" s="55">
        <v>2</v>
      </c>
      <c r="C2217" s="14" t="e">
        <f>IF(OR(A2216="",A2216=0),"",VLOOKUP(A2216,#REF!,D2217,FALSE))</f>
        <v>#REF!</v>
      </c>
      <c r="D2217" s="2">
        <v>154</v>
      </c>
      <c r="E2217" s="15" t="e">
        <f t="shared" si="43"/>
        <v>#REF!</v>
      </c>
    </row>
    <row r="2218" spans="1:5" ht="15" thickBot="1" x14ac:dyDescent="0.35">
      <c r="A2218" s="19"/>
      <c r="B2218" s="55">
        <v>3</v>
      </c>
      <c r="C2218" s="14" t="e">
        <f>IF(OR(A2216="",A2216=0),"",VLOOKUP(A2216,#REF!,D2218,FALSE))</f>
        <v>#REF!</v>
      </c>
      <c r="D2218" s="2">
        <v>155</v>
      </c>
      <c r="E2218" s="15" t="e">
        <f t="shared" si="43"/>
        <v>#REF!</v>
      </c>
    </row>
    <row r="2219" spans="1:5" ht="15" thickBot="1" x14ac:dyDescent="0.35">
      <c r="B2219" s="55">
        <v>4</v>
      </c>
      <c r="C2219" s="14" t="e">
        <f>IF(OR(A2216="",A2216=0),"",VLOOKUP(A2216,#REF!,D2219,FALSE))</f>
        <v>#REF!</v>
      </c>
      <c r="D2219" s="2">
        <v>156</v>
      </c>
      <c r="E2219" s="15" t="e">
        <f t="shared" si="43"/>
        <v>#REF!</v>
      </c>
    </row>
    <row r="2220" spans="1:5" ht="15" thickBot="1" x14ac:dyDescent="0.35">
      <c r="B2220" s="55">
        <v>5</v>
      </c>
      <c r="C2220" s="14" t="e">
        <f>IF(OR(A2216="",A2216=0),"",VLOOKUP(A2216,#REF!,D2220,FALSE))</f>
        <v>#REF!</v>
      </c>
      <c r="D2220" s="2">
        <v>157</v>
      </c>
      <c r="E2220" s="15" t="e">
        <f t="shared" si="43"/>
        <v>#REF!</v>
      </c>
    </row>
    <row r="2221" spans="1:5" ht="15" thickBot="1" x14ac:dyDescent="0.35">
      <c r="B2221" s="55">
        <v>6</v>
      </c>
      <c r="C2221" s="14" t="e">
        <f>IF(OR(A2216="",A2216=0),"",VLOOKUP(A2216,#REF!,D2221,FALSE))</f>
        <v>#REF!</v>
      </c>
      <c r="D2221" s="2">
        <v>158</v>
      </c>
      <c r="E2221" s="15" t="e">
        <f t="shared" si="43"/>
        <v>#REF!</v>
      </c>
    </row>
    <row r="2222" spans="1:5" ht="15" thickBot="1" x14ac:dyDescent="0.35">
      <c r="B2222" s="55">
        <v>7</v>
      </c>
      <c r="C2222" s="14" t="e">
        <f>IF(OR(A2216="",A2216=0),"",VLOOKUP(A2216,#REF!,D2222,FALSE))</f>
        <v>#REF!</v>
      </c>
      <c r="D2222" s="2">
        <v>159</v>
      </c>
      <c r="E2222" s="15" t="e">
        <f t="shared" si="43"/>
        <v>#REF!</v>
      </c>
    </row>
    <row r="2223" spans="1:5" ht="15" thickBot="1" x14ac:dyDescent="0.35">
      <c r="B2223" s="55">
        <v>8</v>
      </c>
      <c r="C2223" s="14" t="e">
        <f>IF(OR(A2216="",A2216=0),"",VLOOKUP(A2216,#REF!,D2223,FALSE))</f>
        <v>#REF!</v>
      </c>
      <c r="D2223" s="2">
        <v>160</v>
      </c>
      <c r="E2223" s="15" t="e">
        <f t="shared" si="43"/>
        <v>#REF!</v>
      </c>
    </row>
    <row r="2224" spans="1:5" ht="15" thickBot="1" x14ac:dyDescent="0.35">
      <c r="B2224" s="55">
        <v>9</v>
      </c>
      <c r="C2224" s="14" t="e">
        <f>IF(OR(A2216="",A2216=0),"",VLOOKUP(A2216,#REF!,D2224,FALSE))</f>
        <v>#REF!</v>
      </c>
      <c r="D2224" s="2">
        <v>161</v>
      </c>
      <c r="E2224" s="15" t="e">
        <f t="shared" si="43"/>
        <v>#REF!</v>
      </c>
    </row>
    <row r="2225" spans="1:5" ht="15" thickBot="1" x14ac:dyDescent="0.35">
      <c r="A2225" s="52" t="str">
        <f>"Recette "&amp;B2134&amp;" Produits 10"</f>
        <v>Recette 11 Produits 10</v>
      </c>
      <c r="B2225" s="55">
        <v>10</v>
      </c>
      <c r="C2225" s="14" t="e">
        <f>IF(OR(A2216="",A2216=0),"",VLOOKUP(A2216,#REF!,D2225,FALSE))</f>
        <v>#REF!</v>
      </c>
      <c r="D2225" s="2">
        <v>162</v>
      </c>
      <c r="E2225" s="15" t="e">
        <f t="shared" si="43"/>
        <v>#REF!</v>
      </c>
    </row>
    <row r="2226" spans="1:5" ht="15" thickBot="1" x14ac:dyDescent="0.35">
      <c r="A2226" s="5" t="e">
        <f>IF(OR($A$2134=0,$A$2134=""),"",VLOOKUP($A$2134,#REF!,13,FALSE))</f>
        <v>#REF!</v>
      </c>
      <c r="B2226" s="55">
        <v>1</v>
      </c>
      <c r="C2226" s="14" t="e">
        <f>IF(OR(A2226="",A2226=0),"",VLOOKUP(A2226,#REF!,D2226,FALSE))</f>
        <v>#REF!</v>
      </c>
      <c r="D2226" s="2">
        <v>153</v>
      </c>
      <c r="E2226" s="15" t="e">
        <f t="shared" si="43"/>
        <v>#REF!</v>
      </c>
    </row>
    <row r="2227" spans="1:5" ht="15" thickBot="1" x14ac:dyDescent="0.35">
      <c r="A2227" s="5"/>
      <c r="B2227" s="55">
        <v>2</v>
      </c>
      <c r="C2227" s="14" t="e">
        <f>IF(OR(A2226="",A2226=0),"",VLOOKUP(A2226,#REF!,D2227,FALSE))</f>
        <v>#REF!</v>
      </c>
      <c r="D2227" s="2">
        <v>154</v>
      </c>
      <c r="E2227" s="15" t="e">
        <f t="shared" si="43"/>
        <v>#REF!</v>
      </c>
    </row>
    <row r="2228" spans="1:5" ht="15" thickBot="1" x14ac:dyDescent="0.35">
      <c r="A2228" s="19"/>
      <c r="B2228" s="55">
        <v>3</v>
      </c>
      <c r="C2228" s="14" t="e">
        <f>IF(OR(A2226="",A2226=0),"",VLOOKUP(A2226,#REF!,D2228,FALSE))</f>
        <v>#REF!</v>
      </c>
      <c r="D2228" s="2">
        <v>155</v>
      </c>
      <c r="E2228" s="15" t="e">
        <f t="shared" si="43"/>
        <v>#REF!</v>
      </c>
    </row>
    <row r="2229" spans="1:5" ht="15" thickBot="1" x14ac:dyDescent="0.35">
      <c r="B2229" s="55">
        <v>4</v>
      </c>
      <c r="C2229" s="14" t="e">
        <f>IF(OR(A2226="",A2226=0),"",VLOOKUP(A2226,#REF!,D2229,FALSE))</f>
        <v>#REF!</v>
      </c>
      <c r="D2229" s="2">
        <v>156</v>
      </c>
      <c r="E2229" s="15" t="e">
        <f t="shared" si="43"/>
        <v>#REF!</v>
      </c>
    </row>
    <row r="2230" spans="1:5" ht="15" thickBot="1" x14ac:dyDescent="0.35">
      <c r="B2230" s="55">
        <v>5</v>
      </c>
      <c r="C2230" s="14" t="e">
        <f>IF(OR(A2226="",A2226=0),"",VLOOKUP(A2226,#REF!,D2230,FALSE))</f>
        <v>#REF!</v>
      </c>
      <c r="D2230" s="2">
        <v>157</v>
      </c>
      <c r="E2230" s="15" t="e">
        <f t="shared" si="43"/>
        <v>#REF!</v>
      </c>
    </row>
    <row r="2231" spans="1:5" ht="15" thickBot="1" x14ac:dyDescent="0.35">
      <c r="B2231" s="55">
        <v>6</v>
      </c>
      <c r="C2231" s="14" t="e">
        <f>IF(OR(A2226="",A2226=0),"",VLOOKUP(A2226,#REF!,D2231,FALSE))</f>
        <v>#REF!</v>
      </c>
      <c r="D2231" s="2">
        <v>158</v>
      </c>
      <c r="E2231" s="15" t="e">
        <f t="shared" si="43"/>
        <v>#REF!</v>
      </c>
    </row>
    <row r="2232" spans="1:5" ht="15" thickBot="1" x14ac:dyDescent="0.35">
      <c r="B2232" s="55">
        <v>7</v>
      </c>
      <c r="C2232" s="14" t="e">
        <f>IF(OR(A2226="",A2226=0),"",VLOOKUP(A2226,#REF!,D2232,FALSE))</f>
        <v>#REF!</v>
      </c>
      <c r="D2232" s="2">
        <v>159</v>
      </c>
      <c r="E2232" s="15" t="e">
        <f t="shared" si="43"/>
        <v>#REF!</v>
      </c>
    </row>
    <row r="2233" spans="1:5" ht="15" thickBot="1" x14ac:dyDescent="0.35">
      <c r="B2233" s="55">
        <v>8</v>
      </c>
      <c r="C2233" s="14" t="e">
        <f>IF(OR(A2226="",A2226=0),"",VLOOKUP(A2226,#REF!,D2233,FALSE))</f>
        <v>#REF!</v>
      </c>
      <c r="D2233" s="2">
        <v>160</v>
      </c>
      <c r="E2233" s="15" t="e">
        <f t="shared" si="43"/>
        <v>#REF!</v>
      </c>
    </row>
    <row r="2234" spans="1:5" ht="15" thickBot="1" x14ac:dyDescent="0.35">
      <c r="B2234" s="55">
        <v>9</v>
      </c>
      <c r="C2234" s="14" t="e">
        <f>IF(OR(A2226="",A2226=0),"",VLOOKUP(A2226,#REF!,D2234,FALSE))</f>
        <v>#REF!</v>
      </c>
      <c r="D2234" s="2">
        <v>161</v>
      </c>
      <c r="E2234" s="15" t="e">
        <f t="shared" si="43"/>
        <v>#REF!</v>
      </c>
    </row>
    <row r="2235" spans="1:5" ht="15" thickBot="1" x14ac:dyDescent="0.35">
      <c r="A2235" s="52" t="str">
        <f>"Recette "&amp;B2134&amp;" Produits 11"</f>
        <v>Recette 11 Produits 11</v>
      </c>
      <c r="B2235" s="55">
        <v>10</v>
      </c>
      <c r="C2235" s="14" t="e">
        <f>IF(OR(A2226="",A2226=0),"",VLOOKUP(A2226,#REF!,D2235,FALSE))</f>
        <v>#REF!</v>
      </c>
      <c r="D2235" s="2">
        <v>162</v>
      </c>
      <c r="E2235" s="15" t="e">
        <f t="shared" si="43"/>
        <v>#REF!</v>
      </c>
    </row>
    <row r="2236" spans="1:5" ht="15" thickBot="1" x14ac:dyDescent="0.35">
      <c r="A2236" s="5" t="e">
        <f>IF(OR($A$2134=0,$A$2134=""),"",VLOOKUP($A$2134,#REF!,14,FALSE))</f>
        <v>#REF!</v>
      </c>
      <c r="B2236" s="55">
        <v>1</v>
      </c>
      <c r="C2236" s="14" t="e">
        <f>IF(OR(A2236="",A2236=0),"",VLOOKUP(A2236,#REF!,D2236,FALSE))</f>
        <v>#REF!</v>
      </c>
      <c r="D2236" s="2">
        <v>153</v>
      </c>
      <c r="E2236" s="15" t="e">
        <f t="shared" si="43"/>
        <v>#REF!</v>
      </c>
    </row>
    <row r="2237" spans="1:5" ht="15" thickBot="1" x14ac:dyDescent="0.35">
      <c r="A2237" s="5"/>
      <c r="B2237" s="55">
        <v>2</v>
      </c>
      <c r="C2237" s="14" t="e">
        <f>IF(OR(A2236="",A2236=0),"",VLOOKUP(A2236,#REF!,D2237,FALSE))</f>
        <v>#REF!</v>
      </c>
      <c r="D2237" s="2">
        <v>154</v>
      </c>
      <c r="E2237" s="15" t="e">
        <f t="shared" si="43"/>
        <v>#REF!</v>
      </c>
    </row>
    <row r="2238" spans="1:5" ht="15" thickBot="1" x14ac:dyDescent="0.35">
      <c r="A2238" s="19"/>
      <c r="B2238" s="55">
        <v>3</v>
      </c>
      <c r="C2238" s="14" t="e">
        <f>IF(OR(A2236="",A2236=0),"",VLOOKUP(A2236,#REF!,D2238,FALSE))</f>
        <v>#REF!</v>
      </c>
      <c r="D2238" s="2">
        <v>155</v>
      </c>
      <c r="E2238" s="15" t="e">
        <f t="shared" si="43"/>
        <v>#REF!</v>
      </c>
    </row>
    <row r="2239" spans="1:5" ht="15" thickBot="1" x14ac:dyDescent="0.35">
      <c r="B2239" s="55">
        <v>4</v>
      </c>
      <c r="C2239" s="14" t="e">
        <f>IF(OR(A2236="",A2236=0),"",VLOOKUP(A2236,#REF!,D2239,FALSE))</f>
        <v>#REF!</v>
      </c>
      <c r="D2239" s="2">
        <v>156</v>
      </c>
      <c r="E2239" s="15" t="e">
        <f t="shared" si="43"/>
        <v>#REF!</v>
      </c>
    </row>
    <row r="2240" spans="1:5" ht="15" thickBot="1" x14ac:dyDescent="0.35">
      <c r="B2240" s="55">
        <v>5</v>
      </c>
      <c r="C2240" s="14" t="e">
        <f>IF(OR(A2236="",A2236=0),"",VLOOKUP(A2236,#REF!,D2240,FALSE))</f>
        <v>#REF!</v>
      </c>
      <c r="D2240" s="2">
        <v>157</v>
      </c>
      <c r="E2240" s="15" t="e">
        <f t="shared" si="43"/>
        <v>#REF!</v>
      </c>
    </row>
    <row r="2241" spans="1:5" ht="15" thickBot="1" x14ac:dyDescent="0.35">
      <c r="B2241" s="55">
        <v>6</v>
      </c>
      <c r="C2241" s="14" t="e">
        <f>IF(OR(A2236="",A2236=0),"",VLOOKUP(A2236,#REF!,D2241,FALSE))</f>
        <v>#REF!</v>
      </c>
      <c r="D2241" s="2">
        <v>158</v>
      </c>
      <c r="E2241" s="15" t="e">
        <f t="shared" si="43"/>
        <v>#REF!</v>
      </c>
    </row>
    <row r="2242" spans="1:5" ht="15" thickBot="1" x14ac:dyDescent="0.35">
      <c r="B2242" s="55">
        <v>7</v>
      </c>
      <c r="C2242" s="14" t="e">
        <f>IF(OR(A2236="",A2236=0),"",VLOOKUP(A2236,#REF!,D2242,FALSE))</f>
        <v>#REF!</v>
      </c>
      <c r="D2242" s="2">
        <v>159</v>
      </c>
      <c r="E2242" s="15" t="e">
        <f t="shared" si="43"/>
        <v>#REF!</v>
      </c>
    </row>
    <row r="2243" spans="1:5" ht="15" thickBot="1" x14ac:dyDescent="0.35">
      <c r="B2243" s="55">
        <v>8</v>
      </c>
      <c r="C2243" s="14" t="e">
        <f>IF(OR(A2236="",A2236=0),"",VLOOKUP(A2236,#REF!,D2243,FALSE))</f>
        <v>#REF!</v>
      </c>
      <c r="D2243" s="2">
        <v>160</v>
      </c>
      <c r="E2243" s="15" t="e">
        <f t="shared" si="43"/>
        <v>#REF!</v>
      </c>
    </row>
    <row r="2244" spans="1:5" ht="15" thickBot="1" x14ac:dyDescent="0.35">
      <c r="B2244" s="55">
        <v>9</v>
      </c>
      <c r="C2244" s="14" t="e">
        <f>IF(OR(A2236="",A2236=0),"",VLOOKUP(A2236,#REF!,D2244,FALSE))</f>
        <v>#REF!</v>
      </c>
      <c r="D2244" s="2">
        <v>161</v>
      </c>
      <c r="E2244" s="15" t="e">
        <f t="shared" si="43"/>
        <v>#REF!</v>
      </c>
    </row>
    <row r="2245" spans="1:5" ht="15" thickBot="1" x14ac:dyDescent="0.35">
      <c r="A2245" s="52" t="str">
        <f>"Recette "&amp;B2134&amp;" Produits 12"</f>
        <v>Recette 11 Produits 12</v>
      </c>
      <c r="B2245" s="55">
        <v>10</v>
      </c>
      <c r="C2245" s="14" t="e">
        <f>IF(OR(A2236="",A2236=0),"",VLOOKUP(A2236,#REF!,D2245,FALSE))</f>
        <v>#REF!</v>
      </c>
      <c r="D2245" s="2">
        <v>162</v>
      </c>
      <c r="E2245" s="15" t="e">
        <f t="shared" si="43"/>
        <v>#REF!</v>
      </c>
    </row>
    <row r="2246" spans="1:5" ht="15" thickBot="1" x14ac:dyDescent="0.35">
      <c r="A2246" s="5" t="e">
        <f>IF(OR($A$2134=0,$A$2134=""),"",VLOOKUP($A$2134,#REF!,15,FALSE))</f>
        <v>#REF!</v>
      </c>
      <c r="B2246" s="55">
        <v>1</v>
      </c>
      <c r="C2246" s="14" t="e">
        <f>IF(OR(A2246="",A2246=0),"",VLOOKUP(A2246,#REF!,D2246,FALSE))</f>
        <v>#REF!</v>
      </c>
      <c r="D2246" s="2">
        <v>153</v>
      </c>
      <c r="E2246" s="15" t="e">
        <f t="shared" si="43"/>
        <v>#REF!</v>
      </c>
    </row>
    <row r="2247" spans="1:5" ht="15" thickBot="1" x14ac:dyDescent="0.35">
      <c r="A2247" s="5"/>
      <c r="B2247" s="55">
        <v>2</v>
      </c>
      <c r="C2247" s="14" t="e">
        <f>IF(OR(A2246="",A2246=0),"",VLOOKUP(A2246,#REF!,D2247,FALSE))</f>
        <v>#REF!</v>
      </c>
      <c r="D2247" s="2">
        <v>154</v>
      </c>
      <c r="E2247" s="15" t="e">
        <f t="shared" si="43"/>
        <v>#REF!</v>
      </c>
    </row>
    <row r="2248" spans="1:5" ht="15" thickBot="1" x14ac:dyDescent="0.35">
      <c r="A2248" s="19"/>
      <c r="B2248" s="55">
        <v>3</v>
      </c>
      <c r="C2248" s="14" t="e">
        <f>IF(OR(A2246="",A2246=0),"",VLOOKUP(A2246,#REF!,D2248,FALSE))</f>
        <v>#REF!</v>
      </c>
      <c r="D2248" s="2">
        <v>155</v>
      </c>
      <c r="E2248" s="15" t="e">
        <f t="shared" si="43"/>
        <v>#REF!</v>
      </c>
    </row>
    <row r="2249" spans="1:5" ht="15" thickBot="1" x14ac:dyDescent="0.35">
      <c r="B2249" s="55">
        <v>4</v>
      </c>
      <c r="C2249" s="14" t="e">
        <f>IF(OR(A2246="",A2246=0),"",VLOOKUP(A2246,#REF!,D2249,FALSE))</f>
        <v>#REF!</v>
      </c>
      <c r="D2249" s="2">
        <v>156</v>
      </c>
      <c r="E2249" s="15" t="e">
        <f t="shared" si="43"/>
        <v>#REF!</v>
      </c>
    </row>
    <row r="2250" spans="1:5" ht="15" thickBot="1" x14ac:dyDescent="0.35">
      <c r="B2250" s="55">
        <v>5</v>
      </c>
      <c r="C2250" s="14" t="e">
        <f>IF(OR(A2246="",A2246=0),"",VLOOKUP(A2246,#REF!,D2250,FALSE))</f>
        <v>#REF!</v>
      </c>
      <c r="D2250" s="2">
        <v>157</v>
      </c>
      <c r="E2250" s="15" t="e">
        <f t="shared" si="43"/>
        <v>#REF!</v>
      </c>
    </row>
    <row r="2251" spans="1:5" ht="15" thickBot="1" x14ac:dyDescent="0.35">
      <c r="B2251" s="55">
        <v>6</v>
      </c>
      <c r="C2251" s="14" t="e">
        <f>IF(OR(A2246="",A2246=0),"",VLOOKUP(A2246,#REF!,D2251,FALSE))</f>
        <v>#REF!</v>
      </c>
      <c r="D2251" s="2">
        <v>158</v>
      </c>
      <c r="E2251" s="15" t="e">
        <f t="shared" si="43"/>
        <v>#REF!</v>
      </c>
    </row>
    <row r="2252" spans="1:5" ht="15" thickBot="1" x14ac:dyDescent="0.35">
      <c r="B2252" s="55">
        <v>7</v>
      </c>
      <c r="C2252" s="14" t="e">
        <f>IF(OR(A2246="",A2246=0),"",VLOOKUP(A2246,#REF!,D2252,FALSE))</f>
        <v>#REF!</v>
      </c>
      <c r="D2252" s="2">
        <v>159</v>
      </c>
      <c r="E2252" s="15" t="e">
        <f t="shared" si="43"/>
        <v>#REF!</v>
      </c>
    </row>
    <row r="2253" spans="1:5" ht="15" thickBot="1" x14ac:dyDescent="0.35">
      <c r="B2253" s="55">
        <v>8</v>
      </c>
      <c r="C2253" s="14" t="e">
        <f>IF(OR(A2246="",A2246=0),"",VLOOKUP(A2246,#REF!,D2253,FALSE))</f>
        <v>#REF!</v>
      </c>
      <c r="D2253" s="2">
        <v>160</v>
      </c>
      <c r="E2253" s="15" t="e">
        <f t="shared" si="43"/>
        <v>#REF!</v>
      </c>
    </row>
    <row r="2254" spans="1:5" ht="15" thickBot="1" x14ac:dyDescent="0.35">
      <c r="B2254" s="55">
        <v>9</v>
      </c>
      <c r="C2254" s="14" t="e">
        <f>IF(OR(A2246="",A2246=0),"",VLOOKUP(A2246,#REF!,D2254,FALSE))</f>
        <v>#REF!</v>
      </c>
      <c r="D2254" s="2">
        <v>161</v>
      </c>
      <c r="E2254" s="15" t="e">
        <f t="shared" si="43"/>
        <v>#REF!</v>
      </c>
    </row>
    <row r="2255" spans="1:5" ht="15" thickBot="1" x14ac:dyDescent="0.35">
      <c r="A2255" s="52" t="str">
        <f>"Recette "&amp;B2134&amp;" Produits 13"</f>
        <v>Recette 11 Produits 13</v>
      </c>
      <c r="B2255" s="55">
        <v>10</v>
      </c>
      <c r="C2255" s="14" t="e">
        <f>IF(OR(A2246="",A2246=0),"",VLOOKUP(A2246,#REF!,D2255,FALSE))</f>
        <v>#REF!</v>
      </c>
      <c r="D2255" s="2">
        <v>162</v>
      </c>
      <c r="E2255" s="15" t="e">
        <f t="shared" si="43"/>
        <v>#REF!</v>
      </c>
    </row>
    <row r="2256" spans="1:5" ht="15" thickBot="1" x14ac:dyDescent="0.35">
      <c r="A2256" s="5" t="e">
        <f>IF(OR($A$2134=0,$A$2134=""),"",VLOOKUP($A$2134,#REF!,16,FALSE))</f>
        <v>#REF!</v>
      </c>
      <c r="B2256" s="55">
        <v>1</v>
      </c>
      <c r="C2256" s="14" t="e">
        <f>IF(OR(A2256="",A2256=0),"",VLOOKUP(A2256,#REF!,D2256,FALSE))</f>
        <v>#REF!</v>
      </c>
      <c r="D2256" s="2">
        <v>153</v>
      </c>
      <c r="E2256" s="15" t="e">
        <f t="shared" si="43"/>
        <v>#REF!</v>
      </c>
    </row>
    <row r="2257" spans="1:5" ht="15" thickBot="1" x14ac:dyDescent="0.35">
      <c r="A2257" s="5"/>
      <c r="B2257" s="55">
        <v>2</v>
      </c>
      <c r="C2257" s="14" t="e">
        <f>IF(OR(A2256="",A2256=0),"",VLOOKUP(A2256,#REF!,D2257,FALSE))</f>
        <v>#REF!</v>
      </c>
      <c r="D2257" s="2">
        <v>154</v>
      </c>
      <c r="E2257" s="15" t="e">
        <f t="shared" si="43"/>
        <v>#REF!</v>
      </c>
    </row>
    <row r="2258" spans="1:5" ht="15" thickBot="1" x14ac:dyDescent="0.35">
      <c r="A2258" s="19"/>
      <c r="B2258" s="55">
        <v>3</v>
      </c>
      <c r="C2258" s="14" t="e">
        <f>IF(OR(A2256="",A2256=0),"",VLOOKUP(A2256,#REF!,D2258,FALSE))</f>
        <v>#REF!</v>
      </c>
      <c r="D2258" s="2">
        <v>155</v>
      </c>
      <c r="E2258" s="15" t="e">
        <f t="shared" si="43"/>
        <v>#REF!</v>
      </c>
    </row>
    <row r="2259" spans="1:5" ht="15" thickBot="1" x14ac:dyDescent="0.35">
      <c r="B2259" s="55">
        <v>4</v>
      </c>
      <c r="C2259" s="14" t="e">
        <f>IF(OR(A2256="",A2256=0),"",VLOOKUP(A2256,#REF!,D2259,FALSE))</f>
        <v>#REF!</v>
      </c>
      <c r="D2259" s="2">
        <v>156</v>
      </c>
      <c r="E2259" s="15" t="e">
        <f t="shared" si="43"/>
        <v>#REF!</v>
      </c>
    </row>
    <row r="2260" spans="1:5" ht="15" thickBot="1" x14ac:dyDescent="0.35">
      <c r="B2260" s="55">
        <v>5</v>
      </c>
      <c r="C2260" s="14" t="e">
        <f>IF(OR(A2256="",A2256=0),"",VLOOKUP(A2256,#REF!,D2260,FALSE))</f>
        <v>#REF!</v>
      </c>
      <c r="D2260" s="2">
        <v>157</v>
      </c>
      <c r="E2260" s="15" t="e">
        <f t="shared" si="43"/>
        <v>#REF!</v>
      </c>
    </row>
    <row r="2261" spans="1:5" ht="15" thickBot="1" x14ac:dyDescent="0.35">
      <c r="B2261" s="55">
        <v>6</v>
      </c>
      <c r="C2261" s="14" t="e">
        <f>IF(OR(A2256="",A2256=0),"",VLOOKUP(A2256,#REF!,D2261,FALSE))</f>
        <v>#REF!</v>
      </c>
      <c r="D2261" s="2">
        <v>158</v>
      </c>
      <c r="E2261" s="15" t="e">
        <f t="shared" si="43"/>
        <v>#REF!</v>
      </c>
    </row>
    <row r="2262" spans="1:5" ht="15" thickBot="1" x14ac:dyDescent="0.35">
      <c r="B2262" s="55">
        <v>7</v>
      </c>
      <c r="C2262" s="14" t="e">
        <f>IF(OR(A2256="",A2256=0),"",VLOOKUP(A2256,#REF!,D2262,FALSE))</f>
        <v>#REF!</v>
      </c>
      <c r="D2262" s="2">
        <v>159</v>
      </c>
      <c r="E2262" s="15" t="e">
        <f t="shared" si="43"/>
        <v>#REF!</v>
      </c>
    </row>
    <row r="2263" spans="1:5" ht="15" thickBot="1" x14ac:dyDescent="0.35">
      <c r="B2263" s="55">
        <v>8</v>
      </c>
      <c r="C2263" s="14" t="e">
        <f>IF(OR(A2256="",A2256=0),"",VLOOKUP(A2256,#REF!,D2263,FALSE))</f>
        <v>#REF!</v>
      </c>
      <c r="D2263" s="2">
        <v>160</v>
      </c>
      <c r="E2263" s="15" t="e">
        <f t="shared" si="43"/>
        <v>#REF!</v>
      </c>
    </row>
    <row r="2264" spans="1:5" ht="15" thickBot="1" x14ac:dyDescent="0.35">
      <c r="B2264" s="55">
        <v>9</v>
      </c>
      <c r="C2264" s="14" t="e">
        <f>IF(OR(A2256="",A2256=0),"",VLOOKUP(A2256,#REF!,D2264,FALSE))</f>
        <v>#REF!</v>
      </c>
      <c r="D2264" s="2">
        <v>161</v>
      </c>
      <c r="E2264" s="15" t="e">
        <f t="shared" ref="E2264:E2327" si="44">IF(C2264=0,"",C2264)</f>
        <v>#REF!</v>
      </c>
    </row>
    <row r="2265" spans="1:5" ht="15" thickBot="1" x14ac:dyDescent="0.35">
      <c r="A2265" s="52" t="str">
        <f>"Recette "&amp;B2134&amp;" Produits 14"</f>
        <v>Recette 11 Produits 14</v>
      </c>
      <c r="B2265" s="55">
        <v>10</v>
      </c>
      <c r="C2265" s="14" t="e">
        <f>IF(OR(A2256="",A2256=0),"",VLOOKUP(A2256,#REF!,D2265,FALSE))</f>
        <v>#REF!</v>
      </c>
      <c r="D2265" s="2">
        <v>162</v>
      </c>
      <c r="E2265" s="15" t="e">
        <f t="shared" si="44"/>
        <v>#REF!</v>
      </c>
    </row>
    <row r="2266" spans="1:5" ht="15" thickBot="1" x14ac:dyDescent="0.35">
      <c r="A2266" s="5" t="e">
        <f>IF(OR($A$2134=0,$A$2134=""),"",VLOOKUP($A$2134,#REF!,17,FALSE))</f>
        <v>#REF!</v>
      </c>
      <c r="B2266" s="55">
        <v>1</v>
      </c>
      <c r="C2266" s="14" t="e">
        <f>IF(OR(A2266="",A2266=0),"",VLOOKUP(A2266,#REF!,D2266,FALSE))</f>
        <v>#REF!</v>
      </c>
      <c r="D2266" s="2">
        <v>153</v>
      </c>
      <c r="E2266" s="15" t="e">
        <f t="shared" si="44"/>
        <v>#REF!</v>
      </c>
    </row>
    <row r="2267" spans="1:5" ht="15" thickBot="1" x14ac:dyDescent="0.35">
      <c r="A2267" s="5"/>
      <c r="B2267" s="55">
        <v>2</v>
      </c>
      <c r="C2267" s="14" t="e">
        <f>IF(OR(A2266="",A2266=0),"",VLOOKUP(A2266,#REF!,D2267,FALSE))</f>
        <v>#REF!</v>
      </c>
      <c r="D2267" s="2">
        <v>154</v>
      </c>
      <c r="E2267" s="15" t="e">
        <f t="shared" si="44"/>
        <v>#REF!</v>
      </c>
    </row>
    <row r="2268" spans="1:5" ht="15" thickBot="1" x14ac:dyDescent="0.35">
      <c r="A2268" s="19"/>
      <c r="B2268" s="55">
        <v>3</v>
      </c>
      <c r="C2268" s="14" t="e">
        <f>IF(OR(A2266="",A2266=0),"",VLOOKUP(A2266,#REF!,D2268,FALSE))</f>
        <v>#REF!</v>
      </c>
      <c r="D2268" s="2">
        <v>155</v>
      </c>
      <c r="E2268" s="15" t="e">
        <f t="shared" si="44"/>
        <v>#REF!</v>
      </c>
    </row>
    <row r="2269" spans="1:5" ht="15" thickBot="1" x14ac:dyDescent="0.35">
      <c r="B2269" s="55">
        <v>4</v>
      </c>
      <c r="C2269" s="14" t="e">
        <f>IF(OR(A2266="",A2266=0),"",VLOOKUP(A2266,#REF!,D2269,FALSE))</f>
        <v>#REF!</v>
      </c>
      <c r="D2269" s="2">
        <v>156</v>
      </c>
      <c r="E2269" s="15" t="e">
        <f t="shared" si="44"/>
        <v>#REF!</v>
      </c>
    </row>
    <row r="2270" spans="1:5" ht="15" thickBot="1" x14ac:dyDescent="0.35">
      <c r="B2270" s="55">
        <v>5</v>
      </c>
      <c r="C2270" s="14" t="e">
        <f>IF(OR(A2266="",A2266=0),"",VLOOKUP(A2266,#REF!,D2270,FALSE))</f>
        <v>#REF!</v>
      </c>
      <c r="D2270" s="2">
        <v>157</v>
      </c>
      <c r="E2270" s="15" t="e">
        <f t="shared" si="44"/>
        <v>#REF!</v>
      </c>
    </row>
    <row r="2271" spans="1:5" ht="15" thickBot="1" x14ac:dyDescent="0.35">
      <c r="B2271" s="55">
        <v>6</v>
      </c>
      <c r="C2271" s="14" t="e">
        <f>IF(OR(A2266="",A2266=0),"",VLOOKUP(A2266,#REF!,D2271,FALSE))</f>
        <v>#REF!</v>
      </c>
      <c r="D2271" s="2">
        <v>158</v>
      </c>
      <c r="E2271" s="15" t="e">
        <f t="shared" si="44"/>
        <v>#REF!</v>
      </c>
    </row>
    <row r="2272" spans="1:5" ht="15" thickBot="1" x14ac:dyDescent="0.35">
      <c r="B2272" s="55">
        <v>7</v>
      </c>
      <c r="C2272" s="14" t="e">
        <f>IF(OR(A2266="",A2266=0),"",VLOOKUP(A2266,#REF!,D2272,FALSE))</f>
        <v>#REF!</v>
      </c>
      <c r="D2272" s="2">
        <v>159</v>
      </c>
      <c r="E2272" s="15" t="e">
        <f t="shared" si="44"/>
        <v>#REF!</v>
      </c>
    </row>
    <row r="2273" spans="1:5" ht="15" thickBot="1" x14ac:dyDescent="0.35">
      <c r="B2273" s="55">
        <v>8</v>
      </c>
      <c r="C2273" s="14" t="e">
        <f>IF(OR(A2266="",A2266=0),"",VLOOKUP(A2266,#REF!,D2273,FALSE))</f>
        <v>#REF!</v>
      </c>
      <c r="D2273" s="2">
        <v>160</v>
      </c>
      <c r="E2273" s="15" t="e">
        <f t="shared" si="44"/>
        <v>#REF!</v>
      </c>
    </row>
    <row r="2274" spans="1:5" ht="15" thickBot="1" x14ac:dyDescent="0.35">
      <c r="B2274" s="55">
        <v>9</v>
      </c>
      <c r="C2274" s="14" t="e">
        <f>IF(OR(A2266="",A2266=0),"",VLOOKUP(A2266,#REF!,D2274,FALSE))</f>
        <v>#REF!</v>
      </c>
      <c r="D2274" s="2">
        <v>161</v>
      </c>
      <c r="E2274" s="15" t="e">
        <f t="shared" si="44"/>
        <v>#REF!</v>
      </c>
    </row>
    <row r="2275" spans="1:5" ht="15" thickBot="1" x14ac:dyDescent="0.35">
      <c r="A2275" s="52" t="str">
        <f>"Recette "&amp;B2134&amp;" Produits 15"</f>
        <v>Recette 11 Produits 15</v>
      </c>
      <c r="B2275" s="55">
        <v>10</v>
      </c>
      <c r="C2275" s="14" t="e">
        <f>IF(OR(A2266="",A2266=0),"",VLOOKUP(A2266,#REF!,D2275,FALSE))</f>
        <v>#REF!</v>
      </c>
      <c r="D2275" s="2">
        <v>162</v>
      </c>
      <c r="E2275" s="15" t="e">
        <f t="shared" si="44"/>
        <v>#REF!</v>
      </c>
    </row>
    <row r="2276" spans="1:5" ht="15" thickBot="1" x14ac:dyDescent="0.35">
      <c r="A2276" s="5" t="e">
        <f>IF(OR($A$2134=0,$A$2134=""),"",VLOOKUP($A$2134,#REF!,18,FALSE))</f>
        <v>#REF!</v>
      </c>
      <c r="B2276" s="55">
        <v>1</v>
      </c>
      <c r="C2276" s="14" t="e">
        <f>IF(OR(A2276="",A2276=0),"",VLOOKUP(A2276,#REF!,D2276,FALSE))</f>
        <v>#REF!</v>
      </c>
      <c r="D2276" s="2">
        <v>153</v>
      </c>
      <c r="E2276" s="15" t="e">
        <f t="shared" si="44"/>
        <v>#REF!</v>
      </c>
    </row>
    <row r="2277" spans="1:5" ht="15" thickBot="1" x14ac:dyDescent="0.35">
      <c r="A2277" s="5"/>
      <c r="B2277" s="55">
        <v>2</v>
      </c>
      <c r="C2277" s="14" t="e">
        <f>IF(OR(A2276="",A2276=0),"",VLOOKUP(A2276,#REF!,D2277,FALSE))</f>
        <v>#REF!</v>
      </c>
      <c r="D2277" s="2">
        <v>154</v>
      </c>
      <c r="E2277" s="15" t="e">
        <f t="shared" si="44"/>
        <v>#REF!</v>
      </c>
    </row>
    <row r="2278" spans="1:5" ht="15" thickBot="1" x14ac:dyDescent="0.35">
      <c r="A2278" s="19"/>
      <c r="B2278" s="55">
        <v>3</v>
      </c>
      <c r="C2278" s="14" t="e">
        <f>IF(OR(A2276="",A2276=0),"",VLOOKUP(A2276,#REF!,D2278,FALSE))</f>
        <v>#REF!</v>
      </c>
      <c r="D2278" s="2">
        <v>155</v>
      </c>
      <c r="E2278" s="15" t="e">
        <f t="shared" si="44"/>
        <v>#REF!</v>
      </c>
    </row>
    <row r="2279" spans="1:5" ht="15" thickBot="1" x14ac:dyDescent="0.35">
      <c r="B2279" s="55">
        <v>4</v>
      </c>
      <c r="C2279" s="14" t="e">
        <f>IF(OR(A2276="",A2276=0),"",VLOOKUP(A2276,#REF!,D2279,FALSE))</f>
        <v>#REF!</v>
      </c>
      <c r="D2279" s="2">
        <v>156</v>
      </c>
      <c r="E2279" s="15" t="e">
        <f t="shared" si="44"/>
        <v>#REF!</v>
      </c>
    </row>
    <row r="2280" spans="1:5" ht="15" thickBot="1" x14ac:dyDescent="0.35">
      <c r="B2280" s="55">
        <v>5</v>
      </c>
      <c r="C2280" s="14" t="e">
        <f>IF(OR(A2276="",A2276=0),"",VLOOKUP(A2276,#REF!,D2280,FALSE))</f>
        <v>#REF!</v>
      </c>
      <c r="D2280" s="2">
        <v>157</v>
      </c>
      <c r="E2280" s="15" t="e">
        <f t="shared" si="44"/>
        <v>#REF!</v>
      </c>
    </row>
    <row r="2281" spans="1:5" ht="15" thickBot="1" x14ac:dyDescent="0.35">
      <c r="B2281" s="55">
        <v>6</v>
      </c>
      <c r="C2281" s="14" t="e">
        <f>IF(OR(A2276="",A2276=0),"",VLOOKUP(A2276,#REF!,D2281,FALSE))</f>
        <v>#REF!</v>
      </c>
      <c r="D2281" s="2">
        <v>158</v>
      </c>
      <c r="E2281" s="15" t="e">
        <f t="shared" si="44"/>
        <v>#REF!</v>
      </c>
    </row>
    <row r="2282" spans="1:5" ht="15" thickBot="1" x14ac:dyDescent="0.35">
      <c r="B2282" s="55">
        <v>7</v>
      </c>
      <c r="C2282" s="14" t="e">
        <f>IF(OR(A2276="",A2276=0),"",VLOOKUP(A2276,#REF!,D2282,FALSE))</f>
        <v>#REF!</v>
      </c>
      <c r="D2282" s="2">
        <v>159</v>
      </c>
      <c r="E2282" s="15" t="e">
        <f t="shared" si="44"/>
        <v>#REF!</v>
      </c>
    </row>
    <row r="2283" spans="1:5" ht="15" thickBot="1" x14ac:dyDescent="0.35">
      <c r="B2283" s="55">
        <v>8</v>
      </c>
      <c r="C2283" s="14" t="e">
        <f>IF(OR(A2276="",A2276=0),"",VLOOKUP(A2276,#REF!,D2283,FALSE))</f>
        <v>#REF!</v>
      </c>
      <c r="D2283" s="2">
        <v>160</v>
      </c>
      <c r="E2283" s="15" t="e">
        <f t="shared" si="44"/>
        <v>#REF!</v>
      </c>
    </row>
    <row r="2284" spans="1:5" ht="15" thickBot="1" x14ac:dyDescent="0.35">
      <c r="B2284" s="55">
        <v>9</v>
      </c>
      <c r="C2284" s="14" t="e">
        <f>IF(OR(A2276="",A2276=0),"",VLOOKUP(A2276,#REF!,D2284,FALSE))</f>
        <v>#REF!</v>
      </c>
      <c r="D2284" s="2">
        <v>161</v>
      </c>
      <c r="E2284" s="15" t="e">
        <f t="shared" si="44"/>
        <v>#REF!</v>
      </c>
    </row>
    <row r="2285" spans="1:5" ht="15" thickBot="1" x14ac:dyDescent="0.35">
      <c r="A2285" s="52" t="str">
        <f>"Recette "&amp;B2134&amp;" Produits 16"</f>
        <v>Recette 11 Produits 16</v>
      </c>
      <c r="B2285" s="55">
        <v>10</v>
      </c>
      <c r="C2285" s="14" t="e">
        <f>IF(OR(A2276="",A2276=0),"",VLOOKUP(A2276,#REF!,D2285,FALSE))</f>
        <v>#REF!</v>
      </c>
      <c r="D2285" s="2">
        <v>162</v>
      </c>
      <c r="E2285" s="15" t="e">
        <f t="shared" si="44"/>
        <v>#REF!</v>
      </c>
    </row>
    <row r="2286" spans="1:5" ht="15" thickBot="1" x14ac:dyDescent="0.35">
      <c r="A2286" s="5" t="e">
        <f>IF(OR($A$2134=0,$A$2134=""),"",VLOOKUP($A$2134,#REF!,19,FALSE))</f>
        <v>#REF!</v>
      </c>
      <c r="B2286" s="55">
        <v>1</v>
      </c>
      <c r="C2286" s="14" t="e">
        <f>IF(OR(A2286="",A2286=0),"",VLOOKUP(A2286,#REF!,D2286,FALSE))</f>
        <v>#REF!</v>
      </c>
      <c r="D2286" s="2">
        <v>153</v>
      </c>
      <c r="E2286" s="15" t="e">
        <f t="shared" si="44"/>
        <v>#REF!</v>
      </c>
    </row>
    <row r="2287" spans="1:5" ht="15" thickBot="1" x14ac:dyDescent="0.35">
      <c r="A2287" s="5"/>
      <c r="B2287" s="55">
        <v>2</v>
      </c>
      <c r="C2287" s="14" t="e">
        <f>IF(OR(A2286="",A2286=0),"",VLOOKUP(A2286,#REF!,D2287,FALSE))</f>
        <v>#REF!</v>
      </c>
      <c r="D2287" s="2">
        <v>154</v>
      </c>
      <c r="E2287" s="15" t="e">
        <f t="shared" si="44"/>
        <v>#REF!</v>
      </c>
    </row>
    <row r="2288" spans="1:5" ht="15" thickBot="1" x14ac:dyDescent="0.35">
      <c r="A2288" s="19"/>
      <c r="B2288" s="55">
        <v>3</v>
      </c>
      <c r="C2288" s="14" t="e">
        <f>IF(OR(A2286="",A2286=0),"",VLOOKUP(A2286,#REF!,D2288,FALSE))</f>
        <v>#REF!</v>
      </c>
      <c r="D2288" s="2">
        <v>155</v>
      </c>
      <c r="E2288" s="15" t="e">
        <f t="shared" si="44"/>
        <v>#REF!</v>
      </c>
    </row>
    <row r="2289" spans="1:5" ht="15" thickBot="1" x14ac:dyDescent="0.35">
      <c r="B2289" s="55">
        <v>4</v>
      </c>
      <c r="C2289" s="14" t="e">
        <f>IF(OR(A2286="",A2286=0),"",VLOOKUP(A2286,#REF!,D2289,FALSE))</f>
        <v>#REF!</v>
      </c>
      <c r="D2289" s="2">
        <v>156</v>
      </c>
      <c r="E2289" s="15" t="e">
        <f t="shared" si="44"/>
        <v>#REF!</v>
      </c>
    </row>
    <row r="2290" spans="1:5" ht="15" thickBot="1" x14ac:dyDescent="0.35">
      <c r="B2290" s="55">
        <v>5</v>
      </c>
      <c r="C2290" s="14" t="e">
        <f>IF(OR(A2286="",A2286=0),"",VLOOKUP(A2286,#REF!,D2290,FALSE))</f>
        <v>#REF!</v>
      </c>
      <c r="D2290" s="2">
        <v>157</v>
      </c>
      <c r="E2290" s="15" t="e">
        <f t="shared" si="44"/>
        <v>#REF!</v>
      </c>
    </row>
    <row r="2291" spans="1:5" ht="15" thickBot="1" x14ac:dyDescent="0.35">
      <c r="B2291" s="55">
        <v>6</v>
      </c>
      <c r="C2291" s="14" t="e">
        <f>IF(OR(A2286="",A2286=0),"",VLOOKUP(A2286,#REF!,D2291,FALSE))</f>
        <v>#REF!</v>
      </c>
      <c r="D2291" s="2">
        <v>158</v>
      </c>
      <c r="E2291" s="15" t="e">
        <f t="shared" si="44"/>
        <v>#REF!</v>
      </c>
    </row>
    <row r="2292" spans="1:5" ht="15" thickBot="1" x14ac:dyDescent="0.35">
      <c r="B2292" s="55">
        <v>7</v>
      </c>
      <c r="C2292" s="14" t="e">
        <f>IF(OR(A2286="",A2286=0),"",VLOOKUP(A2286,#REF!,D2292,FALSE))</f>
        <v>#REF!</v>
      </c>
      <c r="D2292" s="2">
        <v>159</v>
      </c>
      <c r="E2292" s="15" t="e">
        <f t="shared" si="44"/>
        <v>#REF!</v>
      </c>
    </row>
    <row r="2293" spans="1:5" ht="15" thickBot="1" x14ac:dyDescent="0.35">
      <c r="B2293" s="55">
        <v>8</v>
      </c>
      <c r="C2293" s="14" t="e">
        <f>IF(OR(A2286="",A2286=0),"",VLOOKUP(A2286,#REF!,D2293,FALSE))</f>
        <v>#REF!</v>
      </c>
      <c r="D2293" s="2">
        <v>160</v>
      </c>
      <c r="E2293" s="15" t="e">
        <f t="shared" si="44"/>
        <v>#REF!</v>
      </c>
    </row>
    <row r="2294" spans="1:5" ht="15" thickBot="1" x14ac:dyDescent="0.35">
      <c r="B2294" s="55">
        <v>9</v>
      </c>
      <c r="C2294" s="14" t="e">
        <f>IF(OR(A2286="",A2286=0),"",VLOOKUP(A2286,#REF!,D2294,FALSE))</f>
        <v>#REF!</v>
      </c>
      <c r="D2294" s="2">
        <v>161</v>
      </c>
      <c r="E2294" s="15" t="e">
        <f t="shared" si="44"/>
        <v>#REF!</v>
      </c>
    </row>
    <row r="2295" spans="1:5" ht="15" thickBot="1" x14ac:dyDescent="0.35">
      <c r="A2295" s="52" t="str">
        <f>"Recette "&amp;B2134&amp;" Divers 1"</f>
        <v>Recette 11 Divers 1</v>
      </c>
      <c r="B2295" s="55">
        <v>10</v>
      </c>
      <c r="C2295" s="14" t="e">
        <f>IF(OR(A2286="",A2286=0),"",VLOOKUP(A2286,#REF!,D2295,FALSE))</f>
        <v>#REF!</v>
      </c>
      <c r="D2295" s="2">
        <v>162</v>
      </c>
      <c r="E2295" s="15" t="e">
        <f t="shared" si="44"/>
        <v>#REF!</v>
      </c>
    </row>
    <row r="2296" spans="1:5" ht="15" thickBot="1" x14ac:dyDescent="0.35">
      <c r="A2296" s="5" t="e">
        <f>IF(OR($A$2134=0,$A$2134=""),"",VLOOKUP($A$2134,#REF!,20,FALSE))</f>
        <v>#REF!</v>
      </c>
      <c r="B2296" s="55">
        <v>1</v>
      </c>
      <c r="C2296" s="14" t="e">
        <f>IF(OR(A2296="",A2296=0),"",VLOOKUP(A2296,#REF!,D2296,FALSE))</f>
        <v>#REF!</v>
      </c>
      <c r="D2296" s="2">
        <v>153</v>
      </c>
      <c r="E2296" s="15" t="e">
        <f t="shared" si="44"/>
        <v>#REF!</v>
      </c>
    </row>
    <row r="2297" spans="1:5" ht="15" thickBot="1" x14ac:dyDescent="0.35">
      <c r="A2297" s="5"/>
      <c r="B2297" s="55">
        <v>2</v>
      </c>
      <c r="C2297" s="14" t="e">
        <f>IF(OR(A2296="",A2296=0),"",VLOOKUP(A2296,#REF!,D2297,FALSE))</f>
        <v>#REF!</v>
      </c>
      <c r="D2297" s="2">
        <v>154</v>
      </c>
      <c r="E2297" s="15" t="e">
        <f t="shared" si="44"/>
        <v>#REF!</v>
      </c>
    </row>
    <row r="2298" spans="1:5" ht="15" thickBot="1" x14ac:dyDescent="0.35">
      <c r="A2298" s="19"/>
      <c r="B2298" s="55">
        <v>3</v>
      </c>
      <c r="C2298" s="14" t="e">
        <f>IF(OR(A2296="",A2296=0),"",VLOOKUP(A2296,#REF!,D2298,FALSE))</f>
        <v>#REF!</v>
      </c>
      <c r="D2298" s="2">
        <v>155</v>
      </c>
      <c r="E2298" s="15" t="e">
        <f t="shared" si="44"/>
        <v>#REF!</v>
      </c>
    </row>
    <row r="2299" spans="1:5" ht="15" thickBot="1" x14ac:dyDescent="0.35">
      <c r="B2299" s="55">
        <v>4</v>
      </c>
      <c r="C2299" s="14" t="e">
        <f>IF(OR(A2296="",A2296=0),"",VLOOKUP(A2296,#REF!,D2299,FALSE))</f>
        <v>#REF!</v>
      </c>
      <c r="D2299" s="2">
        <v>156</v>
      </c>
      <c r="E2299" s="15" t="e">
        <f t="shared" si="44"/>
        <v>#REF!</v>
      </c>
    </row>
    <row r="2300" spans="1:5" ht="15" thickBot="1" x14ac:dyDescent="0.35">
      <c r="B2300" s="55">
        <v>5</v>
      </c>
      <c r="C2300" s="14" t="e">
        <f>IF(OR(A2296="",A2296=0),"",VLOOKUP(A2296,#REF!,D2300,FALSE))</f>
        <v>#REF!</v>
      </c>
      <c r="D2300" s="2">
        <v>157</v>
      </c>
      <c r="E2300" s="15" t="e">
        <f t="shared" si="44"/>
        <v>#REF!</v>
      </c>
    </row>
    <row r="2301" spans="1:5" ht="15" thickBot="1" x14ac:dyDescent="0.35">
      <c r="B2301" s="55">
        <v>6</v>
      </c>
      <c r="C2301" s="14" t="e">
        <f>IF(OR(A2296="",A2296=0),"",VLOOKUP(A2296,#REF!,D2301,FALSE))</f>
        <v>#REF!</v>
      </c>
      <c r="D2301" s="2">
        <v>158</v>
      </c>
      <c r="E2301" s="15" t="e">
        <f t="shared" si="44"/>
        <v>#REF!</v>
      </c>
    </row>
    <row r="2302" spans="1:5" ht="15" thickBot="1" x14ac:dyDescent="0.35">
      <c r="B2302" s="55">
        <v>7</v>
      </c>
      <c r="C2302" s="14" t="e">
        <f>IF(OR(A2296="",A2296=0),"",VLOOKUP(A2296,#REF!,D2302,FALSE))</f>
        <v>#REF!</v>
      </c>
      <c r="D2302" s="2">
        <v>159</v>
      </c>
      <c r="E2302" s="15" t="e">
        <f t="shared" si="44"/>
        <v>#REF!</v>
      </c>
    </row>
    <row r="2303" spans="1:5" ht="15" thickBot="1" x14ac:dyDescent="0.35">
      <c r="B2303" s="55">
        <v>8</v>
      </c>
      <c r="C2303" s="14" t="e">
        <f>IF(OR(A2296="",A2296=0),"",VLOOKUP(A2296,#REF!,D2303,FALSE))</f>
        <v>#REF!</v>
      </c>
      <c r="D2303" s="2">
        <v>160</v>
      </c>
      <c r="E2303" s="15" t="e">
        <f t="shared" si="44"/>
        <v>#REF!</v>
      </c>
    </row>
    <row r="2304" spans="1:5" ht="15" thickBot="1" x14ac:dyDescent="0.35">
      <c r="B2304" s="55">
        <v>9</v>
      </c>
      <c r="C2304" s="14" t="e">
        <f>IF(OR(A2296="",A2296=0),"",VLOOKUP(A2296,#REF!,D2304,FALSE))</f>
        <v>#REF!</v>
      </c>
      <c r="D2304" s="2">
        <v>161</v>
      </c>
      <c r="E2304" s="15" t="e">
        <f t="shared" si="44"/>
        <v>#REF!</v>
      </c>
    </row>
    <row r="2305" spans="1:5" ht="15" thickBot="1" x14ac:dyDescent="0.35">
      <c r="A2305" s="52" t="str">
        <f>"Recette "&amp;B2134&amp;" Divers 2"</f>
        <v>Recette 11 Divers 2</v>
      </c>
      <c r="B2305" s="55">
        <v>10</v>
      </c>
      <c r="C2305" s="14" t="e">
        <f>IF(OR(A2296="",A2296=0),"",VLOOKUP(A2296,#REF!,D2305,FALSE))</f>
        <v>#REF!</v>
      </c>
      <c r="D2305" s="2">
        <v>162</v>
      </c>
      <c r="E2305" s="15" t="e">
        <f t="shared" si="44"/>
        <v>#REF!</v>
      </c>
    </row>
    <row r="2306" spans="1:5" ht="15" thickBot="1" x14ac:dyDescent="0.35">
      <c r="A2306" s="5" t="e">
        <f>IF(OR($A$2134=0,$A$2134=""),"",VLOOKUP($A$2134,#REF!,21,FALSE))</f>
        <v>#REF!</v>
      </c>
      <c r="B2306" s="55">
        <v>1</v>
      </c>
      <c r="C2306" s="14" t="e">
        <f>IF(OR(A2306="",A2306=0),"",VLOOKUP(A2306,#REF!,D2306,FALSE))</f>
        <v>#REF!</v>
      </c>
      <c r="D2306" s="2">
        <v>153</v>
      </c>
      <c r="E2306" s="15" t="e">
        <f t="shared" si="44"/>
        <v>#REF!</v>
      </c>
    </row>
    <row r="2307" spans="1:5" ht="15" thickBot="1" x14ac:dyDescent="0.35">
      <c r="A2307" s="5"/>
      <c r="B2307" s="55">
        <v>2</v>
      </c>
      <c r="C2307" s="14" t="e">
        <f>IF(OR(A2306="",A2306=0),"",VLOOKUP(A2306,#REF!,D2307,FALSE))</f>
        <v>#REF!</v>
      </c>
      <c r="D2307" s="2">
        <v>154</v>
      </c>
      <c r="E2307" s="15" t="e">
        <f t="shared" si="44"/>
        <v>#REF!</v>
      </c>
    </row>
    <row r="2308" spans="1:5" ht="15" thickBot="1" x14ac:dyDescent="0.35">
      <c r="A2308" s="19"/>
      <c r="B2308" s="55">
        <v>3</v>
      </c>
      <c r="C2308" s="14" t="e">
        <f>IF(OR(A2306="",A2306=0),"",VLOOKUP(A2306,#REF!,D2308,FALSE))</f>
        <v>#REF!</v>
      </c>
      <c r="D2308" s="2">
        <v>155</v>
      </c>
      <c r="E2308" s="15" t="e">
        <f t="shared" si="44"/>
        <v>#REF!</v>
      </c>
    </row>
    <row r="2309" spans="1:5" ht="15" thickBot="1" x14ac:dyDescent="0.35">
      <c r="B2309" s="55">
        <v>4</v>
      </c>
      <c r="C2309" s="14" t="e">
        <f>IF(OR(A2306="",A2306=0),"",VLOOKUP(A2306,#REF!,D2309,FALSE))</f>
        <v>#REF!</v>
      </c>
      <c r="D2309" s="2">
        <v>156</v>
      </c>
      <c r="E2309" s="15" t="e">
        <f t="shared" si="44"/>
        <v>#REF!</v>
      </c>
    </row>
    <row r="2310" spans="1:5" ht="15" thickBot="1" x14ac:dyDescent="0.35">
      <c r="B2310" s="55">
        <v>5</v>
      </c>
      <c r="C2310" s="14" t="e">
        <f>IF(OR(A2306="",A2306=0),"",VLOOKUP(A2306,#REF!,D2310,FALSE))</f>
        <v>#REF!</v>
      </c>
      <c r="D2310" s="2">
        <v>157</v>
      </c>
      <c r="E2310" s="15" t="e">
        <f t="shared" si="44"/>
        <v>#REF!</v>
      </c>
    </row>
    <row r="2311" spans="1:5" ht="15" thickBot="1" x14ac:dyDescent="0.35">
      <c r="B2311" s="55">
        <v>6</v>
      </c>
      <c r="C2311" s="14" t="e">
        <f>IF(OR(A2306="",A2306=0),"",VLOOKUP(A2306,#REF!,D2311,FALSE))</f>
        <v>#REF!</v>
      </c>
      <c r="D2311" s="2">
        <v>158</v>
      </c>
      <c r="E2311" s="15" t="e">
        <f t="shared" si="44"/>
        <v>#REF!</v>
      </c>
    </row>
    <row r="2312" spans="1:5" ht="15" thickBot="1" x14ac:dyDescent="0.35">
      <c r="B2312" s="55">
        <v>7</v>
      </c>
      <c r="C2312" s="14" t="e">
        <f>IF(OR(A2306="",A2306=0),"",VLOOKUP(A2306,#REF!,D2312,FALSE))</f>
        <v>#REF!</v>
      </c>
      <c r="D2312" s="2">
        <v>159</v>
      </c>
      <c r="E2312" s="15" t="e">
        <f t="shared" si="44"/>
        <v>#REF!</v>
      </c>
    </row>
    <row r="2313" spans="1:5" ht="15" thickBot="1" x14ac:dyDescent="0.35">
      <c r="B2313" s="55">
        <v>8</v>
      </c>
      <c r="C2313" s="14" t="e">
        <f>IF(OR(A2306="",A2306=0),"",VLOOKUP(A2306,#REF!,D2313,FALSE))</f>
        <v>#REF!</v>
      </c>
      <c r="D2313" s="2">
        <v>160</v>
      </c>
      <c r="E2313" s="15" t="e">
        <f t="shared" si="44"/>
        <v>#REF!</v>
      </c>
    </row>
    <row r="2314" spans="1:5" ht="15" thickBot="1" x14ac:dyDescent="0.35">
      <c r="B2314" s="55">
        <v>9</v>
      </c>
      <c r="C2314" s="14" t="e">
        <f>IF(OR(A2306="",A2306=0),"",VLOOKUP(A2306,#REF!,D2314,FALSE))</f>
        <v>#REF!</v>
      </c>
      <c r="D2314" s="2">
        <v>161</v>
      </c>
      <c r="E2314" s="15" t="e">
        <f t="shared" si="44"/>
        <v>#REF!</v>
      </c>
    </row>
    <row r="2315" spans="1:5" ht="15" thickBot="1" x14ac:dyDescent="0.35">
      <c r="A2315" s="52" t="str">
        <f>"Recette "&amp;B2134&amp;" Divers 3"</f>
        <v>Recette 11 Divers 3</v>
      </c>
      <c r="B2315" s="55">
        <v>10</v>
      </c>
      <c r="C2315" s="14" t="e">
        <f>IF(OR(A2306="",A2306=0),"",VLOOKUP(A2306,#REF!,D2315,FALSE))</f>
        <v>#REF!</v>
      </c>
      <c r="D2315" s="2">
        <v>162</v>
      </c>
      <c r="E2315" s="15" t="e">
        <f t="shared" si="44"/>
        <v>#REF!</v>
      </c>
    </row>
    <row r="2316" spans="1:5" ht="15" thickBot="1" x14ac:dyDescent="0.35">
      <c r="A2316" s="5" t="e">
        <f>IF(OR($A$2134=0,$A$2134=""),"",VLOOKUP($A$2134,#REF!,22,FALSE))</f>
        <v>#REF!</v>
      </c>
      <c r="B2316" s="55">
        <v>1</v>
      </c>
      <c r="C2316" s="14" t="e">
        <f>IF(OR(A2316="",A2316=0),"",VLOOKUP(A2316,#REF!,D2316,FALSE))</f>
        <v>#REF!</v>
      </c>
      <c r="D2316" s="2">
        <v>153</v>
      </c>
      <c r="E2316" s="15" t="e">
        <f t="shared" si="44"/>
        <v>#REF!</v>
      </c>
    </row>
    <row r="2317" spans="1:5" ht="15" thickBot="1" x14ac:dyDescent="0.35">
      <c r="A2317" s="5"/>
      <c r="B2317" s="55">
        <v>2</v>
      </c>
      <c r="C2317" s="14" t="e">
        <f>IF(OR(A2316="",A2316=0),"",VLOOKUP(A2316,#REF!,D2317,FALSE))</f>
        <v>#REF!</v>
      </c>
      <c r="D2317" s="2">
        <v>154</v>
      </c>
      <c r="E2317" s="15" t="e">
        <f t="shared" si="44"/>
        <v>#REF!</v>
      </c>
    </row>
    <row r="2318" spans="1:5" ht="15" thickBot="1" x14ac:dyDescent="0.35">
      <c r="A2318" s="19"/>
      <c r="B2318" s="55">
        <v>3</v>
      </c>
      <c r="C2318" s="14" t="e">
        <f>IF(OR(A2316="",A2316=0),"",VLOOKUP(A2316,#REF!,D2318,FALSE))</f>
        <v>#REF!</v>
      </c>
      <c r="D2318" s="2">
        <v>155</v>
      </c>
      <c r="E2318" s="15" t="e">
        <f t="shared" si="44"/>
        <v>#REF!</v>
      </c>
    </row>
    <row r="2319" spans="1:5" ht="15" thickBot="1" x14ac:dyDescent="0.35">
      <c r="B2319" s="55">
        <v>4</v>
      </c>
      <c r="C2319" s="14" t="e">
        <f>IF(OR(A2316="",A2316=0),"",VLOOKUP(A2316,#REF!,D2319,FALSE))</f>
        <v>#REF!</v>
      </c>
      <c r="D2319" s="2">
        <v>156</v>
      </c>
      <c r="E2319" s="15" t="e">
        <f t="shared" si="44"/>
        <v>#REF!</v>
      </c>
    </row>
    <row r="2320" spans="1:5" ht="15" thickBot="1" x14ac:dyDescent="0.35">
      <c r="B2320" s="55">
        <v>5</v>
      </c>
      <c r="C2320" s="14" t="e">
        <f>IF(OR(A2316="",A2316=0),"",VLOOKUP(A2316,#REF!,D2320,FALSE))</f>
        <v>#REF!</v>
      </c>
      <c r="D2320" s="2">
        <v>157</v>
      </c>
      <c r="E2320" s="15" t="e">
        <f t="shared" si="44"/>
        <v>#REF!</v>
      </c>
    </row>
    <row r="2321" spans="1:5" ht="15" thickBot="1" x14ac:dyDescent="0.35">
      <c r="B2321" s="55">
        <v>6</v>
      </c>
      <c r="C2321" s="14" t="e">
        <f>IF(OR(A2316="",A2316=0),"",VLOOKUP(A2316,#REF!,D2321,FALSE))</f>
        <v>#REF!</v>
      </c>
      <c r="D2321" s="2">
        <v>158</v>
      </c>
      <c r="E2321" s="15" t="e">
        <f t="shared" si="44"/>
        <v>#REF!</v>
      </c>
    </row>
    <row r="2322" spans="1:5" ht="15" thickBot="1" x14ac:dyDescent="0.35">
      <c r="B2322" s="55">
        <v>7</v>
      </c>
      <c r="C2322" s="14" t="e">
        <f>IF(OR(A2316="",A2316=0),"",VLOOKUP(A2316,#REF!,D2322,FALSE))</f>
        <v>#REF!</v>
      </c>
      <c r="D2322" s="2">
        <v>159</v>
      </c>
      <c r="E2322" s="15" t="e">
        <f t="shared" si="44"/>
        <v>#REF!</v>
      </c>
    </row>
    <row r="2323" spans="1:5" ht="15" thickBot="1" x14ac:dyDescent="0.35">
      <c r="B2323" s="55">
        <v>8</v>
      </c>
      <c r="C2323" s="14" t="e">
        <f>IF(OR(A2316="",A2316=0),"",VLOOKUP(A2316,#REF!,D2323,FALSE))</f>
        <v>#REF!</v>
      </c>
      <c r="D2323" s="2">
        <v>160</v>
      </c>
      <c r="E2323" s="15" t="e">
        <f t="shared" si="44"/>
        <v>#REF!</v>
      </c>
    </row>
    <row r="2324" spans="1:5" ht="15" thickBot="1" x14ac:dyDescent="0.35">
      <c r="B2324" s="55">
        <v>9</v>
      </c>
      <c r="C2324" s="14" t="e">
        <f>IF(OR(A2316="",A2316=0),"",VLOOKUP(A2316,#REF!,D2324,FALSE))</f>
        <v>#REF!</v>
      </c>
      <c r="D2324" s="2">
        <v>161</v>
      </c>
      <c r="E2324" s="15" t="e">
        <f t="shared" si="44"/>
        <v>#REF!</v>
      </c>
    </row>
    <row r="2325" spans="1:5" ht="15" thickBot="1" x14ac:dyDescent="0.35">
      <c r="A2325" s="52" t="str">
        <f>"Recette "&amp;B2134&amp;" Divers 4"</f>
        <v>Recette 11 Divers 4</v>
      </c>
      <c r="B2325" s="55">
        <v>10</v>
      </c>
      <c r="C2325" s="14" t="e">
        <f>IF(OR(A2316="",A2316=0),"",VLOOKUP(A2316,#REF!,D2325,FALSE))</f>
        <v>#REF!</v>
      </c>
      <c r="D2325" s="2">
        <v>162</v>
      </c>
      <c r="E2325" s="15" t="e">
        <f t="shared" si="44"/>
        <v>#REF!</v>
      </c>
    </row>
    <row r="2326" spans="1:5" ht="15" thickBot="1" x14ac:dyDescent="0.35">
      <c r="A2326" s="5" t="e">
        <f>IF(OR($A$2134=0,$A$2134=""),"",VLOOKUP($A$2134,#REF!,23,FALSE))</f>
        <v>#REF!</v>
      </c>
      <c r="B2326" s="55">
        <v>1</v>
      </c>
      <c r="C2326" s="14" t="e">
        <f>IF(OR(A2326="",A2326=0),"",VLOOKUP(A2326,#REF!,D2326,FALSE))</f>
        <v>#REF!</v>
      </c>
      <c r="D2326" s="2">
        <v>153</v>
      </c>
      <c r="E2326" s="15" t="e">
        <f t="shared" si="44"/>
        <v>#REF!</v>
      </c>
    </row>
    <row r="2327" spans="1:5" ht="15" thickBot="1" x14ac:dyDescent="0.35">
      <c r="A2327" s="5"/>
      <c r="B2327" s="55">
        <v>2</v>
      </c>
      <c r="C2327" s="14" t="e">
        <f>IF(OR(A2326="",A2326=0),"",VLOOKUP(A2326,#REF!,D2327,FALSE))</f>
        <v>#REF!</v>
      </c>
      <c r="D2327" s="2">
        <v>154</v>
      </c>
      <c r="E2327" s="15" t="e">
        <f t="shared" si="44"/>
        <v>#REF!</v>
      </c>
    </row>
    <row r="2328" spans="1:5" ht="15" thickBot="1" x14ac:dyDescent="0.35">
      <c r="A2328" s="19"/>
      <c r="B2328" s="55">
        <v>3</v>
      </c>
      <c r="C2328" s="14" t="e">
        <f>IF(OR(A2326="",A2326=0),"",VLOOKUP(A2326,#REF!,D2328,FALSE))</f>
        <v>#REF!</v>
      </c>
      <c r="D2328" s="2">
        <v>155</v>
      </c>
      <c r="E2328" s="15" t="e">
        <f t="shared" ref="E2328:E2345" si="45">IF(C2328=0,"",C2328)</f>
        <v>#REF!</v>
      </c>
    </row>
    <row r="2329" spans="1:5" ht="15" thickBot="1" x14ac:dyDescent="0.35">
      <c r="B2329" s="55">
        <v>4</v>
      </c>
      <c r="C2329" s="14" t="e">
        <f>IF(OR(A2326="",A2326=0),"",VLOOKUP(A2326,#REF!,D2329,FALSE))</f>
        <v>#REF!</v>
      </c>
      <c r="D2329" s="2">
        <v>156</v>
      </c>
      <c r="E2329" s="15" t="e">
        <f t="shared" si="45"/>
        <v>#REF!</v>
      </c>
    </row>
    <row r="2330" spans="1:5" ht="15" thickBot="1" x14ac:dyDescent="0.35">
      <c r="B2330" s="55">
        <v>5</v>
      </c>
      <c r="C2330" s="14" t="e">
        <f>IF(OR(A2326="",A2326=0),"",VLOOKUP(A2326,#REF!,D2330,FALSE))</f>
        <v>#REF!</v>
      </c>
      <c r="D2330" s="2">
        <v>157</v>
      </c>
      <c r="E2330" s="15" t="e">
        <f t="shared" si="45"/>
        <v>#REF!</v>
      </c>
    </row>
    <row r="2331" spans="1:5" ht="15" thickBot="1" x14ac:dyDescent="0.35">
      <c r="B2331" s="55">
        <v>6</v>
      </c>
      <c r="C2331" s="14" t="e">
        <f>IF(OR(A2326="",A2326=0),"",VLOOKUP(A2326,#REF!,D2331,FALSE))</f>
        <v>#REF!</v>
      </c>
      <c r="D2331" s="2">
        <v>158</v>
      </c>
      <c r="E2331" s="15" t="e">
        <f t="shared" si="45"/>
        <v>#REF!</v>
      </c>
    </row>
    <row r="2332" spans="1:5" ht="15" thickBot="1" x14ac:dyDescent="0.35">
      <c r="B2332" s="55">
        <v>7</v>
      </c>
      <c r="C2332" s="14" t="e">
        <f>IF(OR(A2326="",A2326=0),"",VLOOKUP(A2326,#REF!,D2332,FALSE))</f>
        <v>#REF!</v>
      </c>
      <c r="D2332" s="2">
        <v>159</v>
      </c>
      <c r="E2332" s="15" t="e">
        <f t="shared" si="45"/>
        <v>#REF!</v>
      </c>
    </row>
    <row r="2333" spans="1:5" ht="15" thickBot="1" x14ac:dyDescent="0.35">
      <c r="B2333" s="55">
        <v>8</v>
      </c>
      <c r="C2333" s="14" t="e">
        <f>IF(OR(A2326="",A2326=0),"",VLOOKUP(A2326,#REF!,D2333,FALSE))</f>
        <v>#REF!</v>
      </c>
      <c r="D2333" s="2">
        <v>160</v>
      </c>
      <c r="E2333" s="15" t="e">
        <f t="shared" si="45"/>
        <v>#REF!</v>
      </c>
    </row>
    <row r="2334" spans="1:5" ht="15" thickBot="1" x14ac:dyDescent="0.35">
      <c r="B2334" s="55">
        <v>9</v>
      </c>
      <c r="C2334" s="14" t="e">
        <f>IF(OR(A2326="",A2326=0),"",VLOOKUP(A2326,#REF!,D2334,FALSE))</f>
        <v>#REF!</v>
      </c>
      <c r="D2334" s="2">
        <v>161</v>
      </c>
      <c r="E2334" s="15" t="e">
        <f t="shared" si="45"/>
        <v>#REF!</v>
      </c>
    </row>
    <row r="2335" spans="1:5" ht="15" thickBot="1" x14ac:dyDescent="0.35">
      <c r="A2335" s="52" t="str">
        <f>"Recette "&amp;B2134&amp;" Divers 5"</f>
        <v>Recette 11 Divers 5</v>
      </c>
      <c r="B2335" s="55">
        <v>10</v>
      </c>
      <c r="C2335" s="14" t="e">
        <f>IF(OR(A2326="",A2326=0),"",VLOOKUP(A2326,#REF!,D2335,FALSE))</f>
        <v>#REF!</v>
      </c>
      <c r="D2335" s="2">
        <v>162</v>
      </c>
      <c r="E2335" s="15" t="e">
        <f t="shared" si="45"/>
        <v>#REF!</v>
      </c>
    </row>
    <row r="2336" spans="1:5" ht="15" thickBot="1" x14ac:dyDescent="0.35">
      <c r="A2336" s="5" t="e">
        <f>IF(OR($A$2134=0,$A$2134=""),"",VLOOKUP($A$2134,#REF!,24,FALSE))</f>
        <v>#REF!</v>
      </c>
      <c r="B2336" s="55">
        <v>1</v>
      </c>
      <c r="C2336" s="14" t="e">
        <f>IF(OR(A2336="",A2336=0),"",VLOOKUP(A2336,#REF!,D2336,FALSE))</f>
        <v>#REF!</v>
      </c>
      <c r="D2336" s="2">
        <v>153</v>
      </c>
      <c r="E2336" s="15" t="e">
        <f t="shared" si="45"/>
        <v>#REF!</v>
      </c>
    </row>
    <row r="2337" spans="1:5" ht="15" thickBot="1" x14ac:dyDescent="0.35">
      <c r="A2337" s="5"/>
      <c r="B2337" s="55">
        <v>2</v>
      </c>
      <c r="C2337" s="14" t="e">
        <f>IF(OR(A2336="",A2336=0),"",VLOOKUP(A2336,#REF!,D2337,FALSE))</f>
        <v>#REF!</v>
      </c>
      <c r="D2337" s="2">
        <v>154</v>
      </c>
      <c r="E2337" s="15" t="e">
        <f t="shared" si="45"/>
        <v>#REF!</v>
      </c>
    </row>
    <row r="2338" spans="1:5" ht="15" thickBot="1" x14ac:dyDescent="0.35">
      <c r="A2338" s="19"/>
      <c r="B2338" s="55">
        <v>3</v>
      </c>
      <c r="C2338" s="14" t="e">
        <f>IF(OR(A2336="",A2336=0),"",VLOOKUP(A2336,#REF!,D2338,FALSE))</f>
        <v>#REF!</v>
      </c>
      <c r="D2338" s="2">
        <v>155</v>
      </c>
      <c r="E2338" s="15" t="e">
        <f t="shared" si="45"/>
        <v>#REF!</v>
      </c>
    </row>
    <row r="2339" spans="1:5" ht="15" thickBot="1" x14ac:dyDescent="0.35">
      <c r="B2339" s="55">
        <v>4</v>
      </c>
      <c r="C2339" s="14" t="e">
        <f>IF(OR(A2336="",A2336=0),"",VLOOKUP(A2336,#REF!,D2339,FALSE))</f>
        <v>#REF!</v>
      </c>
      <c r="D2339" s="2">
        <v>156</v>
      </c>
      <c r="E2339" s="15" t="e">
        <f t="shared" si="45"/>
        <v>#REF!</v>
      </c>
    </row>
    <row r="2340" spans="1:5" ht="15" thickBot="1" x14ac:dyDescent="0.35">
      <c r="B2340" s="55">
        <v>5</v>
      </c>
      <c r="C2340" s="14" t="e">
        <f>IF(OR(A2336="",A2336=0),"",VLOOKUP(A2336,#REF!,D2340,FALSE))</f>
        <v>#REF!</v>
      </c>
      <c r="D2340" s="2">
        <v>157</v>
      </c>
      <c r="E2340" s="15" t="e">
        <f t="shared" si="45"/>
        <v>#REF!</v>
      </c>
    </row>
    <row r="2341" spans="1:5" ht="15" thickBot="1" x14ac:dyDescent="0.35">
      <c r="B2341" s="55">
        <v>6</v>
      </c>
      <c r="C2341" s="14" t="e">
        <f>IF(OR(A2336="",A2336=0),"",VLOOKUP(A2336,#REF!,D2341,FALSE))</f>
        <v>#REF!</v>
      </c>
      <c r="D2341" s="2">
        <v>158</v>
      </c>
      <c r="E2341" s="15" t="e">
        <f t="shared" si="45"/>
        <v>#REF!</v>
      </c>
    </row>
    <row r="2342" spans="1:5" ht="15" thickBot="1" x14ac:dyDescent="0.35">
      <c r="B2342" s="55">
        <v>7</v>
      </c>
      <c r="C2342" s="14" t="e">
        <f>IF(OR(A2336="",A2336=0),"",VLOOKUP(A2336,#REF!,D2342,FALSE))</f>
        <v>#REF!</v>
      </c>
      <c r="D2342" s="2">
        <v>159</v>
      </c>
      <c r="E2342" s="15" t="e">
        <f t="shared" si="45"/>
        <v>#REF!</v>
      </c>
    </row>
    <row r="2343" spans="1:5" ht="15" thickBot="1" x14ac:dyDescent="0.35">
      <c r="B2343" s="55">
        <v>8</v>
      </c>
      <c r="C2343" s="14" t="e">
        <f>IF(OR(A2336="",A2336=0),"",VLOOKUP(A2336,#REF!,D2343,FALSE))</f>
        <v>#REF!</v>
      </c>
      <c r="D2343" s="2">
        <v>160</v>
      </c>
      <c r="E2343" s="15" t="e">
        <f t="shared" si="45"/>
        <v>#REF!</v>
      </c>
    </row>
    <row r="2344" spans="1:5" ht="15" thickBot="1" x14ac:dyDescent="0.35">
      <c r="B2344" s="55">
        <v>9</v>
      </c>
      <c r="C2344" s="14" t="e">
        <f>IF(OR(A2336="",A2336=0),"",VLOOKUP(A2336,#REF!,D2344,FALSE))</f>
        <v>#REF!</v>
      </c>
      <c r="D2344" s="2">
        <v>161</v>
      </c>
      <c r="E2344" s="15" t="e">
        <f t="shared" si="45"/>
        <v>#REF!</v>
      </c>
    </row>
    <row r="2345" spans="1:5" x14ac:dyDescent="0.3">
      <c r="A2345" s="12"/>
      <c r="B2345" s="55">
        <v>10</v>
      </c>
      <c r="C2345" s="14" t="e">
        <f>IF(OR(A2336="",A2336=0),"",VLOOKUP(A2336,#REF!,D2345,FALSE))</f>
        <v>#REF!</v>
      </c>
      <c r="D2345" s="2">
        <v>162</v>
      </c>
      <c r="E2345" s="15" t="e">
        <f t="shared" si="45"/>
        <v>#REF!</v>
      </c>
    </row>
    <row r="2346" spans="1:5" ht="15" thickBot="1" x14ac:dyDescent="0.35"/>
    <row r="2347" spans="1:5" ht="15" thickBot="1" x14ac:dyDescent="0.35">
      <c r="A2347" s="19" t="e">
        <f>VLOOKUP($C$2,#REF!,13,FALSE)</f>
        <v>#REF!</v>
      </c>
      <c r="B2347" s="13">
        <v>12</v>
      </c>
      <c r="C2347" s="5"/>
      <c r="E2347" s="5"/>
    </row>
    <row r="2348" spans="1:5" ht="15" thickBot="1" x14ac:dyDescent="0.35">
      <c r="A2348" s="11" t="str">
        <f>"Recette "&amp;B2347&amp;" Produits 1"</f>
        <v>Recette 12 Produits 1</v>
      </c>
      <c r="B2348" s="9"/>
      <c r="C2348" s="13" t="s">
        <v>61</v>
      </c>
      <c r="D2348" s="12"/>
      <c r="E2348" s="5"/>
    </row>
    <row r="2349" spans="1:5" ht="15" thickBot="1" x14ac:dyDescent="0.35">
      <c r="A2349" s="5" t="e">
        <f>IF(OR($A$2347=0,$A$2347=""),"",VLOOKUP($A$2347,#REF!,4,FALSE))</f>
        <v>#REF!</v>
      </c>
      <c r="B2349" s="16">
        <v>1</v>
      </c>
      <c r="C2349" s="14" t="e">
        <f>IF(OR(A2349="",A2349=0),"",VLOOKUP(A2349,#REF!,D2349,FALSE))</f>
        <v>#REF!</v>
      </c>
      <c r="D2349" s="2">
        <v>153</v>
      </c>
      <c r="E2349" s="15" t="e">
        <f t="shared" ref="E2349:E2412" si="46">IF(C2349=0,"",C2349)</f>
        <v>#REF!</v>
      </c>
    </row>
    <row r="2350" spans="1:5" ht="15" thickBot="1" x14ac:dyDescent="0.35">
      <c r="A2350" s="5"/>
      <c r="B2350" s="16">
        <v>2</v>
      </c>
      <c r="C2350" s="14" t="e">
        <f>IF(OR(A2349="",A2349=0),"",VLOOKUP(A2349,#REF!,D2350,FALSE))</f>
        <v>#REF!</v>
      </c>
      <c r="D2350" s="2">
        <v>154</v>
      </c>
      <c r="E2350" s="15" t="e">
        <f t="shared" si="46"/>
        <v>#REF!</v>
      </c>
    </row>
    <row r="2351" spans="1:5" ht="15" thickBot="1" x14ac:dyDescent="0.35">
      <c r="A2351" s="19"/>
      <c r="B2351" s="16">
        <v>3</v>
      </c>
      <c r="C2351" s="14" t="e">
        <f>IF(OR(A2349="",A2349=0),"",VLOOKUP(A2349,#REF!,D2351,FALSE))</f>
        <v>#REF!</v>
      </c>
      <c r="D2351" s="2">
        <v>155</v>
      </c>
      <c r="E2351" s="15" t="e">
        <f t="shared" si="46"/>
        <v>#REF!</v>
      </c>
    </row>
    <row r="2352" spans="1:5" ht="15" thickBot="1" x14ac:dyDescent="0.35">
      <c r="B2352" s="16">
        <v>4</v>
      </c>
      <c r="C2352" s="14" t="e">
        <f>IF(OR(A2349="",A2349=0),"",VLOOKUP(A2349,#REF!,D2352,FALSE))</f>
        <v>#REF!</v>
      </c>
      <c r="D2352" s="2">
        <v>156</v>
      </c>
      <c r="E2352" s="15" t="e">
        <f t="shared" si="46"/>
        <v>#REF!</v>
      </c>
    </row>
    <row r="2353" spans="1:5" ht="15" thickBot="1" x14ac:dyDescent="0.35">
      <c r="B2353" s="16">
        <v>5</v>
      </c>
      <c r="C2353" s="14" t="e">
        <f>IF(OR(A2349="",A2349=0),"",VLOOKUP(A2349,#REF!,D2353,FALSE))</f>
        <v>#REF!</v>
      </c>
      <c r="D2353" s="2">
        <v>157</v>
      </c>
      <c r="E2353" s="15" t="e">
        <f t="shared" si="46"/>
        <v>#REF!</v>
      </c>
    </row>
    <row r="2354" spans="1:5" ht="15" thickBot="1" x14ac:dyDescent="0.35">
      <c r="B2354" s="16">
        <v>6</v>
      </c>
      <c r="C2354" s="14" t="e">
        <f>IF(OR(A2349="",A2349=0),"",VLOOKUP(A2349,#REF!,D2354,FALSE))</f>
        <v>#REF!</v>
      </c>
      <c r="D2354" s="2">
        <v>158</v>
      </c>
      <c r="E2354" s="15" t="e">
        <f t="shared" si="46"/>
        <v>#REF!</v>
      </c>
    </row>
    <row r="2355" spans="1:5" ht="15" thickBot="1" x14ac:dyDescent="0.35">
      <c r="B2355" s="16">
        <v>7</v>
      </c>
      <c r="C2355" s="14" t="e">
        <f>IF(OR(A2349="",A2349=0),"",VLOOKUP(A2349,#REF!,D2355,FALSE))</f>
        <v>#REF!</v>
      </c>
      <c r="D2355" s="2">
        <v>159</v>
      </c>
      <c r="E2355" s="15" t="e">
        <f t="shared" si="46"/>
        <v>#REF!</v>
      </c>
    </row>
    <row r="2356" spans="1:5" ht="15" thickBot="1" x14ac:dyDescent="0.35">
      <c r="B2356" s="16">
        <v>8</v>
      </c>
      <c r="C2356" s="14" t="e">
        <f>IF(OR(A2349="",A2349=0),"",VLOOKUP(A2349,#REF!,D2356,FALSE))</f>
        <v>#REF!</v>
      </c>
      <c r="D2356" s="2">
        <v>160</v>
      </c>
      <c r="E2356" s="15" t="e">
        <f t="shared" si="46"/>
        <v>#REF!</v>
      </c>
    </row>
    <row r="2357" spans="1:5" ht="15" thickBot="1" x14ac:dyDescent="0.35">
      <c r="B2357" s="16">
        <v>9</v>
      </c>
      <c r="C2357" s="14" t="e">
        <f>IF(OR(A2349="",A2349=0),"",VLOOKUP(A2349,#REF!,D2357,FALSE))</f>
        <v>#REF!</v>
      </c>
      <c r="D2357" s="2">
        <v>161</v>
      </c>
      <c r="E2357" s="15" t="e">
        <f t="shared" si="46"/>
        <v>#REF!</v>
      </c>
    </row>
    <row r="2358" spans="1:5" ht="15" thickBot="1" x14ac:dyDescent="0.35">
      <c r="A2358" s="11" t="str">
        <f>"Recette "&amp;B2347&amp;" Produits 2"</f>
        <v>Recette 12 Produits 2</v>
      </c>
      <c r="B2358" s="16">
        <v>10</v>
      </c>
      <c r="C2358" s="14" t="e">
        <f>IF(OR(A2349="",A2349=0),"",VLOOKUP(A2349,#REF!,D2358,FALSE))</f>
        <v>#REF!</v>
      </c>
      <c r="D2358" s="2">
        <v>162</v>
      </c>
      <c r="E2358" s="15" t="e">
        <f t="shared" si="46"/>
        <v>#REF!</v>
      </c>
    </row>
    <row r="2359" spans="1:5" ht="15" thickBot="1" x14ac:dyDescent="0.35">
      <c r="A2359" s="5" t="e">
        <f>IF(OR($A$2347=0,$A$2347=""),"",VLOOKUP($A$2347,#REF!,5,FALSE))</f>
        <v>#REF!</v>
      </c>
      <c r="B2359" s="16">
        <v>1</v>
      </c>
      <c r="C2359" s="14" t="e">
        <f>IF(OR(A2359="",A2359=0),"",VLOOKUP(A2359,#REF!,D2359,FALSE))</f>
        <v>#REF!</v>
      </c>
      <c r="D2359" s="2">
        <v>153</v>
      </c>
      <c r="E2359" s="15" t="e">
        <f t="shared" si="46"/>
        <v>#REF!</v>
      </c>
    </row>
    <row r="2360" spans="1:5" ht="15" thickBot="1" x14ac:dyDescent="0.35">
      <c r="A2360" s="5"/>
      <c r="B2360" s="16">
        <v>2</v>
      </c>
      <c r="C2360" s="14" t="e">
        <f>IF(OR(A2359="",A2359=0),"",VLOOKUP(A2359,#REF!,D2360,FALSE))</f>
        <v>#REF!</v>
      </c>
      <c r="D2360" s="2">
        <v>154</v>
      </c>
      <c r="E2360" s="15" t="e">
        <f t="shared" si="46"/>
        <v>#REF!</v>
      </c>
    </row>
    <row r="2361" spans="1:5" ht="15" thickBot="1" x14ac:dyDescent="0.35">
      <c r="A2361" s="19"/>
      <c r="B2361" s="16">
        <v>3</v>
      </c>
      <c r="C2361" s="14" t="e">
        <f>IF(OR(A2359="",A2359=0),"",VLOOKUP(A2359,#REF!,D2361,FALSE))</f>
        <v>#REF!</v>
      </c>
      <c r="D2361" s="2">
        <v>155</v>
      </c>
      <c r="E2361" s="15" t="e">
        <f t="shared" si="46"/>
        <v>#REF!</v>
      </c>
    </row>
    <row r="2362" spans="1:5" ht="15" thickBot="1" x14ac:dyDescent="0.35">
      <c r="B2362" s="16">
        <v>4</v>
      </c>
      <c r="C2362" s="14" t="e">
        <f>IF(OR(A2359="",A2359=0),"",VLOOKUP(A2359,#REF!,D2362,FALSE))</f>
        <v>#REF!</v>
      </c>
      <c r="D2362" s="2">
        <v>156</v>
      </c>
      <c r="E2362" s="15" t="e">
        <f t="shared" si="46"/>
        <v>#REF!</v>
      </c>
    </row>
    <row r="2363" spans="1:5" ht="15" thickBot="1" x14ac:dyDescent="0.35">
      <c r="B2363" s="16">
        <v>5</v>
      </c>
      <c r="C2363" s="14" t="e">
        <f>IF(OR(A2359="",A2359=0),"",VLOOKUP(A2359,#REF!,D2363,FALSE))</f>
        <v>#REF!</v>
      </c>
      <c r="D2363" s="2">
        <v>157</v>
      </c>
      <c r="E2363" s="15" t="e">
        <f t="shared" si="46"/>
        <v>#REF!</v>
      </c>
    </row>
    <row r="2364" spans="1:5" ht="15" thickBot="1" x14ac:dyDescent="0.35">
      <c r="B2364" s="16">
        <v>6</v>
      </c>
      <c r="C2364" s="14" t="e">
        <f>IF(OR(A2359="",A2359=0),"",VLOOKUP(A2359,#REF!,D2364,FALSE))</f>
        <v>#REF!</v>
      </c>
      <c r="D2364" s="2">
        <v>158</v>
      </c>
      <c r="E2364" s="15" t="e">
        <f t="shared" si="46"/>
        <v>#REF!</v>
      </c>
    </row>
    <row r="2365" spans="1:5" ht="15" thickBot="1" x14ac:dyDescent="0.35">
      <c r="B2365" s="16">
        <v>7</v>
      </c>
      <c r="C2365" s="14" t="e">
        <f>IF(OR(A2359="",A2359=0),"",VLOOKUP(A2359,#REF!,D2365,FALSE))</f>
        <v>#REF!</v>
      </c>
      <c r="D2365" s="2">
        <v>159</v>
      </c>
      <c r="E2365" s="15" t="e">
        <f t="shared" si="46"/>
        <v>#REF!</v>
      </c>
    </row>
    <row r="2366" spans="1:5" ht="15" thickBot="1" x14ac:dyDescent="0.35">
      <c r="B2366" s="16">
        <v>8</v>
      </c>
      <c r="C2366" s="14" t="e">
        <f>IF(OR(A2359="",A2359=0),"",VLOOKUP(A2359,#REF!,D2366,FALSE))</f>
        <v>#REF!</v>
      </c>
      <c r="D2366" s="2">
        <v>160</v>
      </c>
      <c r="E2366" s="15" t="e">
        <f t="shared" si="46"/>
        <v>#REF!</v>
      </c>
    </row>
    <row r="2367" spans="1:5" ht="15" thickBot="1" x14ac:dyDescent="0.35">
      <c r="B2367" s="16">
        <v>9</v>
      </c>
      <c r="C2367" s="14" t="e">
        <f>IF(OR(A2359="",A2359=0),"",VLOOKUP(A2359,#REF!,D2367,FALSE))</f>
        <v>#REF!</v>
      </c>
      <c r="D2367" s="2">
        <v>161</v>
      </c>
      <c r="E2367" s="15" t="e">
        <f t="shared" si="46"/>
        <v>#REF!</v>
      </c>
    </row>
    <row r="2368" spans="1:5" ht="15" thickBot="1" x14ac:dyDescent="0.35">
      <c r="A2368" s="11" t="str">
        <f>"Recette "&amp;B2347&amp;" Produits 3"</f>
        <v>Recette 12 Produits 3</v>
      </c>
      <c r="B2368" s="16">
        <v>10</v>
      </c>
      <c r="C2368" s="14" t="e">
        <f>IF(OR(A2359="",A2359=0),"",VLOOKUP(A2359,#REF!,D2368,FALSE))</f>
        <v>#REF!</v>
      </c>
      <c r="D2368" s="2">
        <v>162</v>
      </c>
      <c r="E2368" s="15" t="e">
        <f t="shared" si="46"/>
        <v>#REF!</v>
      </c>
    </row>
    <row r="2369" spans="1:5" ht="15" thickBot="1" x14ac:dyDescent="0.35">
      <c r="A2369" s="5" t="e">
        <f>IF(OR($A$2347=0,$A$2347=""),"",VLOOKUP($A$2347,#REF!,6,FALSE))</f>
        <v>#REF!</v>
      </c>
      <c r="B2369" s="16">
        <v>1</v>
      </c>
      <c r="C2369" s="14" t="e">
        <f>IF(OR(A2369="",A2369=0),"",VLOOKUP(A2369,#REF!,D2369,FALSE))</f>
        <v>#REF!</v>
      </c>
      <c r="D2369" s="2">
        <v>153</v>
      </c>
      <c r="E2369" s="15" t="e">
        <f t="shared" si="46"/>
        <v>#REF!</v>
      </c>
    </row>
    <row r="2370" spans="1:5" ht="15" thickBot="1" x14ac:dyDescent="0.35">
      <c r="A2370" s="5"/>
      <c r="B2370" s="16">
        <v>2</v>
      </c>
      <c r="C2370" s="14" t="e">
        <f>IF(OR(A2369="",A2369=0),"",VLOOKUP(A2369,#REF!,D2370,FALSE))</f>
        <v>#REF!</v>
      </c>
      <c r="D2370" s="2">
        <v>154</v>
      </c>
      <c r="E2370" s="15" t="e">
        <f t="shared" si="46"/>
        <v>#REF!</v>
      </c>
    </row>
    <row r="2371" spans="1:5" ht="15" thickBot="1" x14ac:dyDescent="0.35">
      <c r="A2371" s="19"/>
      <c r="B2371" s="16">
        <v>3</v>
      </c>
      <c r="C2371" s="14" t="e">
        <f>IF(OR(A2369="",A2369=0),"",VLOOKUP(A2369,#REF!,D2371,FALSE))</f>
        <v>#REF!</v>
      </c>
      <c r="D2371" s="2">
        <v>155</v>
      </c>
      <c r="E2371" s="15" t="e">
        <f t="shared" si="46"/>
        <v>#REF!</v>
      </c>
    </row>
    <row r="2372" spans="1:5" ht="15" thickBot="1" x14ac:dyDescent="0.35">
      <c r="B2372" s="16">
        <v>4</v>
      </c>
      <c r="C2372" s="14" t="e">
        <f>IF(OR(A2369="",A2369=0),"",VLOOKUP(A2369,#REF!,D2372,FALSE))</f>
        <v>#REF!</v>
      </c>
      <c r="D2372" s="2">
        <v>156</v>
      </c>
      <c r="E2372" s="15" t="e">
        <f t="shared" si="46"/>
        <v>#REF!</v>
      </c>
    </row>
    <row r="2373" spans="1:5" ht="15" thickBot="1" x14ac:dyDescent="0.35">
      <c r="B2373" s="16">
        <v>5</v>
      </c>
      <c r="C2373" s="14" t="e">
        <f>IF(OR(A2369="",A2369=0),"",VLOOKUP(A2369,#REF!,D2373,FALSE))</f>
        <v>#REF!</v>
      </c>
      <c r="D2373" s="2">
        <v>157</v>
      </c>
      <c r="E2373" s="15" t="e">
        <f t="shared" si="46"/>
        <v>#REF!</v>
      </c>
    </row>
    <row r="2374" spans="1:5" ht="15" thickBot="1" x14ac:dyDescent="0.35">
      <c r="B2374" s="16">
        <v>6</v>
      </c>
      <c r="C2374" s="14" t="e">
        <f>IF(OR(A2369="",A2369=0),"",VLOOKUP(A2369,#REF!,D2374,FALSE))</f>
        <v>#REF!</v>
      </c>
      <c r="D2374" s="2">
        <v>158</v>
      </c>
      <c r="E2374" s="15" t="e">
        <f t="shared" si="46"/>
        <v>#REF!</v>
      </c>
    </row>
    <row r="2375" spans="1:5" ht="15" thickBot="1" x14ac:dyDescent="0.35">
      <c r="B2375" s="16">
        <v>7</v>
      </c>
      <c r="C2375" s="14" t="e">
        <f>IF(OR(A2369="",A2369=0),"",VLOOKUP(A2369,#REF!,D2375,FALSE))</f>
        <v>#REF!</v>
      </c>
      <c r="D2375" s="2">
        <v>159</v>
      </c>
      <c r="E2375" s="15" t="e">
        <f t="shared" si="46"/>
        <v>#REF!</v>
      </c>
    </row>
    <row r="2376" spans="1:5" ht="15" thickBot="1" x14ac:dyDescent="0.35">
      <c r="B2376" s="16">
        <v>8</v>
      </c>
      <c r="C2376" s="14" t="e">
        <f>IF(OR(A2369="",A2369=0),"",VLOOKUP(A2369,#REF!,D2376,FALSE))</f>
        <v>#REF!</v>
      </c>
      <c r="D2376" s="2">
        <v>160</v>
      </c>
      <c r="E2376" s="15" t="e">
        <f t="shared" si="46"/>
        <v>#REF!</v>
      </c>
    </row>
    <row r="2377" spans="1:5" ht="15" thickBot="1" x14ac:dyDescent="0.35">
      <c r="B2377" s="16">
        <v>9</v>
      </c>
      <c r="C2377" s="14" t="e">
        <f>IF(OR(A2369="",A2369=0),"",VLOOKUP(A2369,#REF!,D2377,FALSE))</f>
        <v>#REF!</v>
      </c>
      <c r="D2377" s="2">
        <v>161</v>
      </c>
      <c r="E2377" s="15" t="e">
        <f t="shared" si="46"/>
        <v>#REF!</v>
      </c>
    </row>
    <row r="2378" spans="1:5" ht="15" thickBot="1" x14ac:dyDescent="0.35">
      <c r="A2378" s="11" t="str">
        <f>"Recette "&amp;B2347&amp;" Produits 4"</f>
        <v>Recette 12 Produits 4</v>
      </c>
      <c r="B2378" s="16">
        <v>10</v>
      </c>
      <c r="C2378" s="14" t="e">
        <f>IF(OR(A2369="",A2369=0),"",VLOOKUP(A2369,#REF!,D2378,FALSE))</f>
        <v>#REF!</v>
      </c>
      <c r="D2378" s="2">
        <v>162</v>
      </c>
      <c r="E2378" s="15" t="e">
        <f t="shared" si="46"/>
        <v>#REF!</v>
      </c>
    </row>
    <row r="2379" spans="1:5" ht="15" thickBot="1" x14ac:dyDescent="0.35">
      <c r="A2379" s="5" t="e">
        <f>IF(OR($A$2347=0,$A$2347=""),"",VLOOKUP($A$2347,#REF!,7,FALSE))</f>
        <v>#REF!</v>
      </c>
      <c r="B2379" s="16">
        <v>1</v>
      </c>
      <c r="C2379" s="14" t="e">
        <f>IF(OR(A2379="",A2379=0),"",VLOOKUP(A2379,#REF!,D2379,FALSE))</f>
        <v>#REF!</v>
      </c>
      <c r="D2379" s="2">
        <v>153</v>
      </c>
      <c r="E2379" s="15" t="e">
        <f t="shared" si="46"/>
        <v>#REF!</v>
      </c>
    </row>
    <row r="2380" spans="1:5" ht="15" thickBot="1" x14ac:dyDescent="0.35">
      <c r="A2380" s="5"/>
      <c r="B2380" s="16">
        <v>2</v>
      </c>
      <c r="C2380" s="14" t="e">
        <f>IF(OR(A2379="",A2379=0),"",VLOOKUP(A2379,#REF!,D2380,FALSE))</f>
        <v>#REF!</v>
      </c>
      <c r="D2380" s="2">
        <v>154</v>
      </c>
      <c r="E2380" s="15" t="e">
        <f t="shared" si="46"/>
        <v>#REF!</v>
      </c>
    </row>
    <row r="2381" spans="1:5" ht="15" thickBot="1" x14ac:dyDescent="0.35">
      <c r="A2381" s="19"/>
      <c r="B2381" s="16">
        <v>3</v>
      </c>
      <c r="C2381" s="14" t="e">
        <f>IF(OR(A2379="",A2379=0),"",VLOOKUP(A2379,#REF!,D2381,FALSE))</f>
        <v>#REF!</v>
      </c>
      <c r="D2381" s="2">
        <v>155</v>
      </c>
      <c r="E2381" s="15" t="e">
        <f t="shared" si="46"/>
        <v>#REF!</v>
      </c>
    </row>
    <row r="2382" spans="1:5" ht="15" thickBot="1" x14ac:dyDescent="0.35">
      <c r="B2382" s="16">
        <v>4</v>
      </c>
      <c r="C2382" s="14" t="e">
        <f>IF(OR(A2379="",A2379=0),"",VLOOKUP(A2379,#REF!,D2382,FALSE))</f>
        <v>#REF!</v>
      </c>
      <c r="D2382" s="2">
        <v>156</v>
      </c>
      <c r="E2382" s="15" t="e">
        <f t="shared" si="46"/>
        <v>#REF!</v>
      </c>
    </row>
    <row r="2383" spans="1:5" ht="15" thickBot="1" x14ac:dyDescent="0.35">
      <c r="B2383" s="16">
        <v>5</v>
      </c>
      <c r="C2383" s="14" t="e">
        <f>IF(OR(A2379="",A2379=0),"",VLOOKUP(A2379,#REF!,D2383,FALSE))</f>
        <v>#REF!</v>
      </c>
      <c r="D2383" s="2">
        <v>157</v>
      </c>
      <c r="E2383" s="15" t="e">
        <f t="shared" si="46"/>
        <v>#REF!</v>
      </c>
    </row>
    <row r="2384" spans="1:5" ht="15" thickBot="1" x14ac:dyDescent="0.35">
      <c r="B2384" s="16">
        <v>6</v>
      </c>
      <c r="C2384" s="14" t="e">
        <f>IF(OR(A2379="",A2379=0),"",VLOOKUP(A2379,#REF!,D2384,FALSE))</f>
        <v>#REF!</v>
      </c>
      <c r="D2384" s="2">
        <v>158</v>
      </c>
      <c r="E2384" s="15" t="e">
        <f t="shared" si="46"/>
        <v>#REF!</v>
      </c>
    </row>
    <row r="2385" spans="1:5" ht="15" thickBot="1" x14ac:dyDescent="0.35">
      <c r="B2385" s="16">
        <v>7</v>
      </c>
      <c r="C2385" s="14" t="e">
        <f>IF(OR(A2379="",A2379=0),"",VLOOKUP(A2379,#REF!,D2385,FALSE))</f>
        <v>#REF!</v>
      </c>
      <c r="D2385" s="2">
        <v>159</v>
      </c>
      <c r="E2385" s="15" t="e">
        <f t="shared" si="46"/>
        <v>#REF!</v>
      </c>
    </row>
    <row r="2386" spans="1:5" ht="15" thickBot="1" x14ac:dyDescent="0.35">
      <c r="B2386" s="16">
        <v>8</v>
      </c>
      <c r="C2386" s="14" t="e">
        <f>IF(OR(A2379="",A2379=0),"",VLOOKUP(A2379,#REF!,D2386,FALSE))</f>
        <v>#REF!</v>
      </c>
      <c r="D2386" s="2">
        <v>160</v>
      </c>
      <c r="E2386" s="15" t="e">
        <f t="shared" si="46"/>
        <v>#REF!</v>
      </c>
    </row>
    <row r="2387" spans="1:5" ht="15" thickBot="1" x14ac:dyDescent="0.35">
      <c r="B2387" s="16">
        <v>9</v>
      </c>
      <c r="C2387" s="14" t="e">
        <f>IF(OR(A2379="",A2379=0),"",VLOOKUP(A2379,#REF!,D2387,FALSE))</f>
        <v>#REF!</v>
      </c>
      <c r="D2387" s="2">
        <v>161</v>
      </c>
      <c r="E2387" s="15" t="e">
        <f t="shared" si="46"/>
        <v>#REF!</v>
      </c>
    </row>
    <row r="2388" spans="1:5" ht="15" thickBot="1" x14ac:dyDescent="0.35">
      <c r="A2388" s="11" t="str">
        <f>"Recette "&amp;B2347&amp;" Produits 5"</f>
        <v>Recette 12 Produits 5</v>
      </c>
      <c r="B2388" s="16">
        <v>10</v>
      </c>
      <c r="C2388" s="14" t="e">
        <f>IF(OR(A2379="",A2379=0),"",VLOOKUP(A2379,#REF!,D2388,FALSE))</f>
        <v>#REF!</v>
      </c>
      <c r="D2388" s="2">
        <v>162</v>
      </c>
      <c r="E2388" s="15" t="e">
        <f t="shared" si="46"/>
        <v>#REF!</v>
      </c>
    </row>
    <row r="2389" spans="1:5" ht="15" thickBot="1" x14ac:dyDescent="0.35">
      <c r="A2389" s="5" t="e">
        <f>IF(OR($A$2347=0,$A$2347=""),"",VLOOKUP($A$2347,#REF!,8,FALSE))</f>
        <v>#REF!</v>
      </c>
      <c r="B2389" s="16">
        <v>1</v>
      </c>
      <c r="C2389" s="14" t="e">
        <f>IF(OR(A2389="",A2389=0),"",VLOOKUP(A2389,#REF!,D2389,FALSE))</f>
        <v>#REF!</v>
      </c>
      <c r="D2389" s="2">
        <v>153</v>
      </c>
      <c r="E2389" s="15" t="e">
        <f t="shared" si="46"/>
        <v>#REF!</v>
      </c>
    </row>
    <row r="2390" spans="1:5" ht="15" thickBot="1" x14ac:dyDescent="0.35">
      <c r="A2390" s="5"/>
      <c r="B2390" s="16">
        <v>2</v>
      </c>
      <c r="C2390" s="14" t="e">
        <f>IF(OR(A2389="",A2389=0),"",VLOOKUP(A2389,#REF!,D2390,FALSE))</f>
        <v>#REF!</v>
      </c>
      <c r="D2390" s="2">
        <v>154</v>
      </c>
      <c r="E2390" s="15" t="e">
        <f t="shared" si="46"/>
        <v>#REF!</v>
      </c>
    </row>
    <row r="2391" spans="1:5" ht="15" thickBot="1" x14ac:dyDescent="0.35">
      <c r="A2391" s="19"/>
      <c r="B2391" s="16">
        <v>3</v>
      </c>
      <c r="C2391" s="14" t="e">
        <f>IF(OR(A2389="",A2389=0),"",VLOOKUP(A2389,#REF!,D2391,FALSE))</f>
        <v>#REF!</v>
      </c>
      <c r="D2391" s="2">
        <v>155</v>
      </c>
      <c r="E2391" s="15" t="e">
        <f t="shared" si="46"/>
        <v>#REF!</v>
      </c>
    </row>
    <row r="2392" spans="1:5" ht="15" thickBot="1" x14ac:dyDescent="0.35">
      <c r="B2392" s="16">
        <v>4</v>
      </c>
      <c r="C2392" s="14" t="e">
        <f>IF(OR(A2389="",A2389=0),"",VLOOKUP(A2389,#REF!,D2392,FALSE))</f>
        <v>#REF!</v>
      </c>
      <c r="D2392" s="2">
        <v>156</v>
      </c>
      <c r="E2392" s="15" t="e">
        <f t="shared" si="46"/>
        <v>#REF!</v>
      </c>
    </row>
    <row r="2393" spans="1:5" ht="15" thickBot="1" x14ac:dyDescent="0.35">
      <c r="B2393" s="16">
        <v>5</v>
      </c>
      <c r="C2393" s="14" t="e">
        <f>IF(OR(A2389="",A2389=0),"",VLOOKUP(A2389,#REF!,D2393,FALSE))</f>
        <v>#REF!</v>
      </c>
      <c r="D2393" s="2">
        <v>157</v>
      </c>
      <c r="E2393" s="15" t="e">
        <f t="shared" si="46"/>
        <v>#REF!</v>
      </c>
    </row>
    <row r="2394" spans="1:5" ht="15" thickBot="1" x14ac:dyDescent="0.35">
      <c r="B2394" s="16">
        <v>6</v>
      </c>
      <c r="C2394" s="14" t="e">
        <f>IF(OR(A2389="",A2389=0),"",VLOOKUP(A2389,#REF!,D2394,FALSE))</f>
        <v>#REF!</v>
      </c>
      <c r="D2394" s="2">
        <v>158</v>
      </c>
      <c r="E2394" s="15" t="e">
        <f t="shared" si="46"/>
        <v>#REF!</v>
      </c>
    </row>
    <row r="2395" spans="1:5" ht="15" thickBot="1" x14ac:dyDescent="0.35">
      <c r="B2395" s="16">
        <v>7</v>
      </c>
      <c r="C2395" s="14" t="e">
        <f>IF(OR(A2389="",A2389=0),"",VLOOKUP(A2389,#REF!,D2395,FALSE))</f>
        <v>#REF!</v>
      </c>
      <c r="D2395" s="2">
        <v>159</v>
      </c>
      <c r="E2395" s="15" t="e">
        <f t="shared" si="46"/>
        <v>#REF!</v>
      </c>
    </row>
    <row r="2396" spans="1:5" ht="15" thickBot="1" x14ac:dyDescent="0.35">
      <c r="B2396" s="16">
        <v>8</v>
      </c>
      <c r="C2396" s="14" t="e">
        <f>IF(OR(A2389="",A2389=0),"",VLOOKUP(A2389,#REF!,D2396,FALSE))</f>
        <v>#REF!</v>
      </c>
      <c r="D2396" s="2">
        <v>160</v>
      </c>
      <c r="E2396" s="15" t="e">
        <f t="shared" si="46"/>
        <v>#REF!</v>
      </c>
    </row>
    <row r="2397" spans="1:5" ht="15" thickBot="1" x14ac:dyDescent="0.35">
      <c r="B2397" s="16">
        <v>9</v>
      </c>
      <c r="C2397" s="14" t="e">
        <f>IF(OR(A2389="",A2389=0),"",VLOOKUP(A2389,#REF!,D2397,FALSE))</f>
        <v>#REF!</v>
      </c>
      <c r="D2397" s="2">
        <v>161</v>
      </c>
      <c r="E2397" s="15" t="e">
        <f t="shared" si="46"/>
        <v>#REF!</v>
      </c>
    </row>
    <row r="2398" spans="1:5" ht="15" thickBot="1" x14ac:dyDescent="0.35">
      <c r="A2398" s="11" t="str">
        <f>"Recette "&amp;B2347&amp;" Produits 6"</f>
        <v>Recette 12 Produits 6</v>
      </c>
      <c r="B2398" s="16">
        <v>10</v>
      </c>
      <c r="C2398" s="14" t="e">
        <f>IF(OR(A2389="",A2389=0),"",VLOOKUP(A2389,#REF!,D2398,FALSE))</f>
        <v>#REF!</v>
      </c>
      <c r="D2398" s="2">
        <v>162</v>
      </c>
      <c r="E2398" s="15" t="e">
        <f t="shared" si="46"/>
        <v>#REF!</v>
      </c>
    </row>
    <row r="2399" spans="1:5" ht="15" thickBot="1" x14ac:dyDescent="0.35">
      <c r="A2399" s="5" t="e">
        <f>IF(OR($A$2347=0,$A$2347=""),"",VLOOKUP($A$2347,#REF!,9,FALSE))</f>
        <v>#REF!</v>
      </c>
      <c r="B2399" s="16">
        <v>1</v>
      </c>
      <c r="C2399" s="14" t="e">
        <f>IF(OR(A2399="",A2399=0),"",VLOOKUP(A2399,#REF!,D2399,FALSE))</f>
        <v>#REF!</v>
      </c>
      <c r="D2399" s="2">
        <v>153</v>
      </c>
      <c r="E2399" s="15" t="e">
        <f t="shared" si="46"/>
        <v>#REF!</v>
      </c>
    </row>
    <row r="2400" spans="1:5" ht="15" thickBot="1" x14ac:dyDescent="0.35">
      <c r="A2400" s="5"/>
      <c r="B2400" s="16">
        <v>2</v>
      </c>
      <c r="C2400" s="14" t="e">
        <f>IF(OR(A2399="",A2399=0),"",VLOOKUP(A2399,#REF!,D2400,FALSE))</f>
        <v>#REF!</v>
      </c>
      <c r="D2400" s="2">
        <v>154</v>
      </c>
      <c r="E2400" s="15" t="e">
        <f t="shared" si="46"/>
        <v>#REF!</v>
      </c>
    </row>
    <row r="2401" spans="1:5" ht="15" thickBot="1" x14ac:dyDescent="0.35">
      <c r="A2401" s="19"/>
      <c r="B2401" s="16">
        <v>3</v>
      </c>
      <c r="C2401" s="14" t="e">
        <f>IF(OR(A2399="",A2399=0),"",VLOOKUP(A2399,#REF!,D2401,FALSE))</f>
        <v>#REF!</v>
      </c>
      <c r="D2401" s="2">
        <v>155</v>
      </c>
      <c r="E2401" s="15" t="e">
        <f t="shared" si="46"/>
        <v>#REF!</v>
      </c>
    </row>
    <row r="2402" spans="1:5" ht="15" thickBot="1" x14ac:dyDescent="0.35">
      <c r="B2402" s="16">
        <v>4</v>
      </c>
      <c r="C2402" s="14" t="e">
        <f>IF(OR(A2399="",A2399=0),"",VLOOKUP(A2399,#REF!,D2402,FALSE))</f>
        <v>#REF!</v>
      </c>
      <c r="D2402" s="2">
        <v>156</v>
      </c>
      <c r="E2402" s="15" t="e">
        <f t="shared" si="46"/>
        <v>#REF!</v>
      </c>
    </row>
    <row r="2403" spans="1:5" ht="15" thickBot="1" x14ac:dyDescent="0.35">
      <c r="B2403" s="16">
        <v>5</v>
      </c>
      <c r="C2403" s="14" t="e">
        <f>IF(OR(A2399="",A2399=0),"",VLOOKUP(A2399,#REF!,D2403,FALSE))</f>
        <v>#REF!</v>
      </c>
      <c r="D2403" s="2">
        <v>157</v>
      </c>
      <c r="E2403" s="15" t="e">
        <f t="shared" si="46"/>
        <v>#REF!</v>
      </c>
    </row>
    <row r="2404" spans="1:5" ht="15" thickBot="1" x14ac:dyDescent="0.35">
      <c r="B2404" s="16">
        <v>6</v>
      </c>
      <c r="C2404" s="14" t="e">
        <f>IF(OR(A2399="",A2399=0),"",VLOOKUP(A2399,#REF!,D2404,FALSE))</f>
        <v>#REF!</v>
      </c>
      <c r="D2404" s="2">
        <v>158</v>
      </c>
      <c r="E2404" s="15" t="e">
        <f t="shared" si="46"/>
        <v>#REF!</v>
      </c>
    </row>
    <row r="2405" spans="1:5" ht="15" thickBot="1" x14ac:dyDescent="0.35">
      <c r="B2405" s="16">
        <v>7</v>
      </c>
      <c r="C2405" s="14" t="e">
        <f>IF(OR(A2399="",A2399=0),"",VLOOKUP(A2399,#REF!,D2405,FALSE))</f>
        <v>#REF!</v>
      </c>
      <c r="D2405" s="2">
        <v>159</v>
      </c>
      <c r="E2405" s="15" t="e">
        <f t="shared" si="46"/>
        <v>#REF!</v>
      </c>
    </row>
    <row r="2406" spans="1:5" ht="15" thickBot="1" x14ac:dyDescent="0.35">
      <c r="B2406" s="16">
        <v>8</v>
      </c>
      <c r="C2406" s="14" t="e">
        <f>IF(OR(A2399="",A2399=0),"",VLOOKUP(A2399,#REF!,D2406,FALSE))</f>
        <v>#REF!</v>
      </c>
      <c r="D2406" s="2">
        <v>160</v>
      </c>
      <c r="E2406" s="15" t="e">
        <f t="shared" si="46"/>
        <v>#REF!</v>
      </c>
    </row>
    <row r="2407" spans="1:5" ht="15" thickBot="1" x14ac:dyDescent="0.35">
      <c r="B2407" s="16">
        <v>9</v>
      </c>
      <c r="C2407" s="14" t="e">
        <f>IF(OR(A2399="",A2399=0),"",VLOOKUP(A2399,#REF!,D2407,FALSE))</f>
        <v>#REF!</v>
      </c>
      <c r="D2407" s="2">
        <v>161</v>
      </c>
      <c r="E2407" s="15" t="e">
        <f t="shared" si="46"/>
        <v>#REF!</v>
      </c>
    </row>
    <row r="2408" spans="1:5" ht="15" thickBot="1" x14ac:dyDescent="0.35">
      <c r="A2408" s="11" t="str">
        <f>"Recette "&amp;B2347&amp;" Produits 7"</f>
        <v>Recette 12 Produits 7</v>
      </c>
      <c r="B2408" s="16">
        <v>10</v>
      </c>
      <c r="C2408" s="14" t="e">
        <f>IF(OR(A2399="",A2399=0),"",VLOOKUP(A2399,#REF!,D2408,FALSE))</f>
        <v>#REF!</v>
      </c>
      <c r="D2408" s="2">
        <v>162</v>
      </c>
      <c r="E2408" s="15" t="e">
        <f t="shared" si="46"/>
        <v>#REF!</v>
      </c>
    </row>
    <row r="2409" spans="1:5" ht="15" thickBot="1" x14ac:dyDescent="0.35">
      <c r="A2409" s="5" t="e">
        <f>IF(OR($A$2347=0,$A$2347=""),"",VLOOKUP($A$2347,#REF!,10,FALSE))</f>
        <v>#REF!</v>
      </c>
      <c r="B2409" s="16">
        <v>1</v>
      </c>
      <c r="C2409" s="14" t="e">
        <f>IF(OR(A2409="",A2409=0),"",VLOOKUP(A2409,#REF!,D2409,FALSE))</f>
        <v>#REF!</v>
      </c>
      <c r="D2409" s="2">
        <v>153</v>
      </c>
      <c r="E2409" s="15" t="e">
        <f t="shared" si="46"/>
        <v>#REF!</v>
      </c>
    </row>
    <row r="2410" spans="1:5" ht="15" thickBot="1" x14ac:dyDescent="0.35">
      <c r="A2410" s="5"/>
      <c r="B2410" s="16">
        <v>2</v>
      </c>
      <c r="C2410" s="14" t="e">
        <f>IF(OR(A2409="",A2409=0),"",VLOOKUP(A2409,#REF!,D2410,FALSE))</f>
        <v>#REF!</v>
      </c>
      <c r="D2410" s="2">
        <v>154</v>
      </c>
      <c r="E2410" s="15" t="e">
        <f t="shared" si="46"/>
        <v>#REF!</v>
      </c>
    </row>
    <row r="2411" spans="1:5" ht="15" thickBot="1" x14ac:dyDescent="0.35">
      <c r="A2411" s="19"/>
      <c r="B2411" s="16">
        <v>3</v>
      </c>
      <c r="C2411" s="14" t="e">
        <f>IF(OR(A2409="",A2409=0),"",VLOOKUP(A2409,#REF!,D2411,FALSE))</f>
        <v>#REF!</v>
      </c>
      <c r="D2411" s="2">
        <v>155</v>
      </c>
      <c r="E2411" s="15" t="e">
        <f t="shared" si="46"/>
        <v>#REF!</v>
      </c>
    </row>
    <row r="2412" spans="1:5" ht="15" thickBot="1" x14ac:dyDescent="0.35">
      <c r="B2412" s="16">
        <v>4</v>
      </c>
      <c r="C2412" s="14" t="e">
        <f>IF(OR(A2409="",A2409=0),"",VLOOKUP(A2409,#REF!,D2412,FALSE))</f>
        <v>#REF!</v>
      </c>
      <c r="D2412" s="2">
        <v>156</v>
      </c>
      <c r="E2412" s="15" t="e">
        <f t="shared" si="46"/>
        <v>#REF!</v>
      </c>
    </row>
    <row r="2413" spans="1:5" ht="15" thickBot="1" x14ac:dyDescent="0.35">
      <c r="B2413" s="16">
        <v>5</v>
      </c>
      <c r="C2413" s="14" t="e">
        <f>IF(OR(A2409="",A2409=0),"",VLOOKUP(A2409,#REF!,D2413,FALSE))</f>
        <v>#REF!</v>
      </c>
      <c r="D2413" s="2">
        <v>157</v>
      </c>
      <c r="E2413" s="15" t="e">
        <f t="shared" ref="E2413:E2476" si="47">IF(C2413=0,"",C2413)</f>
        <v>#REF!</v>
      </c>
    </row>
    <row r="2414" spans="1:5" ht="15" thickBot="1" x14ac:dyDescent="0.35">
      <c r="B2414" s="16">
        <v>6</v>
      </c>
      <c r="C2414" s="14" t="e">
        <f>IF(OR(A2409="",A2409=0),"",VLOOKUP(A2409,#REF!,D2414,FALSE))</f>
        <v>#REF!</v>
      </c>
      <c r="D2414" s="2">
        <v>158</v>
      </c>
      <c r="E2414" s="15" t="e">
        <f t="shared" si="47"/>
        <v>#REF!</v>
      </c>
    </row>
    <row r="2415" spans="1:5" ht="15" thickBot="1" x14ac:dyDescent="0.35">
      <c r="B2415" s="16">
        <v>7</v>
      </c>
      <c r="C2415" s="14" t="e">
        <f>IF(OR(A2409="",A2409=0),"",VLOOKUP(A2409,#REF!,D2415,FALSE))</f>
        <v>#REF!</v>
      </c>
      <c r="D2415" s="2">
        <v>159</v>
      </c>
      <c r="E2415" s="15" t="e">
        <f t="shared" si="47"/>
        <v>#REF!</v>
      </c>
    </row>
    <row r="2416" spans="1:5" ht="15" thickBot="1" x14ac:dyDescent="0.35">
      <c r="B2416" s="16">
        <v>8</v>
      </c>
      <c r="C2416" s="14" t="e">
        <f>IF(OR(A2409="",A2409=0),"",VLOOKUP(A2409,#REF!,D2416,FALSE))</f>
        <v>#REF!</v>
      </c>
      <c r="D2416" s="2">
        <v>160</v>
      </c>
      <c r="E2416" s="15" t="e">
        <f t="shared" si="47"/>
        <v>#REF!</v>
      </c>
    </row>
    <row r="2417" spans="1:5" ht="15" thickBot="1" x14ac:dyDescent="0.35">
      <c r="B2417" s="16">
        <v>9</v>
      </c>
      <c r="C2417" s="14" t="e">
        <f>IF(OR(A2409="",A2409=0),"",VLOOKUP(A2409,#REF!,D2417,FALSE))</f>
        <v>#REF!</v>
      </c>
      <c r="D2417" s="2">
        <v>161</v>
      </c>
      <c r="E2417" s="15" t="e">
        <f t="shared" si="47"/>
        <v>#REF!</v>
      </c>
    </row>
    <row r="2418" spans="1:5" ht="15" thickBot="1" x14ac:dyDescent="0.35">
      <c r="A2418" s="11" t="str">
        <f>"Recette "&amp;B2347&amp;" Produits 8"</f>
        <v>Recette 12 Produits 8</v>
      </c>
      <c r="B2418" s="16">
        <v>10</v>
      </c>
      <c r="C2418" s="14" t="e">
        <f>IF(OR(A2409="",A2409=0),"",VLOOKUP(A2409,#REF!,D2418,FALSE))</f>
        <v>#REF!</v>
      </c>
      <c r="D2418" s="2">
        <v>162</v>
      </c>
      <c r="E2418" s="15" t="e">
        <f t="shared" si="47"/>
        <v>#REF!</v>
      </c>
    </row>
    <row r="2419" spans="1:5" ht="15" thickBot="1" x14ac:dyDescent="0.35">
      <c r="A2419" s="5" t="e">
        <f>IF(OR($A$2347=0,$A$2347=""),"",VLOOKUP($A$2347,#REF!,11,FALSE))</f>
        <v>#REF!</v>
      </c>
      <c r="B2419" s="16">
        <v>1</v>
      </c>
      <c r="C2419" s="14" t="e">
        <f>IF(OR(A2419="",A2419=0),"",VLOOKUP(A2419,#REF!,D2419,FALSE))</f>
        <v>#REF!</v>
      </c>
      <c r="D2419" s="2">
        <v>153</v>
      </c>
      <c r="E2419" s="15" t="e">
        <f t="shared" si="47"/>
        <v>#REF!</v>
      </c>
    </row>
    <row r="2420" spans="1:5" ht="15" thickBot="1" x14ac:dyDescent="0.35">
      <c r="A2420" s="5"/>
      <c r="B2420" s="16">
        <v>2</v>
      </c>
      <c r="C2420" s="14" t="e">
        <f>IF(OR(A2419="",A2419=0),"",VLOOKUP(A2419,#REF!,D2420,FALSE))</f>
        <v>#REF!</v>
      </c>
      <c r="D2420" s="2">
        <v>154</v>
      </c>
      <c r="E2420" s="15" t="e">
        <f t="shared" si="47"/>
        <v>#REF!</v>
      </c>
    </row>
    <row r="2421" spans="1:5" ht="15" thickBot="1" x14ac:dyDescent="0.35">
      <c r="A2421" s="19"/>
      <c r="B2421" s="16">
        <v>3</v>
      </c>
      <c r="C2421" s="14" t="e">
        <f>IF(OR(A2419="",A2419=0),"",VLOOKUP(A2419,#REF!,D2421,FALSE))</f>
        <v>#REF!</v>
      </c>
      <c r="D2421" s="2">
        <v>155</v>
      </c>
      <c r="E2421" s="15" t="e">
        <f t="shared" si="47"/>
        <v>#REF!</v>
      </c>
    </row>
    <row r="2422" spans="1:5" ht="15" thickBot="1" x14ac:dyDescent="0.35">
      <c r="B2422" s="16">
        <v>4</v>
      </c>
      <c r="C2422" s="14" t="e">
        <f>IF(OR(A2419="",A2419=0),"",VLOOKUP(A2419,#REF!,D2422,FALSE))</f>
        <v>#REF!</v>
      </c>
      <c r="D2422" s="2">
        <v>156</v>
      </c>
      <c r="E2422" s="15" t="e">
        <f t="shared" si="47"/>
        <v>#REF!</v>
      </c>
    </row>
    <row r="2423" spans="1:5" ht="15" thickBot="1" x14ac:dyDescent="0.35">
      <c r="B2423" s="16">
        <v>5</v>
      </c>
      <c r="C2423" s="14" t="e">
        <f>IF(OR(A2419="",A2419=0),"",VLOOKUP(A2419,#REF!,D2423,FALSE))</f>
        <v>#REF!</v>
      </c>
      <c r="D2423" s="2">
        <v>157</v>
      </c>
      <c r="E2423" s="15" t="e">
        <f t="shared" si="47"/>
        <v>#REF!</v>
      </c>
    </row>
    <row r="2424" spans="1:5" ht="15" thickBot="1" x14ac:dyDescent="0.35">
      <c r="B2424" s="16">
        <v>6</v>
      </c>
      <c r="C2424" s="14" t="e">
        <f>IF(OR(A2419="",A2419=0),"",VLOOKUP(A2419,#REF!,D2424,FALSE))</f>
        <v>#REF!</v>
      </c>
      <c r="D2424" s="2">
        <v>158</v>
      </c>
      <c r="E2424" s="15" t="e">
        <f t="shared" si="47"/>
        <v>#REF!</v>
      </c>
    </row>
    <row r="2425" spans="1:5" ht="15" thickBot="1" x14ac:dyDescent="0.35">
      <c r="B2425" s="16">
        <v>7</v>
      </c>
      <c r="C2425" s="14" t="e">
        <f>IF(OR(A2419="",A2419=0),"",VLOOKUP(A2419,#REF!,D2425,FALSE))</f>
        <v>#REF!</v>
      </c>
      <c r="D2425" s="2">
        <v>159</v>
      </c>
      <c r="E2425" s="15" t="e">
        <f t="shared" si="47"/>
        <v>#REF!</v>
      </c>
    </row>
    <row r="2426" spans="1:5" ht="15" thickBot="1" x14ac:dyDescent="0.35">
      <c r="B2426" s="16">
        <v>8</v>
      </c>
      <c r="C2426" s="14" t="e">
        <f>IF(OR(A2419="",A2419=0),"",VLOOKUP(A2419,#REF!,D2426,FALSE))</f>
        <v>#REF!</v>
      </c>
      <c r="D2426" s="2">
        <v>160</v>
      </c>
      <c r="E2426" s="15" t="e">
        <f t="shared" si="47"/>
        <v>#REF!</v>
      </c>
    </row>
    <row r="2427" spans="1:5" ht="15" thickBot="1" x14ac:dyDescent="0.35">
      <c r="B2427" s="16">
        <v>9</v>
      </c>
      <c r="C2427" s="14" t="e">
        <f>IF(OR(A2419="",A2419=0),"",VLOOKUP(A2419,#REF!,D2427,FALSE))</f>
        <v>#REF!</v>
      </c>
      <c r="D2427" s="2">
        <v>161</v>
      </c>
      <c r="E2427" s="15" t="e">
        <f t="shared" si="47"/>
        <v>#REF!</v>
      </c>
    </row>
    <row r="2428" spans="1:5" ht="15" thickBot="1" x14ac:dyDescent="0.35">
      <c r="A2428" s="11" t="str">
        <f>"Recette "&amp;B2347&amp;" Produits 9"</f>
        <v>Recette 12 Produits 9</v>
      </c>
      <c r="B2428" s="16">
        <v>10</v>
      </c>
      <c r="C2428" s="14" t="e">
        <f>IF(OR(A2419="",A2419=0),"",VLOOKUP(A2419,#REF!,D2428,FALSE))</f>
        <v>#REF!</v>
      </c>
      <c r="D2428" s="2">
        <v>162</v>
      </c>
      <c r="E2428" s="15" t="e">
        <f t="shared" si="47"/>
        <v>#REF!</v>
      </c>
    </row>
    <row r="2429" spans="1:5" ht="15" thickBot="1" x14ac:dyDescent="0.35">
      <c r="A2429" s="5" t="e">
        <f>IF(OR($A$2347=0,$A$2347=""),"",VLOOKUP($A$2347,#REF!,12,FALSE))</f>
        <v>#REF!</v>
      </c>
      <c r="B2429" s="16">
        <v>1</v>
      </c>
      <c r="C2429" s="14" t="e">
        <f>IF(OR(A2429="",A2429=0),"",VLOOKUP(A2429,#REF!,D2429,FALSE))</f>
        <v>#REF!</v>
      </c>
      <c r="D2429" s="2">
        <v>153</v>
      </c>
      <c r="E2429" s="15" t="e">
        <f t="shared" si="47"/>
        <v>#REF!</v>
      </c>
    </row>
    <row r="2430" spans="1:5" ht="15" thickBot="1" x14ac:dyDescent="0.35">
      <c r="A2430" s="5"/>
      <c r="B2430" s="16">
        <v>2</v>
      </c>
      <c r="C2430" s="14" t="e">
        <f>IF(OR(A2429="",A2429=0),"",VLOOKUP(A2429,#REF!,D2430,FALSE))</f>
        <v>#REF!</v>
      </c>
      <c r="D2430" s="2">
        <v>154</v>
      </c>
      <c r="E2430" s="15" t="e">
        <f t="shared" si="47"/>
        <v>#REF!</v>
      </c>
    </row>
    <row r="2431" spans="1:5" ht="15" thickBot="1" x14ac:dyDescent="0.35">
      <c r="A2431" s="19"/>
      <c r="B2431" s="16">
        <v>3</v>
      </c>
      <c r="C2431" s="14" t="e">
        <f>IF(OR(A2429="",A2429=0),"",VLOOKUP(A2429,#REF!,D2431,FALSE))</f>
        <v>#REF!</v>
      </c>
      <c r="D2431" s="2">
        <v>155</v>
      </c>
      <c r="E2431" s="15" t="e">
        <f t="shared" si="47"/>
        <v>#REF!</v>
      </c>
    </row>
    <row r="2432" spans="1:5" ht="15" thickBot="1" x14ac:dyDescent="0.35">
      <c r="B2432" s="16">
        <v>4</v>
      </c>
      <c r="C2432" s="14" t="e">
        <f>IF(OR(A2429="",A2429=0),"",VLOOKUP(A2429,#REF!,D2432,FALSE))</f>
        <v>#REF!</v>
      </c>
      <c r="D2432" s="2">
        <v>156</v>
      </c>
      <c r="E2432" s="15" t="e">
        <f t="shared" si="47"/>
        <v>#REF!</v>
      </c>
    </row>
    <row r="2433" spans="1:5" ht="15" thickBot="1" x14ac:dyDescent="0.35">
      <c r="B2433" s="16">
        <v>5</v>
      </c>
      <c r="C2433" s="14" t="e">
        <f>IF(OR(A2429="",A2429=0),"",VLOOKUP(A2429,#REF!,D2433,FALSE))</f>
        <v>#REF!</v>
      </c>
      <c r="D2433" s="2">
        <v>157</v>
      </c>
      <c r="E2433" s="15" t="e">
        <f t="shared" si="47"/>
        <v>#REF!</v>
      </c>
    </row>
    <row r="2434" spans="1:5" ht="15" thickBot="1" x14ac:dyDescent="0.35">
      <c r="B2434" s="16">
        <v>6</v>
      </c>
      <c r="C2434" s="14" t="e">
        <f>IF(OR(A2429="",A2429=0),"",VLOOKUP(A2429,#REF!,D2434,FALSE))</f>
        <v>#REF!</v>
      </c>
      <c r="D2434" s="2">
        <v>158</v>
      </c>
      <c r="E2434" s="15" t="e">
        <f t="shared" si="47"/>
        <v>#REF!</v>
      </c>
    </row>
    <row r="2435" spans="1:5" ht="15" thickBot="1" x14ac:dyDescent="0.35">
      <c r="B2435" s="16">
        <v>7</v>
      </c>
      <c r="C2435" s="14" t="e">
        <f>IF(OR(A2429="",A2429=0),"",VLOOKUP(A2429,#REF!,D2435,FALSE))</f>
        <v>#REF!</v>
      </c>
      <c r="D2435" s="2">
        <v>159</v>
      </c>
      <c r="E2435" s="15" t="e">
        <f t="shared" si="47"/>
        <v>#REF!</v>
      </c>
    </row>
    <row r="2436" spans="1:5" ht="15" thickBot="1" x14ac:dyDescent="0.35">
      <c r="B2436" s="16">
        <v>8</v>
      </c>
      <c r="C2436" s="14" t="e">
        <f>IF(OR(A2429="",A2429=0),"",VLOOKUP(A2429,#REF!,D2436,FALSE))</f>
        <v>#REF!</v>
      </c>
      <c r="D2436" s="2">
        <v>160</v>
      </c>
      <c r="E2436" s="15" t="e">
        <f t="shared" si="47"/>
        <v>#REF!</v>
      </c>
    </row>
    <row r="2437" spans="1:5" ht="15" thickBot="1" x14ac:dyDescent="0.35">
      <c r="B2437" s="16">
        <v>9</v>
      </c>
      <c r="C2437" s="14" t="e">
        <f>IF(OR(A2429="",A2429=0),"",VLOOKUP(A2429,#REF!,D2437,FALSE))</f>
        <v>#REF!</v>
      </c>
      <c r="D2437" s="2">
        <v>161</v>
      </c>
      <c r="E2437" s="15" t="e">
        <f t="shared" si="47"/>
        <v>#REF!</v>
      </c>
    </row>
    <row r="2438" spans="1:5" ht="15" thickBot="1" x14ac:dyDescent="0.35">
      <c r="A2438" s="11" t="str">
        <f>"Recette "&amp;B2347&amp;" Produits 10"</f>
        <v>Recette 12 Produits 10</v>
      </c>
      <c r="B2438" s="16">
        <v>10</v>
      </c>
      <c r="C2438" s="14" t="e">
        <f>IF(OR(A2429="",A2429=0),"",VLOOKUP(A2429,#REF!,D2438,FALSE))</f>
        <v>#REF!</v>
      </c>
      <c r="D2438" s="2">
        <v>162</v>
      </c>
      <c r="E2438" s="15" t="e">
        <f t="shared" si="47"/>
        <v>#REF!</v>
      </c>
    </row>
    <row r="2439" spans="1:5" ht="15" thickBot="1" x14ac:dyDescent="0.35">
      <c r="A2439" s="5" t="e">
        <f>IF(OR($A$2347=0,$A$2347=""),"",VLOOKUP($A$2347,#REF!,13,FALSE))</f>
        <v>#REF!</v>
      </c>
      <c r="B2439" s="16">
        <v>1</v>
      </c>
      <c r="C2439" s="14" t="e">
        <f>IF(OR(A2439="",A2439=0),"",VLOOKUP(A2439,#REF!,D2439,FALSE))</f>
        <v>#REF!</v>
      </c>
      <c r="D2439" s="2">
        <v>153</v>
      </c>
      <c r="E2439" s="15" t="e">
        <f t="shared" si="47"/>
        <v>#REF!</v>
      </c>
    </row>
    <row r="2440" spans="1:5" ht="15" thickBot="1" x14ac:dyDescent="0.35">
      <c r="A2440" s="5"/>
      <c r="B2440" s="16">
        <v>2</v>
      </c>
      <c r="C2440" s="14" t="e">
        <f>IF(OR(A2439="",A2439=0),"",VLOOKUP(A2439,#REF!,D2440,FALSE))</f>
        <v>#REF!</v>
      </c>
      <c r="D2440" s="2">
        <v>154</v>
      </c>
      <c r="E2440" s="15" t="e">
        <f t="shared" si="47"/>
        <v>#REF!</v>
      </c>
    </row>
    <row r="2441" spans="1:5" ht="15" thickBot="1" x14ac:dyDescent="0.35">
      <c r="A2441" s="19"/>
      <c r="B2441" s="16">
        <v>3</v>
      </c>
      <c r="C2441" s="14" t="e">
        <f>IF(OR(A2439="",A2439=0),"",VLOOKUP(A2439,#REF!,D2441,FALSE))</f>
        <v>#REF!</v>
      </c>
      <c r="D2441" s="2">
        <v>155</v>
      </c>
      <c r="E2441" s="15" t="e">
        <f t="shared" si="47"/>
        <v>#REF!</v>
      </c>
    </row>
    <row r="2442" spans="1:5" ht="15" thickBot="1" x14ac:dyDescent="0.35">
      <c r="B2442" s="16">
        <v>4</v>
      </c>
      <c r="C2442" s="14" t="e">
        <f>IF(OR(A2439="",A2439=0),"",VLOOKUP(A2439,#REF!,D2442,FALSE))</f>
        <v>#REF!</v>
      </c>
      <c r="D2442" s="2">
        <v>156</v>
      </c>
      <c r="E2442" s="15" t="e">
        <f t="shared" si="47"/>
        <v>#REF!</v>
      </c>
    </row>
    <row r="2443" spans="1:5" ht="15" thickBot="1" x14ac:dyDescent="0.35">
      <c r="B2443" s="16">
        <v>5</v>
      </c>
      <c r="C2443" s="14" t="e">
        <f>IF(OR(A2439="",A2439=0),"",VLOOKUP(A2439,#REF!,D2443,FALSE))</f>
        <v>#REF!</v>
      </c>
      <c r="D2443" s="2">
        <v>157</v>
      </c>
      <c r="E2443" s="15" t="e">
        <f t="shared" si="47"/>
        <v>#REF!</v>
      </c>
    </row>
    <row r="2444" spans="1:5" ht="15" thickBot="1" x14ac:dyDescent="0.35">
      <c r="B2444" s="16">
        <v>6</v>
      </c>
      <c r="C2444" s="14" t="e">
        <f>IF(OR(A2439="",A2439=0),"",VLOOKUP(A2439,#REF!,D2444,FALSE))</f>
        <v>#REF!</v>
      </c>
      <c r="D2444" s="2">
        <v>158</v>
      </c>
      <c r="E2444" s="15" t="e">
        <f t="shared" si="47"/>
        <v>#REF!</v>
      </c>
    </row>
    <row r="2445" spans="1:5" ht="15" thickBot="1" x14ac:dyDescent="0.35">
      <c r="B2445" s="16">
        <v>7</v>
      </c>
      <c r="C2445" s="14" t="e">
        <f>IF(OR(A2439="",A2439=0),"",VLOOKUP(A2439,#REF!,D2445,FALSE))</f>
        <v>#REF!</v>
      </c>
      <c r="D2445" s="2">
        <v>159</v>
      </c>
      <c r="E2445" s="15" t="e">
        <f t="shared" si="47"/>
        <v>#REF!</v>
      </c>
    </row>
    <row r="2446" spans="1:5" ht="15" thickBot="1" x14ac:dyDescent="0.35">
      <c r="B2446" s="16">
        <v>8</v>
      </c>
      <c r="C2446" s="14" t="e">
        <f>IF(OR(A2439="",A2439=0),"",VLOOKUP(A2439,#REF!,D2446,FALSE))</f>
        <v>#REF!</v>
      </c>
      <c r="D2446" s="2">
        <v>160</v>
      </c>
      <c r="E2446" s="15" t="e">
        <f t="shared" si="47"/>
        <v>#REF!</v>
      </c>
    </row>
    <row r="2447" spans="1:5" ht="15" thickBot="1" x14ac:dyDescent="0.35">
      <c r="B2447" s="16">
        <v>9</v>
      </c>
      <c r="C2447" s="14" t="e">
        <f>IF(OR(A2439="",A2439=0),"",VLOOKUP(A2439,#REF!,D2447,FALSE))</f>
        <v>#REF!</v>
      </c>
      <c r="D2447" s="2">
        <v>161</v>
      </c>
      <c r="E2447" s="15" t="e">
        <f t="shared" si="47"/>
        <v>#REF!</v>
      </c>
    </row>
    <row r="2448" spans="1:5" ht="15" thickBot="1" x14ac:dyDescent="0.35">
      <c r="A2448" s="11" t="str">
        <f>"Recette "&amp;B2347&amp;" Produits 11"</f>
        <v>Recette 12 Produits 11</v>
      </c>
      <c r="B2448" s="16">
        <v>10</v>
      </c>
      <c r="C2448" s="14" t="e">
        <f>IF(OR(A2439="",A2439=0),"",VLOOKUP(A2439,#REF!,D2448,FALSE))</f>
        <v>#REF!</v>
      </c>
      <c r="D2448" s="2">
        <v>162</v>
      </c>
      <c r="E2448" s="15" t="e">
        <f t="shared" si="47"/>
        <v>#REF!</v>
      </c>
    </row>
    <row r="2449" spans="1:5" ht="15" thickBot="1" x14ac:dyDescent="0.35">
      <c r="A2449" s="5" t="e">
        <f>IF(OR($A$2347=0,$A$2347=""),"",VLOOKUP($A$2347,#REF!,14,FALSE))</f>
        <v>#REF!</v>
      </c>
      <c r="B2449" s="16">
        <v>1</v>
      </c>
      <c r="C2449" s="14" t="e">
        <f>IF(OR(A2449="",A2449=0),"",VLOOKUP(A2449,#REF!,D2449,FALSE))</f>
        <v>#REF!</v>
      </c>
      <c r="D2449" s="2">
        <v>153</v>
      </c>
      <c r="E2449" s="15" t="e">
        <f t="shared" si="47"/>
        <v>#REF!</v>
      </c>
    </row>
    <row r="2450" spans="1:5" ht="15" thickBot="1" x14ac:dyDescent="0.35">
      <c r="A2450" s="5"/>
      <c r="B2450" s="16">
        <v>2</v>
      </c>
      <c r="C2450" s="14" t="e">
        <f>IF(OR(A2449="",A2449=0),"",VLOOKUP(A2449,#REF!,D2450,FALSE))</f>
        <v>#REF!</v>
      </c>
      <c r="D2450" s="2">
        <v>154</v>
      </c>
      <c r="E2450" s="15" t="e">
        <f t="shared" si="47"/>
        <v>#REF!</v>
      </c>
    </row>
    <row r="2451" spans="1:5" ht="15" thickBot="1" x14ac:dyDescent="0.35">
      <c r="A2451" s="19"/>
      <c r="B2451" s="16">
        <v>3</v>
      </c>
      <c r="C2451" s="14" t="e">
        <f>IF(OR(A2449="",A2449=0),"",VLOOKUP(A2449,#REF!,D2451,FALSE))</f>
        <v>#REF!</v>
      </c>
      <c r="D2451" s="2">
        <v>155</v>
      </c>
      <c r="E2451" s="15" t="e">
        <f t="shared" si="47"/>
        <v>#REF!</v>
      </c>
    </row>
    <row r="2452" spans="1:5" ht="15" thickBot="1" x14ac:dyDescent="0.35">
      <c r="B2452" s="16">
        <v>4</v>
      </c>
      <c r="C2452" s="14" t="e">
        <f>IF(OR(A2449="",A2449=0),"",VLOOKUP(A2449,#REF!,D2452,FALSE))</f>
        <v>#REF!</v>
      </c>
      <c r="D2452" s="2">
        <v>156</v>
      </c>
      <c r="E2452" s="15" t="e">
        <f t="shared" si="47"/>
        <v>#REF!</v>
      </c>
    </row>
    <row r="2453" spans="1:5" ht="15" thickBot="1" x14ac:dyDescent="0.35">
      <c r="B2453" s="16">
        <v>5</v>
      </c>
      <c r="C2453" s="14" t="e">
        <f>IF(OR(A2449="",A2449=0),"",VLOOKUP(A2449,#REF!,D2453,FALSE))</f>
        <v>#REF!</v>
      </c>
      <c r="D2453" s="2">
        <v>157</v>
      </c>
      <c r="E2453" s="15" t="e">
        <f t="shared" si="47"/>
        <v>#REF!</v>
      </c>
    </row>
    <row r="2454" spans="1:5" ht="15" thickBot="1" x14ac:dyDescent="0.35">
      <c r="B2454" s="16">
        <v>6</v>
      </c>
      <c r="C2454" s="14" t="e">
        <f>IF(OR(A2449="",A2449=0),"",VLOOKUP(A2449,#REF!,D2454,FALSE))</f>
        <v>#REF!</v>
      </c>
      <c r="D2454" s="2">
        <v>158</v>
      </c>
      <c r="E2454" s="15" t="e">
        <f t="shared" si="47"/>
        <v>#REF!</v>
      </c>
    </row>
    <row r="2455" spans="1:5" ht="15" thickBot="1" x14ac:dyDescent="0.35">
      <c r="B2455" s="16">
        <v>7</v>
      </c>
      <c r="C2455" s="14" t="e">
        <f>IF(OR(A2449="",A2449=0),"",VLOOKUP(A2449,#REF!,D2455,FALSE))</f>
        <v>#REF!</v>
      </c>
      <c r="D2455" s="2">
        <v>159</v>
      </c>
      <c r="E2455" s="15" t="e">
        <f t="shared" si="47"/>
        <v>#REF!</v>
      </c>
    </row>
    <row r="2456" spans="1:5" ht="15" thickBot="1" x14ac:dyDescent="0.35">
      <c r="B2456" s="16">
        <v>8</v>
      </c>
      <c r="C2456" s="14" t="e">
        <f>IF(OR(A2449="",A2449=0),"",VLOOKUP(A2449,#REF!,D2456,FALSE))</f>
        <v>#REF!</v>
      </c>
      <c r="D2456" s="2">
        <v>160</v>
      </c>
      <c r="E2456" s="15" t="e">
        <f t="shared" si="47"/>
        <v>#REF!</v>
      </c>
    </row>
    <row r="2457" spans="1:5" ht="15" thickBot="1" x14ac:dyDescent="0.35">
      <c r="B2457" s="16">
        <v>9</v>
      </c>
      <c r="C2457" s="14" t="e">
        <f>IF(OR(A2449="",A2449=0),"",VLOOKUP(A2449,#REF!,D2457,FALSE))</f>
        <v>#REF!</v>
      </c>
      <c r="D2457" s="2">
        <v>161</v>
      </c>
      <c r="E2457" s="15" t="e">
        <f t="shared" si="47"/>
        <v>#REF!</v>
      </c>
    </row>
    <row r="2458" spans="1:5" ht="15" thickBot="1" x14ac:dyDescent="0.35">
      <c r="A2458" s="11" t="str">
        <f>"Recette "&amp;B2347&amp;" Produits 12"</f>
        <v>Recette 12 Produits 12</v>
      </c>
      <c r="B2458" s="16">
        <v>10</v>
      </c>
      <c r="C2458" s="14" t="e">
        <f>IF(OR(A2449="",A2449=0),"",VLOOKUP(A2449,#REF!,D2458,FALSE))</f>
        <v>#REF!</v>
      </c>
      <c r="D2458" s="2">
        <v>162</v>
      </c>
      <c r="E2458" s="15" t="e">
        <f t="shared" si="47"/>
        <v>#REF!</v>
      </c>
    </row>
    <row r="2459" spans="1:5" ht="15" thickBot="1" x14ac:dyDescent="0.35">
      <c r="A2459" s="5" t="e">
        <f>IF(OR($A$2347=0,$A$2347=""),"",VLOOKUP($A$2347,#REF!,15,FALSE))</f>
        <v>#REF!</v>
      </c>
      <c r="B2459" s="16">
        <v>1</v>
      </c>
      <c r="C2459" s="14" t="e">
        <f>IF(OR(A2459="",A2459=0),"",VLOOKUP(A2459,#REF!,D2459,FALSE))</f>
        <v>#REF!</v>
      </c>
      <c r="D2459" s="2">
        <v>153</v>
      </c>
      <c r="E2459" s="15" t="e">
        <f t="shared" si="47"/>
        <v>#REF!</v>
      </c>
    </row>
    <row r="2460" spans="1:5" ht="15" thickBot="1" x14ac:dyDescent="0.35">
      <c r="A2460" s="5"/>
      <c r="B2460" s="16">
        <v>2</v>
      </c>
      <c r="C2460" s="14" t="e">
        <f>IF(OR(A2459="",A2459=0),"",VLOOKUP(A2459,#REF!,D2460,FALSE))</f>
        <v>#REF!</v>
      </c>
      <c r="D2460" s="2">
        <v>154</v>
      </c>
      <c r="E2460" s="15" t="e">
        <f t="shared" si="47"/>
        <v>#REF!</v>
      </c>
    </row>
    <row r="2461" spans="1:5" ht="15" thickBot="1" x14ac:dyDescent="0.35">
      <c r="A2461" s="19"/>
      <c r="B2461" s="16">
        <v>3</v>
      </c>
      <c r="C2461" s="14" t="e">
        <f>IF(OR(A2459="",A2459=0),"",VLOOKUP(A2459,#REF!,D2461,FALSE))</f>
        <v>#REF!</v>
      </c>
      <c r="D2461" s="2">
        <v>155</v>
      </c>
      <c r="E2461" s="15" t="e">
        <f t="shared" si="47"/>
        <v>#REF!</v>
      </c>
    </row>
    <row r="2462" spans="1:5" ht="15" thickBot="1" x14ac:dyDescent="0.35">
      <c r="B2462" s="16">
        <v>4</v>
      </c>
      <c r="C2462" s="14" t="e">
        <f>IF(OR(A2459="",A2459=0),"",VLOOKUP(A2459,#REF!,D2462,FALSE))</f>
        <v>#REF!</v>
      </c>
      <c r="D2462" s="2">
        <v>156</v>
      </c>
      <c r="E2462" s="15" t="e">
        <f t="shared" si="47"/>
        <v>#REF!</v>
      </c>
    </row>
    <row r="2463" spans="1:5" ht="15" thickBot="1" x14ac:dyDescent="0.35">
      <c r="B2463" s="16">
        <v>5</v>
      </c>
      <c r="C2463" s="14" t="e">
        <f>IF(OR(A2459="",A2459=0),"",VLOOKUP(A2459,#REF!,D2463,FALSE))</f>
        <v>#REF!</v>
      </c>
      <c r="D2463" s="2">
        <v>157</v>
      </c>
      <c r="E2463" s="15" t="e">
        <f t="shared" si="47"/>
        <v>#REF!</v>
      </c>
    </row>
    <row r="2464" spans="1:5" ht="15" thickBot="1" x14ac:dyDescent="0.35">
      <c r="B2464" s="16">
        <v>6</v>
      </c>
      <c r="C2464" s="14" t="e">
        <f>IF(OR(A2459="",A2459=0),"",VLOOKUP(A2459,#REF!,D2464,FALSE))</f>
        <v>#REF!</v>
      </c>
      <c r="D2464" s="2">
        <v>158</v>
      </c>
      <c r="E2464" s="15" t="e">
        <f t="shared" si="47"/>
        <v>#REF!</v>
      </c>
    </row>
    <row r="2465" spans="1:5" ht="15" thickBot="1" x14ac:dyDescent="0.35">
      <c r="B2465" s="16">
        <v>7</v>
      </c>
      <c r="C2465" s="14" t="e">
        <f>IF(OR(A2459="",A2459=0),"",VLOOKUP(A2459,#REF!,D2465,FALSE))</f>
        <v>#REF!</v>
      </c>
      <c r="D2465" s="2">
        <v>159</v>
      </c>
      <c r="E2465" s="15" t="e">
        <f t="shared" si="47"/>
        <v>#REF!</v>
      </c>
    </row>
    <row r="2466" spans="1:5" ht="15" thickBot="1" x14ac:dyDescent="0.35">
      <c r="B2466" s="16">
        <v>8</v>
      </c>
      <c r="C2466" s="14" t="e">
        <f>IF(OR(A2459="",A2459=0),"",VLOOKUP(A2459,#REF!,D2466,FALSE))</f>
        <v>#REF!</v>
      </c>
      <c r="D2466" s="2">
        <v>160</v>
      </c>
      <c r="E2466" s="15" t="e">
        <f t="shared" si="47"/>
        <v>#REF!</v>
      </c>
    </row>
    <row r="2467" spans="1:5" ht="15" thickBot="1" x14ac:dyDescent="0.35">
      <c r="B2467" s="16">
        <v>9</v>
      </c>
      <c r="C2467" s="14" t="e">
        <f>IF(OR(A2459="",A2459=0),"",VLOOKUP(A2459,#REF!,D2467,FALSE))</f>
        <v>#REF!</v>
      </c>
      <c r="D2467" s="2">
        <v>161</v>
      </c>
      <c r="E2467" s="15" t="e">
        <f t="shared" si="47"/>
        <v>#REF!</v>
      </c>
    </row>
    <row r="2468" spans="1:5" ht="15" thickBot="1" x14ac:dyDescent="0.35">
      <c r="A2468" s="11" t="str">
        <f>"Recette "&amp;B2347&amp;" Produits 13"</f>
        <v>Recette 12 Produits 13</v>
      </c>
      <c r="B2468" s="16">
        <v>10</v>
      </c>
      <c r="C2468" s="14" t="e">
        <f>IF(OR(A2459="",A2459=0),"",VLOOKUP(A2459,#REF!,D2468,FALSE))</f>
        <v>#REF!</v>
      </c>
      <c r="D2468" s="2">
        <v>162</v>
      </c>
      <c r="E2468" s="15" t="e">
        <f t="shared" si="47"/>
        <v>#REF!</v>
      </c>
    </row>
    <row r="2469" spans="1:5" ht="15" thickBot="1" x14ac:dyDescent="0.35">
      <c r="A2469" s="5" t="e">
        <f>IF(OR($A$2347=0,$A$2347=""),"",VLOOKUP($A$2347,#REF!,16,FALSE))</f>
        <v>#REF!</v>
      </c>
      <c r="B2469" s="16">
        <v>1</v>
      </c>
      <c r="C2469" s="14" t="e">
        <f>IF(OR(A2469="",A2469=0),"",VLOOKUP(A2469,#REF!,D2469,FALSE))</f>
        <v>#REF!</v>
      </c>
      <c r="D2469" s="2">
        <v>153</v>
      </c>
      <c r="E2469" s="15" t="e">
        <f t="shared" si="47"/>
        <v>#REF!</v>
      </c>
    </row>
    <row r="2470" spans="1:5" ht="15" thickBot="1" x14ac:dyDescent="0.35">
      <c r="A2470" s="5"/>
      <c r="B2470" s="16">
        <v>2</v>
      </c>
      <c r="C2470" s="14" t="e">
        <f>IF(OR(A2469="",A2469=0),"",VLOOKUP(A2469,#REF!,D2470,FALSE))</f>
        <v>#REF!</v>
      </c>
      <c r="D2470" s="2">
        <v>154</v>
      </c>
      <c r="E2470" s="15" t="e">
        <f t="shared" si="47"/>
        <v>#REF!</v>
      </c>
    </row>
    <row r="2471" spans="1:5" ht="15" thickBot="1" x14ac:dyDescent="0.35">
      <c r="A2471" s="19"/>
      <c r="B2471" s="16">
        <v>3</v>
      </c>
      <c r="C2471" s="14" t="e">
        <f>IF(OR(A2469="",A2469=0),"",VLOOKUP(A2469,#REF!,D2471,FALSE))</f>
        <v>#REF!</v>
      </c>
      <c r="D2471" s="2">
        <v>155</v>
      </c>
      <c r="E2471" s="15" t="e">
        <f t="shared" si="47"/>
        <v>#REF!</v>
      </c>
    </row>
    <row r="2472" spans="1:5" ht="15" thickBot="1" x14ac:dyDescent="0.35">
      <c r="B2472" s="16">
        <v>4</v>
      </c>
      <c r="C2472" s="14" t="e">
        <f>IF(OR(A2469="",A2469=0),"",VLOOKUP(A2469,#REF!,D2472,FALSE))</f>
        <v>#REF!</v>
      </c>
      <c r="D2472" s="2">
        <v>156</v>
      </c>
      <c r="E2472" s="15" t="e">
        <f t="shared" si="47"/>
        <v>#REF!</v>
      </c>
    </row>
    <row r="2473" spans="1:5" ht="15" thickBot="1" x14ac:dyDescent="0.35">
      <c r="B2473" s="16">
        <v>5</v>
      </c>
      <c r="C2473" s="14" t="e">
        <f>IF(OR(A2469="",A2469=0),"",VLOOKUP(A2469,#REF!,D2473,FALSE))</f>
        <v>#REF!</v>
      </c>
      <c r="D2473" s="2">
        <v>157</v>
      </c>
      <c r="E2473" s="15" t="e">
        <f t="shared" si="47"/>
        <v>#REF!</v>
      </c>
    </row>
    <row r="2474" spans="1:5" ht="15" thickBot="1" x14ac:dyDescent="0.35">
      <c r="B2474" s="16">
        <v>6</v>
      </c>
      <c r="C2474" s="14" t="e">
        <f>IF(OR(A2469="",A2469=0),"",VLOOKUP(A2469,#REF!,D2474,FALSE))</f>
        <v>#REF!</v>
      </c>
      <c r="D2474" s="2">
        <v>158</v>
      </c>
      <c r="E2474" s="15" t="e">
        <f t="shared" si="47"/>
        <v>#REF!</v>
      </c>
    </row>
    <row r="2475" spans="1:5" ht="15" thickBot="1" x14ac:dyDescent="0.35">
      <c r="B2475" s="16">
        <v>7</v>
      </c>
      <c r="C2475" s="14" t="e">
        <f>IF(OR(A2469="",A2469=0),"",VLOOKUP(A2469,#REF!,D2475,FALSE))</f>
        <v>#REF!</v>
      </c>
      <c r="D2475" s="2">
        <v>159</v>
      </c>
      <c r="E2475" s="15" t="e">
        <f t="shared" si="47"/>
        <v>#REF!</v>
      </c>
    </row>
    <row r="2476" spans="1:5" ht="15" thickBot="1" x14ac:dyDescent="0.35">
      <c r="B2476" s="16">
        <v>8</v>
      </c>
      <c r="C2476" s="14" t="e">
        <f>IF(OR(A2469="",A2469=0),"",VLOOKUP(A2469,#REF!,D2476,FALSE))</f>
        <v>#REF!</v>
      </c>
      <c r="D2476" s="2">
        <v>160</v>
      </c>
      <c r="E2476" s="15" t="e">
        <f t="shared" si="47"/>
        <v>#REF!</v>
      </c>
    </row>
    <row r="2477" spans="1:5" ht="15" thickBot="1" x14ac:dyDescent="0.35">
      <c r="B2477" s="16">
        <v>9</v>
      </c>
      <c r="C2477" s="14" t="e">
        <f>IF(OR(A2469="",A2469=0),"",VLOOKUP(A2469,#REF!,D2477,FALSE))</f>
        <v>#REF!</v>
      </c>
      <c r="D2477" s="2">
        <v>161</v>
      </c>
      <c r="E2477" s="15" t="e">
        <f t="shared" ref="E2477:E2540" si="48">IF(C2477=0,"",C2477)</f>
        <v>#REF!</v>
      </c>
    </row>
    <row r="2478" spans="1:5" ht="15" thickBot="1" x14ac:dyDescent="0.35">
      <c r="A2478" s="11" t="str">
        <f>"Recette "&amp;B2347&amp;" Produits 14"</f>
        <v>Recette 12 Produits 14</v>
      </c>
      <c r="B2478" s="16">
        <v>10</v>
      </c>
      <c r="C2478" s="14" t="e">
        <f>IF(OR(A2469="",A2469=0),"",VLOOKUP(A2469,#REF!,D2478,FALSE))</f>
        <v>#REF!</v>
      </c>
      <c r="D2478" s="2">
        <v>162</v>
      </c>
      <c r="E2478" s="15" t="e">
        <f t="shared" si="48"/>
        <v>#REF!</v>
      </c>
    </row>
    <row r="2479" spans="1:5" ht="15" thickBot="1" x14ac:dyDescent="0.35">
      <c r="A2479" s="5" t="e">
        <f>IF(OR($A$2347=0,$A$2347=""),"",VLOOKUP($A$2347,#REF!,17,FALSE))</f>
        <v>#REF!</v>
      </c>
      <c r="B2479" s="16">
        <v>1</v>
      </c>
      <c r="C2479" s="14" t="e">
        <f>IF(OR(A2479="",A2479=0),"",VLOOKUP(A2479,#REF!,D2479,FALSE))</f>
        <v>#REF!</v>
      </c>
      <c r="D2479" s="2">
        <v>153</v>
      </c>
      <c r="E2479" s="15" t="e">
        <f t="shared" si="48"/>
        <v>#REF!</v>
      </c>
    </row>
    <row r="2480" spans="1:5" ht="15" thickBot="1" x14ac:dyDescent="0.35">
      <c r="A2480" s="5"/>
      <c r="B2480" s="16">
        <v>2</v>
      </c>
      <c r="C2480" s="14" t="e">
        <f>IF(OR(A2479="",A2479=0),"",VLOOKUP(A2479,#REF!,D2480,FALSE))</f>
        <v>#REF!</v>
      </c>
      <c r="D2480" s="2">
        <v>154</v>
      </c>
      <c r="E2480" s="15" t="e">
        <f t="shared" si="48"/>
        <v>#REF!</v>
      </c>
    </row>
    <row r="2481" spans="1:5" ht="15" thickBot="1" x14ac:dyDescent="0.35">
      <c r="A2481" s="19"/>
      <c r="B2481" s="16">
        <v>3</v>
      </c>
      <c r="C2481" s="14" t="e">
        <f>IF(OR(A2479="",A2479=0),"",VLOOKUP(A2479,#REF!,D2481,FALSE))</f>
        <v>#REF!</v>
      </c>
      <c r="D2481" s="2">
        <v>155</v>
      </c>
      <c r="E2481" s="15" t="e">
        <f t="shared" si="48"/>
        <v>#REF!</v>
      </c>
    </row>
    <row r="2482" spans="1:5" ht="15" thickBot="1" x14ac:dyDescent="0.35">
      <c r="B2482" s="16">
        <v>4</v>
      </c>
      <c r="C2482" s="14" t="e">
        <f>IF(OR(A2479="",A2479=0),"",VLOOKUP(A2479,#REF!,D2482,FALSE))</f>
        <v>#REF!</v>
      </c>
      <c r="D2482" s="2">
        <v>156</v>
      </c>
      <c r="E2482" s="15" t="e">
        <f t="shared" si="48"/>
        <v>#REF!</v>
      </c>
    </row>
    <row r="2483" spans="1:5" ht="15" thickBot="1" x14ac:dyDescent="0.35">
      <c r="B2483" s="16">
        <v>5</v>
      </c>
      <c r="C2483" s="14" t="e">
        <f>IF(OR(A2479="",A2479=0),"",VLOOKUP(A2479,#REF!,D2483,FALSE))</f>
        <v>#REF!</v>
      </c>
      <c r="D2483" s="2">
        <v>157</v>
      </c>
      <c r="E2483" s="15" t="e">
        <f t="shared" si="48"/>
        <v>#REF!</v>
      </c>
    </row>
    <row r="2484" spans="1:5" ht="15" thickBot="1" x14ac:dyDescent="0.35">
      <c r="B2484" s="16">
        <v>6</v>
      </c>
      <c r="C2484" s="14" t="e">
        <f>IF(OR(A2479="",A2479=0),"",VLOOKUP(A2479,#REF!,D2484,FALSE))</f>
        <v>#REF!</v>
      </c>
      <c r="D2484" s="2">
        <v>158</v>
      </c>
      <c r="E2484" s="15" t="e">
        <f t="shared" si="48"/>
        <v>#REF!</v>
      </c>
    </row>
    <row r="2485" spans="1:5" ht="15" thickBot="1" x14ac:dyDescent="0.35">
      <c r="B2485" s="16">
        <v>7</v>
      </c>
      <c r="C2485" s="14" t="e">
        <f>IF(OR(A2479="",A2479=0),"",VLOOKUP(A2479,#REF!,D2485,FALSE))</f>
        <v>#REF!</v>
      </c>
      <c r="D2485" s="2">
        <v>159</v>
      </c>
      <c r="E2485" s="15" t="e">
        <f t="shared" si="48"/>
        <v>#REF!</v>
      </c>
    </row>
    <row r="2486" spans="1:5" ht="15" thickBot="1" x14ac:dyDescent="0.35">
      <c r="B2486" s="16">
        <v>8</v>
      </c>
      <c r="C2486" s="14" t="e">
        <f>IF(OR(A2479="",A2479=0),"",VLOOKUP(A2479,#REF!,D2486,FALSE))</f>
        <v>#REF!</v>
      </c>
      <c r="D2486" s="2">
        <v>160</v>
      </c>
      <c r="E2486" s="15" t="e">
        <f t="shared" si="48"/>
        <v>#REF!</v>
      </c>
    </row>
    <row r="2487" spans="1:5" ht="15" thickBot="1" x14ac:dyDescent="0.35">
      <c r="B2487" s="16">
        <v>9</v>
      </c>
      <c r="C2487" s="14" t="e">
        <f>IF(OR(A2479="",A2479=0),"",VLOOKUP(A2479,#REF!,D2487,FALSE))</f>
        <v>#REF!</v>
      </c>
      <c r="D2487" s="2">
        <v>161</v>
      </c>
      <c r="E2487" s="15" t="e">
        <f t="shared" si="48"/>
        <v>#REF!</v>
      </c>
    </row>
    <row r="2488" spans="1:5" ht="15" thickBot="1" x14ac:dyDescent="0.35">
      <c r="A2488" s="11" t="str">
        <f>"Recette "&amp;B2347&amp;" Produits 15"</f>
        <v>Recette 12 Produits 15</v>
      </c>
      <c r="B2488" s="16">
        <v>10</v>
      </c>
      <c r="C2488" s="14" t="e">
        <f>IF(OR(A2479="",A2479=0),"",VLOOKUP(A2479,#REF!,D2488,FALSE))</f>
        <v>#REF!</v>
      </c>
      <c r="D2488" s="2">
        <v>162</v>
      </c>
      <c r="E2488" s="15" t="e">
        <f t="shared" si="48"/>
        <v>#REF!</v>
      </c>
    </row>
    <row r="2489" spans="1:5" ht="15" thickBot="1" x14ac:dyDescent="0.35">
      <c r="A2489" s="5" t="e">
        <f>IF(OR($A$2347=0,$A$2347=""),"",VLOOKUP($A$2347,#REF!,18,FALSE))</f>
        <v>#REF!</v>
      </c>
      <c r="B2489" s="16">
        <v>1</v>
      </c>
      <c r="C2489" s="14" t="e">
        <f>IF(OR(A2489="",A2489=0),"",VLOOKUP(A2489,#REF!,D2489,FALSE))</f>
        <v>#REF!</v>
      </c>
      <c r="D2489" s="2">
        <v>153</v>
      </c>
      <c r="E2489" s="15" t="e">
        <f t="shared" si="48"/>
        <v>#REF!</v>
      </c>
    </row>
    <row r="2490" spans="1:5" ht="15" thickBot="1" x14ac:dyDescent="0.35">
      <c r="A2490" s="5"/>
      <c r="B2490" s="16">
        <v>2</v>
      </c>
      <c r="C2490" s="14" t="e">
        <f>IF(OR(A2489="",A2489=0),"",VLOOKUP(A2489,#REF!,D2490,FALSE))</f>
        <v>#REF!</v>
      </c>
      <c r="D2490" s="2">
        <v>154</v>
      </c>
      <c r="E2490" s="15" t="e">
        <f t="shared" si="48"/>
        <v>#REF!</v>
      </c>
    </row>
    <row r="2491" spans="1:5" ht="15" thickBot="1" x14ac:dyDescent="0.35">
      <c r="A2491" s="19"/>
      <c r="B2491" s="16">
        <v>3</v>
      </c>
      <c r="C2491" s="14" t="e">
        <f>IF(OR(A2489="",A2489=0),"",VLOOKUP(A2489,#REF!,D2491,FALSE))</f>
        <v>#REF!</v>
      </c>
      <c r="D2491" s="2">
        <v>155</v>
      </c>
      <c r="E2491" s="15" t="e">
        <f t="shared" si="48"/>
        <v>#REF!</v>
      </c>
    </row>
    <row r="2492" spans="1:5" ht="15" thickBot="1" x14ac:dyDescent="0.35">
      <c r="B2492" s="16">
        <v>4</v>
      </c>
      <c r="C2492" s="14" t="e">
        <f>IF(OR(A2489="",A2489=0),"",VLOOKUP(A2489,#REF!,D2492,FALSE))</f>
        <v>#REF!</v>
      </c>
      <c r="D2492" s="2">
        <v>156</v>
      </c>
      <c r="E2492" s="15" t="e">
        <f t="shared" si="48"/>
        <v>#REF!</v>
      </c>
    </row>
    <row r="2493" spans="1:5" ht="15" thickBot="1" x14ac:dyDescent="0.35">
      <c r="B2493" s="16">
        <v>5</v>
      </c>
      <c r="C2493" s="14" t="e">
        <f>IF(OR(A2489="",A2489=0),"",VLOOKUP(A2489,#REF!,D2493,FALSE))</f>
        <v>#REF!</v>
      </c>
      <c r="D2493" s="2">
        <v>157</v>
      </c>
      <c r="E2493" s="15" t="e">
        <f t="shared" si="48"/>
        <v>#REF!</v>
      </c>
    </row>
    <row r="2494" spans="1:5" ht="15" thickBot="1" x14ac:dyDescent="0.35">
      <c r="B2494" s="16">
        <v>6</v>
      </c>
      <c r="C2494" s="14" t="e">
        <f>IF(OR(A2489="",A2489=0),"",VLOOKUP(A2489,#REF!,D2494,FALSE))</f>
        <v>#REF!</v>
      </c>
      <c r="D2494" s="2">
        <v>158</v>
      </c>
      <c r="E2494" s="15" t="e">
        <f t="shared" si="48"/>
        <v>#REF!</v>
      </c>
    </row>
    <row r="2495" spans="1:5" ht="15" thickBot="1" x14ac:dyDescent="0.35">
      <c r="B2495" s="16">
        <v>7</v>
      </c>
      <c r="C2495" s="14" t="e">
        <f>IF(OR(A2489="",A2489=0),"",VLOOKUP(A2489,#REF!,D2495,FALSE))</f>
        <v>#REF!</v>
      </c>
      <c r="D2495" s="2">
        <v>159</v>
      </c>
      <c r="E2495" s="15" t="e">
        <f t="shared" si="48"/>
        <v>#REF!</v>
      </c>
    </row>
    <row r="2496" spans="1:5" ht="15" thickBot="1" x14ac:dyDescent="0.35">
      <c r="B2496" s="16">
        <v>8</v>
      </c>
      <c r="C2496" s="14" t="e">
        <f>IF(OR(A2489="",A2489=0),"",VLOOKUP(A2489,#REF!,D2496,FALSE))</f>
        <v>#REF!</v>
      </c>
      <c r="D2496" s="2">
        <v>160</v>
      </c>
      <c r="E2496" s="15" t="e">
        <f t="shared" si="48"/>
        <v>#REF!</v>
      </c>
    </row>
    <row r="2497" spans="1:5" ht="15" thickBot="1" x14ac:dyDescent="0.35">
      <c r="B2497" s="16">
        <v>9</v>
      </c>
      <c r="C2497" s="14" t="e">
        <f>IF(OR(A2489="",A2489=0),"",VLOOKUP(A2489,#REF!,D2497,FALSE))</f>
        <v>#REF!</v>
      </c>
      <c r="D2497" s="2">
        <v>161</v>
      </c>
      <c r="E2497" s="15" t="e">
        <f t="shared" si="48"/>
        <v>#REF!</v>
      </c>
    </row>
    <row r="2498" spans="1:5" ht="15" thickBot="1" x14ac:dyDescent="0.35">
      <c r="A2498" s="11" t="str">
        <f>"Recette "&amp;B2347&amp;" Produits 16"</f>
        <v>Recette 12 Produits 16</v>
      </c>
      <c r="B2498" s="16">
        <v>10</v>
      </c>
      <c r="C2498" s="14" t="e">
        <f>IF(OR(A2489="",A2489=0),"",VLOOKUP(A2489,#REF!,D2498,FALSE))</f>
        <v>#REF!</v>
      </c>
      <c r="D2498" s="2">
        <v>162</v>
      </c>
      <c r="E2498" s="15" t="e">
        <f t="shared" si="48"/>
        <v>#REF!</v>
      </c>
    </row>
    <row r="2499" spans="1:5" ht="15" thickBot="1" x14ac:dyDescent="0.35">
      <c r="A2499" s="5" t="e">
        <f>IF(OR($A$2347=0,$A$2347=""),"",VLOOKUP($A$2347,#REF!,19,FALSE))</f>
        <v>#REF!</v>
      </c>
      <c r="B2499" s="16">
        <v>1</v>
      </c>
      <c r="C2499" s="14" t="e">
        <f>IF(OR(A2499="",A2499=0),"",VLOOKUP(A2499,#REF!,D2499,FALSE))</f>
        <v>#REF!</v>
      </c>
      <c r="D2499" s="2">
        <v>153</v>
      </c>
      <c r="E2499" s="15" t="e">
        <f t="shared" si="48"/>
        <v>#REF!</v>
      </c>
    </row>
    <row r="2500" spans="1:5" ht="15" thickBot="1" x14ac:dyDescent="0.35">
      <c r="A2500" s="5"/>
      <c r="B2500" s="16">
        <v>2</v>
      </c>
      <c r="C2500" s="14" t="e">
        <f>IF(OR(A2499="",A2499=0),"",VLOOKUP(A2499,#REF!,D2500,FALSE))</f>
        <v>#REF!</v>
      </c>
      <c r="D2500" s="2">
        <v>154</v>
      </c>
      <c r="E2500" s="15" t="e">
        <f t="shared" si="48"/>
        <v>#REF!</v>
      </c>
    </row>
    <row r="2501" spans="1:5" ht="15" thickBot="1" x14ac:dyDescent="0.35">
      <c r="A2501" s="19"/>
      <c r="B2501" s="16">
        <v>3</v>
      </c>
      <c r="C2501" s="14" t="e">
        <f>IF(OR(A2499="",A2499=0),"",VLOOKUP(A2499,#REF!,D2501,FALSE))</f>
        <v>#REF!</v>
      </c>
      <c r="D2501" s="2">
        <v>155</v>
      </c>
      <c r="E2501" s="15" t="e">
        <f t="shared" si="48"/>
        <v>#REF!</v>
      </c>
    </row>
    <row r="2502" spans="1:5" ht="15" thickBot="1" x14ac:dyDescent="0.35">
      <c r="B2502" s="16">
        <v>4</v>
      </c>
      <c r="C2502" s="14" t="e">
        <f>IF(OR(A2499="",A2499=0),"",VLOOKUP(A2499,#REF!,D2502,FALSE))</f>
        <v>#REF!</v>
      </c>
      <c r="D2502" s="2">
        <v>156</v>
      </c>
      <c r="E2502" s="15" t="e">
        <f t="shared" si="48"/>
        <v>#REF!</v>
      </c>
    </row>
    <row r="2503" spans="1:5" ht="15" thickBot="1" x14ac:dyDescent="0.35">
      <c r="B2503" s="16">
        <v>5</v>
      </c>
      <c r="C2503" s="14" t="e">
        <f>IF(OR(A2499="",A2499=0),"",VLOOKUP(A2499,#REF!,D2503,FALSE))</f>
        <v>#REF!</v>
      </c>
      <c r="D2503" s="2">
        <v>157</v>
      </c>
      <c r="E2503" s="15" t="e">
        <f t="shared" si="48"/>
        <v>#REF!</v>
      </c>
    </row>
    <row r="2504" spans="1:5" ht="15" thickBot="1" x14ac:dyDescent="0.35">
      <c r="B2504" s="16">
        <v>6</v>
      </c>
      <c r="C2504" s="14" t="e">
        <f>IF(OR(A2499="",A2499=0),"",VLOOKUP(A2499,#REF!,D2504,FALSE))</f>
        <v>#REF!</v>
      </c>
      <c r="D2504" s="2">
        <v>158</v>
      </c>
      <c r="E2504" s="15" t="e">
        <f t="shared" si="48"/>
        <v>#REF!</v>
      </c>
    </row>
    <row r="2505" spans="1:5" ht="15" thickBot="1" x14ac:dyDescent="0.35">
      <c r="B2505" s="16">
        <v>7</v>
      </c>
      <c r="C2505" s="14" t="e">
        <f>IF(OR(A2499="",A2499=0),"",VLOOKUP(A2499,#REF!,D2505,FALSE))</f>
        <v>#REF!</v>
      </c>
      <c r="D2505" s="2">
        <v>159</v>
      </c>
      <c r="E2505" s="15" t="e">
        <f t="shared" si="48"/>
        <v>#REF!</v>
      </c>
    </row>
    <row r="2506" spans="1:5" ht="15" thickBot="1" x14ac:dyDescent="0.35">
      <c r="B2506" s="16">
        <v>8</v>
      </c>
      <c r="C2506" s="14" t="e">
        <f>IF(OR(A2499="",A2499=0),"",VLOOKUP(A2499,#REF!,D2506,FALSE))</f>
        <v>#REF!</v>
      </c>
      <c r="D2506" s="2">
        <v>160</v>
      </c>
      <c r="E2506" s="15" t="e">
        <f t="shared" si="48"/>
        <v>#REF!</v>
      </c>
    </row>
    <row r="2507" spans="1:5" ht="15" thickBot="1" x14ac:dyDescent="0.35">
      <c r="B2507" s="16">
        <v>9</v>
      </c>
      <c r="C2507" s="14" t="e">
        <f>IF(OR(A2499="",A2499=0),"",VLOOKUP(A2499,#REF!,D2507,FALSE))</f>
        <v>#REF!</v>
      </c>
      <c r="D2507" s="2">
        <v>161</v>
      </c>
      <c r="E2507" s="15" t="e">
        <f t="shared" si="48"/>
        <v>#REF!</v>
      </c>
    </row>
    <row r="2508" spans="1:5" ht="15" thickBot="1" x14ac:dyDescent="0.35">
      <c r="A2508" s="11" t="str">
        <f>"Recette "&amp;B2347&amp;" Divers 1"</f>
        <v>Recette 12 Divers 1</v>
      </c>
      <c r="B2508" s="16">
        <v>10</v>
      </c>
      <c r="C2508" s="14" t="e">
        <f>IF(OR(A2499="",A2499=0),"",VLOOKUP(A2499,#REF!,D2508,FALSE))</f>
        <v>#REF!</v>
      </c>
      <c r="D2508" s="2">
        <v>162</v>
      </c>
      <c r="E2508" s="15" t="e">
        <f t="shared" si="48"/>
        <v>#REF!</v>
      </c>
    </row>
    <row r="2509" spans="1:5" ht="15" thickBot="1" x14ac:dyDescent="0.35">
      <c r="A2509" s="5" t="e">
        <f>IF(OR($A$2347=0,$A$2347=""),"",VLOOKUP($A$2347,#REF!,20,FALSE))</f>
        <v>#REF!</v>
      </c>
      <c r="B2509" s="16">
        <v>1</v>
      </c>
      <c r="C2509" s="14" t="e">
        <f>IF(OR(A2509="",A2509=0),"",VLOOKUP(A2509,#REF!,D2509,FALSE))</f>
        <v>#REF!</v>
      </c>
      <c r="D2509" s="2">
        <v>153</v>
      </c>
      <c r="E2509" s="15" t="e">
        <f t="shared" si="48"/>
        <v>#REF!</v>
      </c>
    </row>
    <row r="2510" spans="1:5" ht="15" thickBot="1" x14ac:dyDescent="0.35">
      <c r="A2510" s="5"/>
      <c r="B2510" s="16">
        <v>2</v>
      </c>
      <c r="C2510" s="14" t="e">
        <f>IF(OR(A2509="",A2509=0),"",VLOOKUP(A2509,#REF!,D2510,FALSE))</f>
        <v>#REF!</v>
      </c>
      <c r="D2510" s="2">
        <v>154</v>
      </c>
      <c r="E2510" s="15" t="e">
        <f t="shared" si="48"/>
        <v>#REF!</v>
      </c>
    </row>
    <row r="2511" spans="1:5" ht="15" thickBot="1" x14ac:dyDescent="0.35">
      <c r="A2511" s="19"/>
      <c r="B2511" s="16">
        <v>3</v>
      </c>
      <c r="C2511" s="14" t="e">
        <f>IF(OR(A2509="",A2509=0),"",VLOOKUP(A2509,#REF!,D2511,FALSE))</f>
        <v>#REF!</v>
      </c>
      <c r="D2511" s="2">
        <v>155</v>
      </c>
      <c r="E2511" s="15" t="e">
        <f t="shared" si="48"/>
        <v>#REF!</v>
      </c>
    </row>
    <row r="2512" spans="1:5" ht="15" thickBot="1" x14ac:dyDescent="0.35">
      <c r="B2512" s="16">
        <v>4</v>
      </c>
      <c r="C2512" s="14" t="e">
        <f>IF(OR(A2509="",A2509=0),"",VLOOKUP(A2509,#REF!,D2512,FALSE))</f>
        <v>#REF!</v>
      </c>
      <c r="D2512" s="2">
        <v>156</v>
      </c>
      <c r="E2512" s="15" t="e">
        <f t="shared" si="48"/>
        <v>#REF!</v>
      </c>
    </row>
    <row r="2513" spans="1:5" ht="15" thickBot="1" x14ac:dyDescent="0.35">
      <c r="B2513" s="16">
        <v>5</v>
      </c>
      <c r="C2513" s="14" t="e">
        <f>IF(OR(A2509="",A2509=0),"",VLOOKUP(A2509,#REF!,D2513,FALSE))</f>
        <v>#REF!</v>
      </c>
      <c r="D2513" s="2">
        <v>157</v>
      </c>
      <c r="E2513" s="15" t="e">
        <f t="shared" si="48"/>
        <v>#REF!</v>
      </c>
    </row>
    <row r="2514" spans="1:5" ht="15" thickBot="1" x14ac:dyDescent="0.35">
      <c r="B2514" s="16">
        <v>6</v>
      </c>
      <c r="C2514" s="14" t="e">
        <f>IF(OR(A2509="",A2509=0),"",VLOOKUP(A2509,#REF!,D2514,FALSE))</f>
        <v>#REF!</v>
      </c>
      <c r="D2514" s="2">
        <v>158</v>
      </c>
      <c r="E2514" s="15" t="e">
        <f t="shared" si="48"/>
        <v>#REF!</v>
      </c>
    </row>
    <row r="2515" spans="1:5" ht="15" thickBot="1" x14ac:dyDescent="0.35">
      <c r="B2515" s="16">
        <v>7</v>
      </c>
      <c r="C2515" s="14" t="e">
        <f>IF(OR(A2509="",A2509=0),"",VLOOKUP(A2509,#REF!,D2515,FALSE))</f>
        <v>#REF!</v>
      </c>
      <c r="D2515" s="2">
        <v>159</v>
      </c>
      <c r="E2515" s="15" t="e">
        <f t="shared" si="48"/>
        <v>#REF!</v>
      </c>
    </row>
    <row r="2516" spans="1:5" ht="15" thickBot="1" x14ac:dyDescent="0.35">
      <c r="B2516" s="16">
        <v>8</v>
      </c>
      <c r="C2516" s="14" t="e">
        <f>IF(OR(A2509="",A2509=0),"",VLOOKUP(A2509,#REF!,D2516,FALSE))</f>
        <v>#REF!</v>
      </c>
      <c r="D2516" s="2">
        <v>160</v>
      </c>
      <c r="E2516" s="15" t="e">
        <f t="shared" si="48"/>
        <v>#REF!</v>
      </c>
    </row>
    <row r="2517" spans="1:5" ht="15" thickBot="1" x14ac:dyDescent="0.35">
      <c r="B2517" s="16">
        <v>9</v>
      </c>
      <c r="C2517" s="14" t="e">
        <f>IF(OR(A2509="",A2509=0),"",VLOOKUP(A2509,#REF!,D2517,FALSE))</f>
        <v>#REF!</v>
      </c>
      <c r="D2517" s="2">
        <v>161</v>
      </c>
      <c r="E2517" s="15" t="e">
        <f t="shared" si="48"/>
        <v>#REF!</v>
      </c>
    </row>
    <row r="2518" spans="1:5" ht="15" thickBot="1" x14ac:dyDescent="0.35">
      <c r="A2518" s="11" t="str">
        <f>"Recette "&amp;B2347&amp;" Divers 2"</f>
        <v>Recette 12 Divers 2</v>
      </c>
      <c r="B2518" s="16">
        <v>10</v>
      </c>
      <c r="C2518" s="14" t="e">
        <f>IF(OR(A2509="",A2509=0),"",VLOOKUP(A2509,#REF!,D2518,FALSE))</f>
        <v>#REF!</v>
      </c>
      <c r="D2518" s="2">
        <v>162</v>
      </c>
      <c r="E2518" s="15" t="e">
        <f t="shared" si="48"/>
        <v>#REF!</v>
      </c>
    </row>
    <row r="2519" spans="1:5" ht="15" thickBot="1" x14ac:dyDescent="0.35">
      <c r="A2519" s="5" t="e">
        <f>IF(OR($A$2347=0,$A$2347=""),"",VLOOKUP($A$2347,#REF!,21,FALSE))</f>
        <v>#REF!</v>
      </c>
      <c r="B2519" s="16">
        <v>1</v>
      </c>
      <c r="C2519" s="14" t="e">
        <f>IF(OR(A2519="",A2519=0),"",VLOOKUP(A2519,#REF!,D2519,FALSE))</f>
        <v>#REF!</v>
      </c>
      <c r="D2519" s="2">
        <v>153</v>
      </c>
      <c r="E2519" s="15" t="e">
        <f t="shared" si="48"/>
        <v>#REF!</v>
      </c>
    </row>
    <row r="2520" spans="1:5" ht="15" thickBot="1" x14ac:dyDescent="0.35">
      <c r="A2520" s="5"/>
      <c r="B2520" s="16">
        <v>2</v>
      </c>
      <c r="C2520" s="14" t="e">
        <f>IF(OR(A2519="",A2519=0),"",VLOOKUP(A2519,#REF!,D2520,FALSE))</f>
        <v>#REF!</v>
      </c>
      <c r="D2520" s="2">
        <v>154</v>
      </c>
      <c r="E2520" s="15" t="e">
        <f t="shared" si="48"/>
        <v>#REF!</v>
      </c>
    </row>
    <row r="2521" spans="1:5" ht="15" thickBot="1" x14ac:dyDescent="0.35">
      <c r="A2521" s="19"/>
      <c r="B2521" s="16">
        <v>3</v>
      </c>
      <c r="C2521" s="14" t="e">
        <f>IF(OR(A2519="",A2519=0),"",VLOOKUP(A2519,#REF!,D2521,FALSE))</f>
        <v>#REF!</v>
      </c>
      <c r="D2521" s="2">
        <v>155</v>
      </c>
      <c r="E2521" s="15" t="e">
        <f t="shared" si="48"/>
        <v>#REF!</v>
      </c>
    </row>
    <row r="2522" spans="1:5" ht="15" thickBot="1" x14ac:dyDescent="0.35">
      <c r="B2522" s="16">
        <v>4</v>
      </c>
      <c r="C2522" s="14" t="e">
        <f>IF(OR(A2519="",A2519=0),"",VLOOKUP(A2519,#REF!,D2522,FALSE))</f>
        <v>#REF!</v>
      </c>
      <c r="D2522" s="2">
        <v>156</v>
      </c>
      <c r="E2522" s="15" t="e">
        <f t="shared" si="48"/>
        <v>#REF!</v>
      </c>
    </row>
    <row r="2523" spans="1:5" ht="15" thickBot="1" x14ac:dyDescent="0.35">
      <c r="B2523" s="16">
        <v>5</v>
      </c>
      <c r="C2523" s="14" t="e">
        <f>IF(OR(A2519="",A2519=0),"",VLOOKUP(A2519,#REF!,D2523,FALSE))</f>
        <v>#REF!</v>
      </c>
      <c r="D2523" s="2">
        <v>157</v>
      </c>
      <c r="E2523" s="15" t="e">
        <f t="shared" si="48"/>
        <v>#REF!</v>
      </c>
    </row>
    <row r="2524" spans="1:5" ht="15" thickBot="1" x14ac:dyDescent="0.35">
      <c r="B2524" s="16">
        <v>6</v>
      </c>
      <c r="C2524" s="14" t="e">
        <f>IF(OR(A2519="",A2519=0),"",VLOOKUP(A2519,#REF!,D2524,FALSE))</f>
        <v>#REF!</v>
      </c>
      <c r="D2524" s="2">
        <v>158</v>
      </c>
      <c r="E2524" s="15" t="e">
        <f t="shared" si="48"/>
        <v>#REF!</v>
      </c>
    </row>
    <row r="2525" spans="1:5" ht="15" thickBot="1" x14ac:dyDescent="0.35">
      <c r="B2525" s="16">
        <v>7</v>
      </c>
      <c r="C2525" s="14" t="e">
        <f>IF(OR(A2519="",A2519=0),"",VLOOKUP(A2519,#REF!,D2525,FALSE))</f>
        <v>#REF!</v>
      </c>
      <c r="D2525" s="2">
        <v>159</v>
      </c>
      <c r="E2525" s="15" t="e">
        <f t="shared" si="48"/>
        <v>#REF!</v>
      </c>
    </row>
    <row r="2526" spans="1:5" ht="15" thickBot="1" x14ac:dyDescent="0.35">
      <c r="B2526" s="16">
        <v>8</v>
      </c>
      <c r="C2526" s="14" t="e">
        <f>IF(OR(A2519="",A2519=0),"",VLOOKUP(A2519,#REF!,D2526,FALSE))</f>
        <v>#REF!</v>
      </c>
      <c r="D2526" s="2">
        <v>160</v>
      </c>
      <c r="E2526" s="15" t="e">
        <f t="shared" si="48"/>
        <v>#REF!</v>
      </c>
    </row>
    <row r="2527" spans="1:5" ht="15" thickBot="1" x14ac:dyDescent="0.35">
      <c r="B2527" s="16">
        <v>9</v>
      </c>
      <c r="C2527" s="14" t="e">
        <f>IF(OR(A2519="",A2519=0),"",VLOOKUP(A2519,#REF!,D2527,FALSE))</f>
        <v>#REF!</v>
      </c>
      <c r="D2527" s="2">
        <v>161</v>
      </c>
      <c r="E2527" s="15" t="e">
        <f t="shared" si="48"/>
        <v>#REF!</v>
      </c>
    </row>
    <row r="2528" spans="1:5" ht="15" thickBot="1" x14ac:dyDescent="0.35">
      <c r="A2528" s="11" t="str">
        <f>"Recette "&amp;B2347&amp;" Divers 3"</f>
        <v>Recette 12 Divers 3</v>
      </c>
      <c r="B2528" s="16">
        <v>10</v>
      </c>
      <c r="C2528" s="14" t="e">
        <f>IF(OR(A2519="",A2519=0),"",VLOOKUP(A2519,#REF!,D2528,FALSE))</f>
        <v>#REF!</v>
      </c>
      <c r="D2528" s="2">
        <v>162</v>
      </c>
      <c r="E2528" s="15" t="e">
        <f t="shared" si="48"/>
        <v>#REF!</v>
      </c>
    </row>
    <row r="2529" spans="1:5" ht="15" thickBot="1" x14ac:dyDescent="0.35">
      <c r="A2529" s="5" t="e">
        <f>IF(OR($A$2347=0,$A$2347=""),"",VLOOKUP($A$2347,#REF!,22,FALSE))</f>
        <v>#REF!</v>
      </c>
      <c r="B2529" s="16">
        <v>1</v>
      </c>
      <c r="C2529" s="14" t="e">
        <f>IF(OR(A2529="",A2529=0),"",VLOOKUP(A2529,#REF!,D2529,FALSE))</f>
        <v>#REF!</v>
      </c>
      <c r="D2529" s="2">
        <v>153</v>
      </c>
      <c r="E2529" s="15" t="e">
        <f t="shared" si="48"/>
        <v>#REF!</v>
      </c>
    </row>
    <row r="2530" spans="1:5" ht="15" thickBot="1" x14ac:dyDescent="0.35">
      <c r="A2530" s="5"/>
      <c r="B2530" s="16">
        <v>2</v>
      </c>
      <c r="C2530" s="14" t="e">
        <f>IF(OR(A2529="",A2529=0),"",VLOOKUP(A2529,#REF!,D2530,FALSE))</f>
        <v>#REF!</v>
      </c>
      <c r="D2530" s="2">
        <v>154</v>
      </c>
      <c r="E2530" s="15" t="e">
        <f t="shared" si="48"/>
        <v>#REF!</v>
      </c>
    </row>
    <row r="2531" spans="1:5" ht="15" thickBot="1" x14ac:dyDescent="0.35">
      <c r="A2531" s="19"/>
      <c r="B2531" s="16">
        <v>3</v>
      </c>
      <c r="C2531" s="14" t="e">
        <f>IF(OR(A2529="",A2529=0),"",VLOOKUP(A2529,#REF!,D2531,FALSE))</f>
        <v>#REF!</v>
      </c>
      <c r="D2531" s="2">
        <v>155</v>
      </c>
      <c r="E2531" s="15" t="e">
        <f t="shared" si="48"/>
        <v>#REF!</v>
      </c>
    </row>
    <row r="2532" spans="1:5" ht="15" thickBot="1" x14ac:dyDescent="0.35">
      <c r="B2532" s="16">
        <v>4</v>
      </c>
      <c r="C2532" s="14" t="e">
        <f>IF(OR(A2529="",A2529=0),"",VLOOKUP(A2529,#REF!,D2532,FALSE))</f>
        <v>#REF!</v>
      </c>
      <c r="D2532" s="2">
        <v>156</v>
      </c>
      <c r="E2532" s="15" t="e">
        <f t="shared" si="48"/>
        <v>#REF!</v>
      </c>
    </row>
    <row r="2533" spans="1:5" ht="15" thickBot="1" x14ac:dyDescent="0.35">
      <c r="B2533" s="16">
        <v>5</v>
      </c>
      <c r="C2533" s="14" t="e">
        <f>IF(OR(A2529="",A2529=0),"",VLOOKUP(A2529,#REF!,D2533,FALSE))</f>
        <v>#REF!</v>
      </c>
      <c r="D2533" s="2">
        <v>157</v>
      </c>
      <c r="E2533" s="15" t="e">
        <f t="shared" si="48"/>
        <v>#REF!</v>
      </c>
    </row>
    <row r="2534" spans="1:5" ht="15" thickBot="1" x14ac:dyDescent="0.35">
      <c r="B2534" s="16">
        <v>6</v>
      </c>
      <c r="C2534" s="14" t="e">
        <f>IF(OR(A2529="",A2529=0),"",VLOOKUP(A2529,#REF!,D2534,FALSE))</f>
        <v>#REF!</v>
      </c>
      <c r="D2534" s="2">
        <v>158</v>
      </c>
      <c r="E2534" s="15" t="e">
        <f t="shared" si="48"/>
        <v>#REF!</v>
      </c>
    </row>
    <row r="2535" spans="1:5" ht="15" thickBot="1" x14ac:dyDescent="0.35">
      <c r="B2535" s="16">
        <v>7</v>
      </c>
      <c r="C2535" s="14" t="e">
        <f>IF(OR(A2529="",A2529=0),"",VLOOKUP(A2529,#REF!,D2535,FALSE))</f>
        <v>#REF!</v>
      </c>
      <c r="D2535" s="2">
        <v>159</v>
      </c>
      <c r="E2535" s="15" t="e">
        <f t="shared" si="48"/>
        <v>#REF!</v>
      </c>
    </row>
    <row r="2536" spans="1:5" ht="15" thickBot="1" x14ac:dyDescent="0.35">
      <c r="B2536" s="16">
        <v>8</v>
      </c>
      <c r="C2536" s="14" t="e">
        <f>IF(OR(A2529="",A2529=0),"",VLOOKUP(A2529,#REF!,D2536,FALSE))</f>
        <v>#REF!</v>
      </c>
      <c r="D2536" s="2">
        <v>160</v>
      </c>
      <c r="E2536" s="15" t="e">
        <f t="shared" si="48"/>
        <v>#REF!</v>
      </c>
    </row>
    <row r="2537" spans="1:5" ht="15" thickBot="1" x14ac:dyDescent="0.35">
      <c r="B2537" s="16">
        <v>9</v>
      </c>
      <c r="C2537" s="14" t="e">
        <f>IF(OR(A2529="",A2529=0),"",VLOOKUP(A2529,#REF!,D2537,FALSE))</f>
        <v>#REF!</v>
      </c>
      <c r="D2537" s="2">
        <v>161</v>
      </c>
      <c r="E2537" s="15" t="e">
        <f t="shared" si="48"/>
        <v>#REF!</v>
      </c>
    </row>
    <row r="2538" spans="1:5" ht="15" thickBot="1" x14ac:dyDescent="0.35">
      <c r="A2538" s="11" t="str">
        <f>"Recette "&amp;B2347&amp;" Divers 4"</f>
        <v>Recette 12 Divers 4</v>
      </c>
      <c r="B2538" s="16">
        <v>10</v>
      </c>
      <c r="C2538" s="14" t="e">
        <f>IF(OR(A2529="",A2529=0),"",VLOOKUP(A2529,#REF!,D2538,FALSE))</f>
        <v>#REF!</v>
      </c>
      <c r="D2538" s="2">
        <v>162</v>
      </c>
      <c r="E2538" s="15" t="e">
        <f t="shared" si="48"/>
        <v>#REF!</v>
      </c>
    </row>
    <row r="2539" spans="1:5" ht="15" thickBot="1" x14ac:dyDescent="0.35">
      <c r="A2539" s="5" t="e">
        <f>IF(OR($A$2347=0,$A$2347=""),"",VLOOKUP($A$2347,#REF!,23,FALSE))</f>
        <v>#REF!</v>
      </c>
      <c r="B2539" s="16">
        <v>1</v>
      </c>
      <c r="C2539" s="14" t="e">
        <f>IF(OR(A2539="",A2539=0),"",VLOOKUP(A2539,#REF!,D2539,FALSE))</f>
        <v>#REF!</v>
      </c>
      <c r="D2539" s="2">
        <v>153</v>
      </c>
      <c r="E2539" s="15" t="e">
        <f t="shared" si="48"/>
        <v>#REF!</v>
      </c>
    </row>
    <row r="2540" spans="1:5" ht="15" thickBot="1" x14ac:dyDescent="0.35">
      <c r="A2540" s="5"/>
      <c r="B2540" s="16">
        <v>2</v>
      </c>
      <c r="C2540" s="14" t="e">
        <f>IF(OR(A2539="",A2539=0),"",VLOOKUP(A2539,#REF!,D2540,FALSE))</f>
        <v>#REF!</v>
      </c>
      <c r="D2540" s="2">
        <v>154</v>
      </c>
      <c r="E2540" s="15" t="e">
        <f t="shared" si="48"/>
        <v>#REF!</v>
      </c>
    </row>
    <row r="2541" spans="1:5" ht="15" thickBot="1" x14ac:dyDescent="0.35">
      <c r="A2541" s="19"/>
      <c r="B2541" s="16">
        <v>3</v>
      </c>
      <c r="C2541" s="14" t="e">
        <f>IF(OR(A2539="",A2539=0),"",VLOOKUP(A2539,#REF!,D2541,FALSE))</f>
        <v>#REF!</v>
      </c>
      <c r="D2541" s="2">
        <v>155</v>
      </c>
      <c r="E2541" s="15" t="e">
        <f t="shared" ref="E2541:E2558" si="49">IF(C2541=0,"",C2541)</f>
        <v>#REF!</v>
      </c>
    </row>
    <row r="2542" spans="1:5" ht="15" thickBot="1" x14ac:dyDescent="0.35">
      <c r="B2542" s="16">
        <v>4</v>
      </c>
      <c r="C2542" s="14" t="e">
        <f>IF(OR(A2539="",A2539=0),"",VLOOKUP(A2539,#REF!,D2542,FALSE))</f>
        <v>#REF!</v>
      </c>
      <c r="D2542" s="2">
        <v>156</v>
      </c>
      <c r="E2542" s="15" t="e">
        <f t="shared" si="49"/>
        <v>#REF!</v>
      </c>
    </row>
    <row r="2543" spans="1:5" ht="15" thickBot="1" x14ac:dyDescent="0.35">
      <c r="B2543" s="16">
        <v>5</v>
      </c>
      <c r="C2543" s="14" t="e">
        <f>IF(OR(A2539="",A2539=0),"",VLOOKUP(A2539,#REF!,D2543,FALSE))</f>
        <v>#REF!</v>
      </c>
      <c r="D2543" s="2">
        <v>157</v>
      </c>
      <c r="E2543" s="15" t="e">
        <f t="shared" si="49"/>
        <v>#REF!</v>
      </c>
    </row>
    <row r="2544" spans="1:5" ht="15" thickBot="1" x14ac:dyDescent="0.35">
      <c r="B2544" s="16">
        <v>6</v>
      </c>
      <c r="C2544" s="14" t="e">
        <f>IF(OR(A2539="",A2539=0),"",VLOOKUP(A2539,#REF!,D2544,FALSE))</f>
        <v>#REF!</v>
      </c>
      <c r="D2544" s="2">
        <v>158</v>
      </c>
      <c r="E2544" s="15" t="e">
        <f t="shared" si="49"/>
        <v>#REF!</v>
      </c>
    </row>
    <row r="2545" spans="1:5" ht="15" thickBot="1" x14ac:dyDescent="0.35">
      <c r="B2545" s="16">
        <v>7</v>
      </c>
      <c r="C2545" s="14" t="e">
        <f>IF(OR(A2539="",A2539=0),"",VLOOKUP(A2539,#REF!,D2545,FALSE))</f>
        <v>#REF!</v>
      </c>
      <c r="D2545" s="2">
        <v>159</v>
      </c>
      <c r="E2545" s="15" t="e">
        <f t="shared" si="49"/>
        <v>#REF!</v>
      </c>
    </row>
    <row r="2546" spans="1:5" ht="15" thickBot="1" x14ac:dyDescent="0.35">
      <c r="B2546" s="16">
        <v>8</v>
      </c>
      <c r="C2546" s="14" t="e">
        <f>IF(OR(A2539="",A2539=0),"",VLOOKUP(A2539,#REF!,D2546,FALSE))</f>
        <v>#REF!</v>
      </c>
      <c r="D2546" s="2">
        <v>160</v>
      </c>
      <c r="E2546" s="15" t="e">
        <f t="shared" si="49"/>
        <v>#REF!</v>
      </c>
    </row>
    <row r="2547" spans="1:5" ht="15" thickBot="1" x14ac:dyDescent="0.35">
      <c r="B2547" s="16">
        <v>9</v>
      </c>
      <c r="C2547" s="14" t="e">
        <f>IF(OR(A2539="",A2539=0),"",VLOOKUP(A2539,#REF!,D2547,FALSE))</f>
        <v>#REF!</v>
      </c>
      <c r="D2547" s="2">
        <v>161</v>
      </c>
      <c r="E2547" s="15" t="e">
        <f t="shared" si="49"/>
        <v>#REF!</v>
      </c>
    </row>
    <row r="2548" spans="1:5" ht="15" thickBot="1" x14ac:dyDescent="0.35">
      <c r="A2548" s="11" t="str">
        <f>"Recette "&amp;B2347&amp;" Divers 5"</f>
        <v>Recette 12 Divers 5</v>
      </c>
      <c r="B2548" s="16">
        <v>10</v>
      </c>
      <c r="C2548" s="14" t="e">
        <f>IF(OR(A2539="",A2539=0),"",VLOOKUP(A2539,#REF!,D2548,FALSE))</f>
        <v>#REF!</v>
      </c>
      <c r="D2548" s="2">
        <v>162</v>
      </c>
      <c r="E2548" s="15" t="e">
        <f t="shared" si="49"/>
        <v>#REF!</v>
      </c>
    </row>
    <row r="2549" spans="1:5" ht="15" thickBot="1" x14ac:dyDescent="0.35">
      <c r="A2549" s="5" t="e">
        <f>IF(OR($A$2347=0,$A$2347=""),"",VLOOKUP($A$2347,#REF!,24,FALSE))</f>
        <v>#REF!</v>
      </c>
      <c r="B2549" s="16">
        <v>1</v>
      </c>
      <c r="C2549" s="14" t="e">
        <f>IF(OR(A2549="",A2549=0),"",VLOOKUP(A2549,#REF!,D2549,FALSE))</f>
        <v>#REF!</v>
      </c>
      <c r="D2549" s="2">
        <v>153</v>
      </c>
      <c r="E2549" s="15" t="e">
        <f t="shared" si="49"/>
        <v>#REF!</v>
      </c>
    </row>
    <row r="2550" spans="1:5" ht="15" thickBot="1" x14ac:dyDescent="0.35">
      <c r="A2550" s="5"/>
      <c r="B2550" s="16">
        <v>2</v>
      </c>
      <c r="C2550" s="14" t="e">
        <f>IF(OR(A2549="",A2549=0),"",VLOOKUP(A2549,#REF!,D2550,FALSE))</f>
        <v>#REF!</v>
      </c>
      <c r="D2550" s="2">
        <v>154</v>
      </c>
      <c r="E2550" s="15" t="e">
        <f t="shared" si="49"/>
        <v>#REF!</v>
      </c>
    </row>
    <row r="2551" spans="1:5" ht="15" thickBot="1" x14ac:dyDescent="0.35">
      <c r="A2551" s="19"/>
      <c r="B2551" s="16">
        <v>3</v>
      </c>
      <c r="C2551" s="14" t="e">
        <f>IF(OR(A2549="",A2549=0),"",VLOOKUP(A2549,#REF!,D2551,FALSE))</f>
        <v>#REF!</v>
      </c>
      <c r="D2551" s="2">
        <v>155</v>
      </c>
      <c r="E2551" s="15" t="e">
        <f t="shared" si="49"/>
        <v>#REF!</v>
      </c>
    </row>
    <row r="2552" spans="1:5" ht="15" thickBot="1" x14ac:dyDescent="0.35">
      <c r="B2552" s="16">
        <v>4</v>
      </c>
      <c r="C2552" s="14" t="e">
        <f>IF(OR(A2549="",A2549=0),"",VLOOKUP(A2549,#REF!,D2552,FALSE))</f>
        <v>#REF!</v>
      </c>
      <c r="D2552" s="2">
        <v>156</v>
      </c>
      <c r="E2552" s="15" t="e">
        <f t="shared" si="49"/>
        <v>#REF!</v>
      </c>
    </row>
    <row r="2553" spans="1:5" ht="15" thickBot="1" x14ac:dyDescent="0.35">
      <c r="B2553" s="16">
        <v>5</v>
      </c>
      <c r="C2553" s="14" t="e">
        <f>IF(OR(A2549="",A2549=0),"",VLOOKUP(A2549,#REF!,D2553,FALSE))</f>
        <v>#REF!</v>
      </c>
      <c r="D2553" s="2">
        <v>157</v>
      </c>
      <c r="E2553" s="15" t="e">
        <f t="shared" si="49"/>
        <v>#REF!</v>
      </c>
    </row>
    <row r="2554" spans="1:5" ht="15" thickBot="1" x14ac:dyDescent="0.35">
      <c r="B2554" s="16">
        <v>6</v>
      </c>
      <c r="C2554" s="14" t="e">
        <f>IF(OR(A2549="",A2549=0),"",VLOOKUP(A2549,#REF!,D2554,FALSE))</f>
        <v>#REF!</v>
      </c>
      <c r="D2554" s="2">
        <v>158</v>
      </c>
      <c r="E2554" s="15" t="e">
        <f t="shared" si="49"/>
        <v>#REF!</v>
      </c>
    </row>
    <row r="2555" spans="1:5" ht="15" thickBot="1" x14ac:dyDescent="0.35">
      <c r="B2555" s="16">
        <v>7</v>
      </c>
      <c r="C2555" s="14" t="e">
        <f>IF(OR(A2549="",A2549=0),"",VLOOKUP(A2549,#REF!,D2555,FALSE))</f>
        <v>#REF!</v>
      </c>
      <c r="D2555" s="2">
        <v>159</v>
      </c>
      <c r="E2555" s="15" t="e">
        <f t="shared" si="49"/>
        <v>#REF!</v>
      </c>
    </row>
    <row r="2556" spans="1:5" ht="15" thickBot="1" x14ac:dyDescent="0.35">
      <c r="B2556" s="16">
        <v>8</v>
      </c>
      <c r="C2556" s="14" t="e">
        <f>IF(OR(A2549="",A2549=0),"",VLOOKUP(A2549,#REF!,D2556,FALSE))</f>
        <v>#REF!</v>
      </c>
      <c r="D2556" s="2">
        <v>160</v>
      </c>
      <c r="E2556" s="15" t="e">
        <f t="shared" si="49"/>
        <v>#REF!</v>
      </c>
    </row>
    <row r="2557" spans="1:5" ht="15" thickBot="1" x14ac:dyDescent="0.35">
      <c r="B2557" s="16">
        <v>9</v>
      </c>
      <c r="C2557" s="14" t="e">
        <f>IF(OR(A2549="",A2549=0),"",VLOOKUP(A2549,#REF!,D2557,FALSE))</f>
        <v>#REF!</v>
      </c>
      <c r="D2557" s="2">
        <v>161</v>
      </c>
      <c r="E2557" s="15" t="e">
        <f t="shared" si="49"/>
        <v>#REF!</v>
      </c>
    </row>
    <row r="2558" spans="1:5" x14ac:dyDescent="0.3">
      <c r="A2558" s="12"/>
      <c r="B2558" s="16">
        <v>10</v>
      </c>
      <c r="C2558" s="14" t="e">
        <f>IF(OR(A2549="",A2549=0),"",VLOOKUP(A2549,#REF!,D2558,FALSE))</f>
        <v>#REF!</v>
      </c>
      <c r="D2558" s="2">
        <v>162</v>
      </c>
      <c r="E2558" s="15" t="e">
        <f t="shared" si="49"/>
        <v>#REF!</v>
      </c>
    </row>
    <row r="2559" spans="1:5" ht="15" thickBot="1" x14ac:dyDescent="0.35"/>
    <row r="2560" spans="1:5" ht="15" thickBot="1" x14ac:dyDescent="0.35">
      <c r="A2560" s="19" t="e">
        <f>VLOOKUP($C$2,#REF!,14,FALSE)</f>
        <v>#REF!</v>
      </c>
      <c r="B2560" s="40">
        <v>13</v>
      </c>
      <c r="C2560" s="5"/>
      <c r="E2560" s="5"/>
    </row>
    <row r="2561" spans="1:5" ht="15" thickBot="1" x14ac:dyDescent="0.35">
      <c r="A2561" s="43" t="str">
        <f>"Recette "&amp;B2560&amp;" Produits 1"</f>
        <v>Recette 13 Produits 1</v>
      </c>
      <c r="B2561" s="41"/>
      <c r="C2561" s="40" t="s">
        <v>61</v>
      </c>
      <c r="D2561" s="12"/>
      <c r="E2561" s="5"/>
    </row>
    <row r="2562" spans="1:5" ht="15" thickBot="1" x14ac:dyDescent="0.35">
      <c r="A2562" s="5" t="e">
        <f>IF(OR($A$2560=0,$A$2560=""),"",VLOOKUP($A$2560,#REF!,4,FALSE))</f>
        <v>#REF!</v>
      </c>
      <c r="B2562" s="42">
        <v>1</v>
      </c>
      <c r="C2562" s="14" t="e">
        <f>IF(OR(A2562="",A2562=0),"",VLOOKUP(A2562,#REF!,D2562,FALSE))</f>
        <v>#REF!</v>
      </c>
      <c r="D2562" s="2">
        <v>153</v>
      </c>
      <c r="E2562" s="15" t="e">
        <f t="shared" ref="E2562:E2625" si="50">IF(C2562=0,"",C2562)</f>
        <v>#REF!</v>
      </c>
    </row>
    <row r="2563" spans="1:5" ht="15" thickBot="1" x14ac:dyDescent="0.35">
      <c r="A2563" s="5"/>
      <c r="B2563" s="42">
        <v>2</v>
      </c>
      <c r="C2563" s="14" t="e">
        <f>IF(OR(A2562="",A2562=0),"",VLOOKUP(A2562,#REF!,D2563,FALSE))</f>
        <v>#REF!</v>
      </c>
      <c r="D2563" s="2">
        <v>154</v>
      </c>
      <c r="E2563" s="15" t="e">
        <f t="shared" si="50"/>
        <v>#REF!</v>
      </c>
    </row>
    <row r="2564" spans="1:5" ht="15" thickBot="1" x14ac:dyDescent="0.35">
      <c r="A2564" s="19"/>
      <c r="B2564" s="42">
        <v>3</v>
      </c>
      <c r="C2564" s="14" t="e">
        <f>IF(OR(A2562="",A2562=0),"",VLOOKUP(A2562,#REF!,D2564,FALSE))</f>
        <v>#REF!</v>
      </c>
      <c r="D2564" s="2">
        <v>155</v>
      </c>
      <c r="E2564" s="15" t="e">
        <f t="shared" si="50"/>
        <v>#REF!</v>
      </c>
    </row>
    <row r="2565" spans="1:5" ht="15" thickBot="1" x14ac:dyDescent="0.35">
      <c r="B2565" s="42">
        <v>4</v>
      </c>
      <c r="C2565" s="14" t="e">
        <f>IF(OR(A2562="",A2562=0),"",VLOOKUP(A2562,#REF!,D2565,FALSE))</f>
        <v>#REF!</v>
      </c>
      <c r="D2565" s="2">
        <v>156</v>
      </c>
      <c r="E2565" s="15" t="e">
        <f t="shared" si="50"/>
        <v>#REF!</v>
      </c>
    </row>
    <row r="2566" spans="1:5" ht="15" thickBot="1" x14ac:dyDescent="0.35">
      <c r="B2566" s="42">
        <v>5</v>
      </c>
      <c r="C2566" s="14" t="e">
        <f>IF(OR(A2562="",A2562=0),"",VLOOKUP(A2562,#REF!,D2566,FALSE))</f>
        <v>#REF!</v>
      </c>
      <c r="D2566" s="2">
        <v>157</v>
      </c>
      <c r="E2566" s="15" t="e">
        <f t="shared" si="50"/>
        <v>#REF!</v>
      </c>
    </row>
    <row r="2567" spans="1:5" ht="15" thickBot="1" x14ac:dyDescent="0.35">
      <c r="B2567" s="42">
        <v>6</v>
      </c>
      <c r="C2567" s="14" t="e">
        <f>IF(OR(A2562="",A2562=0),"",VLOOKUP(A2562,#REF!,D2567,FALSE))</f>
        <v>#REF!</v>
      </c>
      <c r="D2567" s="2">
        <v>158</v>
      </c>
      <c r="E2567" s="15" t="e">
        <f t="shared" si="50"/>
        <v>#REF!</v>
      </c>
    </row>
    <row r="2568" spans="1:5" ht="15" thickBot="1" x14ac:dyDescent="0.35">
      <c r="B2568" s="42">
        <v>7</v>
      </c>
      <c r="C2568" s="14" t="e">
        <f>IF(OR(A2562="",A2562=0),"",VLOOKUP(A2562,#REF!,D2568,FALSE))</f>
        <v>#REF!</v>
      </c>
      <c r="D2568" s="2">
        <v>159</v>
      </c>
      <c r="E2568" s="15" t="e">
        <f t="shared" si="50"/>
        <v>#REF!</v>
      </c>
    </row>
    <row r="2569" spans="1:5" ht="15" thickBot="1" x14ac:dyDescent="0.35">
      <c r="B2569" s="42">
        <v>8</v>
      </c>
      <c r="C2569" s="14" t="e">
        <f>IF(OR(A2562="",A2562=0),"",VLOOKUP(A2562,#REF!,D2569,FALSE))</f>
        <v>#REF!</v>
      </c>
      <c r="D2569" s="2">
        <v>160</v>
      </c>
      <c r="E2569" s="15" t="e">
        <f t="shared" si="50"/>
        <v>#REF!</v>
      </c>
    </row>
    <row r="2570" spans="1:5" ht="15" thickBot="1" x14ac:dyDescent="0.35">
      <c r="B2570" s="42">
        <v>9</v>
      </c>
      <c r="C2570" s="14" t="e">
        <f>IF(OR(A2562="",A2562=0),"",VLOOKUP(A2562,#REF!,D2570,FALSE))</f>
        <v>#REF!</v>
      </c>
      <c r="D2570" s="2">
        <v>161</v>
      </c>
      <c r="E2570" s="15" t="e">
        <f t="shared" si="50"/>
        <v>#REF!</v>
      </c>
    </row>
    <row r="2571" spans="1:5" ht="15" thickBot="1" x14ac:dyDescent="0.35">
      <c r="A2571" s="43" t="str">
        <f>"Recette "&amp;B2560&amp;" Produits 2"</f>
        <v>Recette 13 Produits 2</v>
      </c>
      <c r="B2571" s="42">
        <v>10</v>
      </c>
      <c r="C2571" s="14" t="e">
        <f>IF(OR(A2562="",A2562=0),"",VLOOKUP(A2562,#REF!,D2571,FALSE))</f>
        <v>#REF!</v>
      </c>
      <c r="D2571" s="2">
        <v>162</v>
      </c>
      <c r="E2571" s="15" t="e">
        <f t="shared" si="50"/>
        <v>#REF!</v>
      </c>
    </row>
    <row r="2572" spans="1:5" ht="15" thickBot="1" x14ac:dyDescent="0.35">
      <c r="A2572" s="5" t="e">
        <f>IF(OR($A$2560=0,$A$2560=""),"",VLOOKUP($A$2560,#REF!,5,FALSE))</f>
        <v>#REF!</v>
      </c>
      <c r="B2572" s="42">
        <v>1</v>
      </c>
      <c r="C2572" s="14" t="e">
        <f>IF(OR(A2572="",A2572=0),"",VLOOKUP(A2572,#REF!,D2572,FALSE))</f>
        <v>#REF!</v>
      </c>
      <c r="D2572" s="2">
        <v>153</v>
      </c>
      <c r="E2572" s="15" t="e">
        <f t="shared" si="50"/>
        <v>#REF!</v>
      </c>
    </row>
    <row r="2573" spans="1:5" ht="15" thickBot="1" x14ac:dyDescent="0.35">
      <c r="A2573" s="5"/>
      <c r="B2573" s="42">
        <v>2</v>
      </c>
      <c r="C2573" s="14" t="e">
        <f>IF(OR(A2572="",A2572=0),"",VLOOKUP(A2572,#REF!,D2573,FALSE))</f>
        <v>#REF!</v>
      </c>
      <c r="D2573" s="2">
        <v>154</v>
      </c>
      <c r="E2573" s="15" t="e">
        <f t="shared" si="50"/>
        <v>#REF!</v>
      </c>
    </row>
    <row r="2574" spans="1:5" ht="15" thickBot="1" x14ac:dyDescent="0.35">
      <c r="A2574" s="19"/>
      <c r="B2574" s="42">
        <v>3</v>
      </c>
      <c r="C2574" s="14" t="e">
        <f>IF(OR(A2572="",A2572=0),"",VLOOKUP(A2572,#REF!,D2574,FALSE))</f>
        <v>#REF!</v>
      </c>
      <c r="D2574" s="2">
        <v>155</v>
      </c>
      <c r="E2574" s="15" t="e">
        <f t="shared" si="50"/>
        <v>#REF!</v>
      </c>
    </row>
    <row r="2575" spans="1:5" ht="15" thickBot="1" x14ac:dyDescent="0.35">
      <c r="B2575" s="42">
        <v>4</v>
      </c>
      <c r="C2575" s="14" t="e">
        <f>IF(OR(A2572="",A2572=0),"",VLOOKUP(A2572,#REF!,D2575,FALSE))</f>
        <v>#REF!</v>
      </c>
      <c r="D2575" s="2">
        <v>156</v>
      </c>
      <c r="E2575" s="15" t="e">
        <f t="shared" si="50"/>
        <v>#REF!</v>
      </c>
    </row>
    <row r="2576" spans="1:5" ht="15" thickBot="1" x14ac:dyDescent="0.35">
      <c r="B2576" s="42">
        <v>5</v>
      </c>
      <c r="C2576" s="14" t="e">
        <f>IF(OR(A2572="",A2572=0),"",VLOOKUP(A2572,#REF!,D2576,FALSE))</f>
        <v>#REF!</v>
      </c>
      <c r="D2576" s="2">
        <v>157</v>
      </c>
      <c r="E2576" s="15" t="e">
        <f t="shared" si="50"/>
        <v>#REF!</v>
      </c>
    </row>
    <row r="2577" spans="1:5" ht="15" thickBot="1" x14ac:dyDescent="0.35">
      <c r="B2577" s="42">
        <v>6</v>
      </c>
      <c r="C2577" s="14" t="e">
        <f>IF(OR(A2572="",A2572=0),"",VLOOKUP(A2572,#REF!,D2577,FALSE))</f>
        <v>#REF!</v>
      </c>
      <c r="D2577" s="2">
        <v>158</v>
      </c>
      <c r="E2577" s="15" t="e">
        <f t="shared" si="50"/>
        <v>#REF!</v>
      </c>
    </row>
    <row r="2578" spans="1:5" ht="15" thickBot="1" x14ac:dyDescent="0.35">
      <c r="B2578" s="42">
        <v>7</v>
      </c>
      <c r="C2578" s="14" t="e">
        <f>IF(OR(A2572="",A2572=0),"",VLOOKUP(A2572,#REF!,D2578,FALSE))</f>
        <v>#REF!</v>
      </c>
      <c r="D2578" s="2">
        <v>159</v>
      </c>
      <c r="E2578" s="15" t="e">
        <f t="shared" si="50"/>
        <v>#REF!</v>
      </c>
    </row>
    <row r="2579" spans="1:5" ht="15" thickBot="1" x14ac:dyDescent="0.35">
      <c r="B2579" s="42">
        <v>8</v>
      </c>
      <c r="C2579" s="14" t="e">
        <f>IF(OR(A2572="",A2572=0),"",VLOOKUP(A2572,#REF!,D2579,FALSE))</f>
        <v>#REF!</v>
      </c>
      <c r="D2579" s="2">
        <v>160</v>
      </c>
      <c r="E2579" s="15" t="e">
        <f t="shared" si="50"/>
        <v>#REF!</v>
      </c>
    </row>
    <row r="2580" spans="1:5" ht="15" thickBot="1" x14ac:dyDescent="0.35">
      <c r="B2580" s="42">
        <v>9</v>
      </c>
      <c r="C2580" s="14" t="e">
        <f>IF(OR(A2572="",A2572=0),"",VLOOKUP(A2572,#REF!,D2580,FALSE))</f>
        <v>#REF!</v>
      </c>
      <c r="D2580" s="2">
        <v>161</v>
      </c>
      <c r="E2580" s="15" t="e">
        <f t="shared" si="50"/>
        <v>#REF!</v>
      </c>
    </row>
    <row r="2581" spans="1:5" ht="15" thickBot="1" x14ac:dyDescent="0.35">
      <c r="A2581" s="43" t="str">
        <f>"Recette "&amp;B2560&amp;" Produits 3"</f>
        <v>Recette 13 Produits 3</v>
      </c>
      <c r="B2581" s="42">
        <v>10</v>
      </c>
      <c r="C2581" s="14" t="e">
        <f>IF(OR(A2572="",A2572=0),"",VLOOKUP(A2572,#REF!,D2581,FALSE))</f>
        <v>#REF!</v>
      </c>
      <c r="D2581" s="2">
        <v>162</v>
      </c>
      <c r="E2581" s="15" t="e">
        <f t="shared" si="50"/>
        <v>#REF!</v>
      </c>
    </row>
    <row r="2582" spans="1:5" ht="15" thickBot="1" x14ac:dyDescent="0.35">
      <c r="A2582" s="5" t="e">
        <f>IF(OR($A$2560=0,$A$2560=""),"",VLOOKUP($A$2560,#REF!,6,FALSE))</f>
        <v>#REF!</v>
      </c>
      <c r="B2582" s="42">
        <v>1</v>
      </c>
      <c r="C2582" s="14" t="e">
        <f>IF(OR(A2582="",A2582=0),"",VLOOKUP(A2582,#REF!,D2582,FALSE))</f>
        <v>#REF!</v>
      </c>
      <c r="D2582" s="2">
        <v>153</v>
      </c>
      <c r="E2582" s="15" t="e">
        <f t="shared" si="50"/>
        <v>#REF!</v>
      </c>
    </row>
    <row r="2583" spans="1:5" ht="15" thickBot="1" x14ac:dyDescent="0.35">
      <c r="A2583" s="5"/>
      <c r="B2583" s="42">
        <v>2</v>
      </c>
      <c r="C2583" s="14" t="e">
        <f>IF(OR(A2582="",A2582=0),"",VLOOKUP(A2582,#REF!,D2583,FALSE))</f>
        <v>#REF!</v>
      </c>
      <c r="D2583" s="2">
        <v>154</v>
      </c>
      <c r="E2583" s="15" t="e">
        <f t="shared" si="50"/>
        <v>#REF!</v>
      </c>
    </row>
    <row r="2584" spans="1:5" ht="15" thickBot="1" x14ac:dyDescent="0.35">
      <c r="A2584" s="19"/>
      <c r="B2584" s="42">
        <v>3</v>
      </c>
      <c r="C2584" s="14" t="e">
        <f>IF(OR(A2582="",A2582=0),"",VLOOKUP(A2582,#REF!,D2584,FALSE))</f>
        <v>#REF!</v>
      </c>
      <c r="D2584" s="2">
        <v>155</v>
      </c>
      <c r="E2584" s="15" t="e">
        <f t="shared" si="50"/>
        <v>#REF!</v>
      </c>
    </row>
    <row r="2585" spans="1:5" ht="15" thickBot="1" x14ac:dyDescent="0.35">
      <c r="B2585" s="42">
        <v>4</v>
      </c>
      <c r="C2585" s="14" t="e">
        <f>IF(OR(A2582="",A2582=0),"",VLOOKUP(A2582,#REF!,D2585,FALSE))</f>
        <v>#REF!</v>
      </c>
      <c r="D2585" s="2">
        <v>156</v>
      </c>
      <c r="E2585" s="15" t="e">
        <f t="shared" si="50"/>
        <v>#REF!</v>
      </c>
    </row>
    <row r="2586" spans="1:5" ht="15" thickBot="1" x14ac:dyDescent="0.35">
      <c r="B2586" s="42">
        <v>5</v>
      </c>
      <c r="C2586" s="14" t="e">
        <f>IF(OR(A2582="",A2582=0),"",VLOOKUP(A2582,#REF!,D2586,FALSE))</f>
        <v>#REF!</v>
      </c>
      <c r="D2586" s="2">
        <v>157</v>
      </c>
      <c r="E2586" s="15" t="e">
        <f t="shared" si="50"/>
        <v>#REF!</v>
      </c>
    </row>
    <row r="2587" spans="1:5" ht="15" thickBot="1" x14ac:dyDescent="0.35">
      <c r="B2587" s="42">
        <v>6</v>
      </c>
      <c r="C2587" s="14" t="e">
        <f>IF(OR(A2582="",A2582=0),"",VLOOKUP(A2582,#REF!,D2587,FALSE))</f>
        <v>#REF!</v>
      </c>
      <c r="D2587" s="2">
        <v>158</v>
      </c>
      <c r="E2587" s="15" t="e">
        <f t="shared" si="50"/>
        <v>#REF!</v>
      </c>
    </row>
    <row r="2588" spans="1:5" ht="15" thickBot="1" x14ac:dyDescent="0.35">
      <c r="B2588" s="42">
        <v>7</v>
      </c>
      <c r="C2588" s="14" t="e">
        <f>IF(OR(A2582="",A2582=0),"",VLOOKUP(A2582,#REF!,D2588,FALSE))</f>
        <v>#REF!</v>
      </c>
      <c r="D2588" s="2">
        <v>159</v>
      </c>
      <c r="E2588" s="15" t="e">
        <f t="shared" si="50"/>
        <v>#REF!</v>
      </c>
    </row>
    <row r="2589" spans="1:5" ht="15" thickBot="1" x14ac:dyDescent="0.35">
      <c r="B2589" s="42">
        <v>8</v>
      </c>
      <c r="C2589" s="14" t="e">
        <f>IF(OR(A2582="",A2582=0),"",VLOOKUP(A2582,#REF!,D2589,FALSE))</f>
        <v>#REF!</v>
      </c>
      <c r="D2589" s="2">
        <v>160</v>
      </c>
      <c r="E2589" s="15" t="e">
        <f t="shared" si="50"/>
        <v>#REF!</v>
      </c>
    </row>
    <row r="2590" spans="1:5" ht="15" thickBot="1" x14ac:dyDescent="0.35">
      <c r="B2590" s="42">
        <v>9</v>
      </c>
      <c r="C2590" s="14" t="e">
        <f>IF(OR(A2582="",A2582=0),"",VLOOKUP(A2582,#REF!,D2590,FALSE))</f>
        <v>#REF!</v>
      </c>
      <c r="D2590" s="2">
        <v>161</v>
      </c>
      <c r="E2590" s="15" t="e">
        <f t="shared" si="50"/>
        <v>#REF!</v>
      </c>
    </row>
    <row r="2591" spans="1:5" ht="15" thickBot="1" x14ac:dyDescent="0.35">
      <c r="A2591" s="43" t="str">
        <f>"Recette "&amp;B2560&amp;" Produits 4"</f>
        <v>Recette 13 Produits 4</v>
      </c>
      <c r="B2591" s="42">
        <v>10</v>
      </c>
      <c r="C2591" s="14" t="e">
        <f>IF(OR(A2582="",A2582=0),"",VLOOKUP(A2582,#REF!,D2591,FALSE))</f>
        <v>#REF!</v>
      </c>
      <c r="D2591" s="2">
        <v>162</v>
      </c>
      <c r="E2591" s="15" t="e">
        <f t="shared" si="50"/>
        <v>#REF!</v>
      </c>
    </row>
    <row r="2592" spans="1:5" ht="15" thickBot="1" x14ac:dyDescent="0.35">
      <c r="A2592" s="5" t="e">
        <f>IF(OR($A$2560=0,$A$2560=""),"",VLOOKUP($A$2560,#REF!,7,FALSE))</f>
        <v>#REF!</v>
      </c>
      <c r="B2592" s="42">
        <v>1</v>
      </c>
      <c r="C2592" s="14" t="e">
        <f>IF(OR(A2592="",A2592=0),"",VLOOKUP(A2592,#REF!,D2592,FALSE))</f>
        <v>#REF!</v>
      </c>
      <c r="D2592" s="2">
        <v>153</v>
      </c>
      <c r="E2592" s="15" t="e">
        <f t="shared" si="50"/>
        <v>#REF!</v>
      </c>
    </row>
    <row r="2593" spans="1:5" ht="15" thickBot="1" x14ac:dyDescent="0.35">
      <c r="A2593" s="5"/>
      <c r="B2593" s="42">
        <v>2</v>
      </c>
      <c r="C2593" s="14" t="e">
        <f>IF(OR(A2592="",A2592=0),"",VLOOKUP(A2592,#REF!,D2593,FALSE))</f>
        <v>#REF!</v>
      </c>
      <c r="D2593" s="2">
        <v>154</v>
      </c>
      <c r="E2593" s="15" t="e">
        <f t="shared" si="50"/>
        <v>#REF!</v>
      </c>
    </row>
    <row r="2594" spans="1:5" ht="15" thickBot="1" x14ac:dyDescent="0.35">
      <c r="A2594" s="19"/>
      <c r="B2594" s="42">
        <v>3</v>
      </c>
      <c r="C2594" s="14" t="e">
        <f>IF(OR(A2592="",A2592=0),"",VLOOKUP(A2592,#REF!,D2594,FALSE))</f>
        <v>#REF!</v>
      </c>
      <c r="D2594" s="2">
        <v>155</v>
      </c>
      <c r="E2594" s="15" t="e">
        <f t="shared" si="50"/>
        <v>#REF!</v>
      </c>
    </row>
    <row r="2595" spans="1:5" ht="15" thickBot="1" x14ac:dyDescent="0.35">
      <c r="B2595" s="42">
        <v>4</v>
      </c>
      <c r="C2595" s="14" t="e">
        <f>IF(OR(A2592="",A2592=0),"",VLOOKUP(A2592,#REF!,D2595,FALSE))</f>
        <v>#REF!</v>
      </c>
      <c r="D2595" s="2">
        <v>156</v>
      </c>
      <c r="E2595" s="15" t="e">
        <f t="shared" si="50"/>
        <v>#REF!</v>
      </c>
    </row>
    <row r="2596" spans="1:5" ht="15" thickBot="1" x14ac:dyDescent="0.35">
      <c r="B2596" s="42">
        <v>5</v>
      </c>
      <c r="C2596" s="14" t="e">
        <f>IF(OR(A2592="",A2592=0),"",VLOOKUP(A2592,#REF!,D2596,FALSE))</f>
        <v>#REF!</v>
      </c>
      <c r="D2596" s="2">
        <v>157</v>
      </c>
      <c r="E2596" s="15" t="e">
        <f t="shared" si="50"/>
        <v>#REF!</v>
      </c>
    </row>
    <row r="2597" spans="1:5" ht="15" thickBot="1" x14ac:dyDescent="0.35">
      <c r="B2597" s="42">
        <v>6</v>
      </c>
      <c r="C2597" s="14" t="e">
        <f>IF(OR(A2592="",A2592=0),"",VLOOKUP(A2592,#REF!,D2597,FALSE))</f>
        <v>#REF!</v>
      </c>
      <c r="D2597" s="2">
        <v>158</v>
      </c>
      <c r="E2597" s="15" t="e">
        <f t="shared" si="50"/>
        <v>#REF!</v>
      </c>
    </row>
    <row r="2598" spans="1:5" ht="15" thickBot="1" x14ac:dyDescent="0.35">
      <c r="B2598" s="42">
        <v>7</v>
      </c>
      <c r="C2598" s="14" t="e">
        <f>IF(OR(A2592="",A2592=0),"",VLOOKUP(A2592,#REF!,D2598,FALSE))</f>
        <v>#REF!</v>
      </c>
      <c r="D2598" s="2">
        <v>159</v>
      </c>
      <c r="E2598" s="15" t="e">
        <f t="shared" si="50"/>
        <v>#REF!</v>
      </c>
    </row>
    <row r="2599" spans="1:5" ht="15" thickBot="1" x14ac:dyDescent="0.35">
      <c r="B2599" s="42">
        <v>8</v>
      </c>
      <c r="C2599" s="14" t="e">
        <f>IF(OR(A2592="",A2592=0),"",VLOOKUP(A2592,#REF!,D2599,FALSE))</f>
        <v>#REF!</v>
      </c>
      <c r="D2599" s="2">
        <v>160</v>
      </c>
      <c r="E2599" s="15" t="e">
        <f t="shared" si="50"/>
        <v>#REF!</v>
      </c>
    </row>
    <row r="2600" spans="1:5" ht="15" thickBot="1" x14ac:dyDescent="0.35">
      <c r="B2600" s="42">
        <v>9</v>
      </c>
      <c r="C2600" s="14" t="e">
        <f>IF(OR(A2592="",A2592=0),"",VLOOKUP(A2592,#REF!,D2600,FALSE))</f>
        <v>#REF!</v>
      </c>
      <c r="D2600" s="2">
        <v>161</v>
      </c>
      <c r="E2600" s="15" t="e">
        <f t="shared" si="50"/>
        <v>#REF!</v>
      </c>
    </row>
    <row r="2601" spans="1:5" ht="15" thickBot="1" x14ac:dyDescent="0.35">
      <c r="A2601" s="43" t="str">
        <f>"Recette "&amp;B2560&amp;" Produits 5"</f>
        <v>Recette 13 Produits 5</v>
      </c>
      <c r="B2601" s="42">
        <v>10</v>
      </c>
      <c r="C2601" s="14" t="e">
        <f>IF(OR(A2592="",A2592=0),"",VLOOKUP(A2592,#REF!,D2601,FALSE))</f>
        <v>#REF!</v>
      </c>
      <c r="D2601" s="2">
        <v>162</v>
      </c>
      <c r="E2601" s="15" t="e">
        <f t="shared" si="50"/>
        <v>#REF!</v>
      </c>
    </row>
    <row r="2602" spans="1:5" ht="15" thickBot="1" x14ac:dyDescent="0.35">
      <c r="A2602" s="5" t="e">
        <f>IF(OR($A$2560=0,$A$2560=""),"",VLOOKUP($A$2560,#REF!,8,FALSE))</f>
        <v>#REF!</v>
      </c>
      <c r="B2602" s="42">
        <v>1</v>
      </c>
      <c r="C2602" s="14" t="e">
        <f>IF(OR(A2602="",A2602=0),"",VLOOKUP(A2602,#REF!,D2602,FALSE))</f>
        <v>#REF!</v>
      </c>
      <c r="D2602" s="2">
        <v>153</v>
      </c>
      <c r="E2602" s="15" t="e">
        <f t="shared" si="50"/>
        <v>#REF!</v>
      </c>
    </row>
    <row r="2603" spans="1:5" ht="15" thickBot="1" x14ac:dyDescent="0.35">
      <c r="A2603" s="5"/>
      <c r="B2603" s="42">
        <v>2</v>
      </c>
      <c r="C2603" s="14" t="e">
        <f>IF(OR(A2602="",A2602=0),"",VLOOKUP(A2602,#REF!,D2603,FALSE))</f>
        <v>#REF!</v>
      </c>
      <c r="D2603" s="2">
        <v>154</v>
      </c>
      <c r="E2603" s="15" t="e">
        <f t="shared" si="50"/>
        <v>#REF!</v>
      </c>
    </row>
    <row r="2604" spans="1:5" ht="15" thickBot="1" x14ac:dyDescent="0.35">
      <c r="A2604" s="19"/>
      <c r="B2604" s="42">
        <v>3</v>
      </c>
      <c r="C2604" s="14" t="e">
        <f>IF(OR(A2602="",A2602=0),"",VLOOKUP(A2602,#REF!,D2604,FALSE))</f>
        <v>#REF!</v>
      </c>
      <c r="D2604" s="2">
        <v>155</v>
      </c>
      <c r="E2604" s="15" t="e">
        <f t="shared" si="50"/>
        <v>#REF!</v>
      </c>
    </row>
    <row r="2605" spans="1:5" ht="15" thickBot="1" x14ac:dyDescent="0.35">
      <c r="B2605" s="42">
        <v>4</v>
      </c>
      <c r="C2605" s="14" t="e">
        <f>IF(OR(A2602="",A2602=0),"",VLOOKUP(A2602,#REF!,D2605,FALSE))</f>
        <v>#REF!</v>
      </c>
      <c r="D2605" s="2">
        <v>156</v>
      </c>
      <c r="E2605" s="15" t="e">
        <f t="shared" si="50"/>
        <v>#REF!</v>
      </c>
    </row>
    <row r="2606" spans="1:5" ht="15" thickBot="1" x14ac:dyDescent="0.35">
      <c r="B2606" s="42">
        <v>5</v>
      </c>
      <c r="C2606" s="14" t="e">
        <f>IF(OR(A2602="",A2602=0),"",VLOOKUP(A2602,#REF!,D2606,FALSE))</f>
        <v>#REF!</v>
      </c>
      <c r="D2606" s="2">
        <v>157</v>
      </c>
      <c r="E2606" s="15" t="e">
        <f t="shared" si="50"/>
        <v>#REF!</v>
      </c>
    </row>
    <row r="2607" spans="1:5" ht="15" thickBot="1" x14ac:dyDescent="0.35">
      <c r="B2607" s="42">
        <v>6</v>
      </c>
      <c r="C2607" s="14" t="e">
        <f>IF(OR(A2602="",A2602=0),"",VLOOKUP(A2602,#REF!,D2607,FALSE))</f>
        <v>#REF!</v>
      </c>
      <c r="D2607" s="2">
        <v>158</v>
      </c>
      <c r="E2607" s="15" t="e">
        <f t="shared" si="50"/>
        <v>#REF!</v>
      </c>
    </row>
    <row r="2608" spans="1:5" ht="15" thickBot="1" x14ac:dyDescent="0.35">
      <c r="B2608" s="42">
        <v>7</v>
      </c>
      <c r="C2608" s="14" t="e">
        <f>IF(OR(A2602="",A2602=0),"",VLOOKUP(A2602,#REF!,D2608,FALSE))</f>
        <v>#REF!</v>
      </c>
      <c r="D2608" s="2">
        <v>159</v>
      </c>
      <c r="E2608" s="15" t="e">
        <f t="shared" si="50"/>
        <v>#REF!</v>
      </c>
    </row>
    <row r="2609" spans="1:5" ht="15" thickBot="1" x14ac:dyDescent="0.35">
      <c r="B2609" s="42">
        <v>8</v>
      </c>
      <c r="C2609" s="14" t="e">
        <f>IF(OR(A2602="",A2602=0),"",VLOOKUP(A2602,#REF!,D2609,FALSE))</f>
        <v>#REF!</v>
      </c>
      <c r="D2609" s="2">
        <v>160</v>
      </c>
      <c r="E2609" s="15" t="e">
        <f t="shared" si="50"/>
        <v>#REF!</v>
      </c>
    </row>
    <row r="2610" spans="1:5" ht="15" thickBot="1" x14ac:dyDescent="0.35">
      <c r="B2610" s="42">
        <v>9</v>
      </c>
      <c r="C2610" s="14" t="e">
        <f>IF(OR(A2602="",A2602=0),"",VLOOKUP(A2602,#REF!,D2610,FALSE))</f>
        <v>#REF!</v>
      </c>
      <c r="D2610" s="2">
        <v>161</v>
      </c>
      <c r="E2610" s="15" t="e">
        <f t="shared" si="50"/>
        <v>#REF!</v>
      </c>
    </row>
    <row r="2611" spans="1:5" ht="15" thickBot="1" x14ac:dyDescent="0.35">
      <c r="A2611" s="43" t="str">
        <f>"Recette "&amp;B2560&amp;" Produits 6"</f>
        <v>Recette 13 Produits 6</v>
      </c>
      <c r="B2611" s="42">
        <v>10</v>
      </c>
      <c r="C2611" s="14" t="e">
        <f>IF(OR(A2602="",A2602=0),"",VLOOKUP(A2602,#REF!,D2611,FALSE))</f>
        <v>#REF!</v>
      </c>
      <c r="D2611" s="2">
        <v>162</v>
      </c>
      <c r="E2611" s="15" t="e">
        <f t="shared" si="50"/>
        <v>#REF!</v>
      </c>
    </row>
    <row r="2612" spans="1:5" ht="15" thickBot="1" x14ac:dyDescent="0.35">
      <c r="A2612" s="5" t="e">
        <f>IF(OR($A$2560=0,$A$2560=""),"",VLOOKUP($A$2560,#REF!,9,FALSE))</f>
        <v>#REF!</v>
      </c>
      <c r="B2612" s="42">
        <v>1</v>
      </c>
      <c r="C2612" s="14" t="e">
        <f>IF(OR(A2612="",A2612=0),"",VLOOKUP(A2612,#REF!,D2612,FALSE))</f>
        <v>#REF!</v>
      </c>
      <c r="D2612" s="2">
        <v>153</v>
      </c>
      <c r="E2612" s="15" t="e">
        <f t="shared" si="50"/>
        <v>#REF!</v>
      </c>
    </row>
    <row r="2613" spans="1:5" ht="15" thickBot="1" x14ac:dyDescent="0.35">
      <c r="A2613" s="5"/>
      <c r="B2613" s="42">
        <v>2</v>
      </c>
      <c r="C2613" s="14" t="e">
        <f>IF(OR(A2612="",A2612=0),"",VLOOKUP(A2612,#REF!,D2613,FALSE))</f>
        <v>#REF!</v>
      </c>
      <c r="D2613" s="2">
        <v>154</v>
      </c>
      <c r="E2613" s="15" t="e">
        <f t="shared" si="50"/>
        <v>#REF!</v>
      </c>
    </row>
    <row r="2614" spans="1:5" ht="15" thickBot="1" x14ac:dyDescent="0.35">
      <c r="A2614" s="19"/>
      <c r="B2614" s="42">
        <v>3</v>
      </c>
      <c r="C2614" s="14" t="e">
        <f>IF(OR(A2612="",A2612=0),"",VLOOKUP(A2612,#REF!,D2614,FALSE))</f>
        <v>#REF!</v>
      </c>
      <c r="D2614" s="2">
        <v>155</v>
      </c>
      <c r="E2614" s="15" t="e">
        <f t="shared" si="50"/>
        <v>#REF!</v>
      </c>
    </row>
    <row r="2615" spans="1:5" ht="15" thickBot="1" x14ac:dyDescent="0.35">
      <c r="B2615" s="42">
        <v>4</v>
      </c>
      <c r="C2615" s="14" t="e">
        <f>IF(OR(A2612="",A2612=0),"",VLOOKUP(A2612,#REF!,D2615,FALSE))</f>
        <v>#REF!</v>
      </c>
      <c r="D2615" s="2">
        <v>156</v>
      </c>
      <c r="E2615" s="15" t="e">
        <f t="shared" si="50"/>
        <v>#REF!</v>
      </c>
    </row>
    <row r="2616" spans="1:5" ht="15" thickBot="1" x14ac:dyDescent="0.35">
      <c r="B2616" s="42">
        <v>5</v>
      </c>
      <c r="C2616" s="14" t="e">
        <f>IF(OR(A2612="",A2612=0),"",VLOOKUP(A2612,#REF!,D2616,FALSE))</f>
        <v>#REF!</v>
      </c>
      <c r="D2616" s="2">
        <v>157</v>
      </c>
      <c r="E2616" s="15" t="e">
        <f t="shared" si="50"/>
        <v>#REF!</v>
      </c>
    </row>
    <row r="2617" spans="1:5" ht="15" thickBot="1" x14ac:dyDescent="0.35">
      <c r="B2617" s="42">
        <v>6</v>
      </c>
      <c r="C2617" s="14" t="e">
        <f>IF(OR(A2612="",A2612=0),"",VLOOKUP(A2612,#REF!,D2617,FALSE))</f>
        <v>#REF!</v>
      </c>
      <c r="D2617" s="2">
        <v>158</v>
      </c>
      <c r="E2617" s="15" t="e">
        <f t="shared" si="50"/>
        <v>#REF!</v>
      </c>
    </row>
    <row r="2618" spans="1:5" ht="15" thickBot="1" x14ac:dyDescent="0.35">
      <c r="B2618" s="42">
        <v>7</v>
      </c>
      <c r="C2618" s="14" t="e">
        <f>IF(OR(A2612="",A2612=0),"",VLOOKUP(A2612,#REF!,D2618,FALSE))</f>
        <v>#REF!</v>
      </c>
      <c r="D2618" s="2">
        <v>159</v>
      </c>
      <c r="E2618" s="15" t="e">
        <f t="shared" si="50"/>
        <v>#REF!</v>
      </c>
    </row>
    <row r="2619" spans="1:5" ht="15" thickBot="1" x14ac:dyDescent="0.35">
      <c r="B2619" s="42">
        <v>8</v>
      </c>
      <c r="C2619" s="14" t="e">
        <f>IF(OR(A2612="",A2612=0),"",VLOOKUP(A2612,#REF!,D2619,FALSE))</f>
        <v>#REF!</v>
      </c>
      <c r="D2619" s="2">
        <v>160</v>
      </c>
      <c r="E2619" s="15" t="e">
        <f t="shared" si="50"/>
        <v>#REF!</v>
      </c>
    </row>
    <row r="2620" spans="1:5" ht="15" thickBot="1" x14ac:dyDescent="0.35">
      <c r="B2620" s="42">
        <v>9</v>
      </c>
      <c r="C2620" s="14" t="e">
        <f>IF(OR(A2612="",A2612=0),"",VLOOKUP(A2612,#REF!,D2620,FALSE))</f>
        <v>#REF!</v>
      </c>
      <c r="D2620" s="2">
        <v>161</v>
      </c>
      <c r="E2620" s="15" t="e">
        <f t="shared" si="50"/>
        <v>#REF!</v>
      </c>
    </row>
    <row r="2621" spans="1:5" ht="15" thickBot="1" x14ac:dyDescent="0.35">
      <c r="A2621" s="43" t="str">
        <f>"Recette "&amp;B2560&amp;" Produits 7"</f>
        <v>Recette 13 Produits 7</v>
      </c>
      <c r="B2621" s="42">
        <v>10</v>
      </c>
      <c r="C2621" s="14" t="e">
        <f>IF(OR(A2612="",A2612=0),"",VLOOKUP(A2612,#REF!,D2621,FALSE))</f>
        <v>#REF!</v>
      </c>
      <c r="D2621" s="2">
        <v>162</v>
      </c>
      <c r="E2621" s="15" t="e">
        <f t="shared" si="50"/>
        <v>#REF!</v>
      </c>
    </row>
    <row r="2622" spans="1:5" ht="15" thickBot="1" x14ac:dyDescent="0.35">
      <c r="A2622" s="5" t="e">
        <f>IF(OR($A$2560=0,$A$2560=""),"",VLOOKUP($A$2560,#REF!,10,FALSE))</f>
        <v>#REF!</v>
      </c>
      <c r="B2622" s="42">
        <v>1</v>
      </c>
      <c r="C2622" s="14" t="e">
        <f>IF(OR(A2622="",A2622=0),"",VLOOKUP(A2622,#REF!,D2622,FALSE))</f>
        <v>#REF!</v>
      </c>
      <c r="D2622" s="2">
        <v>153</v>
      </c>
      <c r="E2622" s="15" t="e">
        <f t="shared" si="50"/>
        <v>#REF!</v>
      </c>
    </row>
    <row r="2623" spans="1:5" ht="15" thickBot="1" x14ac:dyDescent="0.35">
      <c r="A2623" s="5"/>
      <c r="B2623" s="42">
        <v>2</v>
      </c>
      <c r="C2623" s="14" t="e">
        <f>IF(OR(A2622="",A2622=0),"",VLOOKUP(A2622,#REF!,D2623,FALSE))</f>
        <v>#REF!</v>
      </c>
      <c r="D2623" s="2">
        <v>154</v>
      </c>
      <c r="E2623" s="15" t="e">
        <f t="shared" si="50"/>
        <v>#REF!</v>
      </c>
    </row>
    <row r="2624" spans="1:5" ht="15" thickBot="1" x14ac:dyDescent="0.35">
      <c r="A2624" s="19"/>
      <c r="B2624" s="42">
        <v>3</v>
      </c>
      <c r="C2624" s="14" t="e">
        <f>IF(OR(A2622="",A2622=0),"",VLOOKUP(A2622,#REF!,D2624,FALSE))</f>
        <v>#REF!</v>
      </c>
      <c r="D2624" s="2">
        <v>155</v>
      </c>
      <c r="E2624" s="15" t="e">
        <f t="shared" si="50"/>
        <v>#REF!</v>
      </c>
    </row>
    <row r="2625" spans="1:5" ht="15" thickBot="1" x14ac:dyDescent="0.35">
      <c r="B2625" s="42">
        <v>4</v>
      </c>
      <c r="C2625" s="14" t="e">
        <f>IF(OR(A2622="",A2622=0),"",VLOOKUP(A2622,#REF!,D2625,FALSE))</f>
        <v>#REF!</v>
      </c>
      <c r="D2625" s="2">
        <v>156</v>
      </c>
      <c r="E2625" s="15" t="e">
        <f t="shared" si="50"/>
        <v>#REF!</v>
      </c>
    </row>
    <row r="2626" spans="1:5" ht="15" thickBot="1" x14ac:dyDescent="0.35">
      <c r="B2626" s="42">
        <v>5</v>
      </c>
      <c r="C2626" s="14" t="e">
        <f>IF(OR(A2622="",A2622=0),"",VLOOKUP(A2622,#REF!,D2626,FALSE))</f>
        <v>#REF!</v>
      </c>
      <c r="D2626" s="2">
        <v>157</v>
      </c>
      <c r="E2626" s="15" t="e">
        <f t="shared" ref="E2626:E2689" si="51">IF(C2626=0,"",C2626)</f>
        <v>#REF!</v>
      </c>
    </row>
    <row r="2627" spans="1:5" ht="15" thickBot="1" x14ac:dyDescent="0.35">
      <c r="B2627" s="42">
        <v>6</v>
      </c>
      <c r="C2627" s="14" t="e">
        <f>IF(OR(A2622="",A2622=0),"",VLOOKUP(A2622,#REF!,D2627,FALSE))</f>
        <v>#REF!</v>
      </c>
      <c r="D2627" s="2">
        <v>158</v>
      </c>
      <c r="E2627" s="15" t="e">
        <f t="shared" si="51"/>
        <v>#REF!</v>
      </c>
    </row>
    <row r="2628" spans="1:5" ht="15" thickBot="1" x14ac:dyDescent="0.35">
      <c r="B2628" s="42">
        <v>7</v>
      </c>
      <c r="C2628" s="14" t="e">
        <f>IF(OR(A2622="",A2622=0),"",VLOOKUP(A2622,#REF!,D2628,FALSE))</f>
        <v>#REF!</v>
      </c>
      <c r="D2628" s="2">
        <v>159</v>
      </c>
      <c r="E2628" s="15" t="e">
        <f t="shared" si="51"/>
        <v>#REF!</v>
      </c>
    </row>
    <row r="2629" spans="1:5" ht="15" thickBot="1" x14ac:dyDescent="0.35">
      <c r="B2629" s="42">
        <v>8</v>
      </c>
      <c r="C2629" s="14" t="e">
        <f>IF(OR(A2622="",A2622=0),"",VLOOKUP(A2622,#REF!,D2629,FALSE))</f>
        <v>#REF!</v>
      </c>
      <c r="D2629" s="2">
        <v>160</v>
      </c>
      <c r="E2629" s="15" t="e">
        <f t="shared" si="51"/>
        <v>#REF!</v>
      </c>
    </row>
    <row r="2630" spans="1:5" ht="15" thickBot="1" x14ac:dyDescent="0.35">
      <c r="B2630" s="42">
        <v>9</v>
      </c>
      <c r="C2630" s="14" t="e">
        <f>IF(OR(A2622="",A2622=0),"",VLOOKUP(A2622,#REF!,D2630,FALSE))</f>
        <v>#REF!</v>
      </c>
      <c r="D2630" s="2">
        <v>161</v>
      </c>
      <c r="E2630" s="15" t="e">
        <f t="shared" si="51"/>
        <v>#REF!</v>
      </c>
    </row>
    <row r="2631" spans="1:5" ht="15" thickBot="1" x14ac:dyDescent="0.35">
      <c r="A2631" s="43" t="str">
        <f>"Recette "&amp;B2560&amp;" Produits 8"</f>
        <v>Recette 13 Produits 8</v>
      </c>
      <c r="B2631" s="42">
        <v>10</v>
      </c>
      <c r="C2631" s="14" t="e">
        <f>IF(OR(A2622="",A2622=0),"",VLOOKUP(A2622,#REF!,D2631,FALSE))</f>
        <v>#REF!</v>
      </c>
      <c r="D2631" s="2">
        <v>162</v>
      </c>
      <c r="E2631" s="15" t="e">
        <f t="shared" si="51"/>
        <v>#REF!</v>
      </c>
    </row>
    <row r="2632" spans="1:5" ht="15" thickBot="1" x14ac:dyDescent="0.35">
      <c r="A2632" s="5" t="e">
        <f>IF(OR($A$2560=0,$A$2560=""),"",VLOOKUP($A$2560,#REF!,11,FALSE))</f>
        <v>#REF!</v>
      </c>
      <c r="B2632" s="42">
        <v>1</v>
      </c>
      <c r="C2632" s="14" t="e">
        <f>IF(OR(A2632="",A2632=0),"",VLOOKUP(A2632,#REF!,D2632,FALSE))</f>
        <v>#REF!</v>
      </c>
      <c r="D2632" s="2">
        <v>153</v>
      </c>
      <c r="E2632" s="15" t="e">
        <f t="shared" si="51"/>
        <v>#REF!</v>
      </c>
    </row>
    <row r="2633" spans="1:5" ht="15" thickBot="1" x14ac:dyDescent="0.35">
      <c r="A2633" s="5"/>
      <c r="B2633" s="42">
        <v>2</v>
      </c>
      <c r="C2633" s="14" t="e">
        <f>IF(OR(A2632="",A2632=0),"",VLOOKUP(A2632,#REF!,D2633,FALSE))</f>
        <v>#REF!</v>
      </c>
      <c r="D2633" s="2">
        <v>154</v>
      </c>
      <c r="E2633" s="15" t="e">
        <f t="shared" si="51"/>
        <v>#REF!</v>
      </c>
    </row>
    <row r="2634" spans="1:5" ht="15" thickBot="1" x14ac:dyDescent="0.35">
      <c r="A2634" s="19"/>
      <c r="B2634" s="42">
        <v>3</v>
      </c>
      <c r="C2634" s="14" t="e">
        <f>IF(OR(A2632="",A2632=0),"",VLOOKUP(A2632,#REF!,D2634,FALSE))</f>
        <v>#REF!</v>
      </c>
      <c r="D2634" s="2">
        <v>155</v>
      </c>
      <c r="E2634" s="15" t="e">
        <f t="shared" si="51"/>
        <v>#REF!</v>
      </c>
    </row>
    <row r="2635" spans="1:5" ht="15" thickBot="1" x14ac:dyDescent="0.35">
      <c r="B2635" s="42">
        <v>4</v>
      </c>
      <c r="C2635" s="14" t="e">
        <f>IF(OR(A2632="",A2632=0),"",VLOOKUP(A2632,#REF!,D2635,FALSE))</f>
        <v>#REF!</v>
      </c>
      <c r="D2635" s="2">
        <v>156</v>
      </c>
      <c r="E2635" s="15" t="e">
        <f t="shared" si="51"/>
        <v>#REF!</v>
      </c>
    </row>
    <row r="2636" spans="1:5" ht="15" thickBot="1" x14ac:dyDescent="0.35">
      <c r="B2636" s="42">
        <v>5</v>
      </c>
      <c r="C2636" s="14" t="e">
        <f>IF(OR(A2632="",A2632=0),"",VLOOKUP(A2632,#REF!,D2636,FALSE))</f>
        <v>#REF!</v>
      </c>
      <c r="D2636" s="2">
        <v>157</v>
      </c>
      <c r="E2636" s="15" t="e">
        <f t="shared" si="51"/>
        <v>#REF!</v>
      </c>
    </row>
    <row r="2637" spans="1:5" ht="15" thickBot="1" x14ac:dyDescent="0.35">
      <c r="B2637" s="42">
        <v>6</v>
      </c>
      <c r="C2637" s="14" t="e">
        <f>IF(OR(A2632="",A2632=0),"",VLOOKUP(A2632,#REF!,D2637,FALSE))</f>
        <v>#REF!</v>
      </c>
      <c r="D2637" s="2">
        <v>158</v>
      </c>
      <c r="E2637" s="15" t="e">
        <f t="shared" si="51"/>
        <v>#REF!</v>
      </c>
    </row>
    <row r="2638" spans="1:5" ht="15" thickBot="1" x14ac:dyDescent="0.35">
      <c r="B2638" s="42">
        <v>7</v>
      </c>
      <c r="C2638" s="14" t="e">
        <f>IF(OR(A2632="",A2632=0),"",VLOOKUP(A2632,#REF!,D2638,FALSE))</f>
        <v>#REF!</v>
      </c>
      <c r="D2638" s="2">
        <v>159</v>
      </c>
      <c r="E2638" s="15" t="e">
        <f t="shared" si="51"/>
        <v>#REF!</v>
      </c>
    </row>
    <row r="2639" spans="1:5" ht="15" thickBot="1" x14ac:dyDescent="0.35">
      <c r="B2639" s="42">
        <v>8</v>
      </c>
      <c r="C2639" s="14" t="e">
        <f>IF(OR(A2632="",A2632=0),"",VLOOKUP(A2632,#REF!,D2639,FALSE))</f>
        <v>#REF!</v>
      </c>
      <c r="D2639" s="2">
        <v>160</v>
      </c>
      <c r="E2639" s="15" t="e">
        <f t="shared" si="51"/>
        <v>#REF!</v>
      </c>
    </row>
    <row r="2640" spans="1:5" ht="15" thickBot="1" x14ac:dyDescent="0.35">
      <c r="B2640" s="42">
        <v>9</v>
      </c>
      <c r="C2640" s="14" t="e">
        <f>IF(OR(A2632="",A2632=0),"",VLOOKUP(A2632,#REF!,D2640,FALSE))</f>
        <v>#REF!</v>
      </c>
      <c r="D2640" s="2">
        <v>161</v>
      </c>
      <c r="E2640" s="15" t="e">
        <f t="shared" si="51"/>
        <v>#REF!</v>
      </c>
    </row>
    <row r="2641" spans="1:5" ht="15" thickBot="1" x14ac:dyDescent="0.35">
      <c r="A2641" s="43" t="str">
        <f>"Recette "&amp;B2560&amp;" Produits 9"</f>
        <v>Recette 13 Produits 9</v>
      </c>
      <c r="B2641" s="42">
        <v>10</v>
      </c>
      <c r="C2641" s="14" t="e">
        <f>IF(OR(A2632="",A2632=0),"",VLOOKUP(A2632,#REF!,D2641,FALSE))</f>
        <v>#REF!</v>
      </c>
      <c r="D2641" s="2">
        <v>162</v>
      </c>
      <c r="E2641" s="15" t="e">
        <f t="shared" si="51"/>
        <v>#REF!</v>
      </c>
    </row>
    <row r="2642" spans="1:5" ht="15" thickBot="1" x14ac:dyDescent="0.35">
      <c r="A2642" s="5" t="e">
        <f>IF(OR($A$2560=0,$A$2560=""),"",VLOOKUP($A$2560,#REF!,12,FALSE))</f>
        <v>#REF!</v>
      </c>
      <c r="B2642" s="42">
        <v>1</v>
      </c>
      <c r="C2642" s="14" t="e">
        <f>IF(OR(A2642="",A2642=0),"",VLOOKUP(A2642,#REF!,D2642,FALSE))</f>
        <v>#REF!</v>
      </c>
      <c r="D2642" s="2">
        <v>153</v>
      </c>
      <c r="E2642" s="15" t="e">
        <f t="shared" si="51"/>
        <v>#REF!</v>
      </c>
    </row>
    <row r="2643" spans="1:5" ht="15" thickBot="1" x14ac:dyDescent="0.35">
      <c r="A2643" s="5"/>
      <c r="B2643" s="42">
        <v>2</v>
      </c>
      <c r="C2643" s="14" t="e">
        <f>IF(OR(A2642="",A2642=0),"",VLOOKUP(A2642,#REF!,D2643,FALSE))</f>
        <v>#REF!</v>
      </c>
      <c r="D2643" s="2">
        <v>154</v>
      </c>
      <c r="E2643" s="15" t="e">
        <f t="shared" si="51"/>
        <v>#REF!</v>
      </c>
    </row>
    <row r="2644" spans="1:5" ht="15" thickBot="1" x14ac:dyDescent="0.35">
      <c r="A2644" s="19"/>
      <c r="B2644" s="42">
        <v>3</v>
      </c>
      <c r="C2644" s="14" t="e">
        <f>IF(OR(A2642="",A2642=0),"",VLOOKUP(A2642,#REF!,D2644,FALSE))</f>
        <v>#REF!</v>
      </c>
      <c r="D2644" s="2">
        <v>155</v>
      </c>
      <c r="E2644" s="15" t="e">
        <f t="shared" si="51"/>
        <v>#REF!</v>
      </c>
    </row>
    <row r="2645" spans="1:5" ht="15" thickBot="1" x14ac:dyDescent="0.35">
      <c r="B2645" s="42">
        <v>4</v>
      </c>
      <c r="C2645" s="14" t="e">
        <f>IF(OR(A2642="",A2642=0),"",VLOOKUP(A2642,#REF!,D2645,FALSE))</f>
        <v>#REF!</v>
      </c>
      <c r="D2645" s="2">
        <v>156</v>
      </c>
      <c r="E2645" s="15" t="e">
        <f t="shared" si="51"/>
        <v>#REF!</v>
      </c>
    </row>
    <row r="2646" spans="1:5" ht="15" thickBot="1" x14ac:dyDescent="0.35">
      <c r="B2646" s="42">
        <v>5</v>
      </c>
      <c r="C2646" s="14" t="e">
        <f>IF(OR(A2642="",A2642=0),"",VLOOKUP(A2642,#REF!,D2646,FALSE))</f>
        <v>#REF!</v>
      </c>
      <c r="D2646" s="2">
        <v>157</v>
      </c>
      <c r="E2646" s="15" t="e">
        <f t="shared" si="51"/>
        <v>#REF!</v>
      </c>
    </row>
    <row r="2647" spans="1:5" ht="15" thickBot="1" x14ac:dyDescent="0.35">
      <c r="B2647" s="42">
        <v>6</v>
      </c>
      <c r="C2647" s="14" t="e">
        <f>IF(OR(A2642="",A2642=0),"",VLOOKUP(A2642,#REF!,D2647,FALSE))</f>
        <v>#REF!</v>
      </c>
      <c r="D2647" s="2">
        <v>158</v>
      </c>
      <c r="E2647" s="15" t="e">
        <f t="shared" si="51"/>
        <v>#REF!</v>
      </c>
    </row>
    <row r="2648" spans="1:5" ht="15" thickBot="1" x14ac:dyDescent="0.35">
      <c r="B2648" s="42">
        <v>7</v>
      </c>
      <c r="C2648" s="14" t="e">
        <f>IF(OR(A2642="",A2642=0),"",VLOOKUP(A2642,#REF!,D2648,FALSE))</f>
        <v>#REF!</v>
      </c>
      <c r="D2648" s="2">
        <v>159</v>
      </c>
      <c r="E2648" s="15" t="e">
        <f t="shared" si="51"/>
        <v>#REF!</v>
      </c>
    </row>
    <row r="2649" spans="1:5" ht="15" thickBot="1" x14ac:dyDescent="0.35">
      <c r="B2649" s="42">
        <v>8</v>
      </c>
      <c r="C2649" s="14" t="e">
        <f>IF(OR(A2642="",A2642=0),"",VLOOKUP(A2642,#REF!,D2649,FALSE))</f>
        <v>#REF!</v>
      </c>
      <c r="D2649" s="2">
        <v>160</v>
      </c>
      <c r="E2649" s="15" t="e">
        <f t="shared" si="51"/>
        <v>#REF!</v>
      </c>
    </row>
    <row r="2650" spans="1:5" ht="15" thickBot="1" x14ac:dyDescent="0.35">
      <c r="B2650" s="42">
        <v>9</v>
      </c>
      <c r="C2650" s="14" t="e">
        <f>IF(OR(A2642="",A2642=0),"",VLOOKUP(A2642,#REF!,D2650,FALSE))</f>
        <v>#REF!</v>
      </c>
      <c r="D2650" s="2">
        <v>161</v>
      </c>
      <c r="E2650" s="15" t="e">
        <f t="shared" si="51"/>
        <v>#REF!</v>
      </c>
    </row>
    <row r="2651" spans="1:5" ht="15" thickBot="1" x14ac:dyDescent="0.35">
      <c r="A2651" s="43" t="str">
        <f>"Recette "&amp;B2560&amp;" Produits 10"</f>
        <v>Recette 13 Produits 10</v>
      </c>
      <c r="B2651" s="42">
        <v>10</v>
      </c>
      <c r="C2651" s="14" t="e">
        <f>IF(OR(A2642="",A2642=0),"",VLOOKUP(A2642,#REF!,D2651,FALSE))</f>
        <v>#REF!</v>
      </c>
      <c r="D2651" s="2">
        <v>162</v>
      </c>
      <c r="E2651" s="15" t="e">
        <f t="shared" si="51"/>
        <v>#REF!</v>
      </c>
    </row>
    <row r="2652" spans="1:5" ht="15" thickBot="1" x14ac:dyDescent="0.35">
      <c r="A2652" s="5" t="e">
        <f>IF(OR($A$2560=0,$A$2560=""),"",VLOOKUP($A$2560,#REF!,13,FALSE))</f>
        <v>#REF!</v>
      </c>
      <c r="B2652" s="42">
        <v>1</v>
      </c>
      <c r="C2652" s="14" t="e">
        <f>IF(OR(A2652="",A2652=0),"",VLOOKUP(A2652,#REF!,D2652,FALSE))</f>
        <v>#REF!</v>
      </c>
      <c r="D2652" s="2">
        <v>153</v>
      </c>
      <c r="E2652" s="15" t="e">
        <f t="shared" si="51"/>
        <v>#REF!</v>
      </c>
    </row>
    <row r="2653" spans="1:5" ht="15" thickBot="1" x14ac:dyDescent="0.35">
      <c r="A2653" s="5"/>
      <c r="B2653" s="42">
        <v>2</v>
      </c>
      <c r="C2653" s="14" t="e">
        <f>IF(OR(A2652="",A2652=0),"",VLOOKUP(A2652,#REF!,D2653,FALSE))</f>
        <v>#REF!</v>
      </c>
      <c r="D2653" s="2">
        <v>154</v>
      </c>
      <c r="E2653" s="15" t="e">
        <f t="shared" si="51"/>
        <v>#REF!</v>
      </c>
    </row>
    <row r="2654" spans="1:5" ht="15" thickBot="1" x14ac:dyDescent="0.35">
      <c r="A2654" s="19"/>
      <c r="B2654" s="42">
        <v>3</v>
      </c>
      <c r="C2654" s="14" t="e">
        <f>IF(OR(A2652="",A2652=0),"",VLOOKUP(A2652,#REF!,D2654,FALSE))</f>
        <v>#REF!</v>
      </c>
      <c r="D2654" s="2">
        <v>155</v>
      </c>
      <c r="E2654" s="15" t="e">
        <f t="shared" si="51"/>
        <v>#REF!</v>
      </c>
    </row>
    <row r="2655" spans="1:5" ht="15" thickBot="1" x14ac:dyDescent="0.35">
      <c r="B2655" s="42">
        <v>4</v>
      </c>
      <c r="C2655" s="14" t="e">
        <f>IF(OR(A2652="",A2652=0),"",VLOOKUP(A2652,#REF!,D2655,FALSE))</f>
        <v>#REF!</v>
      </c>
      <c r="D2655" s="2">
        <v>156</v>
      </c>
      <c r="E2655" s="15" t="e">
        <f t="shared" si="51"/>
        <v>#REF!</v>
      </c>
    </row>
    <row r="2656" spans="1:5" ht="15" thickBot="1" x14ac:dyDescent="0.35">
      <c r="B2656" s="42">
        <v>5</v>
      </c>
      <c r="C2656" s="14" t="e">
        <f>IF(OR(A2652="",A2652=0),"",VLOOKUP(A2652,#REF!,D2656,FALSE))</f>
        <v>#REF!</v>
      </c>
      <c r="D2656" s="2">
        <v>157</v>
      </c>
      <c r="E2656" s="15" t="e">
        <f t="shared" si="51"/>
        <v>#REF!</v>
      </c>
    </row>
    <row r="2657" spans="1:5" ht="15" thickBot="1" x14ac:dyDescent="0.35">
      <c r="B2657" s="42">
        <v>6</v>
      </c>
      <c r="C2657" s="14" t="e">
        <f>IF(OR(A2652="",A2652=0),"",VLOOKUP(A2652,#REF!,D2657,FALSE))</f>
        <v>#REF!</v>
      </c>
      <c r="D2657" s="2">
        <v>158</v>
      </c>
      <c r="E2657" s="15" t="e">
        <f t="shared" si="51"/>
        <v>#REF!</v>
      </c>
    </row>
    <row r="2658" spans="1:5" ht="15" thickBot="1" x14ac:dyDescent="0.35">
      <c r="B2658" s="42">
        <v>7</v>
      </c>
      <c r="C2658" s="14" t="e">
        <f>IF(OR(A2652="",A2652=0),"",VLOOKUP(A2652,#REF!,D2658,FALSE))</f>
        <v>#REF!</v>
      </c>
      <c r="D2658" s="2">
        <v>159</v>
      </c>
      <c r="E2658" s="15" t="e">
        <f t="shared" si="51"/>
        <v>#REF!</v>
      </c>
    </row>
    <row r="2659" spans="1:5" ht="15" thickBot="1" x14ac:dyDescent="0.35">
      <c r="B2659" s="42">
        <v>8</v>
      </c>
      <c r="C2659" s="14" t="e">
        <f>IF(OR(A2652="",A2652=0),"",VLOOKUP(A2652,#REF!,D2659,FALSE))</f>
        <v>#REF!</v>
      </c>
      <c r="D2659" s="2">
        <v>160</v>
      </c>
      <c r="E2659" s="15" t="e">
        <f t="shared" si="51"/>
        <v>#REF!</v>
      </c>
    </row>
    <row r="2660" spans="1:5" ht="15" thickBot="1" x14ac:dyDescent="0.35">
      <c r="B2660" s="42">
        <v>9</v>
      </c>
      <c r="C2660" s="14" t="e">
        <f>IF(OR(A2652="",A2652=0),"",VLOOKUP(A2652,#REF!,D2660,FALSE))</f>
        <v>#REF!</v>
      </c>
      <c r="D2660" s="2">
        <v>161</v>
      </c>
      <c r="E2660" s="15" t="e">
        <f t="shared" si="51"/>
        <v>#REF!</v>
      </c>
    </row>
    <row r="2661" spans="1:5" ht="15" thickBot="1" x14ac:dyDescent="0.35">
      <c r="A2661" s="43" t="str">
        <f>"Recette "&amp;B2560&amp;" Produits 11"</f>
        <v>Recette 13 Produits 11</v>
      </c>
      <c r="B2661" s="42">
        <v>10</v>
      </c>
      <c r="C2661" s="14" t="e">
        <f>IF(OR(A2652="",A2652=0),"",VLOOKUP(A2652,#REF!,D2661,FALSE))</f>
        <v>#REF!</v>
      </c>
      <c r="D2661" s="2">
        <v>162</v>
      </c>
      <c r="E2661" s="15" t="e">
        <f t="shared" si="51"/>
        <v>#REF!</v>
      </c>
    </row>
    <row r="2662" spans="1:5" ht="15" thickBot="1" x14ac:dyDescent="0.35">
      <c r="A2662" s="5" t="e">
        <f>IF(OR($A$2560=0,$A$2560=""),"",VLOOKUP($A$2560,#REF!,14,FALSE))</f>
        <v>#REF!</v>
      </c>
      <c r="B2662" s="42">
        <v>1</v>
      </c>
      <c r="C2662" s="14" t="e">
        <f>IF(OR(A2662="",A2662=0),"",VLOOKUP(A2662,#REF!,D2662,FALSE))</f>
        <v>#REF!</v>
      </c>
      <c r="D2662" s="2">
        <v>153</v>
      </c>
      <c r="E2662" s="15" t="e">
        <f t="shared" si="51"/>
        <v>#REF!</v>
      </c>
    </row>
    <row r="2663" spans="1:5" ht="15" thickBot="1" x14ac:dyDescent="0.35">
      <c r="A2663" s="5"/>
      <c r="B2663" s="42">
        <v>2</v>
      </c>
      <c r="C2663" s="14" t="e">
        <f>IF(OR(A2662="",A2662=0),"",VLOOKUP(A2662,#REF!,D2663,FALSE))</f>
        <v>#REF!</v>
      </c>
      <c r="D2663" s="2">
        <v>154</v>
      </c>
      <c r="E2663" s="15" t="e">
        <f t="shared" si="51"/>
        <v>#REF!</v>
      </c>
    </row>
    <row r="2664" spans="1:5" ht="15" thickBot="1" x14ac:dyDescent="0.35">
      <c r="A2664" s="19"/>
      <c r="B2664" s="42">
        <v>3</v>
      </c>
      <c r="C2664" s="14" t="e">
        <f>IF(OR(A2662="",A2662=0),"",VLOOKUP(A2662,#REF!,D2664,FALSE))</f>
        <v>#REF!</v>
      </c>
      <c r="D2664" s="2">
        <v>155</v>
      </c>
      <c r="E2664" s="15" t="e">
        <f t="shared" si="51"/>
        <v>#REF!</v>
      </c>
    </row>
    <row r="2665" spans="1:5" ht="15" thickBot="1" x14ac:dyDescent="0.35">
      <c r="B2665" s="42">
        <v>4</v>
      </c>
      <c r="C2665" s="14" t="e">
        <f>IF(OR(A2662="",A2662=0),"",VLOOKUP(A2662,#REF!,D2665,FALSE))</f>
        <v>#REF!</v>
      </c>
      <c r="D2665" s="2">
        <v>156</v>
      </c>
      <c r="E2665" s="15" t="e">
        <f t="shared" si="51"/>
        <v>#REF!</v>
      </c>
    </row>
    <row r="2666" spans="1:5" ht="15" thickBot="1" x14ac:dyDescent="0.35">
      <c r="B2666" s="42">
        <v>5</v>
      </c>
      <c r="C2666" s="14" t="e">
        <f>IF(OR(A2662="",A2662=0),"",VLOOKUP(A2662,#REF!,D2666,FALSE))</f>
        <v>#REF!</v>
      </c>
      <c r="D2666" s="2">
        <v>157</v>
      </c>
      <c r="E2666" s="15" t="e">
        <f t="shared" si="51"/>
        <v>#REF!</v>
      </c>
    </row>
    <row r="2667" spans="1:5" ht="15" thickBot="1" x14ac:dyDescent="0.35">
      <c r="B2667" s="42">
        <v>6</v>
      </c>
      <c r="C2667" s="14" t="e">
        <f>IF(OR(A2662="",A2662=0),"",VLOOKUP(A2662,#REF!,D2667,FALSE))</f>
        <v>#REF!</v>
      </c>
      <c r="D2667" s="2">
        <v>158</v>
      </c>
      <c r="E2667" s="15" t="e">
        <f t="shared" si="51"/>
        <v>#REF!</v>
      </c>
    </row>
    <row r="2668" spans="1:5" ht="15" thickBot="1" x14ac:dyDescent="0.35">
      <c r="B2668" s="42">
        <v>7</v>
      </c>
      <c r="C2668" s="14" t="e">
        <f>IF(OR(A2662="",A2662=0),"",VLOOKUP(A2662,#REF!,D2668,FALSE))</f>
        <v>#REF!</v>
      </c>
      <c r="D2668" s="2">
        <v>159</v>
      </c>
      <c r="E2668" s="15" t="e">
        <f t="shared" si="51"/>
        <v>#REF!</v>
      </c>
    </row>
    <row r="2669" spans="1:5" ht="15" thickBot="1" x14ac:dyDescent="0.35">
      <c r="B2669" s="42">
        <v>8</v>
      </c>
      <c r="C2669" s="14" t="e">
        <f>IF(OR(A2662="",A2662=0),"",VLOOKUP(A2662,#REF!,D2669,FALSE))</f>
        <v>#REF!</v>
      </c>
      <c r="D2669" s="2">
        <v>160</v>
      </c>
      <c r="E2669" s="15" t="e">
        <f t="shared" si="51"/>
        <v>#REF!</v>
      </c>
    </row>
    <row r="2670" spans="1:5" ht="15" thickBot="1" x14ac:dyDescent="0.35">
      <c r="B2670" s="42">
        <v>9</v>
      </c>
      <c r="C2670" s="14" t="e">
        <f>IF(OR(A2662="",A2662=0),"",VLOOKUP(A2662,#REF!,D2670,FALSE))</f>
        <v>#REF!</v>
      </c>
      <c r="D2670" s="2">
        <v>161</v>
      </c>
      <c r="E2670" s="15" t="e">
        <f t="shared" si="51"/>
        <v>#REF!</v>
      </c>
    </row>
    <row r="2671" spans="1:5" ht="15" thickBot="1" x14ac:dyDescent="0.35">
      <c r="A2671" s="43" t="str">
        <f>"Recette "&amp;B2560&amp;" Produits 12"</f>
        <v>Recette 13 Produits 12</v>
      </c>
      <c r="B2671" s="42">
        <v>10</v>
      </c>
      <c r="C2671" s="14" t="e">
        <f>IF(OR(A2662="",A2662=0),"",VLOOKUP(A2662,#REF!,D2671,FALSE))</f>
        <v>#REF!</v>
      </c>
      <c r="D2671" s="2">
        <v>162</v>
      </c>
      <c r="E2671" s="15" t="e">
        <f t="shared" si="51"/>
        <v>#REF!</v>
      </c>
    </row>
    <row r="2672" spans="1:5" ht="15" thickBot="1" x14ac:dyDescent="0.35">
      <c r="A2672" s="5" t="e">
        <f>IF(OR($A$2560=0,$A$2560=""),"",VLOOKUP($A$2560,#REF!,15,FALSE))</f>
        <v>#REF!</v>
      </c>
      <c r="B2672" s="42">
        <v>1</v>
      </c>
      <c r="C2672" s="14" t="e">
        <f>IF(OR(A2672="",A2672=0),"",VLOOKUP(A2672,#REF!,D2672,FALSE))</f>
        <v>#REF!</v>
      </c>
      <c r="D2672" s="2">
        <v>153</v>
      </c>
      <c r="E2672" s="15" t="e">
        <f t="shared" si="51"/>
        <v>#REF!</v>
      </c>
    </row>
    <row r="2673" spans="1:5" ht="15" thickBot="1" x14ac:dyDescent="0.35">
      <c r="A2673" s="5"/>
      <c r="B2673" s="42">
        <v>2</v>
      </c>
      <c r="C2673" s="14" t="e">
        <f>IF(OR(A2672="",A2672=0),"",VLOOKUP(A2672,#REF!,D2673,FALSE))</f>
        <v>#REF!</v>
      </c>
      <c r="D2673" s="2">
        <v>154</v>
      </c>
      <c r="E2673" s="15" t="e">
        <f t="shared" si="51"/>
        <v>#REF!</v>
      </c>
    </row>
    <row r="2674" spans="1:5" ht="15" thickBot="1" x14ac:dyDescent="0.35">
      <c r="A2674" s="19"/>
      <c r="B2674" s="42">
        <v>3</v>
      </c>
      <c r="C2674" s="14" t="e">
        <f>IF(OR(A2672="",A2672=0),"",VLOOKUP(A2672,#REF!,D2674,FALSE))</f>
        <v>#REF!</v>
      </c>
      <c r="D2674" s="2">
        <v>155</v>
      </c>
      <c r="E2674" s="15" t="e">
        <f t="shared" si="51"/>
        <v>#REF!</v>
      </c>
    </row>
    <row r="2675" spans="1:5" ht="15" thickBot="1" x14ac:dyDescent="0.35">
      <c r="B2675" s="42">
        <v>4</v>
      </c>
      <c r="C2675" s="14" t="e">
        <f>IF(OR(A2672="",A2672=0),"",VLOOKUP(A2672,#REF!,D2675,FALSE))</f>
        <v>#REF!</v>
      </c>
      <c r="D2675" s="2">
        <v>156</v>
      </c>
      <c r="E2675" s="15" t="e">
        <f t="shared" si="51"/>
        <v>#REF!</v>
      </c>
    </row>
    <row r="2676" spans="1:5" ht="15" thickBot="1" x14ac:dyDescent="0.35">
      <c r="B2676" s="42">
        <v>5</v>
      </c>
      <c r="C2676" s="14" t="e">
        <f>IF(OR(A2672="",A2672=0),"",VLOOKUP(A2672,#REF!,D2676,FALSE))</f>
        <v>#REF!</v>
      </c>
      <c r="D2676" s="2">
        <v>157</v>
      </c>
      <c r="E2676" s="15" t="e">
        <f t="shared" si="51"/>
        <v>#REF!</v>
      </c>
    </row>
    <row r="2677" spans="1:5" ht="15" thickBot="1" x14ac:dyDescent="0.35">
      <c r="B2677" s="42">
        <v>6</v>
      </c>
      <c r="C2677" s="14" t="e">
        <f>IF(OR(A2672="",A2672=0),"",VLOOKUP(A2672,#REF!,D2677,FALSE))</f>
        <v>#REF!</v>
      </c>
      <c r="D2677" s="2">
        <v>158</v>
      </c>
      <c r="E2677" s="15" t="e">
        <f t="shared" si="51"/>
        <v>#REF!</v>
      </c>
    </row>
    <row r="2678" spans="1:5" ht="15" thickBot="1" x14ac:dyDescent="0.35">
      <c r="B2678" s="42">
        <v>7</v>
      </c>
      <c r="C2678" s="14" t="e">
        <f>IF(OR(A2672="",A2672=0),"",VLOOKUP(A2672,#REF!,D2678,FALSE))</f>
        <v>#REF!</v>
      </c>
      <c r="D2678" s="2">
        <v>159</v>
      </c>
      <c r="E2678" s="15" t="e">
        <f t="shared" si="51"/>
        <v>#REF!</v>
      </c>
    </row>
    <row r="2679" spans="1:5" ht="15" thickBot="1" x14ac:dyDescent="0.35">
      <c r="B2679" s="42">
        <v>8</v>
      </c>
      <c r="C2679" s="14" t="e">
        <f>IF(OR(A2672="",A2672=0),"",VLOOKUP(A2672,#REF!,D2679,FALSE))</f>
        <v>#REF!</v>
      </c>
      <c r="D2679" s="2">
        <v>160</v>
      </c>
      <c r="E2679" s="15" t="e">
        <f t="shared" si="51"/>
        <v>#REF!</v>
      </c>
    </row>
    <row r="2680" spans="1:5" ht="15" thickBot="1" x14ac:dyDescent="0.35">
      <c r="B2680" s="42">
        <v>9</v>
      </c>
      <c r="C2680" s="14" t="e">
        <f>IF(OR(A2672="",A2672=0),"",VLOOKUP(A2672,#REF!,D2680,FALSE))</f>
        <v>#REF!</v>
      </c>
      <c r="D2680" s="2">
        <v>161</v>
      </c>
      <c r="E2680" s="15" t="e">
        <f t="shared" si="51"/>
        <v>#REF!</v>
      </c>
    </row>
    <row r="2681" spans="1:5" ht="15" thickBot="1" x14ac:dyDescent="0.35">
      <c r="A2681" s="43" t="str">
        <f>"Recette "&amp;B2560&amp;" Produits 13"</f>
        <v>Recette 13 Produits 13</v>
      </c>
      <c r="B2681" s="42">
        <v>10</v>
      </c>
      <c r="C2681" s="14" t="e">
        <f>IF(OR(A2672="",A2672=0),"",VLOOKUP(A2672,#REF!,D2681,FALSE))</f>
        <v>#REF!</v>
      </c>
      <c r="D2681" s="2">
        <v>162</v>
      </c>
      <c r="E2681" s="15" t="e">
        <f t="shared" si="51"/>
        <v>#REF!</v>
      </c>
    </row>
    <row r="2682" spans="1:5" ht="15" thickBot="1" x14ac:dyDescent="0.35">
      <c r="A2682" s="5" t="e">
        <f>IF(OR($A$2560=0,$A$2560=""),"",VLOOKUP($A$2560,#REF!,16,FALSE))</f>
        <v>#REF!</v>
      </c>
      <c r="B2682" s="42">
        <v>1</v>
      </c>
      <c r="C2682" s="14" t="e">
        <f>IF(OR(A2682="",A2682=0),"",VLOOKUP(A2682,#REF!,D2682,FALSE))</f>
        <v>#REF!</v>
      </c>
      <c r="D2682" s="2">
        <v>153</v>
      </c>
      <c r="E2682" s="15" t="e">
        <f t="shared" si="51"/>
        <v>#REF!</v>
      </c>
    </row>
    <row r="2683" spans="1:5" ht="15" thickBot="1" x14ac:dyDescent="0.35">
      <c r="A2683" s="5"/>
      <c r="B2683" s="42">
        <v>2</v>
      </c>
      <c r="C2683" s="14" t="e">
        <f>IF(OR(A2682="",A2682=0),"",VLOOKUP(A2682,#REF!,D2683,FALSE))</f>
        <v>#REF!</v>
      </c>
      <c r="D2683" s="2">
        <v>154</v>
      </c>
      <c r="E2683" s="15" t="e">
        <f t="shared" si="51"/>
        <v>#REF!</v>
      </c>
    </row>
    <row r="2684" spans="1:5" ht="15" thickBot="1" x14ac:dyDescent="0.35">
      <c r="A2684" s="19"/>
      <c r="B2684" s="42">
        <v>3</v>
      </c>
      <c r="C2684" s="14" t="e">
        <f>IF(OR(A2682="",A2682=0),"",VLOOKUP(A2682,#REF!,D2684,FALSE))</f>
        <v>#REF!</v>
      </c>
      <c r="D2684" s="2">
        <v>155</v>
      </c>
      <c r="E2684" s="15" t="e">
        <f t="shared" si="51"/>
        <v>#REF!</v>
      </c>
    </row>
    <row r="2685" spans="1:5" ht="15" thickBot="1" x14ac:dyDescent="0.35">
      <c r="B2685" s="42">
        <v>4</v>
      </c>
      <c r="C2685" s="14" t="e">
        <f>IF(OR(A2682="",A2682=0),"",VLOOKUP(A2682,#REF!,D2685,FALSE))</f>
        <v>#REF!</v>
      </c>
      <c r="D2685" s="2">
        <v>156</v>
      </c>
      <c r="E2685" s="15" t="e">
        <f t="shared" si="51"/>
        <v>#REF!</v>
      </c>
    </row>
    <row r="2686" spans="1:5" ht="15" thickBot="1" x14ac:dyDescent="0.35">
      <c r="B2686" s="42">
        <v>5</v>
      </c>
      <c r="C2686" s="14" t="e">
        <f>IF(OR(A2682="",A2682=0),"",VLOOKUP(A2682,#REF!,D2686,FALSE))</f>
        <v>#REF!</v>
      </c>
      <c r="D2686" s="2">
        <v>157</v>
      </c>
      <c r="E2686" s="15" t="e">
        <f t="shared" si="51"/>
        <v>#REF!</v>
      </c>
    </row>
    <row r="2687" spans="1:5" ht="15" thickBot="1" x14ac:dyDescent="0.35">
      <c r="B2687" s="42">
        <v>6</v>
      </c>
      <c r="C2687" s="14" t="e">
        <f>IF(OR(A2682="",A2682=0),"",VLOOKUP(A2682,#REF!,D2687,FALSE))</f>
        <v>#REF!</v>
      </c>
      <c r="D2687" s="2">
        <v>158</v>
      </c>
      <c r="E2687" s="15" t="e">
        <f t="shared" si="51"/>
        <v>#REF!</v>
      </c>
    </row>
    <row r="2688" spans="1:5" ht="15" thickBot="1" x14ac:dyDescent="0.35">
      <c r="B2688" s="42">
        <v>7</v>
      </c>
      <c r="C2688" s="14" t="e">
        <f>IF(OR(A2682="",A2682=0),"",VLOOKUP(A2682,#REF!,D2688,FALSE))</f>
        <v>#REF!</v>
      </c>
      <c r="D2688" s="2">
        <v>159</v>
      </c>
      <c r="E2688" s="15" t="e">
        <f t="shared" si="51"/>
        <v>#REF!</v>
      </c>
    </row>
    <row r="2689" spans="1:5" ht="15" thickBot="1" x14ac:dyDescent="0.35">
      <c r="B2689" s="42">
        <v>8</v>
      </c>
      <c r="C2689" s="14" t="e">
        <f>IF(OR(A2682="",A2682=0),"",VLOOKUP(A2682,#REF!,D2689,FALSE))</f>
        <v>#REF!</v>
      </c>
      <c r="D2689" s="2">
        <v>160</v>
      </c>
      <c r="E2689" s="15" t="e">
        <f t="shared" si="51"/>
        <v>#REF!</v>
      </c>
    </row>
    <row r="2690" spans="1:5" ht="15" thickBot="1" x14ac:dyDescent="0.35">
      <c r="B2690" s="42">
        <v>9</v>
      </c>
      <c r="C2690" s="14" t="e">
        <f>IF(OR(A2682="",A2682=0),"",VLOOKUP(A2682,#REF!,D2690,FALSE))</f>
        <v>#REF!</v>
      </c>
      <c r="D2690" s="2">
        <v>161</v>
      </c>
      <c r="E2690" s="15" t="e">
        <f t="shared" ref="E2690:E2753" si="52">IF(C2690=0,"",C2690)</f>
        <v>#REF!</v>
      </c>
    </row>
    <row r="2691" spans="1:5" ht="15" thickBot="1" x14ac:dyDescent="0.35">
      <c r="A2691" s="43" t="str">
        <f>"Recette "&amp;B2560&amp;" Produits 14"</f>
        <v>Recette 13 Produits 14</v>
      </c>
      <c r="B2691" s="42">
        <v>10</v>
      </c>
      <c r="C2691" s="14" t="e">
        <f>IF(OR(A2682="",A2682=0),"",VLOOKUP(A2682,#REF!,D2691,FALSE))</f>
        <v>#REF!</v>
      </c>
      <c r="D2691" s="2">
        <v>162</v>
      </c>
      <c r="E2691" s="15" t="e">
        <f t="shared" si="52"/>
        <v>#REF!</v>
      </c>
    </row>
    <row r="2692" spans="1:5" ht="15" thickBot="1" x14ac:dyDescent="0.35">
      <c r="A2692" s="5" t="e">
        <f>IF(OR($A$2560=0,$A$2560=""),"",VLOOKUP($A$2560,#REF!,17,FALSE))</f>
        <v>#REF!</v>
      </c>
      <c r="B2692" s="42">
        <v>1</v>
      </c>
      <c r="C2692" s="14" t="e">
        <f>IF(OR(A2692="",A2692=0),"",VLOOKUP(A2692,#REF!,D2692,FALSE))</f>
        <v>#REF!</v>
      </c>
      <c r="D2692" s="2">
        <v>153</v>
      </c>
      <c r="E2692" s="15" t="e">
        <f t="shared" si="52"/>
        <v>#REF!</v>
      </c>
    </row>
    <row r="2693" spans="1:5" ht="15" thickBot="1" x14ac:dyDescent="0.35">
      <c r="A2693" s="5"/>
      <c r="B2693" s="42">
        <v>2</v>
      </c>
      <c r="C2693" s="14" t="e">
        <f>IF(OR(A2692="",A2692=0),"",VLOOKUP(A2692,#REF!,D2693,FALSE))</f>
        <v>#REF!</v>
      </c>
      <c r="D2693" s="2">
        <v>154</v>
      </c>
      <c r="E2693" s="15" t="e">
        <f t="shared" si="52"/>
        <v>#REF!</v>
      </c>
    </row>
    <row r="2694" spans="1:5" ht="15" thickBot="1" x14ac:dyDescent="0.35">
      <c r="A2694" s="19"/>
      <c r="B2694" s="42">
        <v>3</v>
      </c>
      <c r="C2694" s="14" t="e">
        <f>IF(OR(A2692="",A2692=0),"",VLOOKUP(A2692,#REF!,D2694,FALSE))</f>
        <v>#REF!</v>
      </c>
      <c r="D2694" s="2">
        <v>155</v>
      </c>
      <c r="E2694" s="15" t="e">
        <f t="shared" si="52"/>
        <v>#REF!</v>
      </c>
    </row>
    <row r="2695" spans="1:5" ht="15" thickBot="1" x14ac:dyDescent="0.35">
      <c r="B2695" s="42">
        <v>4</v>
      </c>
      <c r="C2695" s="14" t="e">
        <f>IF(OR(A2692="",A2692=0),"",VLOOKUP(A2692,#REF!,D2695,FALSE))</f>
        <v>#REF!</v>
      </c>
      <c r="D2695" s="2">
        <v>156</v>
      </c>
      <c r="E2695" s="15" t="e">
        <f t="shared" si="52"/>
        <v>#REF!</v>
      </c>
    </row>
    <row r="2696" spans="1:5" ht="15" thickBot="1" x14ac:dyDescent="0.35">
      <c r="B2696" s="42">
        <v>5</v>
      </c>
      <c r="C2696" s="14" t="e">
        <f>IF(OR(A2692="",A2692=0),"",VLOOKUP(A2692,#REF!,D2696,FALSE))</f>
        <v>#REF!</v>
      </c>
      <c r="D2696" s="2">
        <v>157</v>
      </c>
      <c r="E2696" s="15" t="e">
        <f t="shared" si="52"/>
        <v>#REF!</v>
      </c>
    </row>
    <row r="2697" spans="1:5" ht="15" thickBot="1" x14ac:dyDescent="0.35">
      <c r="B2697" s="42">
        <v>6</v>
      </c>
      <c r="C2697" s="14" t="e">
        <f>IF(OR(A2692="",A2692=0),"",VLOOKUP(A2692,#REF!,D2697,FALSE))</f>
        <v>#REF!</v>
      </c>
      <c r="D2697" s="2">
        <v>158</v>
      </c>
      <c r="E2697" s="15" t="e">
        <f t="shared" si="52"/>
        <v>#REF!</v>
      </c>
    </row>
    <row r="2698" spans="1:5" ht="15" thickBot="1" x14ac:dyDescent="0.35">
      <c r="B2698" s="42">
        <v>7</v>
      </c>
      <c r="C2698" s="14" t="e">
        <f>IF(OR(A2692="",A2692=0),"",VLOOKUP(A2692,#REF!,D2698,FALSE))</f>
        <v>#REF!</v>
      </c>
      <c r="D2698" s="2">
        <v>159</v>
      </c>
      <c r="E2698" s="15" t="e">
        <f t="shared" si="52"/>
        <v>#REF!</v>
      </c>
    </row>
    <row r="2699" spans="1:5" ht="15" thickBot="1" x14ac:dyDescent="0.35">
      <c r="B2699" s="42">
        <v>8</v>
      </c>
      <c r="C2699" s="14" t="e">
        <f>IF(OR(A2692="",A2692=0),"",VLOOKUP(A2692,#REF!,D2699,FALSE))</f>
        <v>#REF!</v>
      </c>
      <c r="D2699" s="2">
        <v>160</v>
      </c>
      <c r="E2699" s="15" t="e">
        <f t="shared" si="52"/>
        <v>#REF!</v>
      </c>
    </row>
    <row r="2700" spans="1:5" ht="15" thickBot="1" x14ac:dyDescent="0.35">
      <c r="B2700" s="42">
        <v>9</v>
      </c>
      <c r="C2700" s="14" t="e">
        <f>IF(OR(A2692="",A2692=0),"",VLOOKUP(A2692,#REF!,D2700,FALSE))</f>
        <v>#REF!</v>
      </c>
      <c r="D2700" s="2">
        <v>161</v>
      </c>
      <c r="E2700" s="15" t="e">
        <f t="shared" si="52"/>
        <v>#REF!</v>
      </c>
    </row>
    <row r="2701" spans="1:5" ht="15" thickBot="1" x14ac:dyDescent="0.35">
      <c r="A2701" s="43" t="str">
        <f>"Recette "&amp;B2560&amp;" Produits 15"</f>
        <v>Recette 13 Produits 15</v>
      </c>
      <c r="B2701" s="42">
        <v>10</v>
      </c>
      <c r="C2701" s="14" t="e">
        <f>IF(OR(A2692="",A2692=0),"",VLOOKUP(A2692,#REF!,D2701,FALSE))</f>
        <v>#REF!</v>
      </c>
      <c r="D2701" s="2">
        <v>162</v>
      </c>
      <c r="E2701" s="15" t="e">
        <f t="shared" si="52"/>
        <v>#REF!</v>
      </c>
    </row>
    <row r="2702" spans="1:5" ht="15" thickBot="1" x14ac:dyDescent="0.35">
      <c r="A2702" s="5" t="e">
        <f>IF(OR($A$2560=0,$A$2560=""),"",VLOOKUP($A$2560,#REF!,18,FALSE))</f>
        <v>#REF!</v>
      </c>
      <c r="B2702" s="42">
        <v>1</v>
      </c>
      <c r="C2702" s="14" t="e">
        <f>IF(OR(A2702="",A2702=0),"",VLOOKUP(A2702,#REF!,D2702,FALSE))</f>
        <v>#REF!</v>
      </c>
      <c r="D2702" s="2">
        <v>153</v>
      </c>
      <c r="E2702" s="15" t="e">
        <f t="shared" si="52"/>
        <v>#REF!</v>
      </c>
    </row>
    <row r="2703" spans="1:5" ht="15" thickBot="1" x14ac:dyDescent="0.35">
      <c r="A2703" s="5"/>
      <c r="B2703" s="42">
        <v>2</v>
      </c>
      <c r="C2703" s="14" t="e">
        <f>IF(OR(A2702="",A2702=0),"",VLOOKUP(A2702,#REF!,D2703,FALSE))</f>
        <v>#REF!</v>
      </c>
      <c r="D2703" s="2">
        <v>154</v>
      </c>
      <c r="E2703" s="15" t="e">
        <f t="shared" si="52"/>
        <v>#REF!</v>
      </c>
    </row>
    <row r="2704" spans="1:5" ht="15" thickBot="1" x14ac:dyDescent="0.35">
      <c r="A2704" s="19"/>
      <c r="B2704" s="42">
        <v>3</v>
      </c>
      <c r="C2704" s="14" t="e">
        <f>IF(OR(A2702="",A2702=0),"",VLOOKUP(A2702,#REF!,D2704,FALSE))</f>
        <v>#REF!</v>
      </c>
      <c r="D2704" s="2">
        <v>155</v>
      </c>
      <c r="E2704" s="15" t="e">
        <f t="shared" si="52"/>
        <v>#REF!</v>
      </c>
    </row>
    <row r="2705" spans="1:5" ht="15" thickBot="1" x14ac:dyDescent="0.35">
      <c r="B2705" s="42">
        <v>4</v>
      </c>
      <c r="C2705" s="14" t="e">
        <f>IF(OR(A2702="",A2702=0),"",VLOOKUP(A2702,#REF!,D2705,FALSE))</f>
        <v>#REF!</v>
      </c>
      <c r="D2705" s="2">
        <v>156</v>
      </c>
      <c r="E2705" s="15" t="e">
        <f t="shared" si="52"/>
        <v>#REF!</v>
      </c>
    </row>
    <row r="2706" spans="1:5" ht="15" thickBot="1" x14ac:dyDescent="0.35">
      <c r="B2706" s="42">
        <v>5</v>
      </c>
      <c r="C2706" s="14" t="e">
        <f>IF(OR(A2702="",A2702=0),"",VLOOKUP(A2702,#REF!,D2706,FALSE))</f>
        <v>#REF!</v>
      </c>
      <c r="D2706" s="2">
        <v>157</v>
      </c>
      <c r="E2706" s="15" t="e">
        <f t="shared" si="52"/>
        <v>#REF!</v>
      </c>
    </row>
    <row r="2707" spans="1:5" ht="15" thickBot="1" x14ac:dyDescent="0.35">
      <c r="B2707" s="42">
        <v>6</v>
      </c>
      <c r="C2707" s="14" t="e">
        <f>IF(OR(A2702="",A2702=0),"",VLOOKUP(A2702,#REF!,D2707,FALSE))</f>
        <v>#REF!</v>
      </c>
      <c r="D2707" s="2">
        <v>158</v>
      </c>
      <c r="E2707" s="15" t="e">
        <f t="shared" si="52"/>
        <v>#REF!</v>
      </c>
    </row>
    <row r="2708" spans="1:5" ht="15" thickBot="1" x14ac:dyDescent="0.35">
      <c r="B2708" s="42">
        <v>7</v>
      </c>
      <c r="C2708" s="14" t="e">
        <f>IF(OR(A2702="",A2702=0),"",VLOOKUP(A2702,#REF!,D2708,FALSE))</f>
        <v>#REF!</v>
      </c>
      <c r="D2708" s="2">
        <v>159</v>
      </c>
      <c r="E2708" s="15" t="e">
        <f t="shared" si="52"/>
        <v>#REF!</v>
      </c>
    </row>
    <row r="2709" spans="1:5" ht="15" thickBot="1" x14ac:dyDescent="0.35">
      <c r="B2709" s="42">
        <v>8</v>
      </c>
      <c r="C2709" s="14" t="e">
        <f>IF(OR(A2702="",A2702=0),"",VLOOKUP(A2702,#REF!,D2709,FALSE))</f>
        <v>#REF!</v>
      </c>
      <c r="D2709" s="2">
        <v>160</v>
      </c>
      <c r="E2709" s="15" t="e">
        <f t="shared" si="52"/>
        <v>#REF!</v>
      </c>
    </row>
    <row r="2710" spans="1:5" ht="15" thickBot="1" x14ac:dyDescent="0.35">
      <c r="B2710" s="42">
        <v>9</v>
      </c>
      <c r="C2710" s="14" t="e">
        <f>IF(OR(A2702="",A2702=0),"",VLOOKUP(A2702,#REF!,D2710,FALSE))</f>
        <v>#REF!</v>
      </c>
      <c r="D2710" s="2">
        <v>161</v>
      </c>
      <c r="E2710" s="15" t="e">
        <f t="shared" si="52"/>
        <v>#REF!</v>
      </c>
    </row>
    <row r="2711" spans="1:5" ht="15" thickBot="1" x14ac:dyDescent="0.35">
      <c r="A2711" s="43" t="str">
        <f>"Recette "&amp;B2560&amp;" Produits 16"</f>
        <v>Recette 13 Produits 16</v>
      </c>
      <c r="B2711" s="42">
        <v>10</v>
      </c>
      <c r="C2711" s="14" t="e">
        <f>IF(OR(A2702="",A2702=0),"",VLOOKUP(A2702,#REF!,D2711,FALSE))</f>
        <v>#REF!</v>
      </c>
      <c r="D2711" s="2">
        <v>162</v>
      </c>
      <c r="E2711" s="15" t="e">
        <f t="shared" si="52"/>
        <v>#REF!</v>
      </c>
    </row>
    <row r="2712" spans="1:5" ht="15" thickBot="1" x14ac:dyDescent="0.35">
      <c r="A2712" s="5" t="e">
        <f>IF(OR($A$2560=0,$A$2560=""),"",VLOOKUP($A$2560,#REF!,19,FALSE))</f>
        <v>#REF!</v>
      </c>
      <c r="B2712" s="42">
        <v>1</v>
      </c>
      <c r="C2712" s="14" t="e">
        <f>IF(OR(A2712="",A2712=0),"",VLOOKUP(A2712,#REF!,D2712,FALSE))</f>
        <v>#REF!</v>
      </c>
      <c r="D2712" s="2">
        <v>153</v>
      </c>
      <c r="E2712" s="15" t="e">
        <f t="shared" si="52"/>
        <v>#REF!</v>
      </c>
    </row>
    <row r="2713" spans="1:5" ht="15" thickBot="1" x14ac:dyDescent="0.35">
      <c r="A2713" s="5"/>
      <c r="B2713" s="42">
        <v>2</v>
      </c>
      <c r="C2713" s="14" t="e">
        <f>IF(OR(A2712="",A2712=0),"",VLOOKUP(A2712,#REF!,D2713,FALSE))</f>
        <v>#REF!</v>
      </c>
      <c r="D2713" s="2">
        <v>154</v>
      </c>
      <c r="E2713" s="15" t="e">
        <f t="shared" si="52"/>
        <v>#REF!</v>
      </c>
    </row>
    <row r="2714" spans="1:5" ht="15" thickBot="1" x14ac:dyDescent="0.35">
      <c r="A2714" s="19"/>
      <c r="B2714" s="42">
        <v>3</v>
      </c>
      <c r="C2714" s="14" t="e">
        <f>IF(OR(A2712="",A2712=0),"",VLOOKUP(A2712,#REF!,D2714,FALSE))</f>
        <v>#REF!</v>
      </c>
      <c r="D2714" s="2">
        <v>155</v>
      </c>
      <c r="E2714" s="15" t="e">
        <f t="shared" si="52"/>
        <v>#REF!</v>
      </c>
    </row>
    <row r="2715" spans="1:5" ht="15" thickBot="1" x14ac:dyDescent="0.35">
      <c r="B2715" s="42">
        <v>4</v>
      </c>
      <c r="C2715" s="14" t="e">
        <f>IF(OR(A2712="",A2712=0),"",VLOOKUP(A2712,#REF!,D2715,FALSE))</f>
        <v>#REF!</v>
      </c>
      <c r="D2715" s="2">
        <v>156</v>
      </c>
      <c r="E2715" s="15" t="e">
        <f t="shared" si="52"/>
        <v>#REF!</v>
      </c>
    </row>
    <row r="2716" spans="1:5" ht="15" thickBot="1" x14ac:dyDescent="0.35">
      <c r="B2716" s="42">
        <v>5</v>
      </c>
      <c r="C2716" s="14" t="e">
        <f>IF(OR(A2712="",A2712=0),"",VLOOKUP(A2712,#REF!,D2716,FALSE))</f>
        <v>#REF!</v>
      </c>
      <c r="D2716" s="2">
        <v>157</v>
      </c>
      <c r="E2716" s="15" t="e">
        <f t="shared" si="52"/>
        <v>#REF!</v>
      </c>
    </row>
    <row r="2717" spans="1:5" ht="15" thickBot="1" x14ac:dyDescent="0.35">
      <c r="B2717" s="42">
        <v>6</v>
      </c>
      <c r="C2717" s="14" t="e">
        <f>IF(OR(A2712="",A2712=0),"",VLOOKUP(A2712,#REF!,D2717,FALSE))</f>
        <v>#REF!</v>
      </c>
      <c r="D2717" s="2">
        <v>158</v>
      </c>
      <c r="E2717" s="15" t="e">
        <f t="shared" si="52"/>
        <v>#REF!</v>
      </c>
    </row>
    <row r="2718" spans="1:5" ht="15" thickBot="1" x14ac:dyDescent="0.35">
      <c r="B2718" s="42">
        <v>7</v>
      </c>
      <c r="C2718" s="14" t="e">
        <f>IF(OR(A2712="",A2712=0),"",VLOOKUP(A2712,#REF!,D2718,FALSE))</f>
        <v>#REF!</v>
      </c>
      <c r="D2718" s="2">
        <v>159</v>
      </c>
      <c r="E2718" s="15" t="e">
        <f t="shared" si="52"/>
        <v>#REF!</v>
      </c>
    </row>
    <row r="2719" spans="1:5" ht="15" thickBot="1" x14ac:dyDescent="0.35">
      <c r="B2719" s="42">
        <v>8</v>
      </c>
      <c r="C2719" s="14" t="e">
        <f>IF(OR(A2712="",A2712=0),"",VLOOKUP(A2712,#REF!,D2719,FALSE))</f>
        <v>#REF!</v>
      </c>
      <c r="D2719" s="2">
        <v>160</v>
      </c>
      <c r="E2719" s="15" t="e">
        <f t="shared" si="52"/>
        <v>#REF!</v>
      </c>
    </row>
    <row r="2720" spans="1:5" ht="15" thickBot="1" x14ac:dyDescent="0.35">
      <c r="B2720" s="42">
        <v>9</v>
      </c>
      <c r="C2720" s="14" t="e">
        <f>IF(OR(A2712="",A2712=0),"",VLOOKUP(A2712,#REF!,D2720,FALSE))</f>
        <v>#REF!</v>
      </c>
      <c r="D2720" s="2">
        <v>161</v>
      </c>
      <c r="E2720" s="15" t="e">
        <f t="shared" si="52"/>
        <v>#REF!</v>
      </c>
    </row>
    <row r="2721" spans="1:5" ht="15" thickBot="1" x14ac:dyDescent="0.35">
      <c r="A2721" s="43" t="str">
        <f>"Recette "&amp;B2560&amp;" Divers 1"</f>
        <v>Recette 13 Divers 1</v>
      </c>
      <c r="B2721" s="42">
        <v>10</v>
      </c>
      <c r="C2721" s="14" t="e">
        <f>IF(OR(A2712="",A2712=0),"",VLOOKUP(A2712,#REF!,D2721,FALSE))</f>
        <v>#REF!</v>
      </c>
      <c r="D2721" s="2">
        <v>162</v>
      </c>
      <c r="E2721" s="15" t="e">
        <f t="shared" si="52"/>
        <v>#REF!</v>
      </c>
    </row>
    <row r="2722" spans="1:5" ht="15" thickBot="1" x14ac:dyDescent="0.35">
      <c r="A2722" s="5" t="e">
        <f>IF(OR($A$2560=0,$A$2560=""),"",VLOOKUP($A$2560,#REF!,20,FALSE))</f>
        <v>#REF!</v>
      </c>
      <c r="B2722" s="42">
        <v>1</v>
      </c>
      <c r="C2722" s="14" t="e">
        <f>IF(OR(A2722="",A2722=0),"",VLOOKUP(A2722,#REF!,D2722,FALSE))</f>
        <v>#REF!</v>
      </c>
      <c r="D2722" s="2">
        <v>153</v>
      </c>
      <c r="E2722" s="15" t="e">
        <f t="shared" si="52"/>
        <v>#REF!</v>
      </c>
    </row>
    <row r="2723" spans="1:5" ht="15" thickBot="1" x14ac:dyDescent="0.35">
      <c r="A2723" s="5"/>
      <c r="B2723" s="42">
        <v>2</v>
      </c>
      <c r="C2723" s="14" t="e">
        <f>IF(OR(A2722="",A2722=0),"",VLOOKUP(A2722,#REF!,D2723,FALSE))</f>
        <v>#REF!</v>
      </c>
      <c r="D2723" s="2">
        <v>154</v>
      </c>
      <c r="E2723" s="15" t="e">
        <f t="shared" si="52"/>
        <v>#REF!</v>
      </c>
    </row>
    <row r="2724" spans="1:5" ht="15" thickBot="1" x14ac:dyDescent="0.35">
      <c r="A2724" s="19"/>
      <c r="B2724" s="42">
        <v>3</v>
      </c>
      <c r="C2724" s="14" t="e">
        <f>IF(OR(A2722="",A2722=0),"",VLOOKUP(A2722,#REF!,D2724,FALSE))</f>
        <v>#REF!</v>
      </c>
      <c r="D2724" s="2">
        <v>155</v>
      </c>
      <c r="E2724" s="15" t="e">
        <f t="shared" si="52"/>
        <v>#REF!</v>
      </c>
    </row>
    <row r="2725" spans="1:5" ht="15" thickBot="1" x14ac:dyDescent="0.35">
      <c r="B2725" s="42">
        <v>4</v>
      </c>
      <c r="C2725" s="14" t="e">
        <f>IF(OR(A2722="",A2722=0),"",VLOOKUP(A2722,#REF!,D2725,FALSE))</f>
        <v>#REF!</v>
      </c>
      <c r="D2725" s="2">
        <v>156</v>
      </c>
      <c r="E2725" s="15" t="e">
        <f t="shared" si="52"/>
        <v>#REF!</v>
      </c>
    </row>
    <row r="2726" spans="1:5" ht="15" thickBot="1" x14ac:dyDescent="0.35">
      <c r="B2726" s="42">
        <v>5</v>
      </c>
      <c r="C2726" s="14" t="e">
        <f>IF(OR(A2722="",A2722=0),"",VLOOKUP(A2722,#REF!,D2726,FALSE))</f>
        <v>#REF!</v>
      </c>
      <c r="D2726" s="2">
        <v>157</v>
      </c>
      <c r="E2726" s="15" t="e">
        <f t="shared" si="52"/>
        <v>#REF!</v>
      </c>
    </row>
    <row r="2727" spans="1:5" ht="15" thickBot="1" x14ac:dyDescent="0.35">
      <c r="B2727" s="42">
        <v>6</v>
      </c>
      <c r="C2727" s="14" t="e">
        <f>IF(OR(A2722="",A2722=0),"",VLOOKUP(A2722,#REF!,D2727,FALSE))</f>
        <v>#REF!</v>
      </c>
      <c r="D2727" s="2">
        <v>158</v>
      </c>
      <c r="E2727" s="15" t="e">
        <f t="shared" si="52"/>
        <v>#REF!</v>
      </c>
    </row>
    <row r="2728" spans="1:5" ht="15" thickBot="1" x14ac:dyDescent="0.35">
      <c r="B2728" s="42">
        <v>7</v>
      </c>
      <c r="C2728" s="14" t="e">
        <f>IF(OR(A2722="",A2722=0),"",VLOOKUP(A2722,#REF!,D2728,FALSE))</f>
        <v>#REF!</v>
      </c>
      <c r="D2728" s="2">
        <v>159</v>
      </c>
      <c r="E2728" s="15" t="e">
        <f t="shared" si="52"/>
        <v>#REF!</v>
      </c>
    </row>
    <row r="2729" spans="1:5" ht="15" thickBot="1" x14ac:dyDescent="0.35">
      <c r="B2729" s="42">
        <v>8</v>
      </c>
      <c r="C2729" s="14" t="e">
        <f>IF(OR(A2722="",A2722=0),"",VLOOKUP(A2722,#REF!,D2729,FALSE))</f>
        <v>#REF!</v>
      </c>
      <c r="D2729" s="2">
        <v>160</v>
      </c>
      <c r="E2729" s="15" t="e">
        <f t="shared" si="52"/>
        <v>#REF!</v>
      </c>
    </row>
    <row r="2730" spans="1:5" ht="15" thickBot="1" x14ac:dyDescent="0.35">
      <c r="B2730" s="42">
        <v>9</v>
      </c>
      <c r="C2730" s="14" t="e">
        <f>IF(OR(A2722="",A2722=0),"",VLOOKUP(A2722,#REF!,D2730,FALSE))</f>
        <v>#REF!</v>
      </c>
      <c r="D2730" s="2">
        <v>161</v>
      </c>
      <c r="E2730" s="15" t="e">
        <f t="shared" si="52"/>
        <v>#REF!</v>
      </c>
    </row>
    <row r="2731" spans="1:5" ht="15" thickBot="1" x14ac:dyDescent="0.35">
      <c r="A2731" s="43" t="str">
        <f>"Recette "&amp;B2560&amp;" Divers 2"</f>
        <v>Recette 13 Divers 2</v>
      </c>
      <c r="B2731" s="42">
        <v>10</v>
      </c>
      <c r="C2731" s="14" t="e">
        <f>IF(OR(A2722="",A2722=0),"",VLOOKUP(A2722,#REF!,D2731,FALSE))</f>
        <v>#REF!</v>
      </c>
      <c r="D2731" s="2">
        <v>162</v>
      </c>
      <c r="E2731" s="15" t="e">
        <f t="shared" si="52"/>
        <v>#REF!</v>
      </c>
    </row>
    <row r="2732" spans="1:5" ht="15" thickBot="1" x14ac:dyDescent="0.35">
      <c r="A2732" s="5" t="e">
        <f>IF(OR($A$2560=0,$A$2560=""),"",VLOOKUP($A$2560,#REF!,21,FALSE))</f>
        <v>#REF!</v>
      </c>
      <c r="B2732" s="42">
        <v>1</v>
      </c>
      <c r="C2732" s="14" t="e">
        <f>IF(OR(A2732="",A2732=0),"",VLOOKUP(A2732,#REF!,D2732,FALSE))</f>
        <v>#REF!</v>
      </c>
      <c r="D2732" s="2">
        <v>153</v>
      </c>
      <c r="E2732" s="15" t="e">
        <f t="shared" si="52"/>
        <v>#REF!</v>
      </c>
    </row>
    <row r="2733" spans="1:5" ht="15" thickBot="1" x14ac:dyDescent="0.35">
      <c r="A2733" s="5"/>
      <c r="B2733" s="42">
        <v>2</v>
      </c>
      <c r="C2733" s="14" t="e">
        <f>IF(OR(A2732="",A2732=0),"",VLOOKUP(A2732,#REF!,D2733,FALSE))</f>
        <v>#REF!</v>
      </c>
      <c r="D2733" s="2">
        <v>154</v>
      </c>
      <c r="E2733" s="15" t="e">
        <f t="shared" si="52"/>
        <v>#REF!</v>
      </c>
    </row>
    <row r="2734" spans="1:5" ht="15" thickBot="1" x14ac:dyDescent="0.35">
      <c r="A2734" s="19"/>
      <c r="B2734" s="42">
        <v>3</v>
      </c>
      <c r="C2734" s="14" t="e">
        <f>IF(OR(A2732="",A2732=0),"",VLOOKUP(A2732,#REF!,D2734,FALSE))</f>
        <v>#REF!</v>
      </c>
      <c r="D2734" s="2">
        <v>155</v>
      </c>
      <c r="E2734" s="15" t="e">
        <f t="shared" si="52"/>
        <v>#REF!</v>
      </c>
    </row>
    <row r="2735" spans="1:5" ht="15" thickBot="1" x14ac:dyDescent="0.35">
      <c r="B2735" s="42">
        <v>4</v>
      </c>
      <c r="C2735" s="14" t="e">
        <f>IF(OR(A2732="",A2732=0),"",VLOOKUP(A2732,#REF!,D2735,FALSE))</f>
        <v>#REF!</v>
      </c>
      <c r="D2735" s="2">
        <v>156</v>
      </c>
      <c r="E2735" s="15" t="e">
        <f t="shared" si="52"/>
        <v>#REF!</v>
      </c>
    </row>
    <row r="2736" spans="1:5" ht="15" thickBot="1" x14ac:dyDescent="0.35">
      <c r="B2736" s="42">
        <v>5</v>
      </c>
      <c r="C2736" s="14" t="e">
        <f>IF(OR(A2732="",A2732=0),"",VLOOKUP(A2732,#REF!,D2736,FALSE))</f>
        <v>#REF!</v>
      </c>
      <c r="D2736" s="2">
        <v>157</v>
      </c>
      <c r="E2736" s="15" t="e">
        <f t="shared" si="52"/>
        <v>#REF!</v>
      </c>
    </row>
    <row r="2737" spans="1:5" ht="15" thickBot="1" x14ac:dyDescent="0.35">
      <c r="B2737" s="42">
        <v>6</v>
      </c>
      <c r="C2737" s="14" t="e">
        <f>IF(OR(A2732="",A2732=0),"",VLOOKUP(A2732,#REF!,D2737,FALSE))</f>
        <v>#REF!</v>
      </c>
      <c r="D2737" s="2">
        <v>158</v>
      </c>
      <c r="E2737" s="15" t="e">
        <f t="shared" si="52"/>
        <v>#REF!</v>
      </c>
    </row>
    <row r="2738" spans="1:5" ht="15" thickBot="1" x14ac:dyDescent="0.35">
      <c r="B2738" s="42">
        <v>7</v>
      </c>
      <c r="C2738" s="14" t="e">
        <f>IF(OR(A2732="",A2732=0),"",VLOOKUP(A2732,#REF!,D2738,FALSE))</f>
        <v>#REF!</v>
      </c>
      <c r="D2738" s="2">
        <v>159</v>
      </c>
      <c r="E2738" s="15" t="e">
        <f t="shared" si="52"/>
        <v>#REF!</v>
      </c>
    </row>
    <row r="2739" spans="1:5" ht="15" thickBot="1" x14ac:dyDescent="0.35">
      <c r="B2739" s="42">
        <v>8</v>
      </c>
      <c r="C2739" s="14" t="e">
        <f>IF(OR(A2732="",A2732=0),"",VLOOKUP(A2732,#REF!,D2739,FALSE))</f>
        <v>#REF!</v>
      </c>
      <c r="D2739" s="2">
        <v>160</v>
      </c>
      <c r="E2739" s="15" t="e">
        <f t="shared" si="52"/>
        <v>#REF!</v>
      </c>
    </row>
    <row r="2740" spans="1:5" ht="15" thickBot="1" x14ac:dyDescent="0.35">
      <c r="B2740" s="42">
        <v>9</v>
      </c>
      <c r="C2740" s="14" t="e">
        <f>IF(OR(A2732="",A2732=0),"",VLOOKUP(A2732,#REF!,D2740,FALSE))</f>
        <v>#REF!</v>
      </c>
      <c r="D2740" s="2">
        <v>161</v>
      </c>
      <c r="E2740" s="15" t="e">
        <f t="shared" si="52"/>
        <v>#REF!</v>
      </c>
    </row>
    <row r="2741" spans="1:5" ht="15" thickBot="1" x14ac:dyDescent="0.35">
      <c r="A2741" s="43" t="str">
        <f>"Recette "&amp;B2560&amp;" Divers 3"</f>
        <v>Recette 13 Divers 3</v>
      </c>
      <c r="B2741" s="42">
        <v>10</v>
      </c>
      <c r="C2741" s="14" t="e">
        <f>IF(OR(A2732="",A2732=0),"",VLOOKUP(A2732,#REF!,D2741,FALSE))</f>
        <v>#REF!</v>
      </c>
      <c r="D2741" s="2">
        <v>162</v>
      </c>
      <c r="E2741" s="15" t="e">
        <f t="shared" si="52"/>
        <v>#REF!</v>
      </c>
    </row>
    <row r="2742" spans="1:5" ht="15" thickBot="1" x14ac:dyDescent="0.35">
      <c r="A2742" s="5" t="e">
        <f>IF(OR($A$2560=0,$A$2560=""),"",VLOOKUP($A$2560,#REF!,22,FALSE))</f>
        <v>#REF!</v>
      </c>
      <c r="B2742" s="42">
        <v>1</v>
      </c>
      <c r="C2742" s="14" t="e">
        <f>IF(OR(A2742="",A2742=0),"",VLOOKUP(A2742,#REF!,D2742,FALSE))</f>
        <v>#REF!</v>
      </c>
      <c r="D2742" s="2">
        <v>153</v>
      </c>
      <c r="E2742" s="15" t="e">
        <f t="shared" si="52"/>
        <v>#REF!</v>
      </c>
    </row>
    <row r="2743" spans="1:5" ht="15" thickBot="1" x14ac:dyDescent="0.35">
      <c r="A2743" s="5"/>
      <c r="B2743" s="42">
        <v>2</v>
      </c>
      <c r="C2743" s="14" t="e">
        <f>IF(OR(A2742="",A2742=0),"",VLOOKUP(A2742,#REF!,D2743,FALSE))</f>
        <v>#REF!</v>
      </c>
      <c r="D2743" s="2">
        <v>154</v>
      </c>
      <c r="E2743" s="15" t="e">
        <f t="shared" si="52"/>
        <v>#REF!</v>
      </c>
    </row>
    <row r="2744" spans="1:5" ht="15" thickBot="1" x14ac:dyDescent="0.35">
      <c r="A2744" s="19"/>
      <c r="B2744" s="42">
        <v>3</v>
      </c>
      <c r="C2744" s="14" t="e">
        <f>IF(OR(A2742="",A2742=0),"",VLOOKUP(A2742,#REF!,D2744,FALSE))</f>
        <v>#REF!</v>
      </c>
      <c r="D2744" s="2">
        <v>155</v>
      </c>
      <c r="E2744" s="15" t="e">
        <f t="shared" si="52"/>
        <v>#REF!</v>
      </c>
    </row>
    <row r="2745" spans="1:5" ht="15" thickBot="1" x14ac:dyDescent="0.35">
      <c r="B2745" s="42">
        <v>4</v>
      </c>
      <c r="C2745" s="14" t="e">
        <f>IF(OR(A2742="",A2742=0),"",VLOOKUP(A2742,#REF!,D2745,FALSE))</f>
        <v>#REF!</v>
      </c>
      <c r="D2745" s="2">
        <v>156</v>
      </c>
      <c r="E2745" s="15" t="e">
        <f t="shared" si="52"/>
        <v>#REF!</v>
      </c>
    </row>
    <row r="2746" spans="1:5" ht="15" thickBot="1" x14ac:dyDescent="0.35">
      <c r="B2746" s="42">
        <v>5</v>
      </c>
      <c r="C2746" s="14" t="e">
        <f>IF(OR(A2742="",A2742=0),"",VLOOKUP(A2742,#REF!,D2746,FALSE))</f>
        <v>#REF!</v>
      </c>
      <c r="D2746" s="2">
        <v>157</v>
      </c>
      <c r="E2746" s="15" t="e">
        <f t="shared" si="52"/>
        <v>#REF!</v>
      </c>
    </row>
    <row r="2747" spans="1:5" ht="15" thickBot="1" x14ac:dyDescent="0.35">
      <c r="B2747" s="42">
        <v>6</v>
      </c>
      <c r="C2747" s="14" t="e">
        <f>IF(OR(A2742="",A2742=0),"",VLOOKUP(A2742,#REF!,D2747,FALSE))</f>
        <v>#REF!</v>
      </c>
      <c r="D2747" s="2">
        <v>158</v>
      </c>
      <c r="E2747" s="15" t="e">
        <f t="shared" si="52"/>
        <v>#REF!</v>
      </c>
    </row>
    <row r="2748" spans="1:5" ht="15" thickBot="1" x14ac:dyDescent="0.35">
      <c r="B2748" s="42">
        <v>7</v>
      </c>
      <c r="C2748" s="14" t="e">
        <f>IF(OR(A2742="",A2742=0),"",VLOOKUP(A2742,#REF!,D2748,FALSE))</f>
        <v>#REF!</v>
      </c>
      <c r="D2748" s="2">
        <v>159</v>
      </c>
      <c r="E2748" s="15" t="e">
        <f t="shared" si="52"/>
        <v>#REF!</v>
      </c>
    </row>
    <row r="2749" spans="1:5" ht="15" thickBot="1" x14ac:dyDescent="0.35">
      <c r="B2749" s="42">
        <v>8</v>
      </c>
      <c r="C2749" s="14" t="e">
        <f>IF(OR(A2742="",A2742=0),"",VLOOKUP(A2742,#REF!,D2749,FALSE))</f>
        <v>#REF!</v>
      </c>
      <c r="D2749" s="2">
        <v>160</v>
      </c>
      <c r="E2749" s="15" t="e">
        <f t="shared" si="52"/>
        <v>#REF!</v>
      </c>
    </row>
    <row r="2750" spans="1:5" ht="15" thickBot="1" x14ac:dyDescent="0.35">
      <c r="B2750" s="42">
        <v>9</v>
      </c>
      <c r="C2750" s="14" t="e">
        <f>IF(OR(A2742="",A2742=0),"",VLOOKUP(A2742,#REF!,D2750,FALSE))</f>
        <v>#REF!</v>
      </c>
      <c r="D2750" s="2">
        <v>161</v>
      </c>
      <c r="E2750" s="15" t="e">
        <f t="shared" si="52"/>
        <v>#REF!</v>
      </c>
    </row>
    <row r="2751" spans="1:5" ht="15" thickBot="1" x14ac:dyDescent="0.35">
      <c r="A2751" s="43" t="str">
        <f>"Recette "&amp;B2560&amp;" Divers 4"</f>
        <v>Recette 13 Divers 4</v>
      </c>
      <c r="B2751" s="42">
        <v>10</v>
      </c>
      <c r="C2751" s="14" t="e">
        <f>IF(OR(A2742="",A2742=0),"",VLOOKUP(A2742,#REF!,D2751,FALSE))</f>
        <v>#REF!</v>
      </c>
      <c r="D2751" s="2">
        <v>162</v>
      </c>
      <c r="E2751" s="15" t="e">
        <f t="shared" si="52"/>
        <v>#REF!</v>
      </c>
    </row>
    <row r="2752" spans="1:5" ht="15" thickBot="1" x14ac:dyDescent="0.35">
      <c r="A2752" s="5" t="e">
        <f>IF(OR($A$2560=0,$A$2560=""),"",VLOOKUP($A$2560,#REF!,23,FALSE))</f>
        <v>#REF!</v>
      </c>
      <c r="B2752" s="42">
        <v>1</v>
      </c>
      <c r="C2752" s="14" t="e">
        <f>IF(OR(A2752="",A2752=0),"",VLOOKUP(A2752,#REF!,D2752,FALSE))</f>
        <v>#REF!</v>
      </c>
      <c r="D2752" s="2">
        <v>153</v>
      </c>
      <c r="E2752" s="15" t="e">
        <f t="shared" si="52"/>
        <v>#REF!</v>
      </c>
    </row>
    <row r="2753" spans="1:5" ht="15" thickBot="1" x14ac:dyDescent="0.35">
      <c r="A2753" s="5"/>
      <c r="B2753" s="42">
        <v>2</v>
      </c>
      <c r="C2753" s="14" t="e">
        <f>IF(OR(A2752="",A2752=0),"",VLOOKUP(A2752,#REF!,D2753,FALSE))</f>
        <v>#REF!</v>
      </c>
      <c r="D2753" s="2">
        <v>154</v>
      </c>
      <c r="E2753" s="15" t="e">
        <f t="shared" si="52"/>
        <v>#REF!</v>
      </c>
    </row>
    <row r="2754" spans="1:5" ht="15" thickBot="1" x14ac:dyDescent="0.35">
      <c r="A2754" s="19"/>
      <c r="B2754" s="42">
        <v>3</v>
      </c>
      <c r="C2754" s="14" t="e">
        <f>IF(OR(A2752="",A2752=0),"",VLOOKUP(A2752,#REF!,D2754,FALSE))</f>
        <v>#REF!</v>
      </c>
      <c r="D2754" s="2">
        <v>155</v>
      </c>
      <c r="E2754" s="15" t="e">
        <f t="shared" ref="E2754:E2771" si="53">IF(C2754=0,"",C2754)</f>
        <v>#REF!</v>
      </c>
    </row>
    <row r="2755" spans="1:5" ht="15" thickBot="1" x14ac:dyDescent="0.35">
      <c r="B2755" s="42">
        <v>4</v>
      </c>
      <c r="C2755" s="14" t="e">
        <f>IF(OR(A2752="",A2752=0),"",VLOOKUP(A2752,#REF!,D2755,FALSE))</f>
        <v>#REF!</v>
      </c>
      <c r="D2755" s="2">
        <v>156</v>
      </c>
      <c r="E2755" s="15" t="e">
        <f t="shared" si="53"/>
        <v>#REF!</v>
      </c>
    </row>
    <row r="2756" spans="1:5" ht="15" thickBot="1" x14ac:dyDescent="0.35">
      <c r="B2756" s="42">
        <v>5</v>
      </c>
      <c r="C2756" s="14" t="e">
        <f>IF(OR(A2752="",A2752=0),"",VLOOKUP(A2752,#REF!,D2756,FALSE))</f>
        <v>#REF!</v>
      </c>
      <c r="D2756" s="2">
        <v>157</v>
      </c>
      <c r="E2756" s="15" t="e">
        <f t="shared" si="53"/>
        <v>#REF!</v>
      </c>
    </row>
    <row r="2757" spans="1:5" ht="15" thickBot="1" x14ac:dyDescent="0.35">
      <c r="B2757" s="42">
        <v>6</v>
      </c>
      <c r="C2757" s="14" t="e">
        <f>IF(OR(A2752="",A2752=0),"",VLOOKUP(A2752,#REF!,D2757,FALSE))</f>
        <v>#REF!</v>
      </c>
      <c r="D2757" s="2">
        <v>158</v>
      </c>
      <c r="E2757" s="15" t="e">
        <f t="shared" si="53"/>
        <v>#REF!</v>
      </c>
    </row>
    <row r="2758" spans="1:5" ht="15" thickBot="1" x14ac:dyDescent="0.35">
      <c r="B2758" s="42">
        <v>7</v>
      </c>
      <c r="C2758" s="14" t="e">
        <f>IF(OR(A2752="",A2752=0),"",VLOOKUP(A2752,#REF!,D2758,FALSE))</f>
        <v>#REF!</v>
      </c>
      <c r="D2758" s="2">
        <v>159</v>
      </c>
      <c r="E2758" s="15" t="e">
        <f t="shared" si="53"/>
        <v>#REF!</v>
      </c>
    </row>
    <row r="2759" spans="1:5" ht="15" thickBot="1" x14ac:dyDescent="0.35">
      <c r="B2759" s="42">
        <v>8</v>
      </c>
      <c r="C2759" s="14" t="e">
        <f>IF(OR(A2752="",A2752=0),"",VLOOKUP(A2752,#REF!,D2759,FALSE))</f>
        <v>#REF!</v>
      </c>
      <c r="D2759" s="2">
        <v>160</v>
      </c>
      <c r="E2759" s="15" t="e">
        <f t="shared" si="53"/>
        <v>#REF!</v>
      </c>
    </row>
    <row r="2760" spans="1:5" ht="15" thickBot="1" x14ac:dyDescent="0.35">
      <c r="B2760" s="42">
        <v>9</v>
      </c>
      <c r="C2760" s="14" t="e">
        <f>IF(OR(A2752="",A2752=0),"",VLOOKUP(A2752,#REF!,D2760,FALSE))</f>
        <v>#REF!</v>
      </c>
      <c r="D2760" s="2">
        <v>161</v>
      </c>
      <c r="E2760" s="15" t="e">
        <f t="shared" si="53"/>
        <v>#REF!</v>
      </c>
    </row>
    <row r="2761" spans="1:5" ht="15" thickBot="1" x14ac:dyDescent="0.35">
      <c r="A2761" s="43" t="str">
        <f>"Recette "&amp;B2560&amp;" Divers 5"</f>
        <v>Recette 13 Divers 5</v>
      </c>
      <c r="B2761" s="42">
        <v>10</v>
      </c>
      <c r="C2761" s="14" t="e">
        <f>IF(OR(A2752="",A2752=0),"",VLOOKUP(A2752,#REF!,D2761,FALSE))</f>
        <v>#REF!</v>
      </c>
      <c r="D2761" s="2">
        <v>162</v>
      </c>
      <c r="E2761" s="15" t="e">
        <f t="shared" si="53"/>
        <v>#REF!</v>
      </c>
    </row>
    <row r="2762" spans="1:5" ht="15" thickBot="1" x14ac:dyDescent="0.35">
      <c r="A2762" s="5" t="e">
        <f>IF(OR($A$2560=0,$A$2560=""),"",VLOOKUP($A$2560,#REF!,24,FALSE))</f>
        <v>#REF!</v>
      </c>
      <c r="B2762" s="42">
        <v>1</v>
      </c>
      <c r="C2762" s="14" t="e">
        <f>IF(OR(A2762="",A2762=0),"",VLOOKUP(A2762,#REF!,D2762,FALSE))</f>
        <v>#REF!</v>
      </c>
      <c r="D2762" s="2">
        <v>153</v>
      </c>
      <c r="E2762" s="15" t="e">
        <f t="shared" si="53"/>
        <v>#REF!</v>
      </c>
    </row>
    <row r="2763" spans="1:5" ht="15" thickBot="1" x14ac:dyDescent="0.35">
      <c r="A2763" s="5"/>
      <c r="B2763" s="42">
        <v>2</v>
      </c>
      <c r="C2763" s="14" t="e">
        <f>IF(OR(A2762="",A2762=0),"",VLOOKUP(A2762,#REF!,D2763,FALSE))</f>
        <v>#REF!</v>
      </c>
      <c r="D2763" s="2">
        <v>154</v>
      </c>
      <c r="E2763" s="15" t="e">
        <f t="shared" si="53"/>
        <v>#REF!</v>
      </c>
    </row>
    <row r="2764" spans="1:5" ht="15" thickBot="1" x14ac:dyDescent="0.35">
      <c r="A2764" s="19"/>
      <c r="B2764" s="42">
        <v>3</v>
      </c>
      <c r="C2764" s="14" t="e">
        <f>IF(OR(A2762="",A2762=0),"",VLOOKUP(A2762,#REF!,D2764,FALSE))</f>
        <v>#REF!</v>
      </c>
      <c r="D2764" s="2">
        <v>155</v>
      </c>
      <c r="E2764" s="15" t="e">
        <f t="shared" si="53"/>
        <v>#REF!</v>
      </c>
    </row>
    <row r="2765" spans="1:5" ht="15" thickBot="1" x14ac:dyDescent="0.35">
      <c r="B2765" s="42">
        <v>4</v>
      </c>
      <c r="C2765" s="14" t="e">
        <f>IF(OR(A2762="",A2762=0),"",VLOOKUP(A2762,#REF!,D2765,FALSE))</f>
        <v>#REF!</v>
      </c>
      <c r="D2765" s="2">
        <v>156</v>
      </c>
      <c r="E2765" s="15" t="e">
        <f t="shared" si="53"/>
        <v>#REF!</v>
      </c>
    </row>
    <row r="2766" spans="1:5" ht="15" thickBot="1" x14ac:dyDescent="0.35">
      <c r="B2766" s="42">
        <v>5</v>
      </c>
      <c r="C2766" s="14" t="e">
        <f>IF(OR(A2762="",A2762=0),"",VLOOKUP(A2762,#REF!,D2766,FALSE))</f>
        <v>#REF!</v>
      </c>
      <c r="D2766" s="2">
        <v>157</v>
      </c>
      <c r="E2766" s="15" t="e">
        <f t="shared" si="53"/>
        <v>#REF!</v>
      </c>
    </row>
    <row r="2767" spans="1:5" ht="15" thickBot="1" x14ac:dyDescent="0.35">
      <c r="B2767" s="42">
        <v>6</v>
      </c>
      <c r="C2767" s="14" t="e">
        <f>IF(OR(A2762="",A2762=0),"",VLOOKUP(A2762,#REF!,D2767,FALSE))</f>
        <v>#REF!</v>
      </c>
      <c r="D2767" s="2">
        <v>158</v>
      </c>
      <c r="E2767" s="15" t="e">
        <f t="shared" si="53"/>
        <v>#REF!</v>
      </c>
    </row>
    <row r="2768" spans="1:5" ht="15" thickBot="1" x14ac:dyDescent="0.35">
      <c r="B2768" s="42">
        <v>7</v>
      </c>
      <c r="C2768" s="14" t="e">
        <f>IF(OR(A2762="",A2762=0),"",VLOOKUP(A2762,#REF!,D2768,FALSE))</f>
        <v>#REF!</v>
      </c>
      <c r="D2768" s="2">
        <v>159</v>
      </c>
      <c r="E2768" s="15" t="e">
        <f t="shared" si="53"/>
        <v>#REF!</v>
      </c>
    </row>
    <row r="2769" spans="1:5" ht="15" thickBot="1" x14ac:dyDescent="0.35">
      <c r="B2769" s="42">
        <v>8</v>
      </c>
      <c r="C2769" s="14" t="e">
        <f>IF(OR(A2762="",A2762=0),"",VLOOKUP(A2762,#REF!,D2769,FALSE))</f>
        <v>#REF!</v>
      </c>
      <c r="D2769" s="2">
        <v>160</v>
      </c>
      <c r="E2769" s="15" t="e">
        <f t="shared" si="53"/>
        <v>#REF!</v>
      </c>
    </row>
    <row r="2770" spans="1:5" ht="15" thickBot="1" x14ac:dyDescent="0.35">
      <c r="B2770" s="42">
        <v>9</v>
      </c>
      <c r="C2770" s="14" t="e">
        <f>IF(OR(A2762="",A2762=0),"",VLOOKUP(A2762,#REF!,D2770,FALSE))</f>
        <v>#REF!</v>
      </c>
      <c r="D2770" s="2">
        <v>161</v>
      </c>
      <c r="E2770" s="15" t="e">
        <f t="shared" si="53"/>
        <v>#REF!</v>
      </c>
    </row>
    <row r="2771" spans="1:5" x14ac:dyDescent="0.3">
      <c r="A2771" s="12"/>
      <c r="B2771" s="42">
        <v>10</v>
      </c>
      <c r="C2771" s="14" t="e">
        <f>IF(OR(A2762="",A2762=0),"",VLOOKUP(A2762,#REF!,D2771,FALSE))</f>
        <v>#REF!</v>
      </c>
      <c r="D2771" s="2">
        <v>162</v>
      </c>
      <c r="E2771" s="15" t="e">
        <f t="shared" si="53"/>
        <v>#REF!</v>
      </c>
    </row>
    <row r="2772" spans="1:5" ht="15" thickBot="1" x14ac:dyDescent="0.35"/>
    <row r="2773" spans="1:5" ht="15" thickBot="1" x14ac:dyDescent="0.35">
      <c r="A2773" s="19" t="e">
        <f>VLOOKUP($C$2,#REF!,15,FALSE)</f>
        <v>#REF!</v>
      </c>
      <c r="B2773" s="58">
        <v>14</v>
      </c>
      <c r="C2773" s="5"/>
      <c r="E2773" s="5"/>
    </row>
    <row r="2774" spans="1:5" ht="15" thickBot="1" x14ac:dyDescent="0.35">
      <c r="A2774" s="56" t="str">
        <f>"Recette "&amp;B2773&amp;" Produits 1"</f>
        <v>Recette 14 Produits 1</v>
      </c>
      <c r="B2774" s="57"/>
      <c r="C2774" s="58" t="s">
        <v>61</v>
      </c>
      <c r="D2774" s="12"/>
      <c r="E2774" s="5"/>
    </row>
    <row r="2775" spans="1:5" ht="15" thickBot="1" x14ac:dyDescent="0.35">
      <c r="A2775" s="5" t="e">
        <f>IF(OR($A$2773=0,$A$2773=""),"",VLOOKUP($A$2773,#REF!,4,FALSE))</f>
        <v>#REF!</v>
      </c>
      <c r="B2775" s="59">
        <v>1</v>
      </c>
      <c r="C2775" s="14" t="e">
        <f>IF(OR(A2775="",A2775=0),"",VLOOKUP(A2775,#REF!,D2775,FALSE))</f>
        <v>#REF!</v>
      </c>
      <c r="D2775" s="2">
        <v>153</v>
      </c>
      <c r="E2775" s="15" t="e">
        <f t="shared" ref="E2775:E2838" si="54">IF(C2775=0,"",C2775)</f>
        <v>#REF!</v>
      </c>
    </row>
    <row r="2776" spans="1:5" ht="15" thickBot="1" x14ac:dyDescent="0.35">
      <c r="A2776" s="5"/>
      <c r="B2776" s="59">
        <v>2</v>
      </c>
      <c r="C2776" s="14" t="e">
        <f>IF(OR(A2775="",A2775=0),"",VLOOKUP(A2775,#REF!,D2776,FALSE))</f>
        <v>#REF!</v>
      </c>
      <c r="D2776" s="2">
        <v>154</v>
      </c>
      <c r="E2776" s="15" t="e">
        <f t="shared" si="54"/>
        <v>#REF!</v>
      </c>
    </row>
    <row r="2777" spans="1:5" ht="15" thickBot="1" x14ac:dyDescent="0.35">
      <c r="A2777" s="5"/>
      <c r="B2777" s="59">
        <v>3</v>
      </c>
      <c r="C2777" s="14" t="e">
        <f>IF(OR(A2775="",A2775=0),"",VLOOKUP(A2775,#REF!,D2777,FALSE))</f>
        <v>#REF!</v>
      </c>
      <c r="D2777" s="2">
        <v>155</v>
      </c>
      <c r="E2777" s="15" t="e">
        <f t="shared" si="54"/>
        <v>#REF!</v>
      </c>
    </row>
    <row r="2778" spans="1:5" ht="15" thickBot="1" x14ac:dyDescent="0.35">
      <c r="B2778" s="59">
        <v>4</v>
      </c>
      <c r="C2778" s="14" t="e">
        <f>IF(OR(A2775="",A2775=0),"",VLOOKUP(A2775,#REF!,D2778,FALSE))</f>
        <v>#REF!</v>
      </c>
      <c r="D2778" s="2">
        <v>156</v>
      </c>
      <c r="E2778" s="15" t="e">
        <f t="shared" si="54"/>
        <v>#REF!</v>
      </c>
    </row>
    <row r="2779" spans="1:5" ht="15" thickBot="1" x14ac:dyDescent="0.35">
      <c r="B2779" s="59">
        <v>5</v>
      </c>
      <c r="C2779" s="14" t="e">
        <f>IF(OR(A2775="",A2775=0),"",VLOOKUP(A2775,#REF!,D2779,FALSE))</f>
        <v>#REF!</v>
      </c>
      <c r="D2779" s="2">
        <v>157</v>
      </c>
      <c r="E2779" s="15" t="e">
        <f t="shared" si="54"/>
        <v>#REF!</v>
      </c>
    </row>
    <row r="2780" spans="1:5" ht="15" thickBot="1" x14ac:dyDescent="0.35">
      <c r="B2780" s="59">
        <v>6</v>
      </c>
      <c r="C2780" s="14" t="e">
        <f>IF(OR(A2775="",A2775=0),"",VLOOKUP(A2775,#REF!,D2780,FALSE))</f>
        <v>#REF!</v>
      </c>
      <c r="D2780" s="2">
        <v>158</v>
      </c>
      <c r="E2780" s="15" t="e">
        <f t="shared" si="54"/>
        <v>#REF!</v>
      </c>
    </row>
    <row r="2781" spans="1:5" ht="15" thickBot="1" x14ac:dyDescent="0.35">
      <c r="B2781" s="59">
        <v>7</v>
      </c>
      <c r="C2781" s="14" t="e">
        <f>IF(OR(A2775="",A2775=0),"",VLOOKUP(A2775,#REF!,D2781,FALSE))</f>
        <v>#REF!</v>
      </c>
      <c r="D2781" s="2">
        <v>159</v>
      </c>
      <c r="E2781" s="15" t="e">
        <f t="shared" si="54"/>
        <v>#REF!</v>
      </c>
    </row>
    <row r="2782" spans="1:5" ht="15" thickBot="1" x14ac:dyDescent="0.35">
      <c r="B2782" s="59">
        <v>8</v>
      </c>
      <c r="C2782" s="14" t="e">
        <f>IF(OR(A2775="",A2775=0),"",VLOOKUP(A2775,#REF!,D2782,FALSE))</f>
        <v>#REF!</v>
      </c>
      <c r="D2782" s="2">
        <v>160</v>
      </c>
      <c r="E2782" s="15" t="e">
        <f t="shared" si="54"/>
        <v>#REF!</v>
      </c>
    </row>
    <row r="2783" spans="1:5" ht="15" thickBot="1" x14ac:dyDescent="0.35">
      <c r="B2783" s="59">
        <v>9</v>
      </c>
      <c r="C2783" s="14" t="e">
        <f>IF(OR(A2775="",A2775=0),"",VLOOKUP(A2775,#REF!,D2783,FALSE))</f>
        <v>#REF!</v>
      </c>
      <c r="D2783" s="2">
        <v>161</v>
      </c>
      <c r="E2783" s="15" t="e">
        <f t="shared" si="54"/>
        <v>#REF!</v>
      </c>
    </row>
    <row r="2784" spans="1:5" ht="15" thickBot="1" x14ac:dyDescent="0.35">
      <c r="A2784" s="56" t="str">
        <f>"Recette "&amp;B2773&amp;" Produits 2"</f>
        <v>Recette 14 Produits 2</v>
      </c>
      <c r="B2784" s="59">
        <v>10</v>
      </c>
      <c r="C2784" s="14" t="e">
        <f>IF(OR(A2775="",A2775=0),"",VLOOKUP(A2775,#REF!,D2784,FALSE))</f>
        <v>#REF!</v>
      </c>
      <c r="D2784" s="2">
        <v>162</v>
      </c>
      <c r="E2784" s="15" t="e">
        <f t="shared" si="54"/>
        <v>#REF!</v>
      </c>
    </row>
    <row r="2785" spans="1:5" ht="15" thickBot="1" x14ac:dyDescent="0.35">
      <c r="A2785" s="5" t="e">
        <f>IF(OR($A$2773=0,$A$2773=""),"",VLOOKUP($A$2773,#REF!,5,FALSE))</f>
        <v>#REF!</v>
      </c>
      <c r="B2785" s="59">
        <v>1</v>
      </c>
      <c r="C2785" s="14" t="e">
        <f>IF(OR(A2785="",A2785=0),"",VLOOKUP(A2785,#REF!,D2785,FALSE))</f>
        <v>#REF!</v>
      </c>
      <c r="D2785" s="2">
        <v>153</v>
      </c>
      <c r="E2785" s="15" t="e">
        <f t="shared" si="54"/>
        <v>#REF!</v>
      </c>
    </row>
    <row r="2786" spans="1:5" ht="15" thickBot="1" x14ac:dyDescent="0.35">
      <c r="A2786" s="5"/>
      <c r="B2786" s="59">
        <v>2</v>
      </c>
      <c r="C2786" s="14" t="e">
        <f>IF(OR(A2785="",A2785=0),"",VLOOKUP(A2785,#REF!,D2786,FALSE))</f>
        <v>#REF!</v>
      </c>
      <c r="D2786" s="2">
        <v>154</v>
      </c>
      <c r="E2786" s="15" t="e">
        <f t="shared" si="54"/>
        <v>#REF!</v>
      </c>
    </row>
    <row r="2787" spans="1:5" ht="15" thickBot="1" x14ac:dyDescent="0.35">
      <c r="A2787" s="5"/>
      <c r="B2787" s="59">
        <v>3</v>
      </c>
      <c r="C2787" s="14" t="e">
        <f>IF(OR(A2785="",A2785=0),"",VLOOKUP(A2785,#REF!,D2787,FALSE))</f>
        <v>#REF!</v>
      </c>
      <c r="D2787" s="2">
        <v>155</v>
      </c>
      <c r="E2787" s="15" t="e">
        <f t="shared" si="54"/>
        <v>#REF!</v>
      </c>
    </row>
    <row r="2788" spans="1:5" ht="15" thickBot="1" x14ac:dyDescent="0.35">
      <c r="B2788" s="59">
        <v>4</v>
      </c>
      <c r="C2788" s="14" t="e">
        <f>IF(OR(A2785="",A2785=0),"",VLOOKUP(A2785,#REF!,D2788,FALSE))</f>
        <v>#REF!</v>
      </c>
      <c r="D2788" s="2">
        <v>156</v>
      </c>
      <c r="E2788" s="15" t="e">
        <f t="shared" si="54"/>
        <v>#REF!</v>
      </c>
    </row>
    <row r="2789" spans="1:5" ht="15" thickBot="1" x14ac:dyDescent="0.35">
      <c r="B2789" s="59">
        <v>5</v>
      </c>
      <c r="C2789" s="14" t="e">
        <f>IF(OR(A2785="",A2785=0),"",VLOOKUP(A2785,#REF!,D2789,FALSE))</f>
        <v>#REF!</v>
      </c>
      <c r="D2789" s="2">
        <v>157</v>
      </c>
      <c r="E2789" s="15" t="e">
        <f t="shared" si="54"/>
        <v>#REF!</v>
      </c>
    </row>
    <row r="2790" spans="1:5" ht="15" thickBot="1" x14ac:dyDescent="0.35">
      <c r="B2790" s="59">
        <v>6</v>
      </c>
      <c r="C2790" s="14" t="e">
        <f>IF(OR(A2785="",A2785=0),"",VLOOKUP(A2785,#REF!,D2790,FALSE))</f>
        <v>#REF!</v>
      </c>
      <c r="D2790" s="2">
        <v>158</v>
      </c>
      <c r="E2790" s="15" t="e">
        <f t="shared" si="54"/>
        <v>#REF!</v>
      </c>
    </row>
    <row r="2791" spans="1:5" ht="15" thickBot="1" x14ac:dyDescent="0.35">
      <c r="B2791" s="59">
        <v>7</v>
      </c>
      <c r="C2791" s="14" t="e">
        <f>IF(OR(A2785="",A2785=0),"",VLOOKUP(A2785,#REF!,D2791,FALSE))</f>
        <v>#REF!</v>
      </c>
      <c r="D2791" s="2">
        <v>159</v>
      </c>
      <c r="E2791" s="15" t="e">
        <f t="shared" si="54"/>
        <v>#REF!</v>
      </c>
    </row>
    <row r="2792" spans="1:5" ht="15" thickBot="1" x14ac:dyDescent="0.35">
      <c r="B2792" s="59">
        <v>8</v>
      </c>
      <c r="C2792" s="14" t="e">
        <f>IF(OR(A2785="",A2785=0),"",VLOOKUP(A2785,#REF!,D2792,FALSE))</f>
        <v>#REF!</v>
      </c>
      <c r="D2792" s="2">
        <v>160</v>
      </c>
      <c r="E2792" s="15" t="e">
        <f t="shared" si="54"/>
        <v>#REF!</v>
      </c>
    </row>
    <row r="2793" spans="1:5" ht="15" thickBot="1" x14ac:dyDescent="0.35">
      <c r="B2793" s="59">
        <v>9</v>
      </c>
      <c r="C2793" s="14" t="e">
        <f>IF(OR(A2785="",A2785=0),"",VLOOKUP(A2785,#REF!,D2793,FALSE))</f>
        <v>#REF!</v>
      </c>
      <c r="D2793" s="2">
        <v>161</v>
      </c>
      <c r="E2793" s="15" t="e">
        <f t="shared" si="54"/>
        <v>#REF!</v>
      </c>
    </row>
    <row r="2794" spans="1:5" ht="15" thickBot="1" x14ac:dyDescent="0.35">
      <c r="A2794" s="56" t="str">
        <f>"Recette "&amp;B2773&amp;" Produits 3"</f>
        <v>Recette 14 Produits 3</v>
      </c>
      <c r="B2794" s="59">
        <v>10</v>
      </c>
      <c r="C2794" s="14" t="e">
        <f>IF(OR(A2785="",A2785=0),"",VLOOKUP(A2785,#REF!,D2794,FALSE))</f>
        <v>#REF!</v>
      </c>
      <c r="D2794" s="2">
        <v>162</v>
      </c>
      <c r="E2794" s="15" t="e">
        <f t="shared" si="54"/>
        <v>#REF!</v>
      </c>
    </row>
    <row r="2795" spans="1:5" ht="15" thickBot="1" x14ac:dyDescent="0.35">
      <c r="A2795" s="5" t="e">
        <f>IF(OR($A$2773=0,$A$2773=""),"",VLOOKUP($A$2773,#REF!,6,FALSE))</f>
        <v>#REF!</v>
      </c>
      <c r="B2795" s="59">
        <v>1</v>
      </c>
      <c r="C2795" s="14" t="e">
        <f>IF(OR(A2795="",A2795=0),"",VLOOKUP(A2795,#REF!,D2795,FALSE))</f>
        <v>#REF!</v>
      </c>
      <c r="D2795" s="2">
        <v>153</v>
      </c>
      <c r="E2795" s="15" t="e">
        <f t="shared" si="54"/>
        <v>#REF!</v>
      </c>
    </row>
    <row r="2796" spans="1:5" ht="15" thickBot="1" x14ac:dyDescent="0.35">
      <c r="A2796" s="5"/>
      <c r="B2796" s="59">
        <v>2</v>
      </c>
      <c r="C2796" s="14" t="e">
        <f>IF(OR(A2795="",A2795=0),"",VLOOKUP(A2795,#REF!,D2796,FALSE))</f>
        <v>#REF!</v>
      </c>
      <c r="D2796" s="2">
        <v>154</v>
      </c>
      <c r="E2796" s="15" t="e">
        <f t="shared" si="54"/>
        <v>#REF!</v>
      </c>
    </row>
    <row r="2797" spans="1:5" ht="15" thickBot="1" x14ac:dyDescent="0.35">
      <c r="A2797" s="5"/>
      <c r="B2797" s="59">
        <v>3</v>
      </c>
      <c r="C2797" s="14" t="e">
        <f>IF(OR(A2795="",A2795=0),"",VLOOKUP(A2795,#REF!,D2797,FALSE))</f>
        <v>#REF!</v>
      </c>
      <c r="D2797" s="2">
        <v>155</v>
      </c>
      <c r="E2797" s="15" t="e">
        <f t="shared" si="54"/>
        <v>#REF!</v>
      </c>
    </row>
    <row r="2798" spans="1:5" ht="15" thickBot="1" x14ac:dyDescent="0.35">
      <c r="B2798" s="59">
        <v>4</v>
      </c>
      <c r="C2798" s="14" t="e">
        <f>IF(OR(A2795="",A2795=0),"",VLOOKUP(A2795,#REF!,D2798,FALSE))</f>
        <v>#REF!</v>
      </c>
      <c r="D2798" s="2">
        <v>156</v>
      </c>
      <c r="E2798" s="15" t="e">
        <f t="shared" si="54"/>
        <v>#REF!</v>
      </c>
    </row>
    <row r="2799" spans="1:5" ht="15" thickBot="1" x14ac:dyDescent="0.35">
      <c r="B2799" s="59">
        <v>5</v>
      </c>
      <c r="C2799" s="14" t="e">
        <f>IF(OR(A2795="",A2795=0),"",VLOOKUP(A2795,#REF!,D2799,FALSE))</f>
        <v>#REF!</v>
      </c>
      <c r="D2799" s="2">
        <v>157</v>
      </c>
      <c r="E2799" s="15" t="e">
        <f t="shared" si="54"/>
        <v>#REF!</v>
      </c>
    </row>
    <row r="2800" spans="1:5" ht="15" thickBot="1" x14ac:dyDescent="0.35">
      <c r="B2800" s="59">
        <v>6</v>
      </c>
      <c r="C2800" s="14" t="e">
        <f>IF(OR(A2795="",A2795=0),"",VLOOKUP(A2795,#REF!,D2800,FALSE))</f>
        <v>#REF!</v>
      </c>
      <c r="D2800" s="2">
        <v>158</v>
      </c>
      <c r="E2800" s="15" t="e">
        <f t="shared" si="54"/>
        <v>#REF!</v>
      </c>
    </row>
    <row r="2801" spans="1:5" ht="15" thickBot="1" x14ac:dyDescent="0.35">
      <c r="B2801" s="59">
        <v>7</v>
      </c>
      <c r="C2801" s="14" t="e">
        <f>IF(OR(A2795="",A2795=0),"",VLOOKUP(A2795,#REF!,D2801,FALSE))</f>
        <v>#REF!</v>
      </c>
      <c r="D2801" s="2">
        <v>159</v>
      </c>
      <c r="E2801" s="15" t="e">
        <f t="shared" si="54"/>
        <v>#REF!</v>
      </c>
    </row>
    <row r="2802" spans="1:5" ht="15" thickBot="1" x14ac:dyDescent="0.35">
      <c r="B2802" s="59">
        <v>8</v>
      </c>
      <c r="C2802" s="14" t="e">
        <f>IF(OR(A2795="",A2795=0),"",VLOOKUP(A2795,#REF!,D2802,FALSE))</f>
        <v>#REF!</v>
      </c>
      <c r="D2802" s="2">
        <v>160</v>
      </c>
      <c r="E2802" s="15" t="e">
        <f t="shared" si="54"/>
        <v>#REF!</v>
      </c>
    </row>
    <row r="2803" spans="1:5" ht="15" thickBot="1" x14ac:dyDescent="0.35">
      <c r="B2803" s="59">
        <v>9</v>
      </c>
      <c r="C2803" s="14" t="e">
        <f>IF(OR(A2795="",A2795=0),"",VLOOKUP(A2795,#REF!,D2803,FALSE))</f>
        <v>#REF!</v>
      </c>
      <c r="D2803" s="2">
        <v>161</v>
      </c>
      <c r="E2803" s="15" t="e">
        <f t="shared" si="54"/>
        <v>#REF!</v>
      </c>
    </row>
    <row r="2804" spans="1:5" ht="15" thickBot="1" x14ac:dyDescent="0.35">
      <c r="A2804" s="56" t="str">
        <f>"Recette "&amp;B2773&amp;" Produits 4"</f>
        <v>Recette 14 Produits 4</v>
      </c>
      <c r="B2804" s="59">
        <v>10</v>
      </c>
      <c r="C2804" s="14" t="e">
        <f>IF(OR(A2795="",A2795=0),"",VLOOKUP(A2795,#REF!,D2804,FALSE))</f>
        <v>#REF!</v>
      </c>
      <c r="D2804" s="2">
        <v>162</v>
      </c>
      <c r="E2804" s="15" t="e">
        <f t="shared" si="54"/>
        <v>#REF!</v>
      </c>
    </row>
    <row r="2805" spans="1:5" ht="15" thickBot="1" x14ac:dyDescent="0.35">
      <c r="A2805" s="5" t="e">
        <f>IF(OR($A$2773=0,$A$2773=""),"",VLOOKUP($A$2773,#REF!,7,FALSE))</f>
        <v>#REF!</v>
      </c>
      <c r="B2805" s="59">
        <v>1</v>
      </c>
      <c r="C2805" s="14" t="e">
        <f>IF(OR(A2805="",A2805=0),"",VLOOKUP(A2805,#REF!,D2805,FALSE))</f>
        <v>#REF!</v>
      </c>
      <c r="D2805" s="2">
        <v>153</v>
      </c>
      <c r="E2805" s="15" t="e">
        <f t="shared" si="54"/>
        <v>#REF!</v>
      </c>
    </row>
    <row r="2806" spans="1:5" ht="15" thickBot="1" x14ac:dyDescent="0.35">
      <c r="A2806" s="5"/>
      <c r="B2806" s="59">
        <v>2</v>
      </c>
      <c r="C2806" s="14" t="e">
        <f>IF(OR(A2805="",A2805=0),"",VLOOKUP(A2805,#REF!,D2806,FALSE))</f>
        <v>#REF!</v>
      </c>
      <c r="D2806" s="2">
        <v>154</v>
      </c>
      <c r="E2806" s="15" t="e">
        <f t="shared" si="54"/>
        <v>#REF!</v>
      </c>
    </row>
    <row r="2807" spans="1:5" ht="15" thickBot="1" x14ac:dyDescent="0.35">
      <c r="A2807" s="5"/>
      <c r="B2807" s="59">
        <v>3</v>
      </c>
      <c r="C2807" s="14" t="e">
        <f>IF(OR(A2805="",A2805=0),"",VLOOKUP(A2805,#REF!,D2807,FALSE))</f>
        <v>#REF!</v>
      </c>
      <c r="D2807" s="2">
        <v>155</v>
      </c>
      <c r="E2807" s="15" t="e">
        <f t="shared" si="54"/>
        <v>#REF!</v>
      </c>
    </row>
    <row r="2808" spans="1:5" ht="15" thickBot="1" x14ac:dyDescent="0.35">
      <c r="B2808" s="59">
        <v>4</v>
      </c>
      <c r="C2808" s="14" t="e">
        <f>IF(OR(A2805="",A2805=0),"",VLOOKUP(A2805,#REF!,D2808,FALSE))</f>
        <v>#REF!</v>
      </c>
      <c r="D2808" s="2">
        <v>156</v>
      </c>
      <c r="E2808" s="15" t="e">
        <f t="shared" si="54"/>
        <v>#REF!</v>
      </c>
    </row>
    <row r="2809" spans="1:5" ht="15" thickBot="1" x14ac:dyDescent="0.35">
      <c r="B2809" s="59">
        <v>5</v>
      </c>
      <c r="C2809" s="14" t="e">
        <f>IF(OR(A2805="",A2805=0),"",VLOOKUP(A2805,#REF!,D2809,FALSE))</f>
        <v>#REF!</v>
      </c>
      <c r="D2809" s="2">
        <v>157</v>
      </c>
      <c r="E2809" s="15" t="e">
        <f t="shared" si="54"/>
        <v>#REF!</v>
      </c>
    </row>
    <row r="2810" spans="1:5" ht="15" thickBot="1" x14ac:dyDescent="0.35">
      <c r="B2810" s="59">
        <v>6</v>
      </c>
      <c r="C2810" s="14" t="e">
        <f>IF(OR(A2805="",A2805=0),"",VLOOKUP(A2805,#REF!,D2810,FALSE))</f>
        <v>#REF!</v>
      </c>
      <c r="D2810" s="2">
        <v>158</v>
      </c>
      <c r="E2810" s="15" t="e">
        <f t="shared" si="54"/>
        <v>#REF!</v>
      </c>
    </row>
    <row r="2811" spans="1:5" ht="15" thickBot="1" x14ac:dyDescent="0.35">
      <c r="B2811" s="59">
        <v>7</v>
      </c>
      <c r="C2811" s="14" t="e">
        <f>IF(OR(A2805="",A2805=0),"",VLOOKUP(A2805,#REF!,D2811,FALSE))</f>
        <v>#REF!</v>
      </c>
      <c r="D2811" s="2">
        <v>159</v>
      </c>
      <c r="E2811" s="15" t="e">
        <f t="shared" si="54"/>
        <v>#REF!</v>
      </c>
    </row>
    <row r="2812" spans="1:5" ht="15" thickBot="1" x14ac:dyDescent="0.35">
      <c r="B2812" s="59">
        <v>8</v>
      </c>
      <c r="C2812" s="14" t="e">
        <f>IF(OR(A2805="",A2805=0),"",VLOOKUP(A2805,#REF!,D2812,FALSE))</f>
        <v>#REF!</v>
      </c>
      <c r="D2812" s="2">
        <v>160</v>
      </c>
      <c r="E2812" s="15" t="e">
        <f t="shared" si="54"/>
        <v>#REF!</v>
      </c>
    </row>
    <row r="2813" spans="1:5" ht="15" thickBot="1" x14ac:dyDescent="0.35">
      <c r="B2813" s="59">
        <v>9</v>
      </c>
      <c r="C2813" s="14" t="e">
        <f>IF(OR(A2805="",A2805=0),"",VLOOKUP(A2805,#REF!,D2813,FALSE))</f>
        <v>#REF!</v>
      </c>
      <c r="D2813" s="2">
        <v>161</v>
      </c>
      <c r="E2813" s="15" t="e">
        <f t="shared" si="54"/>
        <v>#REF!</v>
      </c>
    </row>
    <row r="2814" spans="1:5" ht="15" thickBot="1" x14ac:dyDescent="0.35">
      <c r="A2814" s="56" t="str">
        <f>"Recette "&amp;B2773&amp;" Produits 5"</f>
        <v>Recette 14 Produits 5</v>
      </c>
      <c r="B2814" s="59">
        <v>10</v>
      </c>
      <c r="C2814" s="14" t="e">
        <f>IF(OR(A2805="",A2805=0),"",VLOOKUP(A2805,#REF!,D2814,FALSE))</f>
        <v>#REF!</v>
      </c>
      <c r="D2814" s="2">
        <v>162</v>
      </c>
      <c r="E2814" s="15" t="e">
        <f t="shared" si="54"/>
        <v>#REF!</v>
      </c>
    </row>
    <row r="2815" spans="1:5" ht="15" thickBot="1" x14ac:dyDescent="0.35">
      <c r="A2815" s="5" t="e">
        <f>IF(OR($A$2773=0,$A$2773=""),"",VLOOKUP($A$2773,#REF!,8,FALSE))</f>
        <v>#REF!</v>
      </c>
      <c r="B2815" s="59">
        <v>1</v>
      </c>
      <c r="C2815" s="14" t="e">
        <f>IF(OR(A2815="",A2815=0),"",VLOOKUP(A2815,#REF!,D2815,FALSE))</f>
        <v>#REF!</v>
      </c>
      <c r="D2815" s="2">
        <v>153</v>
      </c>
      <c r="E2815" s="15" t="e">
        <f t="shared" si="54"/>
        <v>#REF!</v>
      </c>
    </row>
    <row r="2816" spans="1:5" ht="15" thickBot="1" x14ac:dyDescent="0.35">
      <c r="A2816" s="5"/>
      <c r="B2816" s="59">
        <v>2</v>
      </c>
      <c r="C2816" s="14" t="e">
        <f>IF(OR(A2815="",A2815=0),"",VLOOKUP(A2815,#REF!,D2816,FALSE))</f>
        <v>#REF!</v>
      </c>
      <c r="D2816" s="2">
        <v>154</v>
      </c>
      <c r="E2816" s="15" t="e">
        <f t="shared" si="54"/>
        <v>#REF!</v>
      </c>
    </row>
    <row r="2817" spans="1:5" ht="15" thickBot="1" x14ac:dyDescent="0.35">
      <c r="A2817" s="5"/>
      <c r="B2817" s="59">
        <v>3</v>
      </c>
      <c r="C2817" s="14" t="e">
        <f>IF(OR(A2815="",A2815=0),"",VLOOKUP(A2815,#REF!,D2817,FALSE))</f>
        <v>#REF!</v>
      </c>
      <c r="D2817" s="2">
        <v>155</v>
      </c>
      <c r="E2817" s="15" t="e">
        <f t="shared" si="54"/>
        <v>#REF!</v>
      </c>
    </row>
    <row r="2818" spans="1:5" ht="15" thickBot="1" x14ac:dyDescent="0.35">
      <c r="B2818" s="59">
        <v>4</v>
      </c>
      <c r="C2818" s="14" t="e">
        <f>IF(OR(A2815="",A2815=0),"",VLOOKUP(A2815,#REF!,D2818,FALSE))</f>
        <v>#REF!</v>
      </c>
      <c r="D2818" s="2">
        <v>156</v>
      </c>
      <c r="E2818" s="15" t="e">
        <f t="shared" si="54"/>
        <v>#REF!</v>
      </c>
    </row>
    <row r="2819" spans="1:5" ht="15" thickBot="1" x14ac:dyDescent="0.35">
      <c r="B2819" s="59">
        <v>5</v>
      </c>
      <c r="C2819" s="14" t="e">
        <f>IF(OR(A2815="",A2815=0),"",VLOOKUP(A2815,#REF!,D2819,FALSE))</f>
        <v>#REF!</v>
      </c>
      <c r="D2819" s="2">
        <v>157</v>
      </c>
      <c r="E2819" s="15" t="e">
        <f t="shared" si="54"/>
        <v>#REF!</v>
      </c>
    </row>
    <row r="2820" spans="1:5" ht="15" thickBot="1" x14ac:dyDescent="0.35">
      <c r="B2820" s="59">
        <v>6</v>
      </c>
      <c r="C2820" s="14" t="e">
        <f>IF(OR(A2815="",A2815=0),"",VLOOKUP(A2815,#REF!,D2820,FALSE))</f>
        <v>#REF!</v>
      </c>
      <c r="D2820" s="2">
        <v>158</v>
      </c>
      <c r="E2820" s="15" t="e">
        <f t="shared" si="54"/>
        <v>#REF!</v>
      </c>
    </row>
    <row r="2821" spans="1:5" ht="15" thickBot="1" x14ac:dyDescent="0.35">
      <c r="B2821" s="59">
        <v>7</v>
      </c>
      <c r="C2821" s="14" t="e">
        <f>IF(OR(A2815="",A2815=0),"",VLOOKUP(A2815,#REF!,D2821,FALSE))</f>
        <v>#REF!</v>
      </c>
      <c r="D2821" s="2">
        <v>159</v>
      </c>
      <c r="E2821" s="15" t="e">
        <f t="shared" si="54"/>
        <v>#REF!</v>
      </c>
    </row>
    <row r="2822" spans="1:5" ht="15" thickBot="1" x14ac:dyDescent="0.35">
      <c r="B2822" s="59">
        <v>8</v>
      </c>
      <c r="C2822" s="14" t="e">
        <f>IF(OR(A2815="",A2815=0),"",VLOOKUP(A2815,#REF!,D2822,FALSE))</f>
        <v>#REF!</v>
      </c>
      <c r="D2822" s="2">
        <v>160</v>
      </c>
      <c r="E2822" s="15" t="e">
        <f t="shared" si="54"/>
        <v>#REF!</v>
      </c>
    </row>
    <row r="2823" spans="1:5" ht="15" thickBot="1" x14ac:dyDescent="0.35">
      <c r="B2823" s="59">
        <v>9</v>
      </c>
      <c r="C2823" s="14" t="e">
        <f>IF(OR(A2815="",A2815=0),"",VLOOKUP(A2815,#REF!,D2823,FALSE))</f>
        <v>#REF!</v>
      </c>
      <c r="D2823" s="2">
        <v>161</v>
      </c>
      <c r="E2823" s="15" t="e">
        <f t="shared" si="54"/>
        <v>#REF!</v>
      </c>
    </row>
    <row r="2824" spans="1:5" ht="15" thickBot="1" x14ac:dyDescent="0.35">
      <c r="A2824" s="56" t="str">
        <f>"Recette "&amp;B2773&amp;" Produits 6"</f>
        <v>Recette 14 Produits 6</v>
      </c>
      <c r="B2824" s="59">
        <v>10</v>
      </c>
      <c r="C2824" s="14" t="e">
        <f>IF(OR(A2815="",A2815=0),"",VLOOKUP(A2815,#REF!,D2824,FALSE))</f>
        <v>#REF!</v>
      </c>
      <c r="D2824" s="2">
        <v>162</v>
      </c>
      <c r="E2824" s="15" t="e">
        <f t="shared" si="54"/>
        <v>#REF!</v>
      </c>
    </row>
    <row r="2825" spans="1:5" ht="15" thickBot="1" x14ac:dyDescent="0.35">
      <c r="A2825" s="5" t="e">
        <f>IF(OR($A$2773=0,$A$2773=""),"",VLOOKUP($A$2773,#REF!,9,FALSE))</f>
        <v>#REF!</v>
      </c>
      <c r="B2825" s="59">
        <v>1</v>
      </c>
      <c r="C2825" s="14" t="e">
        <f>IF(OR(A2825="",A2825=0),"",VLOOKUP(A2825,#REF!,D2825,FALSE))</f>
        <v>#REF!</v>
      </c>
      <c r="D2825" s="2">
        <v>153</v>
      </c>
      <c r="E2825" s="15" t="e">
        <f t="shared" si="54"/>
        <v>#REF!</v>
      </c>
    </row>
    <row r="2826" spans="1:5" ht="15" thickBot="1" x14ac:dyDescent="0.35">
      <c r="A2826" s="5"/>
      <c r="B2826" s="59">
        <v>2</v>
      </c>
      <c r="C2826" s="14" t="e">
        <f>IF(OR(A2825="",A2825=0),"",VLOOKUP(A2825,#REF!,D2826,FALSE))</f>
        <v>#REF!</v>
      </c>
      <c r="D2826" s="2">
        <v>154</v>
      </c>
      <c r="E2826" s="15" t="e">
        <f t="shared" si="54"/>
        <v>#REF!</v>
      </c>
    </row>
    <row r="2827" spans="1:5" ht="15" thickBot="1" x14ac:dyDescent="0.35">
      <c r="A2827" s="5"/>
      <c r="B2827" s="59">
        <v>3</v>
      </c>
      <c r="C2827" s="14" t="e">
        <f>IF(OR(A2825="",A2825=0),"",VLOOKUP(A2825,#REF!,D2827,FALSE))</f>
        <v>#REF!</v>
      </c>
      <c r="D2827" s="2">
        <v>155</v>
      </c>
      <c r="E2827" s="15" t="e">
        <f t="shared" si="54"/>
        <v>#REF!</v>
      </c>
    </row>
    <row r="2828" spans="1:5" ht="15" thickBot="1" x14ac:dyDescent="0.35">
      <c r="B2828" s="59">
        <v>4</v>
      </c>
      <c r="C2828" s="14" t="e">
        <f>IF(OR(A2825="",A2825=0),"",VLOOKUP(A2825,#REF!,D2828,FALSE))</f>
        <v>#REF!</v>
      </c>
      <c r="D2828" s="2">
        <v>156</v>
      </c>
      <c r="E2828" s="15" t="e">
        <f t="shared" si="54"/>
        <v>#REF!</v>
      </c>
    </row>
    <row r="2829" spans="1:5" ht="15" thickBot="1" x14ac:dyDescent="0.35">
      <c r="B2829" s="59">
        <v>5</v>
      </c>
      <c r="C2829" s="14" t="e">
        <f>IF(OR(A2825="",A2825=0),"",VLOOKUP(A2825,#REF!,D2829,FALSE))</f>
        <v>#REF!</v>
      </c>
      <c r="D2829" s="2">
        <v>157</v>
      </c>
      <c r="E2829" s="15" t="e">
        <f t="shared" si="54"/>
        <v>#REF!</v>
      </c>
    </row>
    <row r="2830" spans="1:5" ht="15" thickBot="1" x14ac:dyDescent="0.35">
      <c r="B2830" s="59">
        <v>6</v>
      </c>
      <c r="C2830" s="14" t="e">
        <f>IF(OR(A2825="",A2825=0),"",VLOOKUP(A2825,#REF!,D2830,FALSE))</f>
        <v>#REF!</v>
      </c>
      <c r="D2830" s="2">
        <v>158</v>
      </c>
      <c r="E2830" s="15" t="e">
        <f t="shared" si="54"/>
        <v>#REF!</v>
      </c>
    </row>
    <row r="2831" spans="1:5" ht="15" thickBot="1" x14ac:dyDescent="0.35">
      <c r="B2831" s="59">
        <v>7</v>
      </c>
      <c r="C2831" s="14" t="e">
        <f>IF(OR(A2825="",A2825=0),"",VLOOKUP(A2825,#REF!,D2831,FALSE))</f>
        <v>#REF!</v>
      </c>
      <c r="D2831" s="2">
        <v>159</v>
      </c>
      <c r="E2831" s="15" t="e">
        <f t="shared" si="54"/>
        <v>#REF!</v>
      </c>
    </row>
    <row r="2832" spans="1:5" ht="15" thickBot="1" x14ac:dyDescent="0.35">
      <c r="B2832" s="59">
        <v>8</v>
      </c>
      <c r="C2832" s="14" t="e">
        <f>IF(OR(A2825="",A2825=0),"",VLOOKUP(A2825,#REF!,D2832,FALSE))</f>
        <v>#REF!</v>
      </c>
      <c r="D2832" s="2">
        <v>160</v>
      </c>
      <c r="E2832" s="15" t="e">
        <f t="shared" si="54"/>
        <v>#REF!</v>
      </c>
    </row>
    <row r="2833" spans="1:5" ht="15" thickBot="1" x14ac:dyDescent="0.35">
      <c r="B2833" s="59">
        <v>9</v>
      </c>
      <c r="C2833" s="14" t="e">
        <f>IF(OR(A2825="",A2825=0),"",VLOOKUP(A2825,#REF!,D2833,FALSE))</f>
        <v>#REF!</v>
      </c>
      <c r="D2833" s="2">
        <v>161</v>
      </c>
      <c r="E2833" s="15" t="e">
        <f t="shared" si="54"/>
        <v>#REF!</v>
      </c>
    </row>
    <row r="2834" spans="1:5" ht="15" thickBot="1" x14ac:dyDescent="0.35">
      <c r="A2834" s="56" t="str">
        <f>"Recette "&amp;B2773&amp;" Produits 7"</f>
        <v>Recette 14 Produits 7</v>
      </c>
      <c r="B2834" s="59">
        <v>10</v>
      </c>
      <c r="C2834" s="14" t="e">
        <f>IF(OR(A2825="",A2825=0),"",VLOOKUP(A2825,#REF!,D2834,FALSE))</f>
        <v>#REF!</v>
      </c>
      <c r="D2834" s="2">
        <v>162</v>
      </c>
      <c r="E2834" s="15" t="e">
        <f t="shared" si="54"/>
        <v>#REF!</v>
      </c>
    </row>
    <row r="2835" spans="1:5" ht="15" thickBot="1" x14ac:dyDescent="0.35">
      <c r="A2835" s="5" t="e">
        <f>IF(OR($A$2773=0,$A$2773=""),"",VLOOKUP($A$2773,#REF!,10,FALSE))</f>
        <v>#REF!</v>
      </c>
      <c r="B2835" s="59">
        <v>1</v>
      </c>
      <c r="C2835" s="14" t="e">
        <f>IF(OR(A2835="",A2835=0),"",VLOOKUP(A2835,#REF!,D2835,FALSE))</f>
        <v>#REF!</v>
      </c>
      <c r="D2835" s="2">
        <v>153</v>
      </c>
      <c r="E2835" s="15" t="e">
        <f t="shared" si="54"/>
        <v>#REF!</v>
      </c>
    </row>
    <row r="2836" spans="1:5" ht="15" thickBot="1" x14ac:dyDescent="0.35">
      <c r="A2836" s="5"/>
      <c r="B2836" s="59">
        <v>2</v>
      </c>
      <c r="C2836" s="14" t="e">
        <f>IF(OR(A2835="",A2835=0),"",VLOOKUP(A2835,#REF!,D2836,FALSE))</f>
        <v>#REF!</v>
      </c>
      <c r="D2836" s="2">
        <v>154</v>
      </c>
      <c r="E2836" s="15" t="e">
        <f t="shared" si="54"/>
        <v>#REF!</v>
      </c>
    </row>
    <row r="2837" spans="1:5" ht="15" thickBot="1" x14ac:dyDescent="0.35">
      <c r="A2837" s="5"/>
      <c r="B2837" s="59">
        <v>3</v>
      </c>
      <c r="C2837" s="14" t="e">
        <f>IF(OR(A2835="",A2835=0),"",VLOOKUP(A2835,#REF!,D2837,FALSE))</f>
        <v>#REF!</v>
      </c>
      <c r="D2837" s="2">
        <v>155</v>
      </c>
      <c r="E2837" s="15" t="e">
        <f t="shared" si="54"/>
        <v>#REF!</v>
      </c>
    </row>
    <row r="2838" spans="1:5" ht="15" thickBot="1" x14ac:dyDescent="0.35">
      <c r="B2838" s="59">
        <v>4</v>
      </c>
      <c r="C2838" s="14" t="e">
        <f>IF(OR(A2835="",A2835=0),"",VLOOKUP(A2835,#REF!,D2838,FALSE))</f>
        <v>#REF!</v>
      </c>
      <c r="D2838" s="2">
        <v>156</v>
      </c>
      <c r="E2838" s="15" t="e">
        <f t="shared" si="54"/>
        <v>#REF!</v>
      </c>
    </row>
    <row r="2839" spans="1:5" ht="15" thickBot="1" x14ac:dyDescent="0.35">
      <c r="B2839" s="59">
        <v>5</v>
      </c>
      <c r="C2839" s="14" t="e">
        <f>IF(OR(A2835="",A2835=0),"",VLOOKUP(A2835,#REF!,D2839,FALSE))</f>
        <v>#REF!</v>
      </c>
      <c r="D2839" s="2">
        <v>157</v>
      </c>
      <c r="E2839" s="15" t="e">
        <f t="shared" ref="E2839:E2902" si="55">IF(C2839=0,"",C2839)</f>
        <v>#REF!</v>
      </c>
    </row>
    <row r="2840" spans="1:5" ht="15" thickBot="1" x14ac:dyDescent="0.35">
      <c r="B2840" s="59">
        <v>6</v>
      </c>
      <c r="C2840" s="14" t="e">
        <f>IF(OR(A2835="",A2835=0),"",VLOOKUP(A2835,#REF!,D2840,FALSE))</f>
        <v>#REF!</v>
      </c>
      <c r="D2840" s="2">
        <v>158</v>
      </c>
      <c r="E2840" s="15" t="e">
        <f t="shared" si="55"/>
        <v>#REF!</v>
      </c>
    </row>
    <row r="2841" spans="1:5" ht="15" thickBot="1" x14ac:dyDescent="0.35">
      <c r="B2841" s="59">
        <v>7</v>
      </c>
      <c r="C2841" s="14" t="e">
        <f>IF(OR(A2835="",A2835=0),"",VLOOKUP(A2835,#REF!,D2841,FALSE))</f>
        <v>#REF!</v>
      </c>
      <c r="D2841" s="2">
        <v>159</v>
      </c>
      <c r="E2841" s="15" t="e">
        <f t="shared" si="55"/>
        <v>#REF!</v>
      </c>
    </row>
    <row r="2842" spans="1:5" ht="15" thickBot="1" x14ac:dyDescent="0.35">
      <c r="B2842" s="59">
        <v>8</v>
      </c>
      <c r="C2842" s="14" t="e">
        <f>IF(OR(A2835="",A2835=0),"",VLOOKUP(A2835,#REF!,D2842,FALSE))</f>
        <v>#REF!</v>
      </c>
      <c r="D2842" s="2">
        <v>160</v>
      </c>
      <c r="E2842" s="15" t="e">
        <f t="shared" si="55"/>
        <v>#REF!</v>
      </c>
    </row>
    <row r="2843" spans="1:5" ht="15" thickBot="1" x14ac:dyDescent="0.35">
      <c r="B2843" s="59">
        <v>9</v>
      </c>
      <c r="C2843" s="14" t="e">
        <f>IF(OR(A2835="",A2835=0),"",VLOOKUP(A2835,#REF!,D2843,FALSE))</f>
        <v>#REF!</v>
      </c>
      <c r="D2843" s="2">
        <v>161</v>
      </c>
      <c r="E2843" s="15" t="e">
        <f t="shared" si="55"/>
        <v>#REF!</v>
      </c>
    </row>
    <row r="2844" spans="1:5" ht="15" thickBot="1" x14ac:dyDescent="0.35">
      <c r="A2844" s="56" t="str">
        <f>"Recette "&amp;B2773&amp;" Produits 8"</f>
        <v>Recette 14 Produits 8</v>
      </c>
      <c r="B2844" s="59">
        <v>10</v>
      </c>
      <c r="C2844" s="14" t="e">
        <f>IF(OR(A2835="",A2835=0),"",VLOOKUP(A2835,#REF!,D2844,FALSE))</f>
        <v>#REF!</v>
      </c>
      <c r="D2844" s="2">
        <v>162</v>
      </c>
      <c r="E2844" s="15" t="e">
        <f t="shared" si="55"/>
        <v>#REF!</v>
      </c>
    </row>
    <row r="2845" spans="1:5" ht="15" thickBot="1" x14ac:dyDescent="0.35">
      <c r="A2845" s="5" t="e">
        <f>IF(OR($A$2773=0,$A$2773=""),"",VLOOKUP($A$2773,#REF!,11,FALSE))</f>
        <v>#REF!</v>
      </c>
      <c r="B2845" s="59">
        <v>1</v>
      </c>
      <c r="C2845" s="14" t="e">
        <f>IF(OR(A2845="",A2845=0),"",VLOOKUP(A2845,#REF!,D2845,FALSE))</f>
        <v>#REF!</v>
      </c>
      <c r="D2845" s="2">
        <v>153</v>
      </c>
      <c r="E2845" s="15" t="e">
        <f t="shared" si="55"/>
        <v>#REF!</v>
      </c>
    </row>
    <row r="2846" spans="1:5" ht="15" thickBot="1" x14ac:dyDescent="0.35">
      <c r="A2846" s="5"/>
      <c r="B2846" s="59">
        <v>2</v>
      </c>
      <c r="C2846" s="14" t="e">
        <f>IF(OR(A2845="",A2845=0),"",VLOOKUP(A2845,#REF!,D2846,FALSE))</f>
        <v>#REF!</v>
      </c>
      <c r="D2846" s="2">
        <v>154</v>
      </c>
      <c r="E2846" s="15" t="e">
        <f t="shared" si="55"/>
        <v>#REF!</v>
      </c>
    </row>
    <row r="2847" spans="1:5" ht="15" thickBot="1" x14ac:dyDescent="0.35">
      <c r="A2847" s="5"/>
      <c r="B2847" s="59">
        <v>3</v>
      </c>
      <c r="C2847" s="14" t="e">
        <f>IF(OR(A2845="",A2845=0),"",VLOOKUP(A2845,#REF!,D2847,FALSE))</f>
        <v>#REF!</v>
      </c>
      <c r="D2847" s="2">
        <v>155</v>
      </c>
      <c r="E2847" s="15" t="e">
        <f t="shared" si="55"/>
        <v>#REF!</v>
      </c>
    </row>
    <row r="2848" spans="1:5" ht="15" thickBot="1" x14ac:dyDescent="0.35">
      <c r="B2848" s="59">
        <v>4</v>
      </c>
      <c r="C2848" s="14" t="e">
        <f>IF(OR(A2845="",A2845=0),"",VLOOKUP(A2845,#REF!,D2848,FALSE))</f>
        <v>#REF!</v>
      </c>
      <c r="D2848" s="2">
        <v>156</v>
      </c>
      <c r="E2848" s="15" t="e">
        <f t="shared" si="55"/>
        <v>#REF!</v>
      </c>
    </row>
    <row r="2849" spans="1:5" ht="15" thickBot="1" x14ac:dyDescent="0.35">
      <c r="B2849" s="59">
        <v>5</v>
      </c>
      <c r="C2849" s="14" t="e">
        <f>IF(OR(A2845="",A2845=0),"",VLOOKUP(A2845,#REF!,D2849,FALSE))</f>
        <v>#REF!</v>
      </c>
      <c r="D2849" s="2">
        <v>157</v>
      </c>
      <c r="E2849" s="15" t="e">
        <f t="shared" si="55"/>
        <v>#REF!</v>
      </c>
    </row>
    <row r="2850" spans="1:5" ht="15" thickBot="1" x14ac:dyDescent="0.35">
      <c r="B2850" s="59">
        <v>6</v>
      </c>
      <c r="C2850" s="14" t="e">
        <f>IF(OR(A2845="",A2845=0),"",VLOOKUP(A2845,#REF!,D2850,FALSE))</f>
        <v>#REF!</v>
      </c>
      <c r="D2850" s="2">
        <v>158</v>
      </c>
      <c r="E2850" s="15" t="e">
        <f t="shared" si="55"/>
        <v>#REF!</v>
      </c>
    </row>
    <row r="2851" spans="1:5" ht="15" thickBot="1" x14ac:dyDescent="0.35">
      <c r="B2851" s="59">
        <v>7</v>
      </c>
      <c r="C2851" s="14" t="e">
        <f>IF(OR(A2845="",A2845=0),"",VLOOKUP(A2845,#REF!,D2851,FALSE))</f>
        <v>#REF!</v>
      </c>
      <c r="D2851" s="2">
        <v>159</v>
      </c>
      <c r="E2851" s="15" t="e">
        <f t="shared" si="55"/>
        <v>#REF!</v>
      </c>
    </row>
    <row r="2852" spans="1:5" ht="15" thickBot="1" x14ac:dyDescent="0.35">
      <c r="B2852" s="59">
        <v>8</v>
      </c>
      <c r="C2852" s="14" t="e">
        <f>IF(OR(A2845="",A2845=0),"",VLOOKUP(A2845,#REF!,D2852,FALSE))</f>
        <v>#REF!</v>
      </c>
      <c r="D2852" s="2">
        <v>160</v>
      </c>
      <c r="E2852" s="15" t="e">
        <f t="shared" si="55"/>
        <v>#REF!</v>
      </c>
    </row>
    <row r="2853" spans="1:5" ht="15" thickBot="1" x14ac:dyDescent="0.35">
      <c r="B2853" s="59">
        <v>9</v>
      </c>
      <c r="C2853" s="14" t="e">
        <f>IF(OR(A2845="",A2845=0),"",VLOOKUP(A2845,#REF!,D2853,FALSE))</f>
        <v>#REF!</v>
      </c>
      <c r="D2853" s="2">
        <v>161</v>
      </c>
      <c r="E2853" s="15" t="e">
        <f t="shared" si="55"/>
        <v>#REF!</v>
      </c>
    </row>
    <row r="2854" spans="1:5" ht="15" thickBot="1" x14ac:dyDescent="0.35">
      <c r="A2854" s="56" t="str">
        <f>"Recette "&amp;B2773&amp;" Produits 9"</f>
        <v>Recette 14 Produits 9</v>
      </c>
      <c r="B2854" s="59">
        <v>10</v>
      </c>
      <c r="C2854" s="14" t="e">
        <f>IF(OR(A2845="",A2845=0),"",VLOOKUP(A2845,#REF!,D2854,FALSE))</f>
        <v>#REF!</v>
      </c>
      <c r="D2854" s="2">
        <v>162</v>
      </c>
      <c r="E2854" s="15" t="e">
        <f t="shared" si="55"/>
        <v>#REF!</v>
      </c>
    </row>
    <row r="2855" spans="1:5" ht="15" thickBot="1" x14ac:dyDescent="0.35">
      <c r="A2855" s="5" t="e">
        <f>IF(OR($A$2773=0,$A$2773=""),"",VLOOKUP($A$2773,#REF!,12,FALSE))</f>
        <v>#REF!</v>
      </c>
      <c r="B2855" s="59">
        <v>1</v>
      </c>
      <c r="C2855" s="14" t="e">
        <f>IF(OR(A2855="",A2855=0),"",VLOOKUP(A2855,#REF!,D2855,FALSE))</f>
        <v>#REF!</v>
      </c>
      <c r="D2855" s="2">
        <v>153</v>
      </c>
      <c r="E2855" s="15" t="e">
        <f t="shared" si="55"/>
        <v>#REF!</v>
      </c>
    </row>
    <row r="2856" spans="1:5" ht="15" thickBot="1" x14ac:dyDescent="0.35">
      <c r="A2856" s="5"/>
      <c r="B2856" s="59">
        <v>2</v>
      </c>
      <c r="C2856" s="14" t="e">
        <f>IF(OR(A2855="",A2855=0),"",VLOOKUP(A2855,#REF!,D2856,FALSE))</f>
        <v>#REF!</v>
      </c>
      <c r="D2856" s="2">
        <v>154</v>
      </c>
      <c r="E2856" s="15" t="e">
        <f t="shared" si="55"/>
        <v>#REF!</v>
      </c>
    </row>
    <row r="2857" spans="1:5" ht="15" thickBot="1" x14ac:dyDescent="0.35">
      <c r="A2857" s="5"/>
      <c r="B2857" s="59">
        <v>3</v>
      </c>
      <c r="C2857" s="14" t="e">
        <f>IF(OR(A2855="",A2855=0),"",VLOOKUP(A2855,#REF!,D2857,FALSE))</f>
        <v>#REF!</v>
      </c>
      <c r="D2857" s="2">
        <v>155</v>
      </c>
      <c r="E2857" s="15" t="e">
        <f t="shared" si="55"/>
        <v>#REF!</v>
      </c>
    </row>
    <row r="2858" spans="1:5" ht="15" thickBot="1" x14ac:dyDescent="0.35">
      <c r="B2858" s="59">
        <v>4</v>
      </c>
      <c r="C2858" s="14" t="e">
        <f>IF(OR(A2855="",A2855=0),"",VLOOKUP(A2855,#REF!,D2858,FALSE))</f>
        <v>#REF!</v>
      </c>
      <c r="D2858" s="2">
        <v>156</v>
      </c>
      <c r="E2858" s="15" t="e">
        <f t="shared" si="55"/>
        <v>#REF!</v>
      </c>
    </row>
    <row r="2859" spans="1:5" ht="15" thickBot="1" x14ac:dyDescent="0.35">
      <c r="B2859" s="59">
        <v>5</v>
      </c>
      <c r="C2859" s="14" t="e">
        <f>IF(OR(A2855="",A2855=0),"",VLOOKUP(A2855,#REF!,D2859,FALSE))</f>
        <v>#REF!</v>
      </c>
      <c r="D2859" s="2">
        <v>157</v>
      </c>
      <c r="E2859" s="15" t="e">
        <f t="shared" si="55"/>
        <v>#REF!</v>
      </c>
    </row>
    <row r="2860" spans="1:5" ht="15" thickBot="1" x14ac:dyDescent="0.35">
      <c r="B2860" s="59">
        <v>6</v>
      </c>
      <c r="C2860" s="14" t="e">
        <f>IF(OR(A2855="",A2855=0),"",VLOOKUP(A2855,#REF!,D2860,FALSE))</f>
        <v>#REF!</v>
      </c>
      <c r="D2860" s="2">
        <v>158</v>
      </c>
      <c r="E2860" s="15" t="e">
        <f t="shared" si="55"/>
        <v>#REF!</v>
      </c>
    </row>
    <row r="2861" spans="1:5" ht="15" thickBot="1" x14ac:dyDescent="0.35">
      <c r="B2861" s="59">
        <v>7</v>
      </c>
      <c r="C2861" s="14" t="e">
        <f>IF(OR(A2855="",A2855=0),"",VLOOKUP(A2855,#REF!,D2861,FALSE))</f>
        <v>#REF!</v>
      </c>
      <c r="D2861" s="2">
        <v>159</v>
      </c>
      <c r="E2861" s="15" t="e">
        <f t="shared" si="55"/>
        <v>#REF!</v>
      </c>
    </row>
    <row r="2862" spans="1:5" ht="15" thickBot="1" x14ac:dyDescent="0.35">
      <c r="B2862" s="59">
        <v>8</v>
      </c>
      <c r="C2862" s="14" t="e">
        <f>IF(OR(A2855="",A2855=0),"",VLOOKUP(A2855,#REF!,D2862,FALSE))</f>
        <v>#REF!</v>
      </c>
      <c r="D2862" s="2">
        <v>160</v>
      </c>
      <c r="E2862" s="15" t="e">
        <f t="shared" si="55"/>
        <v>#REF!</v>
      </c>
    </row>
    <row r="2863" spans="1:5" ht="15" thickBot="1" x14ac:dyDescent="0.35">
      <c r="B2863" s="59">
        <v>9</v>
      </c>
      <c r="C2863" s="14" t="e">
        <f>IF(OR(A2855="",A2855=0),"",VLOOKUP(A2855,#REF!,D2863,FALSE))</f>
        <v>#REF!</v>
      </c>
      <c r="D2863" s="2">
        <v>161</v>
      </c>
      <c r="E2863" s="15" t="e">
        <f t="shared" si="55"/>
        <v>#REF!</v>
      </c>
    </row>
    <row r="2864" spans="1:5" ht="15" thickBot="1" x14ac:dyDescent="0.35">
      <c r="A2864" s="56" t="str">
        <f>"Recette "&amp;B2773&amp;" Produits 10"</f>
        <v>Recette 14 Produits 10</v>
      </c>
      <c r="B2864" s="59">
        <v>10</v>
      </c>
      <c r="C2864" s="14" t="e">
        <f>IF(OR(A2855="",A2855=0),"",VLOOKUP(A2855,#REF!,D2864,FALSE))</f>
        <v>#REF!</v>
      </c>
      <c r="D2864" s="2">
        <v>162</v>
      </c>
      <c r="E2864" s="15" t="e">
        <f t="shared" si="55"/>
        <v>#REF!</v>
      </c>
    </row>
    <row r="2865" spans="1:5" ht="15" thickBot="1" x14ac:dyDescent="0.35">
      <c r="A2865" s="5" t="e">
        <f>IF(OR($A$2773=0,$A$2773=""),"",VLOOKUP($A$2773,#REF!,13,FALSE))</f>
        <v>#REF!</v>
      </c>
      <c r="B2865" s="59">
        <v>1</v>
      </c>
      <c r="C2865" s="14" t="e">
        <f>IF(OR(A2865="",A2865=0),"",VLOOKUP(A2865,#REF!,D2865,FALSE))</f>
        <v>#REF!</v>
      </c>
      <c r="D2865" s="2">
        <v>153</v>
      </c>
      <c r="E2865" s="15" t="e">
        <f t="shared" si="55"/>
        <v>#REF!</v>
      </c>
    </row>
    <row r="2866" spans="1:5" ht="15" thickBot="1" x14ac:dyDescent="0.35">
      <c r="A2866" s="5"/>
      <c r="B2866" s="59">
        <v>2</v>
      </c>
      <c r="C2866" s="14" t="e">
        <f>IF(OR(A2865="",A2865=0),"",VLOOKUP(A2865,#REF!,D2866,FALSE))</f>
        <v>#REF!</v>
      </c>
      <c r="D2866" s="2">
        <v>154</v>
      </c>
      <c r="E2866" s="15" t="e">
        <f t="shared" si="55"/>
        <v>#REF!</v>
      </c>
    </row>
    <row r="2867" spans="1:5" ht="15" thickBot="1" x14ac:dyDescent="0.35">
      <c r="A2867" s="5"/>
      <c r="B2867" s="59">
        <v>3</v>
      </c>
      <c r="C2867" s="14" t="e">
        <f>IF(OR(A2865="",A2865=0),"",VLOOKUP(A2865,#REF!,D2867,FALSE))</f>
        <v>#REF!</v>
      </c>
      <c r="D2867" s="2">
        <v>155</v>
      </c>
      <c r="E2867" s="15" t="e">
        <f t="shared" si="55"/>
        <v>#REF!</v>
      </c>
    </row>
    <row r="2868" spans="1:5" ht="15" thickBot="1" x14ac:dyDescent="0.35">
      <c r="B2868" s="59">
        <v>4</v>
      </c>
      <c r="C2868" s="14" t="e">
        <f>IF(OR(A2865="",A2865=0),"",VLOOKUP(A2865,#REF!,D2868,FALSE))</f>
        <v>#REF!</v>
      </c>
      <c r="D2868" s="2">
        <v>156</v>
      </c>
      <c r="E2868" s="15" t="e">
        <f t="shared" si="55"/>
        <v>#REF!</v>
      </c>
    </row>
    <row r="2869" spans="1:5" ht="15" thickBot="1" x14ac:dyDescent="0.35">
      <c r="B2869" s="59">
        <v>5</v>
      </c>
      <c r="C2869" s="14" t="e">
        <f>IF(OR(A2865="",A2865=0),"",VLOOKUP(A2865,#REF!,D2869,FALSE))</f>
        <v>#REF!</v>
      </c>
      <c r="D2869" s="2">
        <v>157</v>
      </c>
      <c r="E2869" s="15" t="e">
        <f t="shared" si="55"/>
        <v>#REF!</v>
      </c>
    </row>
    <row r="2870" spans="1:5" ht="15" thickBot="1" x14ac:dyDescent="0.35">
      <c r="B2870" s="59">
        <v>6</v>
      </c>
      <c r="C2870" s="14" t="e">
        <f>IF(OR(A2865="",A2865=0),"",VLOOKUP(A2865,#REF!,D2870,FALSE))</f>
        <v>#REF!</v>
      </c>
      <c r="D2870" s="2">
        <v>158</v>
      </c>
      <c r="E2870" s="15" t="e">
        <f t="shared" si="55"/>
        <v>#REF!</v>
      </c>
    </row>
    <row r="2871" spans="1:5" ht="15" thickBot="1" x14ac:dyDescent="0.35">
      <c r="B2871" s="59">
        <v>7</v>
      </c>
      <c r="C2871" s="14" t="e">
        <f>IF(OR(A2865="",A2865=0),"",VLOOKUP(A2865,#REF!,D2871,FALSE))</f>
        <v>#REF!</v>
      </c>
      <c r="D2871" s="2">
        <v>159</v>
      </c>
      <c r="E2871" s="15" t="e">
        <f t="shared" si="55"/>
        <v>#REF!</v>
      </c>
    </row>
    <row r="2872" spans="1:5" ht="15" thickBot="1" x14ac:dyDescent="0.35">
      <c r="B2872" s="59">
        <v>8</v>
      </c>
      <c r="C2872" s="14" t="e">
        <f>IF(OR(A2865="",A2865=0),"",VLOOKUP(A2865,#REF!,D2872,FALSE))</f>
        <v>#REF!</v>
      </c>
      <c r="D2872" s="2">
        <v>160</v>
      </c>
      <c r="E2872" s="15" t="e">
        <f t="shared" si="55"/>
        <v>#REF!</v>
      </c>
    </row>
    <row r="2873" spans="1:5" ht="15" thickBot="1" x14ac:dyDescent="0.35">
      <c r="B2873" s="59">
        <v>9</v>
      </c>
      <c r="C2873" s="14" t="e">
        <f>IF(OR(A2865="",A2865=0),"",VLOOKUP(A2865,#REF!,D2873,FALSE))</f>
        <v>#REF!</v>
      </c>
      <c r="D2873" s="2">
        <v>161</v>
      </c>
      <c r="E2873" s="15" t="e">
        <f t="shared" si="55"/>
        <v>#REF!</v>
      </c>
    </row>
    <row r="2874" spans="1:5" ht="15" thickBot="1" x14ac:dyDescent="0.35">
      <c r="A2874" s="56" t="str">
        <f>"Recette "&amp;B2773&amp;" Produits 11"</f>
        <v>Recette 14 Produits 11</v>
      </c>
      <c r="B2874" s="59">
        <v>10</v>
      </c>
      <c r="C2874" s="14" t="e">
        <f>IF(OR(A2865="",A2865=0),"",VLOOKUP(A2865,#REF!,D2874,FALSE))</f>
        <v>#REF!</v>
      </c>
      <c r="D2874" s="2">
        <v>162</v>
      </c>
      <c r="E2874" s="15" t="e">
        <f t="shared" si="55"/>
        <v>#REF!</v>
      </c>
    </row>
    <row r="2875" spans="1:5" ht="15" thickBot="1" x14ac:dyDescent="0.35">
      <c r="A2875" s="5" t="e">
        <f>IF(OR($A$2773=0,$A$2773=""),"",VLOOKUP($A$2773,#REF!,14,FALSE))</f>
        <v>#REF!</v>
      </c>
      <c r="B2875" s="59">
        <v>1</v>
      </c>
      <c r="C2875" s="14" t="e">
        <f>IF(OR(A2875="",A2875=0),"",VLOOKUP(A2875,#REF!,D2875,FALSE))</f>
        <v>#REF!</v>
      </c>
      <c r="D2875" s="2">
        <v>153</v>
      </c>
      <c r="E2875" s="15" t="e">
        <f t="shared" si="55"/>
        <v>#REF!</v>
      </c>
    </row>
    <row r="2876" spans="1:5" ht="15" thickBot="1" x14ac:dyDescent="0.35">
      <c r="A2876" s="5"/>
      <c r="B2876" s="59">
        <v>2</v>
      </c>
      <c r="C2876" s="14" t="e">
        <f>IF(OR(A2875="",A2875=0),"",VLOOKUP(A2875,#REF!,D2876,FALSE))</f>
        <v>#REF!</v>
      </c>
      <c r="D2876" s="2">
        <v>154</v>
      </c>
      <c r="E2876" s="15" t="e">
        <f t="shared" si="55"/>
        <v>#REF!</v>
      </c>
    </row>
    <row r="2877" spans="1:5" ht="15" thickBot="1" x14ac:dyDescent="0.35">
      <c r="A2877" s="5"/>
      <c r="B2877" s="59">
        <v>3</v>
      </c>
      <c r="C2877" s="14" t="e">
        <f>IF(OR(A2875="",A2875=0),"",VLOOKUP(A2875,#REF!,D2877,FALSE))</f>
        <v>#REF!</v>
      </c>
      <c r="D2877" s="2">
        <v>155</v>
      </c>
      <c r="E2877" s="15" t="e">
        <f t="shared" si="55"/>
        <v>#REF!</v>
      </c>
    </row>
    <row r="2878" spans="1:5" ht="15" thickBot="1" x14ac:dyDescent="0.35">
      <c r="B2878" s="59">
        <v>4</v>
      </c>
      <c r="C2878" s="14" t="e">
        <f>IF(OR(A2875="",A2875=0),"",VLOOKUP(A2875,#REF!,D2878,FALSE))</f>
        <v>#REF!</v>
      </c>
      <c r="D2878" s="2">
        <v>156</v>
      </c>
      <c r="E2878" s="15" t="e">
        <f t="shared" si="55"/>
        <v>#REF!</v>
      </c>
    </row>
    <row r="2879" spans="1:5" ht="15" thickBot="1" x14ac:dyDescent="0.35">
      <c r="B2879" s="59">
        <v>5</v>
      </c>
      <c r="C2879" s="14" t="e">
        <f>IF(OR(A2875="",A2875=0),"",VLOOKUP(A2875,#REF!,D2879,FALSE))</f>
        <v>#REF!</v>
      </c>
      <c r="D2879" s="2">
        <v>157</v>
      </c>
      <c r="E2879" s="15" t="e">
        <f t="shared" si="55"/>
        <v>#REF!</v>
      </c>
    </row>
    <row r="2880" spans="1:5" ht="15" thickBot="1" x14ac:dyDescent="0.35">
      <c r="B2880" s="59">
        <v>6</v>
      </c>
      <c r="C2880" s="14" t="e">
        <f>IF(OR(A2875="",A2875=0),"",VLOOKUP(A2875,#REF!,D2880,FALSE))</f>
        <v>#REF!</v>
      </c>
      <c r="D2880" s="2">
        <v>158</v>
      </c>
      <c r="E2880" s="15" t="e">
        <f t="shared" si="55"/>
        <v>#REF!</v>
      </c>
    </row>
    <row r="2881" spans="1:5" ht="15" thickBot="1" x14ac:dyDescent="0.35">
      <c r="B2881" s="59">
        <v>7</v>
      </c>
      <c r="C2881" s="14" t="e">
        <f>IF(OR(A2875="",A2875=0),"",VLOOKUP(A2875,#REF!,D2881,FALSE))</f>
        <v>#REF!</v>
      </c>
      <c r="D2881" s="2">
        <v>159</v>
      </c>
      <c r="E2881" s="15" t="e">
        <f t="shared" si="55"/>
        <v>#REF!</v>
      </c>
    </row>
    <row r="2882" spans="1:5" ht="15" thickBot="1" x14ac:dyDescent="0.35">
      <c r="B2882" s="59">
        <v>8</v>
      </c>
      <c r="C2882" s="14" t="e">
        <f>IF(OR(A2875="",A2875=0),"",VLOOKUP(A2875,#REF!,D2882,FALSE))</f>
        <v>#REF!</v>
      </c>
      <c r="D2882" s="2">
        <v>160</v>
      </c>
      <c r="E2882" s="15" t="e">
        <f t="shared" si="55"/>
        <v>#REF!</v>
      </c>
    </row>
    <row r="2883" spans="1:5" ht="15" thickBot="1" x14ac:dyDescent="0.35">
      <c r="B2883" s="59">
        <v>9</v>
      </c>
      <c r="C2883" s="14" t="e">
        <f>IF(OR(A2875="",A2875=0),"",VLOOKUP(A2875,#REF!,D2883,FALSE))</f>
        <v>#REF!</v>
      </c>
      <c r="D2883" s="2">
        <v>161</v>
      </c>
      <c r="E2883" s="15" t="e">
        <f t="shared" si="55"/>
        <v>#REF!</v>
      </c>
    </row>
    <row r="2884" spans="1:5" ht="15" thickBot="1" x14ac:dyDescent="0.35">
      <c r="A2884" s="56" t="str">
        <f>"Recette "&amp;B2773&amp;" Produits 12"</f>
        <v>Recette 14 Produits 12</v>
      </c>
      <c r="B2884" s="59">
        <v>10</v>
      </c>
      <c r="C2884" s="14" t="e">
        <f>IF(OR(A2875="",A2875=0),"",VLOOKUP(A2875,#REF!,D2884,FALSE))</f>
        <v>#REF!</v>
      </c>
      <c r="D2884" s="2">
        <v>162</v>
      </c>
      <c r="E2884" s="15" t="e">
        <f t="shared" si="55"/>
        <v>#REF!</v>
      </c>
    </row>
    <row r="2885" spans="1:5" ht="15" thickBot="1" x14ac:dyDescent="0.35">
      <c r="A2885" s="5" t="e">
        <f>IF(OR($A$2773=0,$A$2773=""),"",VLOOKUP($A$2773,#REF!,15,FALSE))</f>
        <v>#REF!</v>
      </c>
      <c r="B2885" s="59">
        <v>1</v>
      </c>
      <c r="C2885" s="14" t="e">
        <f>IF(OR(A2885="",A2885=0),"",VLOOKUP(A2885,#REF!,D2885,FALSE))</f>
        <v>#REF!</v>
      </c>
      <c r="D2885" s="2">
        <v>153</v>
      </c>
      <c r="E2885" s="15" t="e">
        <f t="shared" si="55"/>
        <v>#REF!</v>
      </c>
    </row>
    <row r="2886" spans="1:5" ht="15" thickBot="1" x14ac:dyDescent="0.35">
      <c r="A2886" s="5"/>
      <c r="B2886" s="59">
        <v>2</v>
      </c>
      <c r="C2886" s="14" t="e">
        <f>IF(OR(A2885="",A2885=0),"",VLOOKUP(A2885,#REF!,D2886,FALSE))</f>
        <v>#REF!</v>
      </c>
      <c r="D2886" s="2">
        <v>154</v>
      </c>
      <c r="E2886" s="15" t="e">
        <f t="shared" si="55"/>
        <v>#REF!</v>
      </c>
    </row>
    <row r="2887" spans="1:5" ht="15" thickBot="1" x14ac:dyDescent="0.35">
      <c r="A2887" s="5"/>
      <c r="B2887" s="59">
        <v>3</v>
      </c>
      <c r="C2887" s="14" t="e">
        <f>IF(OR(A2885="",A2885=0),"",VLOOKUP(A2885,#REF!,D2887,FALSE))</f>
        <v>#REF!</v>
      </c>
      <c r="D2887" s="2">
        <v>155</v>
      </c>
      <c r="E2887" s="15" t="e">
        <f t="shared" si="55"/>
        <v>#REF!</v>
      </c>
    </row>
    <row r="2888" spans="1:5" ht="15" thickBot="1" x14ac:dyDescent="0.35">
      <c r="B2888" s="59">
        <v>4</v>
      </c>
      <c r="C2888" s="14" t="e">
        <f>IF(OR(A2885="",A2885=0),"",VLOOKUP(A2885,#REF!,D2888,FALSE))</f>
        <v>#REF!</v>
      </c>
      <c r="D2888" s="2">
        <v>156</v>
      </c>
      <c r="E2888" s="15" t="e">
        <f t="shared" si="55"/>
        <v>#REF!</v>
      </c>
    </row>
    <row r="2889" spans="1:5" ht="15" thickBot="1" x14ac:dyDescent="0.35">
      <c r="B2889" s="59">
        <v>5</v>
      </c>
      <c r="C2889" s="14" t="e">
        <f>IF(OR(A2885="",A2885=0),"",VLOOKUP(A2885,#REF!,D2889,FALSE))</f>
        <v>#REF!</v>
      </c>
      <c r="D2889" s="2">
        <v>157</v>
      </c>
      <c r="E2889" s="15" t="e">
        <f t="shared" si="55"/>
        <v>#REF!</v>
      </c>
    </row>
    <row r="2890" spans="1:5" ht="15" thickBot="1" x14ac:dyDescent="0.35">
      <c r="B2890" s="59">
        <v>6</v>
      </c>
      <c r="C2890" s="14" t="e">
        <f>IF(OR(A2885="",A2885=0),"",VLOOKUP(A2885,#REF!,D2890,FALSE))</f>
        <v>#REF!</v>
      </c>
      <c r="D2890" s="2">
        <v>158</v>
      </c>
      <c r="E2890" s="15" t="e">
        <f t="shared" si="55"/>
        <v>#REF!</v>
      </c>
    </row>
    <row r="2891" spans="1:5" ht="15" thickBot="1" x14ac:dyDescent="0.35">
      <c r="B2891" s="59">
        <v>7</v>
      </c>
      <c r="C2891" s="14" t="e">
        <f>IF(OR(A2885="",A2885=0),"",VLOOKUP(A2885,#REF!,D2891,FALSE))</f>
        <v>#REF!</v>
      </c>
      <c r="D2891" s="2">
        <v>159</v>
      </c>
      <c r="E2891" s="15" t="e">
        <f t="shared" si="55"/>
        <v>#REF!</v>
      </c>
    </row>
    <row r="2892" spans="1:5" ht="15" thickBot="1" x14ac:dyDescent="0.35">
      <c r="B2892" s="59">
        <v>8</v>
      </c>
      <c r="C2892" s="14" t="e">
        <f>IF(OR(A2885="",A2885=0),"",VLOOKUP(A2885,#REF!,D2892,FALSE))</f>
        <v>#REF!</v>
      </c>
      <c r="D2892" s="2">
        <v>160</v>
      </c>
      <c r="E2892" s="15" t="e">
        <f t="shared" si="55"/>
        <v>#REF!</v>
      </c>
    </row>
    <row r="2893" spans="1:5" ht="15" thickBot="1" x14ac:dyDescent="0.35">
      <c r="B2893" s="59">
        <v>9</v>
      </c>
      <c r="C2893" s="14" t="e">
        <f>IF(OR(A2885="",A2885=0),"",VLOOKUP(A2885,#REF!,D2893,FALSE))</f>
        <v>#REF!</v>
      </c>
      <c r="D2893" s="2">
        <v>161</v>
      </c>
      <c r="E2893" s="15" t="e">
        <f t="shared" si="55"/>
        <v>#REF!</v>
      </c>
    </row>
    <row r="2894" spans="1:5" ht="15" thickBot="1" x14ac:dyDescent="0.35">
      <c r="A2894" s="56" t="str">
        <f>"Recette "&amp;B2773&amp;" Produits 13"</f>
        <v>Recette 14 Produits 13</v>
      </c>
      <c r="B2894" s="59">
        <v>10</v>
      </c>
      <c r="C2894" s="14" t="e">
        <f>IF(OR(A2885="",A2885=0),"",VLOOKUP(A2885,#REF!,D2894,FALSE))</f>
        <v>#REF!</v>
      </c>
      <c r="D2894" s="2">
        <v>162</v>
      </c>
      <c r="E2894" s="15" t="e">
        <f t="shared" si="55"/>
        <v>#REF!</v>
      </c>
    </row>
    <row r="2895" spans="1:5" ht="15" thickBot="1" x14ac:dyDescent="0.35">
      <c r="A2895" s="5" t="e">
        <f>IF(OR($A$2773=0,$A$2773=""),"",VLOOKUP($A$2773,#REF!,16,FALSE))</f>
        <v>#REF!</v>
      </c>
      <c r="B2895" s="59">
        <v>1</v>
      </c>
      <c r="C2895" s="14" t="e">
        <f>IF(OR(A2895="",A2895=0),"",VLOOKUP(A2895,#REF!,D2895,FALSE))</f>
        <v>#REF!</v>
      </c>
      <c r="D2895" s="2">
        <v>153</v>
      </c>
      <c r="E2895" s="15" t="e">
        <f t="shared" si="55"/>
        <v>#REF!</v>
      </c>
    </row>
    <row r="2896" spans="1:5" ht="15" thickBot="1" x14ac:dyDescent="0.35">
      <c r="A2896" s="5"/>
      <c r="B2896" s="59">
        <v>2</v>
      </c>
      <c r="C2896" s="14" t="e">
        <f>IF(OR(A2895="",A2895=0),"",VLOOKUP(A2895,#REF!,D2896,FALSE))</f>
        <v>#REF!</v>
      </c>
      <c r="D2896" s="2">
        <v>154</v>
      </c>
      <c r="E2896" s="15" t="e">
        <f t="shared" si="55"/>
        <v>#REF!</v>
      </c>
    </row>
    <row r="2897" spans="1:5" ht="15" thickBot="1" x14ac:dyDescent="0.35">
      <c r="A2897" s="5"/>
      <c r="B2897" s="59">
        <v>3</v>
      </c>
      <c r="C2897" s="14" t="e">
        <f>IF(OR(A2895="",A2895=0),"",VLOOKUP(A2895,#REF!,D2897,FALSE))</f>
        <v>#REF!</v>
      </c>
      <c r="D2897" s="2">
        <v>155</v>
      </c>
      <c r="E2897" s="15" t="e">
        <f t="shared" si="55"/>
        <v>#REF!</v>
      </c>
    </row>
    <row r="2898" spans="1:5" ht="15" thickBot="1" x14ac:dyDescent="0.35">
      <c r="B2898" s="59">
        <v>4</v>
      </c>
      <c r="C2898" s="14" t="e">
        <f>IF(OR(A2895="",A2895=0),"",VLOOKUP(A2895,#REF!,D2898,FALSE))</f>
        <v>#REF!</v>
      </c>
      <c r="D2898" s="2">
        <v>156</v>
      </c>
      <c r="E2898" s="15" t="e">
        <f t="shared" si="55"/>
        <v>#REF!</v>
      </c>
    </row>
    <row r="2899" spans="1:5" ht="15" thickBot="1" x14ac:dyDescent="0.35">
      <c r="B2899" s="59">
        <v>5</v>
      </c>
      <c r="C2899" s="14" t="e">
        <f>IF(OR(A2895="",A2895=0),"",VLOOKUP(A2895,#REF!,D2899,FALSE))</f>
        <v>#REF!</v>
      </c>
      <c r="D2899" s="2">
        <v>157</v>
      </c>
      <c r="E2899" s="15" t="e">
        <f t="shared" si="55"/>
        <v>#REF!</v>
      </c>
    </row>
    <row r="2900" spans="1:5" ht="15" thickBot="1" x14ac:dyDescent="0.35">
      <c r="B2900" s="59">
        <v>6</v>
      </c>
      <c r="C2900" s="14" t="e">
        <f>IF(OR(A2895="",A2895=0),"",VLOOKUP(A2895,#REF!,D2900,FALSE))</f>
        <v>#REF!</v>
      </c>
      <c r="D2900" s="2">
        <v>158</v>
      </c>
      <c r="E2900" s="15" t="e">
        <f t="shared" si="55"/>
        <v>#REF!</v>
      </c>
    </row>
    <row r="2901" spans="1:5" ht="15" thickBot="1" x14ac:dyDescent="0.35">
      <c r="B2901" s="59">
        <v>7</v>
      </c>
      <c r="C2901" s="14" t="e">
        <f>IF(OR(A2895="",A2895=0),"",VLOOKUP(A2895,#REF!,D2901,FALSE))</f>
        <v>#REF!</v>
      </c>
      <c r="D2901" s="2">
        <v>159</v>
      </c>
      <c r="E2901" s="15" t="e">
        <f t="shared" si="55"/>
        <v>#REF!</v>
      </c>
    </row>
    <row r="2902" spans="1:5" ht="15" thickBot="1" x14ac:dyDescent="0.35">
      <c r="B2902" s="59">
        <v>8</v>
      </c>
      <c r="C2902" s="14" t="e">
        <f>IF(OR(A2895="",A2895=0),"",VLOOKUP(A2895,#REF!,D2902,FALSE))</f>
        <v>#REF!</v>
      </c>
      <c r="D2902" s="2">
        <v>160</v>
      </c>
      <c r="E2902" s="15" t="e">
        <f t="shared" si="55"/>
        <v>#REF!</v>
      </c>
    </row>
    <row r="2903" spans="1:5" ht="15" thickBot="1" x14ac:dyDescent="0.35">
      <c r="B2903" s="59">
        <v>9</v>
      </c>
      <c r="C2903" s="14" t="e">
        <f>IF(OR(A2895="",A2895=0),"",VLOOKUP(A2895,#REF!,D2903,FALSE))</f>
        <v>#REF!</v>
      </c>
      <c r="D2903" s="2">
        <v>161</v>
      </c>
      <c r="E2903" s="15" t="e">
        <f t="shared" ref="E2903:E2966" si="56">IF(C2903=0,"",C2903)</f>
        <v>#REF!</v>
      </c>
    </row>
    <row r="2904" spans="1:5" ht="15" thickBot="1" x14ac:dyDescent="0.35">
      <c r="A2904" s="56" t="str">
        <f>"Recette "&amp;B2773&amp;" Produits 14"</f>
        <v>Recette 14 Produits 14</v>
      </c>
      <c r="B2904" s="59">
        <v>10</v>
      </c>
      <c r="C2904" s="14" t="e">
        <f>IF(OR(A2895="",A2895=0),"",VLOOKUP(A2895,#REF!,D2904,FALSE))</f>
        <v>#REF!</v>
      </c>
      <c r="D2904" s="2">
        <v>162</v>
      </c>
      <c r="E2904" s="15" t="e">
        <f t="shared" si="56"/>
        <v>#REF!</v>
      </c>
    </row>
    <row r="2905" spans="1:5" ht="15" thickBot="1" x14ac:dyDescent="0.35">
      <c r="A2905" s="5" t="e">
        <f>IF(OR($A$2773=0,$A$2773=""),"",VLOOKUP($A$2773,#REF!,17,FALSE))</f>
        <v>#REF!</v>
      </c>
      <c r="B2905" s="59">
        <v>1</v>
      </c>
      <c r="C2905" s="14" t="e">
        <f>IF(OR(A2905="",A2905=0),"",VLOOKUP(A2905,#REF!,D2905,FALSE))</f>
        <v>#REF!</v>
      </c>
      <c r="D2905" s="2">
        <v>153</v>
      </c>
      <c r="E2905" s="15" t="e">
        <f t="shared" si="56"/>
        <v>#REF!</v>
      </c>
    </row>
    <row r="2906" spans="1:5" ht="15" thickBot="1" x14ac:dyDescent="0.35">
      <c r="A2906" s="5"/>
      <c r="B2906" s="59">
        <v>2</v>
      </c>
      <c r="C2906" s="14" t="e">
        <f>IF(OR(A2905="",A2905=0),"",VLOOKUP(A2905,#REF!,D2906,FALSE))</f>
        <v>#REF!</v>
      </c>
      <c r="D2906" s="2">
        <v>154</v>
      </c>
      <c r="E2906" s="15" t="e">
        <f t="shared" si="56"/>
        <v>#REF!</v>
      </c>
    </row>
    <row r="2907" spans="1:5" ht="15" thickBot="1" x14ac:dyDescent="0.35">
      <c r="A2907" s="5"/>
      <c r="B2907" s="59">
        <v>3</v>
      </c>
      <c r="C2907" s="14" t="e">
        <f>IF(OR(A2905="",A2905=0),"",VLOOKUP(A2905,#REF!,D2907,FALSE))</f>
        <v>#REF!</v>
      </c>
      <c r="D2907" s="2">
        <v>155</v>
      </c>
      <c r="E2907" s="15" t="e">
        <f t="shared" si="56"/>
        <v>#REF!</v>
      </c>
    </row>
    <row r="2908" spans="1:5" ht="15" thickBot="1" x14ac:dyDescent="0.35">
      <c r="B2908" s="59">
        <v>4</v>
      </c>
      <c r="C2908" s="14" t="e">
        <f>IF(OR(A2905="",A2905=0),"",VLOOKUP(A2905,#REF!,D2908,FALSE))</f>
        <v>#REF!</v>
      </c>
      <c r="D2908" s="2">
        <v>156</v>
      </c>
      <c r="E2908" s="15" t="e">
        <f t="shared" si="56"/>
        <v>#REF!</v>
      </c>
    </row>
    <row r="2909" spans="1:5" ht="15" thickBot="1" x14ac:dyDescent="0.35">
      <c r="B2909" s="59">
        <v>5</v>
      </c>
      <c r="C2909" s="14" t="e">
        <f>IF(OR(A2905="",A2905=0),"",VLOOKUP(A2905,#REF!,D2909,FALSE))</f>
        <v>#REF!</v>
      </c>
      <c r="D2909" s="2">
        <v>157</v>
      </c>
      <c r="E2909" s="15" t="e">
        <f t="shared" si="56"/>
        <v>#REF!</v>
      </c>
    </row>
    <row r="2910" spans="1:5" ht="15" thickBot="1" x14ac:dyDescent="0.35">
      <c r="B2910" s="59">
        <v>6</v>
      </c>
      <c r="C2910" s="14" t="e">
        <f>IF(OR(A2905="",A2905=0),"",VLOOKUP(A2905,#REF!,D2910,FALSE))</f>
        <v>#REF!</v>
      </c>
      <c r="D2910" s="2">
        <v>158</v>
      </c>
      <c r="E2910" s="15" t="e">
        <f t="shared" si="56"/>
        <v>#REF!</v>
      </c>
    </row>
    <row r="2911" spans="1:5" ht="15" thickBot="1" x14ac:dyDescent="0.35">
      <c r="B2911" s="59">
        <v>7</v>
      </c>
      <c r="C2911" s="14" t="e">
        <f>IF(OR(A2905="",A2905=0),"",VLOOKUP(A2905,#REF!,D2911,FALSE))</f>
        <v>#REF!</v>
      </c>
      <c r="D2911" s="2">
        <v>159</v>
      </c>
      <c r="E2911" s="15" t="e">
        <f t="shared" si="56"/>
        <v>#REF!</v>
      </c>
    </row>
    <row r="2912" spans="1:5" ht="15" thickBot="1" x14ac:dyDescent="0.35">
      <c r="B2912" s="59">
        <v>8</v>
      </c>
      <c r="C2912" s="14" t="e">
        <f>IF(OR(A2905="",A2905=0),"",VLOOKUP(A2905,#REF!,D2912,FALSE))</f>
        <v>#REF!</v>
      </c>
      <c r="D2912" s="2">
        <v>160</v>
      </c>
      <c r="E2912" s="15" t="e">
        <f t="shared" si="56"/>
        <v>#REF!</v>
      </c>
    </row>
    <row r="2913" spans="1:5" ht="15" thickBot="1" x14ac:dyDescent="0.35">
      <c r="B2913" s="59">
        <v>9</v>
      </c>
      <c r="C2913" s="14" t="e">
        <f>IF(OR(A2905="",A2905=0),"",VLOOKUP(A2905,#REF!,D2913,FALSE))</f>
        <v>#REF!</v>
      </c>
      <c r="D2913" s="2">
        <v>161</v>
      </c>
      <c r="E2913" s="15" t="e">
        <f t="shared" si="56"/>
        <v>#REF!</v>
      </c>
    </row>
    <row r="2914" spans="1:5" ht="15" thickBot="1" x14ac:dyDescent="0.35">
      <c r="A2914" s="56" t="str">
        <f>"Recette "&amp;B2773&amp;" Produits 15"</f>
        <v>Recette 14 Produits 15</v>
      </c>
      <c r="B2914" s="59">
        <v>10</v>
      </c>
      <c r="C2914" s="14" t="e">
        <f>IF(OR(A2905="",A2905=0),"",VLOOKUP(A2905,#REF!,D2914,FALSE))</f>
        <v>#REF!</v>
      </c>
      <c r="D2914" s="2">
        <v>162</v>
      </c>
      <c r="E2914" s="15" t="e">
        <f t="shared" si="56"/>
        <v>#REF!</v>
      </c>
    </row>
    <row r="2915" spans="1:5" ht="15" thickBot="1" x14ac:dyDescent="0.35">
      <c r="A2915" s="5" t="e">
        <f>IF(OR($A$2773=0,$A$2773=""),"",VLOOKUP($A$2773,#REF!,18,FALSE))</f>
        <v>#REF!</v>
      </c>
      <c r="B2915" s="59">
        <v>1</v>
      </c>
      <c r="C2915" s="14" t="e">
        <f>IF(OR(A2915="",A2915=0),"",VLOOKUP(A2915,#REF!,D2915,FALSE))</f>
        <v>#REF!</v>
      </c>
      <c r="D2915" s="2">
        <v>153</v>
      </c>
      <c r="E2915" s="15" t="e">
        <f t="shared" si="56"/>
        <v>#REF!</v>
      </c>
    </row>
    <row r="2916" spans="1:5" ht="15" thickBot="1" x14ac:dyDescent="0.35">
      <c r="A2916" s="5"/>
      <c r="B2916" s="59">
        <v>2</v>
      </c>
      <c r="C2916" s="14" t="e">
        <f>IF(OR(A2915="",A2915=0),"",VLOOKUP(A2915,#REF!,D2916,FALSE))</f>
        <v>#REF!</v>
      </c>
      <c r="D2916" s="2">
        <v>154</v>
      </c>
      <c r="E2916" s="15" t="e">
        <f t="shared" si="56"/>
        <v>#REF!</v>
      </c>
    </row>
    <row r="2917" spans="1:5" ht="15" thickBot="1" x14ac:dyDescent="0.35">
      <c r="A2917" s="5"/>
      <c r="B2917" s="59">
        <v>3</v>
      </c>
      <c r="C2917" s="14" t="e">
        <f>IF(OR(A2915="",A2915=0),"",VLOOKUP(A2915,#REF!,D2917,FALSE))</f>
        <v>#REF!</v>
      </c>
      <c r="D2917" s="2">
        <v>155</v>
      </c>
      <c r="E2917" s="15" t="e">
        <f t="shared" si="56"/>
        <v>#REF!</v>
      </c>
    </row>
    <row r="2918" spans="1:5" ht="15" thickBot="1" x14ac:dyDescent="0.35">
      <c r="B2918" s="59">
        <v>4</v>
      </c>
      <c r="C2918" s="14" t="e">
        <f>IF(OR(A2915="",A2915=0),"",VLOOKUP(A2915,#REF!,D2918,FALSE))</f>
        <v>#REF!</v>
      </c>
      <c r="D2918" s="2">
        <v>156</v>
      </c>
      <c r="E2918" s="15" t="e">
        <f t="shared" si="56"/>
        <v>#REF!</v>
      </c>
    </row>
    <row r="2919" spans="1:5" ht="15" thickBot="1" x14ac:dyDescent="0.35">
      <c r="B2919" s="59">
        <v>5</v>
      </c>
      <c r="C2919" s="14" t="e">
        <f>IF(OR(A2915="",A2915=0),"",VLOOKUP(A2915,#REF!,D2919,FALSE))</f>
        <v>#REF!</v>
      </c>
      <c r="D2919" s="2">
        <v>157</v>
      </c>
      <c r="E2919" s="15" t="e">
        <f t="shared" si="56"/>
        <v>#REF!</v>
      </c>
    </row>
    <row r="2920" spans="1:5" ht="15" thickBot="1" x14ac:dyDescent="0.35">
      <c r="B2920" s="59">
        <v>6</v>
      </c>
      <c r="C2920" s="14" t="e">
        <f>IF(OR(A2915="",A2915=0),"",VLOOKUP(A2915,#REF!,D2920,FALSE))</f>
        <v>#REF!</v>
      </c>
      <c r="D2920" s="2">
        <v>158</v>
      </c>
      <c r="E2920" s="15" t="e">
        <f t="shared" si="56"/>
        <v>#REF!</v>
      </c>
    </row>
    <row r="2921" spans="1:5" ht="15" thickBot="1" x14ac:dyDescent="0.35">
      <c r="B2921" s="59">
        <v>7</v>
      </c>
      <c r="C2921" s="14" t="e">
        <f>IF(OR(A2915="",A2915=0),"",VLOOKUP(A2915,#REF!,D2921,FALSE))</f>
        <v>#REF!</v>
      </c>
      <c r="D2921" s="2">
        <v>159</v>
      </c>
      <c r="E2921" s="15" t="e">
        <f t="shared" si="56"/>
        <v>#REF!</v>
      </c>
    </row>
    <row r="2922" spans="1:5" ht="15" thickBot="1" x14ac:dyDescent="0.35">
      <c r="B2922" s="59">
        <v>8</v>
      </c>
      <c r="C2922" s="14" t="e">
        <f>IF(OR(A2915="",A2915=0),"",VLOOKUP(A2915,#REF!,D2922,FALSE))</f>
        <v>#REF!</v>
      </c>
      <c r="D2922" s="2">
        <v>160</v>
      </c>
      <c r="E2922" s="15" t="e">
        <f t="shared" si="56"/>
        <v>#REF!</v>
      </c>
    </row>
    <row r="2923" spans="1:5" ht="15" thickBot="1" x14ac:dyDescent="0.35">
      <c r="B2923" s="59">
        <v>9</v>
      </c>
      <c r="C2923" s="14" t="e">
        <f>IF(OR(A2915="",A2915=0),"",VLOOKUP(A2915,#REF!,D2923,FALSE))</f>
        <v>#REF!</v>
      </c>
      <c r="D2923" s="2">
        <v>161</v>
      </c>
      <c r="E2923" s="15" t="e">
        <f t="shared" si="56"/>
        <v>#REF!</v>
      </c>
    </row>
    <row r="2924" spans="1:5" ht="15" thickBot="1" x14ac:dyDescent="0.35">
      <c r="A2924" s="56" t="str">
        <f>"Recette "&amp;B2773&amp;" Produits 16"</f>
        <v>Recette 14 Produits 16</v>
      </c>
      <c r="B2924" s="59">
        <v>10</v>
      </c>
      <c r="C2924" s="14" t="e">
        <f>IF(OR(A2915="",A2915=0),"",VLOOKUP(A2915,#REF!,D2924,FALSE))</f>
        <v>#REF!</v>
      </c>
      <c r="D2924" s="2">
        <v>162</v>
      </c>
      <c r="E2924" s="15" t="e">
        <f t="shared" si="56"/>
        <v>#REF!</v>
      </c>
    </row>
    <row r="2925" spans="1:5" ht="15" thickBot="1" x14ac:dyDescent="0.35">
      <c r="A2925" s="5" t="e">
        <f>IF(OR($A$2773=0,$A$2773=""),"",VLOOKUP($A$2773,#REF!,19,FALSE))</f>
        <v>#REF!</v>
      </c>
      <c r="B2925" s="59">
        <v>1</v>
      </c>
      <c r="C2925" s="14" t="e">
        <f>IF(OR(A2925="",A2925=0),"",VLOOKUP(A2925,#REF!,D2925,FALSE))</f>
        <v>#REF!</v>
      </c>
      <c r="D2925" s="2">
        <v>153</v>
      </c>
      <c r="E2925" s="15" t="e">
        <f t="shared" si="56"/>
        <v>#REF!</v>
      </c>
    </row>
    <row r="2926" spans="1:5" ht="15" thickBot="1" x14ac:dyDescent="0.35">
      <c r="A2926" s="5"/>
      <c r="B2926" s="59">
        <v>2</v>
      </c>
      <c r="C2926" s="14" t="e">
        <f>IF(OR(A2925="",A2925=0),"",VLOOKUP(A2925,#REF!,D2926,FALSE))</f>
        <v>#REF!</v>
      </c>
      <c r="D2926" s="2">
        <v>154</v>
      </c>
      <c r="E2926" s="15" t="e">
        <f t="shared" si="56"/>
        <v>#REF!</v>
      </c>
    </row>
    <row r="2927" spans="1:5" ht="15" thickBot="1" x14ac:dyDescent="0.35">
      <c r="A2927" s="5"/>
      <c r="B2927" s="59">
        <v>3</v>
      </c>
      <c r="C2927" s="14" t="e">
        <f>IF(OR(A2925="",A2925=0),"",VLOOKUP(A2925,#REF!,D2927,FALSE))</f>
        <v>#REF!</v>
      </c>
      <c r="D2927" s="2">
        <v>155</v>
      </c>
      <c r="E2927" s="15" t="e">
        <f t="shared" si="56"/>
        <v>#REF!</v>
      </c>
    </row>
    <row r="2928" spans="1:5" ht="15" thickBot="1" x14ac:dyDescent="0.35">
      <c r="B2928" s="59">
        <v>4</v>
      </c>
      <c r="C2928" s="14" t="e">
        <f>IF(OR(A2925="",A2925=0),"",VLOOKUP(A2925,#REF!,D2928,FALSE))</f>
        <v>#REF!</v>
      </c>
      <c r="D2928" s="2">
        <v>156</v>
      </c>
      <c r="E2928" s="15" t="e">
        <f t="shared" si="56"/>
        <v>#REF!</v>
      </c>
    </row>
    <row r="2929" spans="1:5" ht="15" thickBot="1" x14ac:dyDescent="0.35">
      <c r="B2929" s="59">
        <v>5</v>
      </c>
      <c r="C2929" s="14" t="e">
        <f>IF(OR(A2925="",A2925=0),"",VLOOKUP(A2925,#REF!,D2929,FALSE))</f>
        <v>#REF!</v>
      </c>
      <c r="D2929" s="2">
        <v>157</v>
      </c>
      <c r="E2929" s="15" t="e">
        <f t="shared" si="56"/>
        <v>#REF!</v>
      </c>
    </row>
    <row r="2930" spans="1:5" ht="15" thickBot="1" x14ac:dyDescent="0.35">
      <c r="B2930" s="59">
        <v>6</v>
      </c>
      <c r="C2930" s="14" t="e">
        <f>IF(OR(A2925="",A2925=0),"",VLOOKUP(A2925,#REF!,D2930,FALSE))</f>
        <v>#REF!</v>
      </c>
      <c r="D2930" s="2">
        <v>158</v>
      </c>
      <c r="E2930" s="15" t="e">
        <f t="shared" si="56"/>
        <v>#REF!</v>
      </c>
    </row>
    <row r="2931" spans="1:5" ht="15" thickBot="1" x14ac:dyDescent="0.35">
      <c r="B2931" s="59">
        <v>7</v>
      </c>
      <c r="C2931" s="14" t="e">
        <f>IF(OR(A2925="",A2925=0),"",VLOOKUP(A2925,#REF!,D2931,FALSE))</f>
        <v>#REF!</v>
      </c>
      <c r="D2931" s="2">
        <v>159</v>
      </c>
      <c r="E2931" s="15" t="e">
        <f t="shared" si="56"/>
        <v>#REF!</v>
      </c>
    </row>
    <row r="2932" spans="1:5" ht="15" thickBot="1" x14ac:dyDescent="0.35">
      <c r="B2932" s="59">
        <v>8</v>
      </c>
      <c r="C2932" s="14" t="e">
        <f>IF(OR(A2925="",A2925=0),"",VLOOKUP(A2925,#REF!,D2932,FALSE))</f>
        <v>#REF!</v>
      </c>
      <c r="D2932" s="2">
        <v>160</v>
      </c>
      <c r="E2932" s="15" t="e">
        <f t="shared" si="56"/>
        <v>#REF!</v>
      </c>
    </row>
    <row r="2933" spans="1:5" ht="15" thickBot="1" x14ac:dyDescent="0.35">
      <c r="B2933" s="59">
        <v>9</v>
      </c>
      <c r="C2933" s="14" t="e">
        <f>IF(OR(A2925="",A2925=0),"",VLOOKUP(A2925,#REF!,D2933,FALSE))</f>
        <v>#REF!</v>
      </c>
      <c r="D2933" s="2">
        <v>161</v>
      </c>
      <c r="E2933" s="15" t="e">
        <f t="shared" si="56"/>
        <v>#REF!</v>
      </c>
    </row>
    <row r="2934" spans="1:5" ht="15" thickBot="1" x14ac:dyDescent="0.35">
      <c r="A2934" s="56" t="str">
        <f>"Recette "&amp;B2773&amp;" Divers 1"</f>
        <v>Recette 14 Divers 1</v>
      </c>
      <c r="B2934" s="59">
        <v>10</v>
      </c>
      <c r="C2934" s="14" t="e">
        <f>IF(OR(A2925="",A2925=0),"",VLOOKUP(A2925,#REF!,D2934,FALSE))</f>
        <v>#REF!</v>
      </c>
      <c r="D2934" s="2">
        <v>162</v>
      </c>
      <c r="E2934" s="15" t="e">
        <f t="shared" si="56"/>
        <v>#REF!</v>
      </c>
    </row>
    <row r="2935" spans="1:5" ht="15" thickBot="1" x14ac:dyDescent="0.35">
      <c r="A2935" s="5" t="e">
        <f>IF(OR($A$2773=0,$A$2773=""),"",VLOOKUP($A$2773,#REF!,20,FALSE))</f>
        <v>#REF!</v>
      </c>
      <c r="B2935" s="59">
        <v>1</v>
      </c>
      <c r="C2935" s="14" t="e">
        <f>IF(OR(A2935="",A2935=0),"",VLOOKUP(A2935,#REF!,D2935,FALSE))</f>
        <v>#REF!</v>
      </c>
      <c r="D2935" s="2">
        <v>153</v>
      </c>
      <c r="E2935" s="15" t="e">
        <f t="shared" si="56"/>
        <v>#REF!</v>
      </c>
    </row>
    <row r="2936" spans="1:5" ht="15" thickBot="1" x14ac:dyDescent="0.35">
      <c r="A2936" s="5"/>
      <c r="B2936" s="59">
        <v>2</v>
      </c>
      <c r="C2936" s="14" t="e">
        <f>IF(OR(A2935="",A2935=0),"",VLOOKUP(A2935,#REF!,D2936,FALSE))</f>
        <v>#REF!</v>
      </c>
      <c r="D2936" s="2">
        <v>154</v>
      </c>
      <c r="E2936" s="15" t="e">
        <f t="shared" si="56"/>
        <v>#REF!</v>
      </c>
    </row>
    <row r="2937" spans="1:5" ht="15" thickBot="1" x14ac:dyDescent="0.35">
      <c r="A2937" s="5"/>
      <c r="B2937" s="59">
        <v>3</v>
      </c>
      <c r="C2937" s="14" t="e">
        <f>IF(OR(A2935="",A2935=0),"",VLOOKUP(A2935,#REF!,D2937,FALSE))</f>
        <v>#REF!</v>
      </c>
      <c r="D2937" s="2">
        <v>155</v>
      </c>
      <c r="E2937" s="15" t="e">
        <f t="shared" si="56"/>
        <v>#REF!</v>
      </c>
    </row>
    <row r="2938" spans="1:5" ht="15" thickBot="1" x14ac:dyDescent="0.35">
      <c r="B2938" s="59">
        <v>4</v>
      </c>
      <c r="C2938" s="14" t="e">
        <f>IF(OR(A2935="",A2935=0),"",VLOOKUP(A2935,#REF!,D2938,FALSE))</f>
        <v>#REF!</v>
      </c>
      <c r="D2938" s="2">
        <v>156</v>
      </c>
      <c r="E2938" s="15" t="e">
        <f t="shared" si="56"/>
        <v>#REF!</v>
      </c>
    </row>
    <row r="2939" spans="1:5" ht="15" thickBot="1" x14ac:dyDescent="0.35">
      <c r="B2939" s="59">
        <v>5</v>
      </c>
      <c r="C2939" s="14" t="e">
        <f>IF(OR(A2935="",A2935=0),"",VLOOKUP(A2935,#REF!,D2939,FALSE))</f>
        <v>#REF!</v>
      </c>
      <c r="D2939" s="2">
        <v>157</v>
      </c>
      <c r="E2939" s="15" t="e">
        <f t="shared" si="56"/>
        <v>#REF!</v>
      </c>
    </row>
    <row r="2940" spans="1:5" ht="15" thickBot="1" x14ac:dyDescent="0.35">
      <c r="B2940" s="59">
        <v>6</v>
      </c>
      <c r="C2940" s="14" t="e">
        <f>IF(OR(A2935="",A2935=0),"",VLOOKUP(A2935,#REF!,D2940,FALSE))</f>
        <v>#REF!</v>
      </c>
      <c r="D2940" s="2">
        <v>158</v>
      </c>
      <c r="E2940" s="15" t="e">
        <f t="shared" si="56"/>
        <v>#REF!</v>
      </c>
    </row>
    <row r="2941" spans="1:5" ht="15" thickBot="1" x14ac:dyDescent="0.35">
      <c r="B2941" s="59">
        <v>7</v>
      </c>
      <c r="C2941" s="14" t="e">
        <f>IF(OR(A2935="",A2935=0),"",VLOOKUP(A2935,#REF!,D2941,FALSE))</f>
        <v>#REF!</v>
      </c>
      <c r="D2941" s="2">
        <v>159</v>
      </c>
      <c r="E2941" s="15" t="e">
        <f t="shared" si="56"/>
        <v>#REF!</v>
      </c>
    </row>
    <row r="2942" spans="1:5" ht="15" thickBot="1" x14ac:dyDescent="0.35">
      <c r="B2942" s="59">
        <v>8</v>
      </c>
      <c r="C2942" s="14" t="e">
        <f>IF(OR(A2935="",A2935=0),"",VLOOKUP(A2935,#REF!,D2942,FALSE))</f>
        <v>#REF!</v>
      </c>
      <c r="D2942" s="2">
        <v>160</v>
      </c>
      <c r="E2942" s="15" t="e">
        <f t="shared" si="56"/>
        <v>#REF!</v>
      </c>
    </row>
    <row r="2943" spans="1:5" ht="15" thickBot="1" x14ac:dyDescent="0.35">
      <c r="B2943" s="59">
        <v>9</v>
      </c>
      <c r="C2943" s="14" t="e">
        <f>IF(OR(A2935="",A2935=0),"",VLOOKUP(A2935,#REF!,D2943,FALSE))</f>
        <v>#REF!</v>
      </c>
      <c r="D2943" s="2">
        <v>161</v>
      </c>
      <c r="E2943" s="15" t="e">
        <f t="shared" si="56"/>
        <v>#REF!</v>
      </c>
    </row>
    <row r="2944" spans="1:5" ht="15" thickBot="1" x14ac:dyDescent="0.35">
      <c r="A2944" s="56" t="str">
        <f>"Recette "&amp;B2773&amp;" Divers 2"</f>
        <v>Recette 14 Divers 2</v>
      </c>
      <c r="B2944" s="59">
        <v>10</v>
      </c>
      <c r="C2944" s="14" t="e">
        <f>IF(OR(A2935="",A2935=0),"",VLOOKUP(A2935,#REF!,D2944,FALSE))</f>
        <v>#REF!</v>
      </c>
      <c r="D2944" s="2">
        <v>162</v>
      </c>
      <c r="E2944" s="15" t="e">
        <f t="shared" si="56"/>
        <v>#REF!</v>
      </c>
    </row>
    <row r="2945" spans="1:5" ht="15" thickBot="1" x14ac:dyDescent="0.35">
      <c r="A2945" s="5" t="e">
        <f>IF(OR($A$2773=0,$A$2773=""),"",VLOOKUP($A$2773,#REF!,21,FALSE))</f>
        <v>#REF!</v>
      </c>
      <c r="B2945" s="59">
        <v>1</v>
      </c>
      <c r="C2945" s="14" t="e">
        <f>IF(OR(A2945="",A2945=0),"",VLOOKUP(A2945,#REF!,D2945,FALSE))</f>
        <v>#REF!</v>
      </c>
      <c r="D2945" s="2">
        <v>153</v>
      </c>
      <c r="E2945" s="15" t="e">
        <f t="shared" si="56"/>
        <v>#REF!</v>
      </c>
    </row>
    <row r="2946" spans="1:5" ht="15" thickBot="1" x14ac:dyDescent="0.35">
      <c r="A2946" s="5"/>
      <c r="B2946" s="59">
        <v>2</v>
      </c>
      <c r="C2946" s="14" t="e">
        <f>IF(OR(A2945="",A2945=0),"",VLOOKUP(A2945,#REF!,D2946,FALSE))</f>
        <v>#REF!</v>
      </c>
      <c r="D2946" s="2">
        <v>154</v>
      </c>
      <c r="E2946" s="15" t="e">
        <f t="shared" si="56"/>
        <v>#REF!</v>
      </c>
    </row>
    <row r="2947" spans="1:5" ht="15" thickBot="1" x14ac:dyDescent="0.35">
      <c r="A2947" s="5"/>
      <c r="B2947" s="59">
        <v>3</v>
      </c>
      <c r="C2947" s="14" t="e">
        <f>IF(OR(A2945="",A2945=0),"",VLOOKUP(A2945,#REF!,D2947,FALSE))</f>
        <v>#REF!</v>
      </c>
      <c r="D2947" s="2">
        <v>155</v>
      </c>
      <c r="E2947" s="15" t="e">
        <f t="shared" si="56"/>
        <v>#REF!</v>
      </c>
    </row>
    <row r="2948" spans="1:5" ht="15" thickBot="1" x14ac:dyDescent="0.35">
      <c r="B2948" s="59">
        <v>4</v>
      </c>
      <c r="C2948" s="14" t="e">
        <f>IF(OR(A2945="",A2945=0),"",VLOOKUP(A2945,#REF!,D2948,FALSE))</f>
        <v>#REF!</v>
      </c>
      <c r="D2948" s="2">
        <v>156</v>
      </c>
      <c r="E2948" s="15" t="e">
        <f t="shared" si="56"/>
        <v>#REF!</v>
      </c>
    </row>
    <row r="2949" spans="1:5" ht="15" thickBot="1" x14ac:dyDescent="0.35">
      <c r="B2949" s="59">
        <v>5</v>
      </c>
      <c r="C2949" s="14" t="e">
        <f>IF(OR(A2945="",A2945=0),"",VLOOKUP(A2945,#REF!,D2949,FALSE))</f>
        <v>#REF!</v>
      </c>
      <c r="D2949" s="2">
        <v>157</v>
      </c>
      <c r="E2949" s="15" t="e">
        <f t="shared" si="56"/>
        <v>#REF!</v>
      </c>
    </row>
    <row r="2950" spans="1:5" ht="15" thickBot="1" x14ac:dyDescent="0.35">
      <c r="B2950" s="59">
        <v>6</v>
      </c>
      <c r="C2950" s="14" t="e">
        <f>IF(OR(A2945="",A2945=0),"",VLOOKUP(A2945,#REF!,D2950,FALSE))</f>
        <v>#REF!</v>
      </c>
      <c r="D2950" s="2">
        <v>158</v>
      </c>
      <c r="E2950" s="15" t="e">
        <f t="shared" si="56"/>
        <v>#REF!</v>
      </c>
    </row>
    <row r="2951" spans="1:5" ht="15" thickBot="1" x14ac:dyDescent="0.35">
      <c r="B2951" s="59">
        <v>7</v>
      </c>
      <c r="C2951" s="14" t="e">
        <f>IF(OR(A2945="",A2945=0),"",VLOOKUP(A2945,#REF!,D2951,FALSE))</f>
        <v>#REF!</v>
      </c>
      <c r="D2951" s="2">
        <v>159</v>
      </c>
      <c r="E2951" s="15" t="e">
        <f t="shared" si="56"/>
        <v>#REF!</v>
      </c>
    </row>
    <row r="2952" spans="1:5" ht="15" thickBot="1" x14ac:dyDescent="0.35">
      <c r="B2952" s="59">
        <v>8</v>
      </c>
      <c r="C2952" s="14" t="e">
        <f>IF(OR(A2945="",A2945=0),"",VLOOKUP(A2945,#REF!,D2952,FALSE))</f>
        <v>#REF!</v>
      </c>
      <c r="D2952" s="2">
        <v>160</v>
      </c>
      <c r="E2952" s="15" t="e">
        <f t="shared" si="56"/>
        <v>#REF!</v>
      </c>
    </row>
    <row r="2953" spans="1:5" ht="15" thickBot="1" x14ac:dyDescent="0.35">
      <c r="B2953" s="59">
        <v>9</v>
      </c>
      <c r="C2953" s="14" t="e">
        <f>IF(OR(A2945="",A2945=0),"",VLOOKUP(A2945,#REF!,D2953,FALSE))</f>
        <v>#REF!</v>
      </c>
      <c r="D2953" s="2">
        <v>161</v>
      </c>
      <c r="E2953" s="15" t="e">
        <f t="shared" si="56"/>
        <v>#REF!</v>
      </c>
    </row>
    <row r="2954" spans="1:5" ht="15" thickBot="1" x14ac:dyDescent="0.35">
      <c r="A2954" s="56" t="str">
        <f>"Recette "&amp;B2773&amp;" Divers 3"</f>
        <v>Recette 14 Divers 3</v>
      </c>
      <c r="B2954" s="59">
        <v>10</v>
      </c>
      <c r="C2954" s="14" t="e">
        <f>IF(OR(A2945="",A2945=0),"",VLOOKUP(A2945,#REF!,D2954,FALSE))</f>
        <v>#REF!</v>
      </c>
      <c r="D2954" s="2">
        <v>162</v>
      </c>
      <c r="E2954" s="15" t="e">
        <f t="shared" si="56"/>
        <v>#REF!</v>
      </c>
    </row>
    <row r="2955" spans="1:5" ht="15" thickBot="1" x14ac:dyDescent="0.35">
      <c r="A2955" s="5" t="e">
        <f>IF(OR($A$2773=0,$A$2773=""),"",VLOOKUP($A$2773,#REF!,22,FALSE))</f>
        <v>#REF!</v>
      </c>
      <c r="B2955" s="59">
        <v>1</v>
      </c>
      <c r="C2955" s="14" t="e">
        <f>IF(OR(A2955="",A2955=0),"",VLOOKUP(A2955,#REF!,D2955,FALSE))</f>
        <v>#REF!</v>
      </c>
      <c r="D2955" s="2">
        <v>153</v>
      </c>
      <c r="E2955" s="15" t="e">
        <f t="shared" si="56"/>
        <v>#REF!</v>
      </c>
    </row>
    <row r="2956" spans="1:5" ht="15" thickBot="1" x14ac:dyDescent="0.35">
      <c r="A2956" s="5"/>
      <c r="B2956" s="59">
        <v>2</v>
      </c>
      <c r="C2956" s="14" t="e">
        <f>IF(OR(A2955="",A2955=0),"",VLOOKUP(A2955,#REF!,D2956,FALSE))</f>
        <v>#REF!</v>
      </c>
      <c r="D2956" s="2">
        <v>154</v>
      </c>
      <c r="E2956" s="15" t="e">
        <f t="shared" si="56"/>
        <v>#REF!</v>
      </c>
    </row>
    <row r="2957" spans="1:5" ht="15" thickBot="1" x14ac:dyDescent="0.35">
      <c r="A2957" s="5"/>
      <c r="B2957" s="59">
        <v>3</v>
      </c>
      <c r="C2957" s="14" t="e">
        <f>IF(OR(A2955="",A2955=0),"",VLOOKUP(A2955,#REF!,D2957,FALSE))</f>
        <v>#REF!</v>
      </c>
      <c r="D2957" s="2">
        <v>155</v>
      </c>
      <c r="E2957" s="15" t="e">
        <f t="shared" si="56"/>
        <v>#REF!</v>
      </c>
    </row>
    <row r="2958" spans="1:5" ht="15" thickBot="1" x14ac:dyDescent="0.35">
      <c r="B2958" s="59">
        <v>4</v>
      </c>
      <c r="C2958" s="14" t="e">
        <f>IF(OR(A2955="",A2955=0),"",VLOOKUP(A2955,#REF!,D2958,FALSE))</f>
        <v>#REF!</v>
      </c>
      <c r="D2958" s="2">
        <v>156</v>
      </c>
      <c r="E2958" s="15" t="e">
        <f t="shared" si="56"/>
        <v>#REF!</v>
      </c>
    </row>
    <row r="2959" spans="1:5" ht="15" thickBot="1" x14ac:dyDescent="0.35">
      <c r="B2959" s="59">
        <v>5</v>
      </c>
      <c r="C2959" s="14" t="e">
        <f>IF(OR(A2955="",A2955=0),"",VLOOKUP(A2955,#REF!,D2959,FALSE))</f>
        <v>#REF!</v>
      </c>
      <c r="D2959" s="2">
        <v>157</v>
      </c>
      <c r="E2959" s="15" t="e">
        <f t="shared" si="56"/>
        <v>#REF!</v>
      </c>
    </row>
    <row r="2960" spans="1:5" ht="15" thickBot="1" x14ac:dyDescent="0.35">
      <c r="B2960" s="59">
        <v>6</v>
      </c>
      <c r="C2960" s="14" t="e">
        <f>IF(OR(A2955="",A2955=0),"",VLOOKUP(A2955,#REF!,D2960,FALSE))</f>
        <v>#REF!</v>
      </c>
      <c r="D2960" s="2">
        <v>158</v>
      </c>
      <c r="E2960" s="15" t="e">
        <f t="shared" si="56"/>
        <v>#REF!</v>
      </c>
    </row>
    <row r="2961" spans="1:5" ht="15" thickBot="1" x14ac:dyDescent="0.35">
      <c r="B2961" s="59">
        <v>7</v>
      </c>
      <c r="C2961" s="14" t="e">
        <f>IF(OR(A2955="",A2955=0),"",VLOOKUP(A2955,#REF!,D2961,FALSE))</f>
        <v>#REF!</v>
      </c>
      <c r="D2961" s="2">
        <v>159</v>
      </c>
      <c r="E2961" s="15" t="e">
        <f t="shared" si="56"/>
        <v>#REF!</v>
      </c>
    </row>
    <row r="2962" spans="1:5" ht="15" thickBot="1" x14ac:dyDescent="0.35">
      <c r="B2962" s="59">
        <v>8</v>
      </c>
      <c r="C2962" s="14" t="e">
        <f>IF(OR(A2955="",A2955=0),"",VLOOKUP(A2955,#REF!,D2962,FALSE))</f>
        <v>#REF!</v>
      </c>
      <c r="D2962" s="2">
        <v>160</v>
      </c>
      <c r="E2962" s="15" t="e">
        <f t="shared" si="56"/>
        <v>#REF!</v>
      </c>
    </row>
    <row r="2963" spans="1:5" ht="15" thickBot="1" x14ac:dyDescent="0.35">
      <c r="B2963" s="59">
        <v>9</v>
      </c>
      <c r="C2963" s="14" t="e">
        <f>IF(OR(A2955="",A2955=0),"",VLOOKUP(A2955,#REF!,D2963,FALSE))</f>
        <v>#REF!</v>
      </c>
      <c r="D2963" s="2">
        <v>161</v>
      </c>
      <c r="E2963" s="15" t="e">
        <f t="shared" si="56"/>
        <v>#REF!</v>
      </c>
    </row>
    <row r="2964" spans="1:5" ht="15" thickBot="1" x14ac:dyDescent="0.35">
      <c r="A2964" s="56" t="str">
        <f>"Recette "&amp;B2773&amp;" Divers 4"</f>
        <v>Recette 14 Divers 4</v>
      </c>
      <c r="B2964" s="59">
        <v>10</v>
      </c>
      <c r="C2964" s="14" t="e">
        <f>IF(OR(A2955="",A2955=0),"",VLOOKUP(A2955,#REF!,D2964,FALSE))</f>
        <v>#REF!</v>
      </c>
      <c r="D2964" s="2">
        <v>162</v>
      </c>
      <c r="E2964" s="15" t="e">
        <f t="shared" si="56"/>
        <v>#REF!</v>
      </c>
    </row>
    <row r="2965" spans="1:5" ht="15" thickBot="1" x14ac:dyDescent="0.35">
      <c r="A2965" s="5" t="e">
        <f>IF(OR($A$2773=0,$A$2773=""),"",VLOOKUP($A$2773,#REF!,23,FALSE))</f>
        <v>#REF!</v>
      </c>
      <c r="B2965" s="59">
        <v>1</v>
      </c>
      <c r="C2965" s="14" t="e">
        <f>IF(OR(A2965="",A2965=0),"",VLOOKUP(A2965,#REF!,D2965,FALSE))</f>
        <v>#REF!</v>
      </c>
      <c r="D2965" s="2">
        <v>153</v>
      </c>
      <c r="E2965" s="15" t="e">
        <f t="shared" si="56"/>
        <v>#REF!</v>
      </c>
    </row>
    <row r="2966" spans="1:5" ht="15" thickBot="1" x14ac:dyDescent="0.35">
      <c r="A2966" s="5"/>
      <c r="B2966" s="59">
        <v>2</v>
      </c>
      <c r="C2966" s="14" t="e">
        <f>IF(OR(A2965="",A2965=0),"",VLOOKUP(A2965,#REF!,D2966,FALSE))</f>
        <v>#REF!</v>
      </c>
      <c r="D2966" s="2">
        <v>154</v>
      </c>
      <c r="E2966" s="15" t="e">
        <f t="shared" si="56"/>
        <v>#REF!</v>
      </c>
    </row>
    <row r="2967" spans="1:5" ht="15" thickBot="1" x14ac:dyDescent="0.35">
      <c r="A2967" s="5"/>
      <c r="B2967" s="59">
        <v>3</v>
      </c>
      <c r="C2967" s="14" t="e">
        <f>IF(OR(A2965="",A2965=0),"",VLOOKUP(A2965,#REF!,D2967,FALSE))</f>
        <v>#REF!</v>
      </c>
      <c r="D2967" s="2">
        <v>155</v>
      </c>
      <c r="E2967" s="15" t="e">
        <f t="shared" ref="E2967:E2984" si="57">IF(C2967=0,"",C2967)</f>
        <v>#REF!</v>
      </c>
    </row>
    <row r="2968" spans="1:5" ht="15" thickBot="1" x14ac:dyDescent="0.35">
      <c r="B2968" s="59">
        <v>4</v>
      </c>
      <c r="C2968" s="14" t="e">
        <f>IF(OR(A2965="",A2965=0),"",VLOOKUP(A2965,#REF!,D2968,FALSE))</f>
        <v>#REF!</v>
      </c>
      <c r="D2968" s="2">
        <v>156</v>
      </c>
      <c r="E2968" s="15" t="e">
        <f t="shared" si="57"/>
        <v>#REF!</v>
      </c>
    </row>
    <row r="2969" spans="1:5" ht="15" thickBot="1" x14ac:dyDescent="0.35">
      <c r="B2969" s="59">
        <v>5</v>
      </c>
      <c r="C2969" s="14" t="e">
        <f>IF(OR(A2965="",A2965=0),"",VLOOKUP(A2965,#REF!,D2969,FALSE))</f>
        <v>#REF!</v>
      </c>
      <c r="D2969" s="2">
        <v>157</v>
      </c>
      <c r="E2969" s="15" t="e">
        <f t="shared" si="57"/>
        <v>#REF!</v>
      </c>
    </row>
    <row r="2970" spans="1:5" ht="15" thickBot="1" x14ac:dyDescent="0.35">
      <c r="B2970" s="59">
        <v>6</v>
      </c>
      <c r="C2970" s="14" t="e">
        <f>IF(OR(A2965="",A2965=0),"",VLOOKUP(A2965,#REF!,D2970,FALSE))</f>
        <v>#REF!</v>
      </c>
      <c r="D2970" s="2">
        <v>158</v>
      </c>
      <c r="E2970" s="15" t="e">
        <f t="shared" si="57"/>
        <v>#REF!</v>
      </c>
    </row>
    <row r="2971" spans="1:5" ht="15" thickBot="1" x14ac:dyDescent="0.35">
      <c r="B2971" s="59">
        <v>7</v>
      </c>
      <c r="C2971" s="14" t="e">
        <f>IF(OR(A2965="",A2965=0),"",VLOOKUP(A2965,#REF!,D2971,FALSE))</f>
        <v>#REF!</v>
      </c>
      <c r="D2971" s="2">
        <v>159</v>
      </c>
      <c r="E2971" s="15" t="e">
        <f t="shared" si="57"/>
        <v>#REF!</v>
      </c>
    </row>
    <row r="2972" spans="1:5" ht="15" thickBot="1" x14ac:dyDescent="0.35">
      <c r="B2972" s="59">
        <v>8</v>
      </c>
      <c r="C2972" s="14" t="e">
        <f>IF(OR(A2965="",A2965=0),"",VLOOKUP(A2965,#REF!,D2972,FALSE))</f>
        <v>#REF!</v>
      </c>
      <c r="D2972" s="2">
        <v>160</v>
      </c>
      <c r="E2972" s="15" t="e">
        <f t="shared" si="57"/>
        <v>#REF!</v>
      </c>
    </row>
    <row r="2973" spans="1:5" ht="15" thickBot="1" x14ac:dyDescent="0.35">
      <c r="B2973" s="59">
        <v>9</v>
      </c>
      <c r="C2973" s="14" t="e">
        <f>IF(OR(A2965="",A2965=0),"",VLOOKUP(A2965,#REF!,D2973,FALSE))</f>
        <v>#REF!</v>
      </c>
      <c r="D2973" s="2">
        <v>161</v>
      </c>
      <c r="E2973" s="15" t="e">
        <f t="shared" si="57"/>
        <v>#REF!</v>
      </c>
    </row>
    <row r="2974" spans="1:5" ht="15" thickBot="1" x14ac:dyDescent="0.35">
      <c r="A2974" s="56" t="str">
        <f>"Recette "&amp;B2773&amp;" Divers 5"</f>
        <v>Recette 14 Divers 5</v>
      </c>
      <c r="B2974" s="59">
        <v>10</v>
      </c>
      <c r="C2974" s="14" t="e">
        <f>IF(OR(A2965="",A2965=0),"",VLOOKUP(A2965,#REF!,D2974,FALSE))</f>
        <v>#REF!</v>
      </c>
      <c r="D2974" s="2">
        <v>162</v>
      </c>
      <c r="E2974" s="15" t="e">
        <f t="shared" si="57"/>
        <v>#REF!</v>
      </c>
    </row>
    <row r="2975" spans="1:5" ht="15" thickBot="1" x14ac:dyDescent="0.35">
      <c r="A2975" s="5" t="e">
        <f>IF(OR($A$2773=0,$A$2773=""),"",VLOOKUP($A$2773,#REF!,24,FALSE))</f>
        <v>#REF!</v>
      </c>
      <c r="B2975" s="59">
        <v>1</v>
      </c>
      <c r="C2975" s="14" t="e">
        <f>IF(OR(A2975="",A2975=0),"",VLOOKUP(A2975,#REF!,D2975,FALSE))</f>
        <v>#REF!</v>
      </c>
      <c r="D2975" s="2">
        <v>153</v>
      </c>
      <c r="E2975" s="15" t="e">
        <f t="shared" si="57"/>
        <v>#REF!</v>
      </c>
    </row>
    <row r="2976" spans="1:5" ht="15" thickBot="1" x14ac:dyDescent="0.35">
      <c r="A2976" s="5"/>
      <c r="B2976" s="59">
        <v>2</v>
      </c>
      <c r="C2976" s="14" t="e">
        <f>IF(OR(A2975="",A2975=0),"",VLOOKUP(A2975,#REF!,D2976,FALSE))</f>
        <v>#REF!</v>
      </c>
      <c r="D2976" s="2">
        <v>154</v>
      </c>
      <c r="E2976" s="15" t="e">
        <f t="shared" si="57"/>
        <v>#REF!</v>
      </c>
    </row>
    <row r="2977" spans="1:5" ht="15" thickBot="1" x14ac:dyDescent="0.35">
      <c r="A2977" s="5"/>
      <c r="B2977" s="59">
        <v>3</v>
      </c>
      <c r="C2977" s="14" t="e">
        <f>IF(OR(A2975="",A2975=0),"",VLOOKUP(A2975,#REF!,D2977,FALSE))</f>
        <v>#REF!</v>
      </c>
      <c r="D2977" s="2">
        <v>155</v>
      </c>
      <c r="E2977" s="15" t="e">
        <f t="shared" si="57"/>
        <v>#REF!</v>
      </c>
    </row>
    <row r="2978" spans="1:5" ht="15" thickBot="1" x14ac:dyDescent="0.35">
      <c r="B2978" s="59">
        <v>4</v>
      </c>
      <c r="C2978" s="14" t="e">
        <f>IF(OR(A2975="",A2975=0),"",VLOOKUP(A2975,#REF!,D2978,FALSE))</f>
        <v>#REF!</v>
      </c>
      <c r="D2978" s="2">
        <v>156</v>
      </c>
      <c r="E2978" s="15" t="e">
        <f t="shared" si="57"/>
        <v>#REF!</v>
      </c>
    </row>
    <row r="2979" spans="1:5" ht="15" thickBot="1" x14ac:dyDescent="0.35">
      <c r="B2979" s="59">
        <v>5</v>
      </c>
      <c r="C2979" s="14" t="e">
        <f>IF(OR(A2975="",A2975=0),"",VLOOKUP(A2975,#REF!,D2979,FALSE))</f>
        <v>#REF!</v>
      </c>
      <c r="D2979" s="2">
        <v>157</v>
      </c>
      <c r="E2979" s="15" t="e">
        <f t="shared" si="57"/>
        <v>#REF!</v>
      </c>
    </row>
    <row r="2980" spans="1:5" ht="15" thickBot="1" x14ac:dyDescent="0.35">
      <c r="B2980" s="59">
        <v>6</v>
      </c>
      <c r="C2980" s="14" t="e">
        <f>IF(OR(A2975="",A2975=0),"",VLOOKUP(A2975,#REF!,D2980,FALSE))</f>
        <v>#REF!</v>
      </c>
      <c r="D2980" s="2">
        <v>158</v>
      </c>
      <c r="E2980" s="15" t="e">
        <f t="shared" si="57"/>
        <v>#REF!</v>
      </c>
    </row>
    <row r="2981" spans="1:5" ht="15" thickBot="1" x14ac:dyDescent="0.35">
      <c r="B2981" s="59">
        <v>7</v>
      </c>
      <c r="C2981" s="14" t="e">
        <f>IF(OR(A2975="",A2975=0),"",VLOOKUP(A2975,#REF!,D2981,FALSE))</f>
        <v>#REF!</v>
      </c>
      <c r="D2981" s="2">
        <v>159</v>
      </c>
      <c r="E2981" s="15" t="e">
        <f t="shared" si="57"/>
        <v>#REF!</v>
      </c>
    </row>
    <row r="2982" spans="1:5" ht="15" thickBot="1" x14ac:dyDescent="0.35">
      <c r="B2982" s="59">
        <v>8</v>
      </c>
      <c r="C2982" s="14" t="e">
        <f>IF(OR(A2975="",A2975=0),"",VLOOKUP(A2975,#REF!,D2982,FALSE))</f>
        <v>#REF!</v>
      </c>
      <c r="D2982" s="2">
        <v>160</v>
      </c>
      <c r="E2982" s="15" t="e">
        <f t="shared" si="57"/>
        <v>#REF!</v>
      </c>
    </row>
    <row r="2983" spans="1:5" ht="15" thickBot="1" x14ac:dyDescent="0.35">
      <c r="B2983" s="59">
        <v>9</v>
      </c>
      <c r="C2983" s="14" t="e">
        <f>IF(OR(A2975="",A2975=0),"",VLOOKUP(A2975,#REF!,D2983,FALSE))</f>
        <v>#REF!</v>
      </c>
      <c r="D2983" s="2">
        <v>161</v>
      </c>
      <c r="E2983" s="15" t="e">
        <f t="shared" si="57"/>
        <v>#REF!</v>
      </c>
    </row>
    <row r="2984" spans="1:5" x14ac:dyDescent="0.3">
      <c r="A2984" s="12"/>
      <c r="B2984" s="59">
        <v>10</v>
      </c>
      <c r="C2984" s="14" t="e">
        <f>IF(OR(A2975="",A2975=0),"",VLOOKUP(A2975,#REF!,D2984,FALSE))</f>
        <v>#REF!</v>
      </c>
      <c r="D2984" s="2">
        <v>162</v>
      </c>
      <c r="E2984" s="15" t="e">
        <f t="shared" si="57"/>
        <v>#REF!</v>
      </c>
    </row>
    <row r="2985" spans="1:5" ht="15" thickBot="1" x14ac:dyDescent="0.35"/>
    <row r="2986" spans="1:5" ht="15" thickBot="1" x14ac:dyDescent="0.35">
      <c r="A2986" s="19" t="e">
        <f>VLOOKUP($C$2,#REF!,16,FALSE)</f>
        <v>#REF!</v>
      </c>
      <c r="B2986" s="61">
        <v>15</v>
      </c>
      <c r="C2986" s="5"/>
      <c r="E2986" s="5"/>
    </row>
    <row r="2987" spans="1:5" ht="15" thickBot="1" x14ac:dyDescent="0.35">
      <c r="A2987" s="60" t="str">
        <f>"Recette "&amp;B2986&amp;" Produits 1"</f>
        <v>Recette 15 Produits 1</v>
      </c>
      <c r="B2987" s="62"/>
      <c r="C2987" s="61" t="s">
        <v>61</v>
      </c>
      <c r="D2987" s="12"/>
      <c r="E2987" s="5"/>
    </row>
    <row r="2988" spans="1:5" ht="15" thickBot="1" x14ac:dyDescent="0.35">
      <c r="A2988" s="5" t="e">
        <f>IF(OR($A$2986=0,$A$2986=""),"",VLOOKUP($A$2986,#REF!,4,FALSE))</f>
        <v>#REF!</v>
      </c>
      <c r="B2988" s="63">
        <v>1</v>
      </c>
      <c r="C2988" s="14" t="e">
        <f>IF(OR(A2988="",A2988=0),"",VLOOKUP(A2988,#REF!,D2988,FALSE))</f>
        <v>#REF!</v>
      </c>
      <c r="D2988" s="2">
        <v>153</v>
      </c>
      <c r="E2988" s="15" t="e">
        <f t="shared" ref="E2988:E3051" si="58">IF(C2988=0,"",C2988)</f>
        <v>#REF!</v>
      </c>
    </row>
    <row r="2989" spans="1:5" ht="15" thickBot="1" x14ac:dyDescent="0.35">
      <c r="A2989" s="85"/>
      <c r="B2989" s="63">
        <v>2</v>
      </c>
      <c r="C2989" s="14" t="e">
        <f>IF(OR(A2988="",A2988=0),"",VLOOKUP(A2988,#REF!,D2989,FALSE))</f>
        <v>#REF!</v>
      </c>
      <c r="D2989" s="2">
        <v>154</v>
      </c>
      <c r="E2989" s="15" t="e">
        <f t="shared" si="58"/>
        <v>#REF!</v>
      </c>
    </row>
    <row r="2990" spans="1:5" ht="15" thickBot="1" x14ac:dyDescent="0.35">
      <c r="A2990" s="86"/>
      <c r="B2990" s="63">
        <v>3</v>
      </c>
      <c r="C2990" s="14" t="e">
        <f>IF(OR(A2988="",A2988=0),"",VLOOKUP(A2988,#REF!,D2990,FALSE))</f>
        <v>#REF!</v>
      </c>
      <c r="D2990" s="2">
        <v>155</v>
      </c>
      <c r="E2990" s="15" t="e">
        <f t="shared" si="58"/>
        <v>#REF!</v>
      </c>
    </row>
    <row r="2991" spans="1:5" ht="15" thickBot="1" x14ac:dyDescent="0.35">
      <c r="A2991" s="3"/>
      <c r="B2991" s="63">
        <v>4</v>
      </c>
      <c r="C2991" s="14" t="e">
        <f>IF(OR(A2988="",A2988=0),"",VLOOKUP(A2988,#REF!,D2991,FALSE))</f>
        <v>#REF!</v>
      </c>
      <c r="D2991" s="2">
        <v>156</v>
      </c>
      <c r="E2991" s="15" t="e">
        <f t="shared" si="58"/>
        <v>#REF!</v>
      </c>
    </row>
    <row r="2992" spans="1:5" ht="15" thickBot="1" x14ac:dyDescent="0.35">
      <c r="A2992" s="3"/>
      <c r="B2992" s="63">
        <v>5</v>
      </c>
      <c r="C2992" s="14" t="e">
        <f>IF(OR(A2988="",A2988=0),"",VLOOKUP(A2988,#REF!,D2992,FALSE))</f>
        <v>#REF!</v>
      </c>
      <c r="D2992" s="2">
        <v>157</v>
      </c>
      <c r="E2992" s="15" t="e">
        <f t="shared" si="58"/>
        <v>#REF!</v>
      </c>
    </row>
    <row r="2993" spans="1:5" ht="15" thickBot="1" x14ac:dyDescent="0.35">
      <c r="A2993" s="3"/>
      <c r="B2993" s="63">
        <v>6</v>
      </c>
      <c r="C2993" s="14" t="e">
        <f>IF(OR(A2988="",A2988=0),"",VLOOKUP(A2988,#REF!,D2993,FALSE))</f>
        <v>#REF!</v>
      </c>
      <c r="D2993" s="2">
        <v>158</v>
      </c>
      <c r="E2993" s="15" t="e">
        <f t="shared" si="58"/>
        <v>#REF!</v>
      </c>
    </row>
    <row r="2994" spans="1:5" ht="15" thickBot="1" x14ac:dyDescent="0.35">
      <c r="A2994" s="3"/>
      <c r="B2994" s="63">
        <v>7</v>
      </c>
      <c r="C2994" s="14" t="e">
        <f>IF(OR(A2988="",A2988=0),"",VLOOKUP(A2988,#REF!,D2994,FALSE))</f>
        <v>#REF!</v>
      </c>
      <c r="D2994" s="2">
        <v>159</v>
      </c>
      <c r="E2994" s="15" t="e">
        <f t="shared" si="58"/>
        <v>#REF!</v>
      </c>
    </row>
    <row r="2995" spans="1:5" ht="15" thickBot="1" x14ac:dyDescent="0.35">
      <c r="B2995" s="63">
        <v>8</v>
      </c>
      <c r="C2995" s="14" t="e">
        <f>IF(OR(A2988="",A2988=0),"",VLOOKUP(A2988,#REF!,D2995,FALSE))</f>
        <v>#REF!</v>
      </c>
      <c r="D2995" s="2">
        <v>160</v>
      </c>
      <c r="E2995" s="15" t="e">
        <f t="shared" si="58"/>
        <v>#REF!</v>
      </c>
    </row>
    <row r="2996" spans="1:5" ht="15" thickBot="1" x14ac:dyDescent="0.35">
      <c r="B2996" s="63">
        <v>9</v>
      </c>
      <c r="C2996" s="14" t="e">
        <f>IF(OR(A2988="",A2988=0),"",VLOOKUP(A2988,#REF!,D2996,FALSE))</f>
        <v>#REF!</v>
      </c>
      <c r="D2996" s="2">
        <v>161</v>
      </c>
      <c r="E2996" s="15" t="e">
        <f t="shared" si="58"/>
        <v>#REF!</v>
      </c>
    </row>
    <row r="2997" spans="1:5" ht="15" thickBot="1" x14ac:dyDescent="0.35">
      <c r="A2997" s="60" t="str">
        <f>"Recette "&amp;B2986&amp;" Produits 2"</f>
        <v>Recette 15 Produits 2</v>
      </c>
      <c r="B2997" s="63">
        <v>10</v>
      </c>
      <c r="C2997" s="14" t="e">
        <f>IF(OR(A2988="",A2988=0),"",VLOOKUP(A2988,#REF!,D2997,FALSE))</f>
        <v>#REF!</v>
      </c>
      <c r="D2997" s="2">
        <v>162</v>
      </c>
      <c r="E2997" s="15" t="e">
        <f t="shared" si="58"/>
        <v>#REF!</v>
      </c>
    </row>
    <row r="2998" spans="1:5" ht="15" thickBot="1" x14ac:dyDescent="0.35">
      <c r="A2998" s="5" t="e">
        <f>IF(OR($A$2986=0,$A$2986=""),"",VLOOKUP($A$2986,#REF!,5,FALSE))</f>
        <v>#REF!</v>
      </c>
      <c r="B2998" s="63">
        <v>1</v>
      </c>
      <c r="C2998" s="14" t="e">
        <f>IF(OR(A2998="",A2998=0),"",VLOOKUP(A2998,#REF!,D2998,FALSE))</f>
        <v>#REF!</v>
      </c>
      <c r="D2998" s="2">
        <v>153</v>
      </c>
      <c r="E2998" s="15" t="e">
        <f t="shared" si="58"/>
        <v>#REF!</v>
      </c>
    </row>
    <row r="2999" spans="1:5" ht="15" thickBot="1" x14ac:dyDescent="0.35">
      <c r="A2999" s="85"/>
      <c r="B2999" s="63">
        <v>2</v>
      </c>
      <c r="C2999" s="14" t="e">
        <f>IF(OR(A2998="",A2998=0),"",VLOOKUP(A2998,#REF!,D2999,FALSE))</f>
        <v>#REF!</v>
      </c>
      <c r="D2999" s="2">
        <v>154</v>
      </c>
      <c r="E2999" s="15" t="e">
        <f t="shared" si="58"/>
        <v>#REF!</v>
      </c>
    </row>
    <row r="3000" spans="1:5" ht="15" thickBot="1" x14ac:dyDescent="0.35">
      <c r="A3000" s="86"/>
      <c r="B3000" s="63">
        <v>3</v>
      </c>
      <c r="C3000" s="14" t="e">
        <f>IF(OR(A2998="",A2998=0),"",VLOOKUP(A2998,#REF!,D3000,FALSE))</f>
        <v>#REF!</v>
      </c>
      <c r="D3000" s="2">
        <v>155</v>
      </c>
      <c r="E3000" s="15" t="e">
        <f t="shared" si="58"/>
        <v>#REF!</v>
      </c>
    </row>
    <row r="3001" spans="1:5" ht="15" thickBot="1" x14ac:dyDescent="0.35">
      <c r="A3001" s="3"/>
      <c r="B3001" s="63">
        <v>4</v>
      </c>
      <c r="C3001" s="14" t="e">
        <f>IF(OR(A2998="",A2998=0),"",VLOOKUP(A2998,#REF!,D3001,FALSE))</f>
        <v>#REF!</v>
      </c>
      <c r="D3001" s="2">
        <v>156</v>
      </c>
      <c r="E3001" s="15" t="e">
        <f t="shared" si="58"/>
        <v>#REF!</v>
      </c>
    </row>
    <row r="3002" spans="1:5" ht="15" thickBot="1" x14ac:dyDescent="0.35">
      <c r="B3002" s="63">
        <v>5</v>
      </c>
      <c r="C3002" s="14" t="e">
        <f>IF(OR(A2998="",A2998=0),"",VLOOKUP(A2998,#REF!,D3002,FALSE))</f>
        <v>#REF!</v>
      </c>
      <c r="D3002" s="2">
        <v>157</v>
      </c>
      <c r="E3002" s="15" t="e">
        <f t="shared" si="58"/>
        <v>#REF!</v>
      </c>
    </row>
    <row r="3003" spans="1:5" ht="15" thickBot="1" x14ac:dyDescent="0.35">
      <c r="B3003" s="63">
        <v>6</v>
      </c>
      <c r="C3003" s="14" t="e">
        <f>IF(OR(A2998="",A2998=0),"",VLOOKUP(A2998,#REF!,D3003,FALSE))</f>
        <v>#REF!</v>
      </c>
      <c r="D3003" s="2">
        <v>158</v>
      </c>
      <c r="E3003" s="15" t="e">
        <f t="shared" si="58"/>
        <v>#REF!</v>
      </c>
    </row>
    <row r="3004" spans="1:5" ht="15" thickBot="1" x14ac:dyDescent="0.35">
      <c r="B3004" s="63">
        <v>7</v>
      </c>
      <c r="C3004" s="14" t="e">
        <f>IF(OR(A2998="",A2998=0),"",VLOOKUP(A2998,#REF!,D3004,FALSE))</f>
        <v>#REF!</v>
      </c>
      <c r="D3004" s="2">
        <v>159</v>
      </c>
      <c r="E3004" s="15" t="e">
        <f t="shared" si="58"/>
        <v>#REF!</v>
      </c>
    </row>
    <row r="3005" spans="1:5" ht="15" thickBot="1" x14ac:dyDescent="0.35">
      <c r="B3005" s="63">
        <v>8</v>
      </c>
      <c r="C3005" s="14" t="e">
        <f>IF(OR(A2998="",A2998=0),"",VLOOKUP(A2998,#REF!,D3005,FALSE))</f>
        <v>#REF!</v>
      </c>
      <c r="D3005" s="2">
        <v>160</v>
      </c>
      <c r="E3005" s="15" t="e">
        <f t="shared" si="58"/>
        <v>#REF!</v>
      </c>
    </row>
    <row r="3006" spans="1:5" ht="15" thickBot="1" x14ac:dyDescent="0.35">
      <c r="B3006" s="63">
        <v>9</v>
      </c>
      <c r="C3006" s="14" t="e">
        <f>IF(OR(A2998="",A2998=0),"",VLOOKUP(A2998,#REF!,D3006,FALSE))</f>
        <v>#REF!</v>
      </c>
      <c r="D3006" s="2">
        <v>161</v>
      </c>
      <c r="E3006" s="15" t="e">
        <f t="shared" si="58"/>
        <v>#REF!</v>
      </c>
    </row>
    <row r="3007" spans="1:5" ht="15" thickBot="1" x14ac:dyDescent="0.35">
      <c r="A3007" s="60" t="str">
        <f>"Recette "&amp;B2986&amp;" Produits 3"</f>
        <v>Recette 15 Produits 3</v>
      </c>
      <c r="B3007" s="63">
        <v>10</v>
      </c>
      <c r="C3007" s="14" t="e">
        <f>IF(OR(A2998="",A2998=0),"",VLOOKUP(A2998,#REF!,D3007,FALSE))</f>
        <v>#REF!</v>
      </c>
      <c r="D3007" s="2">
        <v>162</v>
      </c>
      <c r="E3007" s="15" t="e">
        <f t="shared" si="58"/>
        <v>#REF!</v>
      </c>
    </row>
    <row r="3008" spans="1:5" ht="15" thickBot="1" x14ac:dyDescent="0.35">
      <c r="A3008" s="5" t="e">
        <f>IF(OR($A$2986=0,$A$2986=""),"",VLOOKUP($A$2986,#REF!,6,FALSE))</f>
        <v>#REF!</v>
      </c>
      <c r="B3008" s="63">
        <v>1</v>
      </c>
      <c r="C3008" s="14" t="e">
        <f>IF(OR(A3008="",A3008=0),"",VLOOKUP(A3008,#REF!,D3008,FALSE))</f>
        <v>#REF!</v>
      </c>
      <c r="D3008" s="2">
        <v>153</v>
      </c>
      <c r="E3008" s="15" t="e">
        <f t="shared" si="58"/>
        <v>#REF!</v>
      </c>
    </row>
    <row r="3009" spans="1:5" ht="15" thickBot="1" x14ac:dyDescent="0.35">
      <c r="A3009" s="85"/>
      <c r="B3009" s="63">
        <v>2</v>
      </c>
      <c r="C3009" s="14" t="e">
        <f>IF(OR(A3008="",A3008=0),"",VLOOKUP(A3008,#REF!,D3009,FALSE))</f>
        <v>#REF!</v>
      </c>
      <c r="D3009" s="2">
        <v>154</v>
      </c>
      <c r="E3009" s="15" t="e">
        <f t="shared" si="58"/>
        <v>#REF!</v>
      </c>
    </row>
    <row r="3010" spans="1:5" ht="15" thickBot="1" x14ac:dyDescent="0.35">
      <c r="A3010" s="86"/>
      <c r="B3010" s="63">
        <v>3</v>
      </c>
      <c r="C3010" s="14" t="e">
        <f>IF(OR(A3008="",A3008=0),"",VLOOKUP(A3008,#REF!,D3010,FALSE))</f>
        <v>#REF!</v>
      </c>
      <c r="D3010" s="2">
        <v>155</v>
      </c>
      <c r="E3010" s="15" t="e">
        <f t="shared" si="58"/>
        <v>#REF!</v>
      </c>
    </row>
    <row r="3011" spans="1:5" ht="15" thickBot="1" x14ac:dyDescent="0.35">
      <c r="B3011" s="63">
        <v>4</v>
      </c>
      <c r="C3011" s="14" t="e">
        <f>IF(OR(A3008="",A3008=0),"",VLOOKUP(A3008,#REF!,D3011,FALSE))</f>
        <v>#REF!</v>
      </c>
      <c r="D3011" s="2">
        <v>156</v>
      </c>
      <c r="E3011" s="15" t="e">
        <f t="shared" si="58"/>
        <v>#REF!</v>
      </c>
    </row>
    <row r="3012" spans="1:5" ht="15" thickBot="1" x14ac:dyDescent="0.35">
      <c r="B3012" s="63">
        <v>5</v>
      </c>
      <c r="C3012" s="14" t="e">
        <f>IF(OR(A3008="",A3008=0),"",VLOOKUP(A3008,#REF!,D3012,FALSE))</f>
        <v>#REF!</v>
      </c>
      <c r="D3012" s="2">
        <v>157</v>
      </c>
      <c r="E3012" s="15" t="e">
        <f t="shared" si="58"/>
        <v>#REF!</v>
      </c>
    </row>
    <row r="3013" spans="1:5" ht="15" thickBot="1" x14ac:dyDescent="0.35">
      <c r="B3013" s="63">
        <v>6</v>
      </c>
      <c r="C3013" s="14" t="e">
        <f>IF(OR(A3008="",A3008=0),"",VLOOKUP(A3008,#REF!,D3013,FALSE))</f>
        <v>#REF!</v>
      </c>
      <c r="D3013" s="2">
        <v>158</v>
      </c>
      <c r="E3013" s="15" t="e">
        <f t="shared" si="58"/>
        <v>#REF!</v>
      </c>
    </row>
    <row r="3014" spans="1:5" ht="15" thickBot="1" x14ac:dyDescent="0.35">
      <c r="B3014" s="63">
        <v>7</v>
      </c>
      <c r="C3014" s="14" t="e">
        <f>IF(OR(A3008="",A3008=0),"",VLOOKUP(A3008,#REF!,D3014,FALSE))</f>
        <v>#REF!</v>
      </c>
      <c r="D3014" s="2">
        <v>159</v>
      </c>
      <c r="E3014" s="15" t="e">
        <f t="shared" si="58"/>
        <v>#REF!</v>
      </c>
    </row>
    <row r="3015" spans="1:5" ht="15" thickBot="1" x14ac:dyDescent="0.35">
      <c r="B3015" s="63">
        <v>8</v>
      </c>
      <c r="C3015" s="14" t="e">
        <f>IF(OR(A3008="",A3008=0),"",VLOOKUP(A3008,#REF!,D3015,FALSE))</f>
        <v>#REF!</v>
      </c>
      <c r="D3015" s="2">
        <v>160</v>
      </c>
      <c r="E3015" s="15" t="e">
        <f t="shared" si="58"/>
        <v>#REF!</v>
      </c>
    </row>
    <row r="3016" spans="1:5" ht="15" thickBot="1" x14ac:dyDescent="0.35">
      <c r="B3016" s="63">
        <v>9</v>
      </c>
      <c r="C3016" s="14" t="e">
        <f>IF(OR(A3008="",A3008=0),"",VLOOKUP(A3008,#REF!,D3016,FALSE))</f>
        <v>#REF!</v>
      </c>
      <c r="D3016" s="2">
        <v>161</v>
      </c>
      <c r="E3016" s="15" t="e">
        <f t="shared" si="58"/>
        <v>#REF!</v>
      </c>
    </row>
    <row r="3017" spans="1:5" ht="15" thickBot="1" x14ac:dyDescent="0.35">
      <c r="A3017" s="60" t="str">
        <f>"Recette "&amp;B2986&amp;" Produits 4"</f>
        <v>Recette 15 Produits 4</v>
      </c>
      <c r="B3017" s="63">
        <v>10</v>
      </c>
      <c r="C3017" s="14" t="e">
        <f>IF(OR(A3008="",A3008=0),"",VLOOKUP(A3008,#REF!,D3017,FALSE))</f>
        <v>#REF!</v>
      </c>
      <c r="D3017" s="2">
        <v>162</v>
      </c>
      <c r="E3017" s="15" t="e">
        <f t="shared" si="58"/>
        <v>#REF!</v>
      </c>
    </row>
    <row r="3018" spans="1:5" ht="15" thickBot="1" x14ac:dyDescent="0.35">
      <c r="A3018" s="5" t="e">
        <f>IF(OR($A$2986=0,$A$2986=""),"",VLOOKUP($A$2986,#REF!,7,FALSE))</f>
        <v>#REF!</v>
      </c>
      <c r="B3018" s="63">
        <v>1</v>
      </c>
      <c r="C3018" s="14" t="e">
        <f>IF(OR(A3018="",A3018=0),"",VLOOKUP(A3018,#REF!,D3018,FALSE))</f>
        <v>#REF!</v>
      </c>
      <c r="D3018" s="2">
        <v>153</v>
      </c>
      <c r="E3018" s="15" t="e">
        <f t="shared" si="58"/>
        <v>#REF!</v>
      </c>
    </row>
    <row r="3019" spans="1:5" ht="15" thickBot="1" x14ac:dyDescent="0.35">
      <c r="A3019" s="85"/>
      <c r="B3019" s="63">
        <v>2</v>
      </c>
      <c r="C3019" s="14" t="e">
        <f>IF(OR(A3018="",A3018=0),"",VLOOKUP(A3018,#REF!,D3019,FALSE))</f>
        <v>#REF!</v>
      </c>
      <c r="D3019" s="2">
        <v>154</v>
      </c>
      <c r="E3019" s="15" t="e">
        <f t="shared" si="58"/>
        <v>#REF!</v>
      </c>
    </row>
    <row r="3020" spans="1:5" ht="15" thickBot="1" x14ac:dyDescent="0.35">
      <c r="A3020" s="86"/>
      <c r="B3020" s="63">
        <v>3</v>
      </c>
      <c r="C3020" s="14" t="e">
        <f>IF(OR(A3018="",A3018=0),"",VLOOKUP(A3018,#REF!,D3020,FALSE))</f>
        <v>#REF!</v>
      </c>
      <c r="D3020" s="2">
        <v>155</v>
      </c>
      <c r="E3020" s="15" t="e">
        <f t="shared" si="58"/>
        <v>#REF!</v>
      </c>
    </row>
    <row r="3021" spans="1:5" ht="15" thickBot="1" x14ac:dyDescent="0.35">
      <c r="B3021" s="63">
        <v>4</v>
      </c>
      <c r="C3021" s="14" t="e">
        <f>IF(OR(A3018="",A3018=0),"",VLOOKUP(A3018,#REF!,D3021,FALSE))</f>
        <v>#REF!</v>
      </c>
      <c r="D3021" s="2">
        <v>156</v>
      </c>
      <c r="E3021" s="15" t="e">
        <f t="shared" si="58"/>
        <v>#REF!</v>
      </c>
    </row>
    <row r="3022" spans="1:5" ht="15" thickBot="1" x14ac:dyDescent="0.35">
      <c r="B3022" s="63">
        <v>5</v>
      </c>
      <c r="C3022" s="14" t="e">
        <f>IF(OR(A3018="",A3018=0),"",VLOOKUP(A3018,#REF!,D3022,FALSE))</f>
        <v>#REF!</v>
      </c>
      <c r="D3022" s="2">
        <v>157</v>
      </c>
      <c r="E3022" s="15" t="e">
        <f t="shared" si="58"/>
        <v>#REF!</v>
      </c>
    </row>
    <row r="3023" spans="1:5" ht="15" thickBot="1" x14ac:dyDescent="0.35">
      <c r="B3023" s="63">
        <v>6</v>
      </c>
      <c r="C3023" s="14" t="e">
        <f>IF(OR(A3018="",A3018=0),"",VLOOKUP(A3018,#REF!,D3023,FALSE))</f>
        <v>#REF!</v>
      </c>
      <c r="D3023" s="2">
        <v>158</v>
      </c>
      <c r="E3023" s="15" t="e">
        <f t="shared" si="58"/>
        <v>#REF!</v>
      </c>
    </row>
    <row r="3024" spans="1:5" ht="15" thickBot="1" x14ac:dyDescent="0.35">
      <c r="B3024" s="63">
        <v>7</v>
      </c>
      <c r="C3024" s="14" t="e">
        <f>IF(OR(A3018="",A3018=0),"",VLOOKUP(A3018,#REF!,D3024,FALSE))</f>
        <v>#REF!</v>
      </c>
      <c r="D3024" s="2">
        <v>159</v>
      </c>
      <c r="E3024" s="15" t="e">
        <f t="shared" si="58"/>
        <v>#REF!</v>
      </c>
    </row>
    <row r="3025" spans="1:5" ht="15" thickBot="1" x14ac:dyDescent="0.35">
      <c r="B3025" s="63">
        <v>8</v>
      </c>
      <c r="C3025" s="14" t="e">
        <f>IF(OR(A3018="",A3018=0),"",VLOOKUP(A3018,#REF!,D3025,FALSE))</f>
        <v>#REF!</v>
      </c>
      <c r="D3025" s="2">
        <v>160</v>
      </c>
      <c r="E3025" s="15" t="e">
        <f t="shared" si="58"/>
        <v>#REF!</v>
      </c>
    </row>
    <row r="3026" spans="1:5" ht="15" thickBot="1" x14ac:dyDescent="0.35">
      <c r="B3026" s="63">
        <v>9</v>
      </c>
      <c r="C3026" s="14" t="e">
        <f>IF(OR(A3018="",A3018=0),"",VLOOKUP(A3018,#REF!,D3026,FALSE))</f>
        <v>#REF!</v>
      </c>
      <c r="D3026" s="2">
        <v>161</v>
      </c>
      <c r="E3026" s="15" t="e">
        <f t="shared" si="58"/>
        <v>#REF!</v>
      </c>
    </row>
    <row r="3027" spans="1:5" ht="15" thickBot="1" x14ac:dyDescent="0.35">
      <c r="A3027" s="60" t="str">
        <f>"Recette "&amp;B2986&amp;" Produits 5"</f>
        <v>Recette 15 Produits 5</v>
      </c>
      <c r="B3027" s="63">
        <v>10</v>
      </c>
      <c r="C3027" s="14" t="e">
        <f>IF(OR(A3018="",A3018=0),"",VLOOKUP(A3018,#REF!,D3027,FALSE))</f>
        <v>#REF!</v>
      </c>
      <c r="D3027" s="2">
        <v>162</v>
      </c>
      <c r="E3027" s="15" t="e">
        <f t="shared" si="58"/>
        <v>#REF!</v>
      </c>
    </row>
    <row r="3028" spans="1:5" ht="15" thickBot="1" x14ac:dyDescent="0.35">
      <c r="A3028" s="5" t="e">
        <f>IF(OR($A$2986=0,$A$2986=""),"",VLOOKUP($A$2986,#REF!,8,FALSE))</f>
        <v>#REF!</v>
      </c>
      <c r="B3028" s="63">
        <v>1</v>
      </c>
      <c r="C3028" s="14" t="e">
        <f>IF(OR(A3028="",A3028=0),"",VLOOKUP(A3028,#REF!,D3028,FALSE))</f>
        <v>#REF!</v>
      </c>
      <c r="D3028" s="2">
        <v>153</v>
      </c>
      <c r="E3028" s="15" t="e">
        <f t="shared" si="58"/>
        <v>#REF!</v>
      </c>
    </row>
    <row r="3029" spans="1:5" ht="15" thickBot="1" x14ac:dyDescent="0.35">
      <c r="A3029" s="85"/>
      <c r="B3029" s="63">
        <v>2</v>
      </c>
      <c r="C3029" s="14" t="e">
        <f>IF(OR(A3028="",A3028=0),"",VLOOKUP(A3028,#REF!,D3029,FALSE))</f>
        <v>#REF!</v>
      </c>
      <c r="D3029" s="2">
        <v>154</v>
      </c>
      <c r="E3029" s="15" t="e">
        <f t="shared" si="58"/>
        <v>#REF!</v>
      </c>
    </row>
    <row r="3030" spans="1:5" ht="15" thickBot="1" x14ac:dyDescent="0.35">
      <c r="A3030" s="86"/>
      <c r="B3030" s="63">
        <v>3</v>
      </c>
      <c r="C3030" s="14" t="e">
        <f>IF(OR(A3028="",A3028=0),"",VLOOKUP(A3028,#REF!,D3030,FALSE))</f>
        <v>#REF!</v>
      </c>
      <c r="D3030" s="2">
        <v>155</v>
      </c>
      <c r="E3030" s="15" t="e">
        <f t="shared" si="58"/>
        <v>#REF!</v>
      </c>
    </row>
    <row r="3031" spans="1:5" ht="15" thickBot="1" x14ac:dyDescent="0.35">
      <c r="B3031" s="63">
        <v>4</v>
      </c>
      <c r="C3031" s="14" t="e">
        <f>IF(OR(A3028="",A3028=0),"",VLOOKUP(A3028,#REF!,D3031,FALSE))</f>
        <v>#REF!</v>
      </c>
      <c r="D3031" s="2">
        <v>156</v>
      </c>
      <c r="E3031" s="15" t="e">
        <f t="shared" si="58"/>
        <v>#REF!</v>
      </c>
    </row>
    <row r="3032" spans="1:5" ht="15" thickBot="1" x14ac:dyDescent="0.35">
      <c r="B3032" s="63">
        <v>5</v>
      </c>
      <c r="C3032" s="14" t="e">
        <f>IF(OR(A3028="",A3028=0),"",VLOOKUP(A3028,#REF!,D3032,FALSE))</f>
        <v>#REF!</v>
      </c>
      <c r="D3032" s="2">
        <v>157</v>
      </c>
      <c r="E3032" s="15" t="e">
        <f t="shared" si="58"/>
        <v>#REF!</v>
      </c>
    </row>
    <row r="3033" spans="1:5" ht="15" thickBot="1" x14ac:dyDescent="0.35">
      <c r="B3033" s="63">
        <v>6</v>
      </c>
      <c r="C3033" s="14" t="e">
        <f>IF(OR(A3028="",A3028=0),"",VLOOKUP(A3028,#REF!,D3033,FALSE))</f>
        <v>#REF!</v>
      </c>
      <c r="D3033" s="2">
        <v>158</v>
      </c>
      <c r="E3033" s="15" t="e">
        <f t="shared" si="58"/>
        <v>#REF!</v>
      </c>
    </row>
    <row r="3034" spans="1:5" ht="15" thickBot="1" x14ac:dyDescent="0.35">
      <c r="B3034" s="63">
        <v>7</v>
      </c>
      <c r="C3034" s="14" t="e">
        <f>IF(OR(A3028="",A3028=0),"",VLOOKUP(A3028,#REF!,D3034,FALSE))</f>
        <v>#REF!</v>
      </c>
      <c r="D3034" s="2">
        <v>159</v>
      </c>
      <c r="E3034" s="15" t="e">
        <f t="shared" si="58"/>
        <v>#REF!</v>
      </c>
    </row>
    <row r="3035" spans="1:5" ht="15" thickBot="1" x14ac:dyDescent="0.35">
      <c r="B3035" s="63">
        <v>8</v>
      </c>
      <c r="C3035" s="14" t="e">
        <f>IF(OR(A3028="",A3028=0),"",VLOOKUP(A3028,#REF!,D3035,FALSE))</f>
        <v>#REF!</v>
      </c>
      <c r="D3035" s="2">
        <v>160</v>
      </c>
      <c r="E3035" s="15" t="e">
        <f t="shared" si="58"/>
        <v>#REF!</v>
      </c>
    </row>
    <row r="3036" spans="1:5" ht="15" thickBot="1" x14ac:dyDescent="0.35">
      <c r="B3036" s="63">
        <v>9</v>
      </c>
      <c r="C3036" s="14" t="e">
        <f>IF(OR(A3028="",A3028=0),"",VLOOKUP(A3028,#REF!,D3036,FALSE))</f>
        <v>#REF!</v>
      </c>
      <c r="D3036" s="2">
        <v>161</v>
      </c>
      <c r="E3036" s="15" t="e">
        <f t="shared" si="58"/>
        <v>#REF!</v>
      </c>
    </row>
    <row r="3037" spans="1:5" ht="15" thickBot="1" x14ac:dyDescent="0.35">
      <c r="A3037" s="60" t="str">
        <f>"Recette "&amp;B2986&amp;" Produits 6"</f>
        <v>Recette 15 Produits 6</v>
      </c>
      <c r="B3037" s="63">
        <v>10</v>
      </c>
      <c r="C3037" s="14" t="e">
        <f>IF(OR(A3028="",A3028=0),"",VLOOKUP(A3028,#REF!,D3037,FALSE))</f>
        <v>#REF!</v>
      </c>
      <c r="D3037" s="2">
        <v>162</v>
      </c>
      <c r="E3037" s="15" t="e">
        <f t="shared" si="58"/>
        <v>#REF!</v>
      </c>
    </row>
    <row r="3038" spans="1:5" ht="15" thickBot="1" x14ac:dyDescent="0.35">
      <c r="A3038" s="5" t="e">
        <f>IF(OR($A$2986=0,$A$2986=""),"",VLOOKUP($A$2986,#REF!,9,FALSE))</f>
        <v>#REF!</v>
      </c>
      <c r="B3038" s="63">
        <v>1</v>
      </c>
      <c r="C3038" s="14" t="e">
        <f>IF(OR(A3038="",A3038=0),"",VLOOKUP(A3038,#REF!,D3038,FALSE))</f>
        <v>#REF!</v>
      </c>
      <c r="D3038" s="2">
        <v>153</v>
      </c>
      <c r="E3038" s="15" t="e">
        <f t="shared" si="58"/>
        <v>#REF!</v>
      </c>
    </row>
    <row r="3039" spans="1:5" ht="15" thickBot="1" x14ac:dyDescent="0.35">
      <c r="A3039" s="85"/>
      <c r="B3039" s="63">
        <v>2</v>
      </c>
      <c r="C3039" s="14" t="e">
        <f>IF(OR(A3038="",A3038=0),"",VLOOKUP(A3038,#REF!,D3039,FALSE))</f>
        <v>#REF!</v>
      </c>
      <c r="D3039" s="2">
        <v>154</v>
      </c>
      <c r="E3039" s="15" t="e">
        <f t="shared" si="58"/>
        <v>#REF!</v>
      </c>
    </row>
    <row r="3040" spans="1:5" ht="15" thickBot="1" x14ac:dyDescent="0.35">
      <c r="A3040" s="86"/>
      <c r="B3040" s="63">
        <v>3</v>
      </c>
      <c r="C3040" s="14" t="e">
        <f>IF(OR(A3038="",A3038=0),"",VLOOKUP(A3038,#REF!,D3040,FALSE))</f>
        <v>#REF!</v>
      </c>
      <c r="D3040" s="2">
        <v>155</v>
      </c>
      <c r="E3040" s="15" t="e">
        <f t="shared" si="58"/>
        <v>#REF!</v>
      </c>
    </row>
    <row r="3041" spans="1:5" ht="15" thickBot="1" x14ac:dyDescent="0.35">
      <c r="B3041" s="63">
        <v>4</v>
      </c>
      <c r="C3041" s="14" t="e">
        <f>IF(OR(A3038="",A3038=0),"",VLOOKUP(A3038,#REF!,D3041,FALSE))</f>
        <v>#REF!</v>
      </c>
      <c r="D3041" s="2">
        <v>156</v>
      </c>
      <c r="E3041" s="15" t="e">
        <f t="shared" si="58"/>
        <v>#REF!</v>
      </c>
    </row>
    <row r="3042" spans="1:5" ht="15" thickBot="1" x14ac:dyDescent="0.35">
      <c r="B3042" s="63">
        <v>5</v>
      </c>
      <c r="C3042" s="14" t="e">
        <f>IF(OR(A3038="",A3038=0),"",VLOOKUP(A3038,#REF!,D3042,FALSE))</f>
        <v>#REF!</v>
      </c>
      <c r="D3042" s="2">
        <v>157</v>
      </c>
      <c r="E3042" s="15" t="e">
        <f t="shared" si="58"/>
        <v>#REF!</v>
      </c>
    </row>
    <row r="3043" spans="1:5" ht="15" thickBot="1" x14ac:dyDescent="0.35">
      <c r="B3043" s="63">
        <v>6</v>
      </c>
      <c r="C3043" s="14" t="e">
        <f>IF(OR(A3038="",A3038=0),"",VLOOKUP(A3038,#REF!,D3043,FALSE))</f>
        <v>#REF!</v>
      </c>
      <c r="D3043" s="2">
        <v>158</v>
      </c>
      <c r="E3043" s="15" t="e">
        <f t="shared" si="58"/>
        <v>#REF!</v>
      </c>
    </row>
    <row r="3044" spans="1:5" ht="15" thickBot="1" x14ac:dyDescent="0.35">
      <c r="B3044" s="63">
        <v>7</v>
      </c>
      <c r="C3044" s="14" t="e">
        <f>IF(OR(A3038="",A3038=0),"",VLOOKUP(A3038,#REF!,D3044,FALSE))</f>
        <v>#REF!</v>
      </c>
      <c r="D3044" s="2">
        <v>159</v>
      </c>
      <c r="E3044" s="15" t="e">
        <f t="shared" si="58"/>
        <v>#REF!</v>
      </c>
    </row>
    <row r="3045" spans="1:5" ht="15" thickBot="1" x14ac:dyDescent="0.35">
      <c r="B3045" s="63">
        <v>8</v>
      </c>
      <c r="C3045" s="14" t="e">
        <f>IF(OR(A3038="",A3038=0),"",VLOOKUP(A3038,#REF!,D3045,FALSE))</f>
        <v>#REF!</v>
      </c>
      <c r="D3045" s="2">
        <v>160</v>
      </c>
      <c r="E3045" s="15" t="e">
        <f t="shared" si="58"/>
        <v>#REF!</v>
      </c>
    </row>
    <row r="3046" spans="1:5" ht="15" thickBot="1" x14ac:dyDescent="0.35">
      <c r="B3046" s="63">
        <v>9</v>
      </c>
      <c r="C3046" s="14" t="e">
        <f>IF(OR(A3038="",A3038=0),"",VLOOKUP(A3038,#REF!,D3046,FALSE))</f>
        <v>#REF!</v>
      </c>
      <c r="D3046" s="2">
        <v>161</v>
      </c>
      <c r="E3046" s="15" t="e">
        <f t="shared" si="58"/>
        <v>#REF!</v>
      </c>
    </row>
    <row r="3047" spans="1:5" ht="15" thickBot="1" x14ac:dyDescent="0.35">
      <c r="A3047" s="60" t="str">
        <f>"Recette "&amp;B2986&amp;" Produits 7"</f>
        <v>Recette 15 Produits 7</v>
      </c>
      <c r="B3047" s="63">
        <v>10</v>
      </c>
      <c r="C3047" s="14" t="e">
        <f>IF(OR(A3038="",A3038=0),"",VLOOKUP(A3038,#REF!,D3047,FALSE))</f>
        <v>#REF!</v>
      </c>
      <c r="D3047" s="2">
        <v>162</v>
      </c>
      <c r="E3047" s="15" t="e">
        <f t="shared" si="58"/>
        <v>#REF!</v>
      </c>
    </row>
    <row r="3048" spans="1:5" ht="15" thickBot="1" x14ac:dyDescent="0.35">
      <c r="A3048" s="5" t="e">
        <f>IF(OR($A$2986=0,$A$2986=""),"",VLOOKUP($A$2986,#REF!,10,FALSE))</f>
        <v>#REF!</v>
      </c>
      <c r="B3048" s="63">
        <v>1</v>
      </c>
      <c r="C3048" s="14" t="e">
        <f>IF(OR(A3048="",A3048=0),"",VLOOKUP(A3048,#REF!,D3048,FALSE))</f>
        <v>#REF!</v>
      </c>
      <c r="D3048" s="2">
        <v>153</v>
      </c>
      <c r="E3048" s="15" t="e">
        <f t="shared" si="58"/>
        <v>#REF!</v>
      </c>
    </row>
    <row r="3049" spans="1:5" ht="15" thickBot="1" x14ac:dyDescent="0.35">
      <c r="A3049" s="85"/>
      <c r="B3049" s="63">
        <v>2</v>
      </c>
      <c r="C3049" s="14" t="e">
        <f>IF(OR(A3048="",A3048=0),"",VLOOKUP(A3048,#REF!,D3049,FALSE))</f>
        <v>#REF!</v>
      </c>
      <c r="D3049" s="2">
        <v>154</v>
      </c>
      <c r="E3049" s="15" t="e">
        <f t="shared" si="58"/>
        <v>#REF!</v>
      </c>
    </row>
    <row r="3050" spans="1:5" ht="15" thickBot="1" x14ac:dyDescent="0.35">
      <c r="A3050" s="86"/>
      <c r="B3050" s="63">
        <v>3</v>
      </c>
      <c r="C3050" s="14" t="e">
        <f>IF(OR(A3048="",A3048=0),"",VLOOKUP(A3048,#REF!,D3050,FALSE))</f>
        <v>#REF!</v>
      </c>
      <c r="D3050" s="2">
        <v>155</v>
      </c>
      <c r="E3050" s="15" t="e">
        <f t="shared" si="58"/>
        <v>#REF!</v>
      </c>
    </row>
    <row r="3051" spans="1:5" ht="15" thickBot="1" x14ac:dyDescent="0.35">
      <c r="B3051" s="63">
        <v>4</v>
      </c>
      <c r="C3051" s="14" t="e">
        <f>IF(OR(A3048="",A3048=0),"",VLOOKUP(A3048,#REF!,D3051,FALSE))</f>
        <v>#REF!</v>
      </c>
      <c r="D3051" s="2">
        <v>156</v>
      </c>
      <c r="E3051" s="15" t="e">
        <f t="shared" si="58"/>
        <v>#REF!</v>
      </c>
    </row>
    <row r="3052" spans="1:5" ht="15" thickBot="1" x14ac:dyDescent="0.35">
      <c r="B3052" s="63">
        <v>5</v>
      </c>
      <c r="C3052" s="14" t="e">
        <f>IF(OR(A3048="",A3048=0),"",VLOOKUP(A3048,#REF!,D3052,FALSE))</f>
        <v>#REF!</v>
      </c>
      <c r="D3052" s="2">
        <v>157</v>
      </c>
      <c r="E3052" s="15" t="e">
        <f t="shared" ref="E3052:E3115" si="59">IF(C3052=0,"",C3052)</f>
        <v>#REF!</v>
      </c>
    </row>
    <row r="3053" spans="1:5" ht="15" thickBot="1" x14ac:dyDescent="0.35">
      <c r="B3053" s="63">
        <v>6</v>
      </c>
      <c r="C3053" s="14" t="e">
        <f>IF(OR(A3048="",A3048=0),"",VLOOKUP(A3048,#REF!,D3053,FALSE))</f>
        <v>#REF!</v>
      </c>
      <c r="D3053" s="2">
        <v>158</v>
      </c>
      <c r="E3053" s="15" t="e">
        <f t="shared" si="59"/>
        <v>#REF!</v>
      </c>
    </row>
    <row r="3054" spans="1:5" ht="15" thickBot="1" x14ac:dyDescent="0.35">
      <c r="B3054" s="63">
        <v>7</v>
      </c>
      <c r="C3054" s="14" t="e">
        <f>IF(OR(A3048="",A3048=0),"",VLOOKUP(A3048,#REF!,D3054,FALSE))</f>
        <v>#REF!</v>
      </c>
      <c r="D3054" s="2">
        <v>159</v>
      </c>
      <c r="E3054" s="15" t="e">
        <f t="shared" si="59"/>
        <v>#REF!</v>
      </c>
    </row>
    <row r="3055" spans="1:5" ht="15" thickBot="1" x14ac:dyDescent="0.35">
      <c r="B3055" s="63">
        <v>8</v>
      </c>
      <c r="C3055" s="14" t="e">
        <f>IF(OR(A3048="",A3048=0),"",VLOOKUP(A3048,#REF!,D3055,FALSE))</f>
        <v>#REF!</v>
      </c>
      <c r="D3055" s="2">
        <v>160</v>
      </c>
      <c r="E3055" s="15" t="e">
        <f t="shared" si="59"/>
        <v>#REF!</v>
      </c>
    </row>
    <row r="3056" spans="1:5" ht="15" thickBot="1" x14ac:dyDescent="0.35">
      <c r="B3056" s="63">
        <v>9</v>
      </c>
      <c r="C3056" s="14" t="e">
        <f>IF(OR(A3048="",A3048=0),"",VLOOKUP(A3048,#REF!,D3056,FALSE))</f>
        <v>#REF!</v>
      </c>
      <c r="D3056" s="2">
        <v>161</v>
      </c>
      <c r="E3056" s="15" t="e">
        <f t="shared" si="59"/>
        <v>#REF!</v>
      </c>
    </row>
    <row r="3057" spans="1:5" ht="15" thickBot="1" x14ac:dyDescent="0.35">
      <c r="A3057" s="60" t="str">
        <f>"Recette "&amp;B2986&amp;" Produits 8"</f>
        <v>Recette 15 Produits 8</v>
      </c>
      <c r="B3057" s="63">
        <v>10</v>
      </c>
      <c r="C3057" s="14" t="e">
        <f>IF(OR(A3048="",A3048=0),"",VLOOKUP(A3048,#REF!,D3057,FALSE))</f>
        <v>#REF!</v>
      </c>
      <c r="D3057" s="2">
        <v>162</v>
      </c>
      <c r="E3057" s="15" t="e">
        <f t="shared" si="59"/>
        <v>#REF!</v>
      </c>
    </row>
    <row r="3058" spans="1:5" ht="15" thickBot="1" x14ac:dyDescent="0.35">
      <c r="A3058" s="5" t="e">
        <f>IF(OR($A$2986=0,$A$2986=""),"",VLOOKUP($A$2986,#REF!,11,FALSE))</f>
        <v>#REF!</v>
      </c>
      <c r="B3058" s="63">
        <v>1</v>
      </c>
      <c r="C3058" s="14" t="e">
        <f>IF(OR(A3058="",A3058=0),"",VLOOKUP(A3058,#REF!,D3058,FALSE))</f>
        <v>#REF!</v>
      </c>
      <c r="D3058" s="2">
        <v>153</v>
      </c>
      <c r="E3058" s="15" t="e">
        <f t="shared" si="59"/>
        <v>#REF!</v>
      </c>
    </row>
    <row r="3059" spans="1:5" ht="15" thickBot="1" x14ac:dyDescent="0.35">
      <c r="A3059" s="85"/>
      <c r="B3059" s="63">
        <v>2</v>
      </c>
      <c r="C3059" s="14" t="e">
        <f>IF(OR(A3058="",A3058=0),"",VLOOKUP(A3058,#REF!,D3059,FALSE))</f>
        <v>#REF!</v>
      </c>
      <c r="D3059" s="2">
        <v>154</v>
      </c>
      <c r="E3059" s="15" t="e">
        <f t="shared" si="59"/>
        <v>#REF!</v>
      </c>
    </row>
    <row r="3060" spans="1:5" ht="15" thickBot="1" x14ac:dyDescent="0.35">
      <c r="A3060" s="86"/>
      <c r="B3060" s="63">
        <v>3</v>
      </c>
      <c r="C3060" s="14" t="e">
        <f>IF(OR(A3058="",A3058=0),"",VLOOKUP(A3058,#REF!,D3060,FALSE))</f>
        <v>#REF!</v>
      </c>
      <c r="D3060" s="2">
        <v>155</v>
      </c>
      <c r="E3060" s="15" t="e">
        <f t="shared" si="59"/>
        <v>#REF!</v>
      </c>
    </row>
    <row r="3061" spans="1:5" ht="15" thickBot="1" x14ac:dyDescent="0.35">
      <c r="B3061" s="63">
        <v>4</v>
      </c>
      <c r="C3061" s="14" t="e">
        <f>IF(OR(A3058="",A3058=0),"",VLOOKUP(A3058,#REF!,D3061,FALSE))</f>
        <v>#REF!</v>
      </c>
      <c r="D3061" s="2">
        <v>156</v>
      </c>
      <c r="E3061" s="15" t="e">
        <f t="shared" si="59"/>
        <v>#REF!</v>
      </c>
    </row>
    <row r="3062" spans="1:5" ht="15" thickBot="1" x14ac:dyDescent="0.35">
      <c r="B3062" s="63">
        <v>5</v>
      </c>
      <c r="C3062" s="14" t="e">
        <f>IF(OR(A3058="",A3058=0),"",VLOOKUP(A3058,#REF!,D3062,FALSE))</f>
        <v>#REF!</v>
      </c>
      <c r="D3062" s="2">
        <v>157</v>
      </c>
      <c r="E3062" s="15" t="e">
        <f t="shared" si="59"/>
        <v>#REF!</v>
      </c>
    </row>
    <row r="3063" spans="1:5" ht="15" thickBot="1" x14ac:dyDescent="0.35">
      <c r="B3063" s="63">
        <v>6</v>
      </c>
      <c r="C3063" s="14" t="e">
        <f>IF(OR(A3058="",A3058=0),"",VLOOKUP(A3058,#REF!,D3063,FALSE))</f>
        <v>#REF!</v>
      </c>
      <c r="D3063" s="2">
        <v>158</v>
      </c>
      <c r="E3063" s="15" t="e">
        <f t="shared" si="59"/>
        <v>#REF!</v>
      </c>
    </row>
    <row r="3064" spans="1:5" ht="15" thickBot="1" x14ac:dyDescent="0.35">
      <c r="B3064" s="63">
        <v>7</v>
      </c>
      <c r="C3064" s="14" t="e">
        <f>IF(OR(A3058="",A3058=0),"",VLOOKUP(A3058,#REF!,D3064,FALSE))</f>
        <v>#REF!</v>
      </c>
      <c r="D3064" s="2">
        <v>159</v>
      </c>
      <c r="E3064" s="15" t="e">
        <f t="shared" si="59"/>
        <v>#REF!</v>
      </c>
    </row>
    <row r="3065" spans="1:5" ht="15" thickBot="1" x14ac:dyDescent="0.35">
      <c r="B3065" s="63">
        <v>8</v>
      </c>
      <c r="C3065" s="14" t="e">
        <f>IF(OR(A3058="",A3058=0),"",VLOOKUP(A3058,#REF!,D3065,FALSE))</f>
        <v>#REF!</v>
      </c>
      <c r="D3065" s="2">
        <v>160</v>
      </c>
      <c r="E3065" s="15" t="e">
        <f t="shared" si="59"/>
        <v>#REF!</v>
      </c>
    </row>
    <row r="3066" spans="1:5" ht="15" thickBot="1" x14ac:dyDescent="0.35">
      <c r="B3066" s="63">
        <v>9</v>
      </c>
      <c r="C3066" s="14" t="e">
        <f>IF(OR(A3058="",A3058=0),"",VLOOKUP(A3058,#REF!,D3066,FALSE))</f>
        <v>#REF!</v>
      </c>
      <c r="D3066" s="2">
        <v>161</v>
      </c>
      <c r="E3066" s="15" t="e">
        <f t="shared" si="59"/>
        <v>#REF!</v>
      </c>
    </row>
    <row r="3067" spans="1:5" ht="15" thickBot="1" x14ac:dyDescent="0.35">
      <c r="A3067" s="60" t="str">
        <f>"Recette "&amp;B2986&amp;" Produits 9"</f>
        <v>Recette 15 Produits 9</v>
      </c>
      <c r="B3067" s="63">
        <v>10</v>
      </c>
      <c r="C3067" s="14" t="e">
        <f>IF(OR(A3058="",A3058=0),"",VLOOKUP(A3058,#REF!,D3067,FALSE))</f>
        <v>#REF!</v>
      </c>
      <c r="D3067" s="2">
        <v>162</v>
      </c>
      <c r="E3067" s="15" t="e">
        <f t="shared" si="59"/>
        <v>#REF!</v>
      </c>
    </row>
    <row r="3068" spans="1:5" ht="15" thickBot="1" x14ac:dyDescent="0.35">
      <c r="A3068" s="5" t="e">
        <f>IF(OR($A$2986=0,$A$2986=""),"",VLOOKUP($A$2986,#REF!,12,FALSE))</f>
        <v>#REF!</v>
      </c>
      <c r="B3068" s="63">
        <v>1</v>
      </c>
      <c r="C3068" s="14" t="e">
        <f>IF(OR(A3068="",A3068=0),"",VLOOKUP(A3068,#REF!,D3068,FALSE))</f>
        <v>#REF!</v>
      </c>
      <c r="D3068" s="2">
        <v>153</v>
      </c>
      <c r="E3068" s="15" t="e">
        <f t="shared" si="59"/>
        <v>#REF!</v>
      </c>
    </row>
    <row r="3069" spans="1:5" ht="15" thickBot="1" x14ac:dyDescent="0.35">
      <c r="A3069" s="85"/>
      <c r="B3069" s="63">
        <v>2</v>
      </c>
      <c r="C3069" s="14" t="e">
        <f>IF(OR(A3068="",A3068=0),"",VLOOKUP(A3068,#REF!,D3069,FALSE))</f>
        <v>#REF!</v>
      </c>
      <c r="D3069" s="2">
        <v>154</v>
      </c>
      <c r="E3069" s="15" t="e">
        <f t="shared" si="59"/>
        <v>#REF!</v>
      </c>
    </row>
    <row r="3070" spans="1:5" ht="15" thickBot="1" x14ac:dyDescent="0.35">
      <c r="A3070" s="86"/>
      <c r="B3070" s="63">
        <v>3</v>
      </c>
      <c r="C3070" s="14" t="e">
        <f>IF(OR(A3068="",A3068=0),"",VLOOKUP(A3068,#REF!,D3070,FALSE))</f>
        <v>#REF!</v>
      </c>
      <c r="D3070" s="2">
        <v>155</v>
      </c>
      <c r="E3070" s="15" t="e">
        <f t="shared" si="59"/>
        <v>#REF!</v>
      </c>
    </row>
    <row r="3071" spans="1:5" ht="15" thickBot="1" x14ac:dyDescent="0.35">
      <c r="B3071" s="63">
        <v>4</v>
      </c>
      <c r="C3071" s="14" t="e">
        <f>IF(OR(A3068="",A3068=0),"",VLOOKUP(A3068,#REF!,D3071,FALSE))</f>
        <v>#REF!</v>
      </c>
      <c r="D3071" s="2">
        <v>156</v>
      </c>
      <c r="E3071" s="15" t="e">
        <f t="shared" si="59"/>
        <v>#REF!</v>
      </c>
    </row>
    <row r="3072" spans="1:5" ht="15" thickBot="1" x14ac:dyDescent="0.35">
      <c r="B3072" s="63">
        <v>5</v>
      </c>
      <c r="C3072" s="14" t="e">
        <f>IF(OR(A3068="",A3068=0),"",VLOOKUP(A3068,#REF!,D3072,FALSE))</f>
        <v>#REF!</v>
      </c>
      <c r="D3072" s="2">
        <v>157</v>
      </c>
      <c r="E3072" s="15" t="e">
        <f t="shared" si="59"/>
        <v>#REF!</v>
      </c>
    </row>
    <row r="3073" spans="1:5" ht="15" thickBot="1" x14ac:dyDescent="0.35">
      <c r="B3073" s="63">
        <v>6</v>
      </c>
      <c r="C3073" s="14" t="e">
        <f>IF(OR(A3068="",A3068=0),"",VLOOKUP(A3068,#REF!,D3073,FALSE))</f>
        <v>#REF!</v>
      </c>
      <c r="D3073" s="2">
        <v>158</v>
      </c>
      <c r="E3073" s="15" t="e">
        <f t="shared" si="59"/>
        <v>#REF!</v>
      </c>
    </row>
    <row r="3074" spans="1:5" ht="15" thickBot="1" x14ac:dyDescent="0.35">
      <c r="B3074" s="63">
        <v>7</v>
      </c>
      <c r="C3074" s="14" t="e">
        <f>IF(OR(A3068="",A3068=0),"",VLOOKUP(A3068,#REF!,D3074,FALSE))</f>
        <v>#REF!</v>
      </c>
      <c r="D3074" s="2">
        <v>159</v>
      </c>
      <c r="E3074" s="15" t="e">
        <f t="shared" si="59"/>
        <v>#REF!</v>
      </c>
    </row>
    <row r="3075" spans="1:5" ht="15" thickBot="1" x14ac:dyDescent="0.35">
      <c r="B3075" s="63">
        <v>8</v>
      </c>
      <c r="C3075" s="14" t="e">
        <f>IF(OR(A3068="",A3068=0),"",VLOOKUP(A3068,#REF!,D3075,FALSE))</f>
        <v>#REF!</v>
      </c>
      <c r="D3075" s="2">
        <v>160</v>
      </c>
      <c r="E3075" s="15" t="e">
        <f t="shared" si="59"/>
        <v>#REF!</v>
      </c>
    </row>
    <row r="3076" spans="1:5" ht="15" thickBot="1" x14ac:dyDescent="0.35">
      <c r="B3076" s="63">
        <v>9</v>
      </c>
      <c r="C3076" s="14" t="e">
        <f>IF(OR(A3068="",A3068=0),"",VLOOKUP(A3068,#REF!,D3076,FALSE))</f>
        <v>#REF!</v>
      </c>
      <c r="D3076" s="2">
        <v>161</v>
      </c>
      <c r="E3076" s="15" t="e">
        <f t="shared" si="59"/>
        <v>#REF!</v>
      </c>
    </row>
    <row r="3077" spans="1:5" ht="15" thickBot="1" x14ac:dyDescent="0.35">
      <c r="A3077" s="60" t="str">
        <f>"Recette "&amp;B2986&amp;" Produits 10"</f>
        <v>Recette 15 Produits 10</v>
      </c>
      <c r="B3077" s="63">
        <v>10</v>
      </c>
      <c r="C3077" s="14" t="e">
        <f>IF(OR(A3068="",A3068=0),"",VLOOKUP(A3068,#REF!,D3077,FALSE))</f>
        <v>#REF!</v>
      </c>
      <c r="D3077" s="2">
        <v>162</v>
      </c>
      <c r="E3077" s="15" t="e">
        <f t="shared" si="59"/>
        <v>#REF!</v>
      </c>
    </row>
    <row r="3078" spans="1:5" ht="15" thickBot="1" x14ac:dyDescent="0.35">
      <c r="A3078" s="5" t="e">
        <f>IF(OR($A$2986=0,$A$2986=""),"",VLOOKUP($A$2986,#REF!,13,FALSE))</f>
        <v>#REF!</v>
      </c>
      <c r="B3078" s="63">
        <v>1</v>
      </c>
      <c r="C3078" s="14" t="e">
        <f>IF(OR(A3078="",A3078=0),"",VLOOKUP(A3078,#REF!,D3078,FALSE))</f>
        <v>#REF!</v>
      </c>
      <c r="D3078" s="2">
        <v>153</v>
      </c>
      <c r="E3078" s="15" t="e">
        <f t="shared" si="59"/>
        <v>#REF!</v>
      </c>
    </row>
    <row r="3079" spans="1:5" ht="15" thickBot="1" x14ac:dyDescent="0.35">
      <c r="A3079" s="85"/>
      <c r="B3079" s="63">
        <v>2</v>
      </c>
      <c r="C3079" s="14" t="e">
        <f>IF(OR(A3078="",A3078=0),"",VLOOKUP(A3078,#REF!,D3079,FALSE))</f>
        <v>#REF!</v>
      </c>
      <c r="D3079" s="2">
        <v>154</v>
      </c>
      <c r="E3079" s="15" t="e">
        <f t="shared" si="59"/>
        <v>#REF!</v>
      </c>
    </row>
    <row r="3080" spans="1:5" ht="15" thickBot="1" x14ac:dyDescent="0.35">
      <c r="A3080" s="86"/>
      <c r="B3080" s="63">
        <v>3</v>
      </c>
      <c r="C3080" s="14" t="e">
        <f>IF(OR(A3078="",A3078=0),"",VLOOKUP(A3078,#REF!,D3080,FALSE))</f>
        <v>#REF!</v>
      </c>
      <c r="D3080" s="2">
        <v>155</v>
      </c>
      <c r="E3080" s="15" t="e">
        <f t="shared" si="59"/>
        <v>#REF!</v>
      </c>
    </row>
    <row r="3081" spans="1:5" ht="15" thickBot="1" x14ac:dyDescent="0.35">
      <c r="B3081" s="63">
        <v>4</v>
      </c>
      <c r="C3081" s="14" t="e">
        <f>IF(OR(A3078="",A3078=0),"",VLOOKUP(A3078,#REF!,D3081,FALSE))</f>
        <v>#REF!</v>
      </c>
      <c r="D3081" s="2">
        <v>156</v>
      </c>
      <c r="E3081" s="15" t="e">
        <f t="shared" si="59"/>
        <v>#REF!</v>
      </c>
    </row>
    <row r="3082" spans="1:5" ht="15" thickBot="1" x14ac:dyDescent="0.35">
      <c r="B3082" s="63">
        <v>5</v>
      </c>
      <c r="C3082" s="14" t="e">
        <f>IF(OR(A3078="",A3078=0),"",VLOOKUP(A3078,#REF!,D3082,FALSE))</f>
        <v>#REF!</v>
      </c>
      <c r="D3082" s="2">
        <v>157</v>
      </c>
      <c r="E3082" s="15" t="e">
        <f t="shared" si="59"/>
        <v>#REF!</v>
      </c>
    </row>
    <row r="3083" spans="1:5" ht="15" thickBot="1" x14ac:dyDescent="0.35">
      <c r="B3083" s="63">
        <v>6</v>
      </c>
      <c r="C3083" s="14" t="e">
        <f>IF(OR(A3078="",A3078=0),"",VLOOKUP(A3078,#REF!,D3083,FALSE))</f>
        <v>#REF!</v>
      </c>
      <c r="D3083" s="2">
        <v>158</v>
      </c>
      <c r="E3083" s="15" t="e">
        <f t="shared" si="59"/>
        <v>#REF!</v>
      </c>
    </row>
    <row r="3084" spans="1:5" ht="15" thickBot="1" x14ac:dyDescent="0.35">
      <c r="B3084" s="63">
        <v>7</v>
      </c>
      <c r="C3084" s="14" t="e">
        <f>IF(OR(A3078="",A3078=0),"",VLOOKUP(A3078,#REF!,D3084,FALSE))</f>
        <v>#REF!</v>
      </c>
      <c r="D3084" s="2">
        <v>159</v>
      </c>
      <c r="E3084" s="15" t="e">
        <f t="shared" si="59"/>
        <v>#REF!</v>
      </c>
    </row>
    <row r="3085" spans="1:5" ht="15" thickBot="1" x14ac:dyDescent="0.35">
      <c r="B3085" s="63">
        <v>8</v>
      </c>
      <c r="C3085" s="14" t="e">
        <f>IF(OR(A3078="",A3078=0),"",VLOOKUP(A3078,#REF!,D3085,FALSE))</f>
        <v>#REF!</v>
      </c>
      <c r="D3085" s="2">
        <v>160</v>
      </c>
      <c r="E3085" s="15" t="e">
        <f t="shared" si="59"/>
        <v>#REF!</v>
      </c>
    </row>
    <row r="3086" spans="1:5" ht="15" thickBot="1" x14ac:dyDescent="0.35">
      <c r="B3086" s="63">
        <v>9</v>
      </c>
      <c r="C3086" s="14" t="e">
        <f>IF(OR(A3078="",A3078=0),"",VLOOKUP(A3078,#REF!,D3086,FALSE))</f>
        <v>#REF!</v>
      </c>
      <c r="D3086" s="2">
        <v>161</v>
      </c>
      <c r="E3086" s="15" t="e">
        <f t="shared" si="59"/>
        <v>#REF!</v>
      </c>
    </row>
    <row r="3087" spans="1:5" ht="15" thickBot="1" x14ac:dyDescent="0.35">
      <c r="A3087" s="60" t="str">
        <f>"Recette "&amp;B2986&amp;" Produits 11"</f>
        <v>Recette 15 Produits 11</v>
      </c>
      <c r="B3087" s="63">
        <v>10</v>
      </c>
      <c r="C3087" s="14" t="e">
        <f>IF(OR(A3078="",A3078=0),"",VLOOKUP(A3078,#REF!,D3087,FALSE))</f>
        <v>#REF!</v>
      </c>
      <c r="D3087" s="2">
        <v>162</v>
      </c>
      <c r="E3087" s="15" t="e">
        <f t="shared" si="59"/>
        <v>#REF!</v>
      </c>
    </row>
    <row r="3088" spans="1:5" ht="15" thickBot="1" x14ac:dyDescent="0.35">
      <c r="A3088" s="5" t="e">
        <f>IF(OR($A$2986=0,$A$2986=""),"",VLOOKUP($A$2986,#REF!,14,FALSE))</f>
        <v>#REF!</v>
      </c>
      <c r="B3088" s="63">
        <v>1</v>
      </c>
      <c r="C3088" s="14" t="e">
        <f>IF(OR(A3088="",A3088=0),"",VLOOKUP(A3088,#REF!,D3088,FALSE))</f>
        <v>#REF!</v>
      </c>
      <c r="D3088" s="2">
        <v>153</v>
      </c>
      <c r="E3088" s="15" t="e">
        <f t="shared" si="59"/>
        <v>#REF!</v>
      </c>
    </row>
    <row r="3089" spans="1:5" ht="15" thickBot="1" x14ac:dyDescent="0.35">
      <c r="A3089" s="85"/>
      <c r="B3089" s="63">
        <v>2</v>
      </c>
      <c r="C3089" s="14" t="e">
        <f>IF(OR(A3088="",A3088=0),"",VLOOKUP(A3088,#REF!,D3089,FALSE))</f>
        <v>#REF!</v>
      </c>
      <c r="D3089" s="2">
        <v>154</v>
      </c>
      <c r="E3089" s="15" t="e">
        <f t="shared" si="59"/>
        <v>#REF!</v>
      </c>
    </row>
    <row r="3090" spans="1:5" ht="15" thickBot="1" x14ac:dyDescent="0.35">
      <c r="A3090" s="86"/>
      <c r="B3090" s="63">
        <v>3</v>
      </c>
      <c r="C3090" s="14" t="e">
        <f>IF(OR(A3088="",A3088=0),"",VLOOKUP(A3088,#REF!,D3090,FALSE))</f>
        <v>#REF!</v>
      </c>
      <c r="D3090" s="2">
        <v>155</v>
      </c>
      <c r="E3090" s="15" t="e">
        <f t="shared" si="59"/>
        <v>#REF!</v>
      </c>
    </row>
    <row r="3091" spans="1:5" ht="15" thickBot="1" x14ac:dyDescent="0.35">
      <c r="B3091" s="63">
        <v>4</v>
      </c>
      <c r="C3091" s="14" t="e">
        <f>IF(OR(A3088="",A3088=0),"",VLOOKUP(A3088,#REF!,D3091,FALSE))</f>
        <v>#REF!</v>
      </c>
      <c r="D3091" s="2">
        <v>156</v>
      </c>
      <c r="E3091" s="15" t="e">
        <f t="shared" si="59"/>
        <v>#REF!</v>
      </c>
    </row>
    <row r="3092" spans="1:5" ht="15" thickBot="1" x14ac:dyDescent="0.35">
      <c r="B3092" s="63">
        <v>5</v>
      </c>
      <c r="C3092" s="14" t="e">
        <f>IF(OR(A3088="",A3088=0),"",VLOOKUP(A3088,#REF!,D3092,FALSE))</f>
        <v>#REF!</v>
      </c>
      <c r="D3092" s="2">
        <v>157</v>
      </c>
      <c r="E3092" s="15" t="e">
        <f t="shared" si="59"/>
        <v>#REF!</v>
      </c>
    </row>
    <row r="3093" spans="1:5" ht="15" thickBot="1" x14ac:dyDescent="0.35">
      <c r="B3093" s="63">
        <v>6</v>
      </c>
      <c r="C3093" s="14" t="e">
        <f>IF(OR(A3088="",A3088=0),"",VLOOKUP(A3088,#REF!,D3093,FALSE))</f>
        <v>#REF!</v>
      </c>
      <c r="D3093" s="2">
        <v>158</v>
      </c>
      <c r="E3093" s="15" t="e">
        <f t="shared" si="59"/>
        <v>#REF!</v>
      </c>
    </row>
    <row r="3094" spans="1:5" ht="15" thickBot="1" x14ac:dyDescent="0.35">
      <c r="B3094" s="63">
        <v>7</v>
      </c>
      <c r="C3094" s="14" t="e">
        <f>IF(OR(A3088="",A3088=0),"",VLOOKUP(A3088,#REF!,D3094,FALSE))</f>
        <v>#REF!</v>
      </c>
      <c r="D3094" s="2">
        <v>159</v>
      </c>
      <c r="E3094" s="15" t="e">
        <f t="shared" si="59"/>
        <v>#REF!</v>
      </c>
    </row>
    <row r="3095" spans="1:5" ht="15" thickBot="1" x14ac:dyDescent="0.35">
      <c r="B3095" s="63">
        <v>8</v>
      </c>
      <c r="C3095" s="14" t="e">
        <f>IF(OR(A3088="",A3088=0),"",VLOOKUP(A3088,#REF!,D3095,FALSE))</f>
        <v>#REF!</v>
      </c>
      <c r="D3095" s="2">
        <v>160</v>
      </c>
      <c r="E3095" s="15" t="e">
        <f t="shared" si="59"/>
        <v>#REF!</v>
      </c>
    </row>
    <row r="3096" spans="1:5" ht="15" thickBot="1" x14ac:dyDescent="0.35">
      <c r="B3096" s="63">
        <v>9</v>
      </c>
      <c r="C3096" s="14" t="e">
        <f>IF(OR(A3088="",A3088=0),"",VLOOKUP(A3088,#REF!,D3096,FALSE))</f>
        <v>#REF!</v>
      </c>
      <c r="D3096" s="2">
        <v>161</v>
      </c>
      <c r="E3096" s="15" t="e">
        <f t="shared" si="59"/>
        <v>#REF!</v>
      </c>
    </row>
    <row r="3097" spans="1:5" ht="15" thickBot="1" x14ac:dyDescent="0.35">
      <c r="A3097" s="60" t="str">
        <f>"Recette "&amp;B2986&amp;" Produits 12"</f>
        <v>Recette 15 Produits 12</v>
      </c>
      <c r="B3097" s="63">
        <v>10</v>
      </c>
      <c r="C3097" s="14" t="e">
        <f>IF(OR(A3088="",A3088=0),"",VLOOKUP(A3088,#REF!,D3097,FALSE))</f>
        <v>#REF!</v>
      </c>
      <c r="D3097" s="2">
        <v>162</v>
      </c>
      <c r="E3097" s="15" t="e">
        <f t="shared" si="59"/>
        <v>#REF!</v>
      </c>
    </row>
    <row r="3098" spans="1:5" ht="15" thickBot="1" x14ac:dyDescent="0.35">
      <c r="A3098" s="5" t="e">
        <f>IF(OR($A$2986=0,$A$2986=""),"",VLOOKUP($A$2986,#REF!,15,FALSE))</f>
        <v>#REF!</v>
      </c>
      <c r="B3098" s="63">
        <v>1</v>
      </c>
      <c r="C3098" s="14" t="e">
        <f>IF(OR(A3098="",A3098=0),"",VLOOKUP(A3098,#REF!,D3098,FALSE))</f>
        <v>#REF!</v>
      </c>
      <c r="D3098" s="2">
        <v>153</v>
      </c>
      <c r="E3098" s="15" t="e">
        <f t="shared" si="59"/>
        <v>#REF!</v>
      </c>
    </row>
    <row r="3099" spans="1:5" ht="15" thickBot="1" x14ac:dyDescent="0.35">
      <c r="A3099" s="85"/>
      <c r="B3099" s="63">
        <v>2</v>
      </c>
      <c r="C3099" s="14" t="e">
        <f>IF(OR(A3098="",A3098=0),"",VLOOKUP(A3098,#REF!,D3099,FALSE))</f>
        <v>#REF!</v>
      </c>
      <c r="D3099" s="2">
        <v>154</v>
      </c>
      <c r="E3099" s="15" t="e">
        <f t="shared" si="59"/>
        <v>#REF!</v>
      </c>
    </row>
    <row r="3100" spans="1:5" ht="15" thickBot="1" x14ac:dyDescent="0.35">
      <c r="A3100" s="86"/>
      <c r="B3100" s="63">
        <v>3</v>
      </c>
      <c r="C3100" s="14" t="e">
        <f>IF(OR(A3098="",A3098=0),"",VLOOKUP(A3098,#REF!,D3100,FALSE))</f>
        <v>#REF!</v>
      </c>
      <c r="D3100" s="2">
        <v>155</v>
      </c>
      <c r="E3100" s="15" t="e">
        <f t="shared" si="59"/>
        <v>#REF!</v>
      </c>
    </row>
    <row r="3101" spans="1:5" ht="15" thickBot="1" x14ac:dyDescent="0.35">
      <c r="B3101" s="63">
        <v>4</v>
      </c>
      <c r="C3101" s="14" t="e">
        <f>IF(OR(A3098="",A3098=0),"",VLOOKUP(A3098,#REF!,D3101,FALSE))</f>
        <v>#REF!</v>
      </c>
      <c r="D3101" s="2">
        <v>156</v>
      </c>
      <c r="E3101" s="15" t="e">
        <f t="shared" si="59"/>
        <v>#REF!</v>
      </c>
    </row>
    <row r="3102" spans="1:5" ht="15" thickBot="1" x14ac:dyDescent="0.35">
      <c r="B3102" s="63">
        <v>5</v>
      </c>
      <c r="C3102" s="14" t="e">
        <f>IF(OR(A3098="",A3098=0),"",VLOOKUP(A3098,#REF!,D3102,FALSE))</f>
        <v>#REF!</v>
      </c>
      <c r="D3102" s="2">
        <v>157</v>
      </c>
      <c r="E3102" s="15" t="e">
        <f t="shared" si="59"/>
        <v>#REF!</v>
      </c>
    </row>
    <row r="3103" spans="1:5" ht="15" thickBot="1" x14ac:dyDescent="0.35">
      <c r="B3103" s="63">
        <v>6</v>
      </c>
      <c r="C3103" s="14" t="e">
        <f>IF(OR(A3098="",A3098=0),"",VLOOKUP(A3098,#REF!,D3103,FALSE))</f>
        <v>#REF!</v>
      </c>
      <c r="D3103" s="2">
        <v>158</v>
      </c>
      <c r="E3103" s="15" t="e">
        <f t="shared" si="59"/>
        <v>#REF!</v>
      </c>
    </row>
    <row r="3104" spans="1:5" ht="15" thickBot="1" x14ac:dyDescent="0.35">
      <c r="B3104" s="63">
        <v>7</v>
      </c>
      <c r="C3104" s="14" t="e">
        <f>IF(OR(A3098="",A3098=0),"",VLOOKUP(A3098,#REF!,D3104,FALSE))</f>
        <v>#REF!</v>
      </c>
      <c r="D3104" s="2">
        <v>159</v>
      </c>
      <c r="E3104" s="15" t="e">
        <f t="shared" si="59"/>
        <v>#REF!</v>
      </c>
    </row>
    <row r="3105" spans="1:5" ht="15" thickBot="1" x14ac:dyDescent="0.35">
      <c r="B3105" s="63">
        <v>8</v>
      </c>
      <c r="C3105" s="14" t="e">
        <f>IF(OR(A3098="",A3098=0),"",VLOOKUP(A3098,#REF!,D3105,FALSE))</f>
        <v>#REF!</v>
      </c>
      <c r="D3105" s="2">
        <v>160</v>
      </c>
      <c r="E3105" s="15" t="e">
        <f t="shared" si="59"/>
        <v>#REF!</v>
      </c>
    </row>
    <row r="3106" spans="1:5" ht="15" thickBot="1" x14ac:dyDescent="0.35">
      <c r="B3106" s="63">
        <v>9</v>
      </c>
      <c r="C3106" s="14" t="e">
        <f>IF(OR(A3098="",A3098=0),"",VLOOKUP(A3098,#REF!,D3106,FALSE))</f>
        <v>#REF!</v>
      </c>
      <c r="D3106" s="2">
        <v>161</v>
      </c>
      <c r="E3106" s="15" t="e">
        <f t="shared" si="59"/>
        <v>#REF!</v>
      </c>
    </row>
    <row r="3107" spans="1:5" ht="15" thickBot="1" x14ac:dyDescent="0.35">
      <c r="A3107" s="60" t="str">
        <f>"Recette "&amp;B2986&amp;" Produits 13"</f>
        <v>Recette 15 Produits 13</v>
      </c>
      <c r="B3107" s="63">
        <v>10</v>
      </c>
      <c r="C3107" s="14" t="e">
        <f>IF(OR(A3098="",A3098=0),"",VLOOKUP(A3098,#REF!,D3107,FALSE))</f>
        <v>#REF!</v>
      </c>
      <c r="D3107" s="2">
        <v>162</v>
      </c>
      <c r="E3107" s="15" t="e">
        <f t="shared" si="59"/>
        <v>#REF!</v>
      </c>
    </row>
    <row r="3108" spans="1:5" ht="15" thickBot="1" x14ac:dyDescent="0.35">
      <c r="A3108" s="5" t="e">
        <f>IF(OR($A$2986=0,$A$2986=""),"",VLOOKUP($A$2986,#REF!,16,FALSE))</f>
        <v>#REF!</v>
      </c>
      <c r="B3108" s="63">
        <v>1</v>
      </c>
      <c r="C3108" s="14" t="e">
        <f>IF(OR(A3108="",A3108=0),"",VLOOKUP(A3108,#REF!,D3108,FALSE))</f>
        <v>#REF!</v>
      </c>
      <c r="D3108" s="2">
        <v>153</v>
      </c>
      <c r="E3108" s="15" t="e">
        <f t="shared" si="59"/>
        <v>#REF!</v>
      </c>
    </row>
    <row r="3109" spans="1:5" ht="15" thickBot="1" x14ac:dyDescent="0.35">
      <c r="A3109" s="85"/>
      <c r="B3109" s="63">
        <v>2</v>
      </c>
      <c r="C3109" s="14" t="e">
        <f>IF(OR(A3108="",A3108=0),"",VLOOKUP(A3108,#REF!,D3109,FALSE))</f>
        <v>#REF!</v>
      </c>
      <c r="D3109" s="2">
        <v>154</v>
      </c>
      <c r="E3109" s="15" t="e">
        <f t="shared" si="59"/>
        <v>#REF!</v>
      </c>
    </row>
    <row r="3110" spans="1:5" ht="15" thickBot="1" x14ac:dyDescent="0.35">
      <c r="A3110" s="86"/>
      <c r="B3110" s="63">
        <v>3</v>
      </c>
      <c r="C3110" s="14" t="e">
        <f>IF(OR(A3108="",A3108=0),"",VLOOKUP(A3108,#REF!,D3110,FALSE))</f>
        <v>#REF!</v>
      </c>
      <c r="D3110" s="2">
        <v>155</v>
      </c>
      <c r="E3110" s="15" t="e">
        <f t="shared" si="59"/>
        <v>#REF!</v>
      </c>
    </row>
    <row r="3111" spans="1:5" ht="15" thickBot="1" x14ac:dyDescent="0.35">
      <c r="B3111" s="63">
        <v>4</v>
      </c>
      <c r="C3111" s="14" t="e">
        <f>IF(OR(A3108="",A3108=0),"",VLOOKUP(A3108,#REF!,D3111,FALSE))</f>
        <v>#REF!</v>
      </c>
      <c r="D3111" s="2">
        <v>156</v>
      </c>
      <c r="E3111" s="15" t="e">
        <f t="shared" si="59"/>
        <v>#REF!</v>
      </c>
    </row>
    <row r="3112" spans="1:5" ht="15" thickBot="1" x14ac:dyDescent="0.35">
      <c r="B3112" s="63">
        <v>5</v>
      </c>
      <c r="C3112" s="14" t="e">
        <f>IF(OR(A3108="",A3108=0),"",VLOOKUP(A3108,#REF!,D3112,FALSE))</f>
        <v>#REF!</v>
      </c>
      <c r="D3112" s="2">
        <v>157</v>
      </c>
      <c r="E3112" s="15" t="e">
        <f t="shared" si="59"/>
        <v>#REF!</v>
      </c>
    </row>
    <row r="3113" spans="1:5" ht="15" thickBot="1" x14ac:dyDescent="0.35">
      <c r="B3113" s="63">
        <v>6</v>
      </c>
      <c r="C3113" s="14" t="e">
        <f>IF(OR(A3108="",A3108=0),"",VLOOKUP(A3108,#REF!,D3113,FALSE))</f>
        <v>#REF!</v>
      </c>
      <c r="D3113" s="2">
        <v>158</v>
      </c>
      <c r="E3113" s="15" t="e">
        <f t="shared" si="59"/>
        <v>#REF!</v>
      </c>
    </row>
    <row r="3114" spans="1:5" ht="15" thickBot="1" x14ac:dyDescent="0.35">
      <c r="B3114" s="63">
        <v>7</v>
      </c>
      <c r="C3114" s="14" t="e">
        <f>IF(OR(A3108="",A3108=0),"",VLOOKUP(A3108,#REF!,D3114,FALSE))</f>
        <v>#REF!</v>
      </c>
      <c r="D3114" s="2">
        <v>159</v>
      </c>
      <c r="E3114" s="15" t="e">
        <f t="shared" si="59"/>
        <v>#REF!</v>
      </c>
    </row>
    <row r="3115" spans="1:5" ht="15" thickBot="1" x14ac:dyDescent="0.35">
      <c r="B3115" s="63">
        <v>8</v>
      </c>
      <c r="C3115" s="14" t="e">
        <f>IF(OR(A3108="",A3108=0),"",VLOOKUP(A3108,#REF!,D3115,FALSE))</f>
        <v>#REF!</v>
      </c>
      <c r="D3115" s="2">
        <v>160</v>
      </c>
      <c r="E3115" s="15" t="e">
        <f t="shared" si="59"/>
        <v>#REF!</v>
      </c>
    </row>
    <row r="3116" spans="1:5" ht="15" thickBot="1" x14ac:dyDescent="0.35">
      <c r="B3116" s="63">
        <v>9</v>
      </c>
      <c r="C3116" s="14" t="e">
        <f>IF(OR(A3108="",A3108=0),"",VLOOKUP(A3108,#REF!,D3116,FALSE))</f>
        <v>#REF!</v>
      </c>
      <c r="D3116" s="2">
        <v>161</v>
      </c>
      <c r="E3116" s="15" t="e">
        <f t="shared" ref="E3116:E3179" si="60">IF(C3116=0,"",C3116)</f>
        <v>#REF!</v>
      </c>
    </row>
    <row r="3117" spans="1:5" ht="15" thickBot="1" x14ac:dyDescent="0.35">
      <c r="A3117" s="60" t="str">
        <f>"Recette "&amp;B2986&amp;" Produits 14"</f>
        <v>Recette 15 Produits 14</v>
      </c>
      <c r="B3117" s="63">
        <v>10</v>
      </c>
      <c r="C3117" s="14" t="e">
        <f>IF(OR(A3108="",A3108=0),"",VLOOKUP(A3108,#REF!,D3117,FALSE))</f>
        <v>#REF!</v>
      </c>
      <c r="D3117" s="2">
        <v>162</v>
      </c>
      <c r="E3117" s="15" t="e">
        <f t="shared" si="60"/>
        <v>#REF!</v>
      </c>
    </row>
    <row r="3118" spans="1:5" ht="15" thickBot="1" x14ac:dyDescent="0.35">
      <c r="A3118" s="5" t="e">
        <f>IF(OR($A$2986=0,$A$2986=""),"",VLOOKUP($A$2986,#REF!,17,FALSE))</f>
        <v>#REF!</v>
      </c>
      <c r="B3118" s="63">
        <v>1</v>
      </c>
      <c r="C3118" s="14" t="e">
        <f>IF(OR(A3118="",A3118=0),"",VLOOKUP(A3118,#REF!,D3118,FALSE))</f>
        <v>#REF!</v>
      </c>
      <c r="D3118" s="2">
        <v>153</v>
      </c>
      <c r="E3118" s="15" t="e">
        <f t="shared" si="60"/>
        <v>#REF!</v>
      </c>
    </row>
    <row r="3119" spans="1:5" ht="15" thickBot="1" x14ac:dyDescent="0.35">
      <c r="A3119" s="85"/>
      <c r="B3119" s="63">
        <v>2</v>
      </c>
      <c r="C3119" s="14" t="e">
        <f>IF(OR(A3118="",A3118=0),"",VLOOKUP(A3118,#REF!,D3119,FALSE))</f>
        <v>#REF!</v>
      </c>
      <c r="D3119" s="2">
        <v>154</v>
      </c>
      <c r="E3119" s="15" t="e">
        <f t="shared" si="60"/>
        <v>#REF!</v>
      </c>
    </row>
    <row r="3120" spans="1:5" ht="15" thickBot="1" x14ac:dyDescent="0.35">
      <c r="A3120" s="86"/>
      <c r="B3120" s="63">
        <v>3</v>
      </c>
      <c r="C3120" s="14" t="e">
        <f>IF(OR(A3118="",A3118=0),"",VLOOKUP(A3118,#REF!,D3120,FALSE))</f>
        <v>#REF!</v>
      </c>
      <c r="D3120" s="2">
        <v>155</v>
      </c>
      <c r="E3120" s="15" t="e">
        <f t="shared" si="60"/>
        <v>#REF!</v>
      </c>
    </row>
    <row r="3121" spans="1:5" ht="15" thickBot="1" x14ac:dyDescent="0.35">
      <c r="B3121" s="63">
        <v>4</v>
      </c>
      <c r="C3121" s="14" t="e">
        <f>IF(OR(A3118="",A3118=0),"",VLOOKUP(A3118,#REF!,D3121,FALSE))</f>
        <v>#REF!</v>
      </c>
      <c r="D3121" s="2">
        <v>156</v>
      </c>
      <c r="E3121" s="15" t="e">
        <f t="shared" si="60"/>
        <v>#REF!</v>
      </c>
    </row>
    <row r="3122" spans="1:5" ht="15" thickBot="1" x14ac:dyDescent="0.35">
      <c r="B3122" s="63">
        <v>5</v>
      </c>
      <c r="C3122" s="14" t="e">
        <f>IF(OR(A3118="",A3118=0),"",VLOOKUP(A3118,#REF!,D3122,FALSE))</f>
        <v>#REF!</v>
      </c>
      <c r="D3122" s="2">
        <v>157</v>
      </c>
      <c r="E3122" s="15" t="e">
        <f t="shared" si="60"/>
        <v>#REF!</v>
      </c>
    </row>
    <row r="3123" spans="1:5" ht="15" thickBot="1" x14ac:dyDescent="0.35">
      <c r="B3123" s="63">
        <v>6</v>
      </c>
      <c r="C3123" s="14" t="e">
        <f>IF(OR(A3118="",A3118=0),"",VLOOKUP(A3118,#REF!,D3123,FALSE))</f>
        <v>#REF!</v>
      </c>
      <c r="D3123" s="2">
        <v>158</v>
      </c>
      <c r="E3123" s="15" t="e">
        <f t="shared" si="60"/>
        <v>#REF!</v>
      </c>
    </row>
    <row r="3124" spans="1:5" ht="15" thickBot="1" x14ac:dyDescent="0.35">
      <c r="B3124" s="63">
        <v>7</v>
      </c>
      <c r="C3124" s="14" t="e">
        <f>IF(OR(A3118="",A3118=0),"",VLOOKUP(A3118,#REF!,D3124,FALSE))</f>
        <v>#REF!</v>
      </c>
      <c r="D3124" s="2">
        <v>159</v>
      </c>
      <c r="E3124" s="15" t="e">
        <f t="shared" si="60"/>
        <v>#REF!</v>
      </c>
    </row>
    <row r="3125" spans="1:5" ht="15" thickBot="1" x14ac:dyDescent="0.35">
      <c r="B3125" s="63">
        <v>8</v>
      </c>
      <c r="C3125" s="14" t="e">
        <f>IF(OR(A3118="",A3118=0),"",VLOOKUP(A3118,#REF!,D3125,FALSE))</f>
        <v>#REF!</v>
      </c>
      <c r="D3125" s="2">
        <v>160</v>
      </c>
      <c r="E3125" s="15" t="e">
        <f t="shared" si="60"/>
        <v>#REF!</v>
      </c>
    </row>
    <row r="3126" spans="1:5" ht="15" thickBot="1" x14ac:dyDescent="0.35">
      <c r="B3126" s="63">
        <v>9</v>
      </c>
      <c r="C3126" s="14" t="e">
        <f>IF(OR(A3118="",A3118=0),"",VLOOKUP(A3118,#REF!,D3126,FALSE))</f>
        <v>#REF!</v>
      </c>
      <c r="D3126" s="2">
        <v>161</v>
      </c>
      <c r="E3126" s="15" t="e">
        <f t="shared" si="60"/>
        <v>#REF!</v>
      </c>
    </row>
    <row r="3127" spans="1:5" ht="15" thickBot="1" x14ac:dyDescent="0.35">
      <c r="A3127" s="60" t="str">
        <f>"Recette "&amp;B2986&amp;" Produits 15"</f>
        <v>Recette 15 Produits 15</v>
      </c>
      <c r="B3127" s="63">
        <v>10</v>
      </c>
      <c r="C3127" s="14" t="e">
        <f>IF(OR(A3118="",A3118=0),"",VLOOKUP(A3118,#REF!,D3127,FALSE))</f>
        <v>#REF!</v>
      </c>
      <c r="D3127" s="2">
        <v>162</v>
      </c>
      <c r="E3127" s="15" t="e">
        <f t="shared" si="60"/>
        <v>#REF!</v>
      </c>
    </row>
    <row r="3128" spans="1:5" ht="15" thickBot="1" x14ac:dyDescent="0.35">
      <c r="A3128" s="5" t="e">
        <f>IF(OR($A$2986=0,$A$2986=""),"",VLOOKUP($A$2986,#REF!,18,FALSE))</f>
        <v>#REF!</v>
      </c>
      <c r="B3128" s="63">
        <v>1</v>
      </c>
      <c r="C3128" s="14" t="e">
        <f>IF(OR(A3128="",A3128=0),"",VLOOKUP(A3128,#REF!,D3128,FALSE))</f>
        <v>#REF!</v>
      </c>
      <c r="D3128" s="2">
        <v>153</v>
      </c>
      <c r="E3128" s="15" t="e">
        <f t="shared" si="60"/>
        <v>#REF!</v>
      </c>
    </row>
    <row r="3129" spans="1:5" ht="15" thickBot="1" x14ac:dyDescent="0.35">
      <c r="A3129" s="85"/>
      <c r="B3129" s="63">
        <v>2</v>
      </c>
      <c r="C3129" s="14" t="e">
        <f>IF(OR(A3128="",A3128=0),"",VLOOKUP(A3128,#REF!,D3129,FALSE))</f>
        <v>#REF!</v>
      </c>
      <c r="D3129" s="2">
        <v>154</v>
      </c>
      <c r="E3129" s="15" t="e">
        <f t="shared" si="60"/>
        <v>#REF!</v>
      </c>
    </row>
    <row r="3130" spans="1:5" ht="15" thickBot="1" x14ac:dyDescent="0.35">
      <c r="A3130" s="86"/>
      <c r="B3130" s="63">
        <v>3</v>
      </c>
      <c r="C3130" s="14" t="e">
        <f>IF(OR(A3128="",A3128=0),"",VLOOKUP(A3128,#REF!,D3130,FALSE))</f>
        <v>#REF!</v>
      </c>
      <c r="D3130" s="2">
        <v>155</v>
      </c>
      <c r="E3130" s="15" t="e">
        <f t="shared" si="60"/>
        <v>#REF!</v>
      </c>
    </row>
    <row r="3131" spans="1:5" ht="15" thickBot="1" x14ac:dyDescent="0.35">
      <c r="B3131" s="63">
        <v>4</v>
      </c>
      <c r="C3131" s="14" t="e">
        <f>IF(OR(A3128="",A3128=0),"",VLOOKUP(A3128,#REF!,D3131,FALSE))</f>
        <v>#REF!</v>
      </c>
      <c r="D3131" s="2">
        <v>156</v>
      </c>
      <c r="E3131" s="15" t="e">
        <f t="shared" si="60"/>
        <v>#REF!</v>
      </c>
    </row>
    <row r="3132" spans="1:5" ht="15" thickBot="1" x14ac:dyDescent="0.35">
      <c r="B3132" s="63">
        <v>5</v>
      </c>
      <c r="C3132" s="14" t="e">
        <f>IF(OR(A3128="",A3128=0),"",VLOOKUP(A3128,#REF!,D3132,FALSE))</f>
        <v>#REF!</v>
      </c>
      <c r="D3132" s="2">
        <v>157</v>
      </c>
      <c r="E3132" s="15" t="e">
        <f t="shared" si="60"/>
        <v>#REF!</v>
      </c>
    </row>
    <row r="3133" spans="1:5" ht="15" thickBot="1" x14ac:dyDescent="0.35">
      <c r="B3133" s="63">
        <v>6</v>
      </c>
      <c r="C3133" s="14" t="e">
        <f>IF(OR(A3128="",A3128=0),"",VLOOKUP(A3128,#REF!,D3133,FALSE))</f>
        <v>#REF!</v>
      </c>
      <c r="D3133" s="2">
        <v>158</v>
      </c>
      <c r="E3133" s="15" t="e">
        <f t="shared" si="60"/>
        <v>#REF!</v>
      </c>
    </row>
    <row r="3134" spans="1:5" ht="15" thickBot="1" x14ac:dyDescent="0.35">
      <c r="B3134" s="63">
        <v>7</v>
      </c>
      <c r="C3134" s="14" t="e">
        <f>IF(OR(A3128="",A3128=0),"",VLOOKUP(A3128,#REF!,D3134,FALSE))</f>
        <v>#REF!</v>
      </c>
      <c r="D3134" s="2">
        <v>159</v>
      </c>
      <c r="E3134" s="15" t="e">
        <f t="shared" si="60"/>
        <v>#REF!</v>
      </c>
    </row>
    <row r="3135" spans="1:5" ht="15" thickBot="1" x14ac:dyDescent="0.35">
      <c r="B3135" s="63">
        <v>8</v>
      </c>
      <c r="C3135" s="14" t="e">
        <f>IF(OR(A3128="",A3128=0),"",VLOOKUP(A3128,#REF!,D3135,FALSE))</f>
        <v>#REF!</v>
      </c>
      <c r="D3135" s="2">
        <v>160</v>
      </c>
      <c r="E3135" s="15" t="e">
        <f t="shared" si="60"/>
        <v>#REF!</v>
      </c>
    </row>
    <row r="3136" spans="1:5" ht="15" thickBot="1" x14ac:dyDescent="0.35">
      <c r="B3136" s="63">
        <v>9</v>
      </c>
      <c r="C3136" s="14" t="e">
        <f>IF(OR(A3128="",A3128=0),"",VLOOKUP(A3128,#REF!,D3136,FALSE))</f>
        <v>#REF!</v>
      </c>
      <c r="D3136" s="2">
        <v>161</v>
      </c>
      <c r="E3136" s="15" t="e">
        <f t="shared" si="60"/>
        <v>#REF!</v>
      </c>
    </row>
    <row r="3137" spans="1:5" ht="15" thickBot="1" x14ac:dyDescent="0.35">
      <c r="A3137" s="60" t="str">
        <f>"Recette "&amp;B2986&amp;" Produits 16"</f>
        <v>Recette 15 Produits 16</v>
      </c>
      <c r="B3137" s="63">
        <v>10</v>
      </c>
      <c r="C3137" s="14" t="e">
        <f>IF(OR(A3128="",A3128=0),"",VLOOKUP(A3128,#REF!,D3137,FALSE))</f>
        <v>#REF!</v>
      </c>
      <c r="D3137" s="2">
        <v>162</v>
      </c>
      <c r="E3137" s="15" t="e">
        <f t="shared" si="60"/>
        <v>#REF!</v>
      </c>
    </row>
    <row r="3138" spans="1:5" ht="15" thickBot="1" x14ac:dyDescent="0.35">
      <c r="A3138" s="5" t="e">
        <f>IF(OR($A$2986=0,$A$2986=""),"",VLOOKUP($A$2986,#REF!,19,FALSE))</f>
        <v>#REF!</v>
      </c>
      <c r="B3138" s="63">
        <v>1</v>
      </c>
      <c r="C3138" s="14" t="e">
        <f>IF(OR(A3138="",A3138=0),"",VLOOKUP(A3138,#REF!,D3138,FALSE))</f>
        <v>#REF!</v>
      </c>
      <c r="D3138" s="2">
        <v>153</v>
      </c>
      <c r="E3138" s="15" t="e">
        <f t="shared" si="60"/>
        <v>#REF!</v>
      </c>
    </row>
    <row r="3139" spans="1:5" ht="15" thickBot="1" x14ac:dyDescent="0.35">
      <c r="A3139" s="85"/>
      <c r="B3139" s="63">
        <v>2</v>
      </c>
      <c r="C3139" s="14" t="e">
        <f>IF(OR(A3138="",A3138=0),"",VLOOKUP(A3138,#REF!,D3139,FALSE))</f>
        <v>#REF!</v>
      </c>
      <c r="D3139" s="2">
        <v>154</v>
      </c>
      <c r="E3139" s="15" t="e">
        <f t="shared" si="60"/>
        <v>#REF!</v>
      </c>
    </row>
    <row r="3140" spans="1:5" ht="15" thickBot="1" x14ac:dyDescent="0.35">
      <c r="A3140" s="86"/>
      <c r="B3140" s="63">
        <v>3</v>
      </c>
      <c r="C3140" s="14" t="e">
        <f>IF(OR(A3138="",A3138=0),"",VLOOKUP(A3138,#REF!,D3140,FALSE))</f>
        <v>#REF!</v>
      </c>
      <c r="D3140" s="2">
        <v>155</v>
      </c>
      <c r="E3140" s="15" t="e">
        <f t="shared" si="60"/>
        <v>#REF!</v>
      </c>
    </row>
    <row r="3141" spans="1:5" ht="15" thickBot="1" x14ac:dyDescent="0.35">
      <c r="B3141" s="63">
        <v>4</v>
      </c>
      <c r="C3141" s="14" t="e">
        <f>IF(OR(A3138="",A3138=0),"",VLOOKUP(A3138,#REF!,D3141,FALSE))</f>
        <v>#REF!</v>
      </c>
      <c r="D3141" s="2">
        <v>156</v>
      </c>
      <c r="E3141" s="15" t="e">
        <f t="shared" si="60"/>
        <v>#REF!</v>
      </c>
    </row>
    <row r="3142" spans="1:5" ht="15" thickBot="1" x14ac:dyDescent="0.35">
      <c r="B3142" s="63">
        <v>5</v>
      </c>
      <c r="C3142" s="14" t="e">
        <f>IF(OR(A3138="",A3138=0),"",VLOOKUP(A3138,#REF!,D3142,FALSE))</f>
        <v>#REF!</v>
      </c>
      <c r="D3142" s="2">
        <v>157</v>
      </c>
      <c r="E3142" s="15" t="e">
        <f t="shared" si="60"/>
        <v>#REF!</v>
      </c>
    </row>
    <row r="3143" spans="1:5" ht="15" thickBot="1" x14ac:dyDescent="0.35">
      <c r="B3143" s="63">
        <v>6</v>
      </c>
      <c r="C3143" s="14" t="e">
        <f>IF(OR(A3138="",A3138=0),"",VLOOKUP(A3138,#REF!,D3143,FALSE))</f>
        <v>#REF!</v>
      </c>
      <c r="D3143" s="2">
        <v>158</v>
      </c>
      <c r="E3143" s="15" t="e">
        <f t="shared" si="60"/>
        <v>#REF!</v>
      </c>
    </row>
    <row r="3144" spans="1:5" ht="15" thickBot="1" x14ac:dyDescent="0.35">
      <c r="B3144" s="63">
        <v>7</v>
      </c>
      <c r="C3144" s="14" t="e">
        <f>IF(OR(A3138="",A3138=0),"",VLOOKUP(A3138,#REF!,D3144,FALSE))</f>
        <v>#REF!</v>
      </c>
      <c r="D3144" s="2">
        <v>159</v>
      </c>
      <c r="E3144" s="15" t="e">
        <f t="shared" si="60"/>
        <v>#REF!</v>
      </c>
    </row>
    <row r="3145" spans="1:5" ht="15" thickBot="1" x14ac:dyDescent="0.35">
      <c r="B3145" s="63">
        <v>8</v>
      </c>
      <c r="C3145" s="14" t="e">
        <f>IF(OR(A3138="",A3138=0),"",VLOOKUP(A3138,#REF!,D3145,FALSE))</f>
        <v>#REF!</v>
      </c>
      <c r="D3145" s="2">
        <v>160</v>
      </c>
      <c r="E3145" s="15" t="e">
        <f t="shared" si="60"/>
        <v>#REF!</v>
      </c>
    </row>
    <row r="3146" spans="1:5" ht="15" thickBot="1" x14ac:dyDescent="0.35">
      <c r="B3146" s="63">
        <v>9</v>
      </c>
      <c r="C3146" s="14" t="e">
        <f>IF(OR(A3138="",A3138=0),"",VLOOKUP(A3138,#REF!,D3146,FALSE))</f>
        <v>#REF!</v>
      </c>
      <c r="D3146" s="2">
        <v>161</v>
      </c>
      <c r="E3146" s="15" t="e">
        <f t="shared" si="60"/>
        <v>#REF!</v>
      </c>
    </row>
    <row r="3147" spans="1:5" ht="15" thickBot="1" x14ac:dyDescent="0.35">
      <c r="A3147" s="60" t="str">
        <f>"Recette "&amp;B2986&amp;" Divers 1"</f>
        <v>Recette 15 Divers 1</v>
      </c>
      <c r="B3147" s="63">
        <v>10</v>
      </c>
      <c r="C3147" s="14" t="e">
        <f>IF(OR(A3138="",A3138=0),"",VLOOKUP(A3138,#REF!,D3147,FALSE))</f>
        <v>#REF!</v>
      </c>
      <c r="D3147" s="2">
        <v>162</v>
      </c>
      <c r="E3147" s="15" t="e">
        <f t="shared" si="60"/>
        <v>#REF!</v>
      </c>
    </row>
    <row r="3148" spans="1:5" ht="15" thickBot="1" x14ac:dyDescent="0.35">
      <c r="A3148" s="5" t="e">
        <f>IF(OR($A$2986=0,$A$2986=""),"",VLOOKUP($A$2986,#REF!,20,FALSE))</f>
        <v>#REF!</v>
      </c>
      <c r="B3148" s="63">
        <v>1</v>
      </c>
      <c r="C3148" s="14" t="e">
        <f>IF(OR(A3148="",A3148=0),"",VLOOKUP(A3148,#REF!,D3148,FALSE))</f>
        <v>#REF!</v>
      </c>
      <c r="D3148" s="2">
        <v>153</v>
      </c>
      <c r="E3148" s="15" t="e">
        <f t="shared" si="60"/>
        <v>#REF!</v>
      </c>
    </row>
    <row r="3149" spans="1:5" ht="15" thickBot="1" x14ac:dyDescent="0.35">
      <c r="A3149" s="85"/>
      <c r="B3149" s="63">
        <v>2</v>
      </c>
      <c r="C3149" s="14" t="e">
        <f>IF(OR(A3148="",A3148=0),"",VLOOKUP(A3148,#REF!,D3149,FALSE))</f>
        <v>#REF!</v>
      </c>
      <c r="D3149" s="2">
        <v>154</v>
      </c>
      <c r="E3149" s="15" t="e">
        <f t="shared" si="60"/>
        <v>#REF!</v>
      </c>
    </row>
    <row r="3150" spans="1:5" ht="15" thickBot="1" x14ac:dyDescent="0.35">
      <c r="A3150" s="86"/>
      <c r="B3150" s="63">
        <v>3</v>
      </c>
      <c r="C3150" s="14" t="e">
        <f>IF(OR(A3148="",A3148=0),"",VLOOKUP(A3148,#REF!,D3150,FALSE))</f>
        <v>#REF!</v>
      </c>
      <c r="D3150" s="2">
        <v>155</v>
      </c>
      <c r="E3150" s="15" t="e">
        <f t="shared" si="60"/>
        <v>#REF!</v>
      </c>
    </row>
    <row r="3151" spans="1:5" ht="15" thickBot="1" x14ac:dyDescent="0.35">
      <c r="B3151" s="63">
        <v>4</v>
      </c>
      <c r="C3151" s="14" t="e">
        <f>IF(OR(A3148="",A3148=0),"",VLOOKUP(A3148,#REF!,D3151,FALSE))</f>
        <v>#REF!</v>
      </c>
      <c r="D3151" s="2">
        <v>156</v>
      </c>
      <c r="E3151" s="15" t="e">
        <f t="shared" si="60"/>
        <v>#REF!</v>
      </c>
    </row>
    <row r="3152" spans="1:5" ht="15" thickBot="1" x14ac:dyDescent="0.35">
      <c r="B3152" s="63">
        <v>5</v>
      </c>
      <c r="C3152" s="14" t="e">
        <f>IF(OR(A3148="",A3148=0),"",VLOOKUP(A3148,#REF!,D3152,FALSE))</f>
        <v>#REF!</v>
      </c>
      <c r="D3152" s="2">
        <v>157</v>
      </c>
      <c r="E3152" s="15" t="e">
        <f t="shared" si="60"/>
        <v>#REF!</v>
      </c>
    </row>
    <row r="3153" spans="1:5" ht="15" thickBot="1" x14ac:dyDescent="0.35">
      <c r="B3153" s="63">
        <v>6</v>
      </c>
      <c r="C3153" s="14" t="e">
        <f>IF(OR(A3148="",A3148=0),"",VLOOKUP(A3148,#REF!,D3153,FALSE))</f>
        <v>#REF!</v>
      </c>
      <c r="D3153" s="2">
        <v>158</v>
      </c>
      <c r="E3153" s="15" t="e">
        <f t="shared" si="60"/>
        <v>#REF!</v>
      </c>
    </row>
    <row r="3154" spans="1:5" ht="15" thickBot="1" x14ac:dyDescent="0.35">
      <c r="B3154" s="63">
        <v>7</v>
      </c>
      <c r="C3154" s="14" t="e">
        <f>IF(OR(A3148="",A3148=0),"",VLOOKUP(A3148,#REF!,D3154,FALSE))</f>
        <v>#REF!</v>
      </c>
      <c r="D3154" s="2">
        <v>159</v>
      </c>
      <c r="E3154" s="15" t="e">
        <f t="shared" si="60"/>
        <v>#REF!</v>
      </c>
    </row>
    <row r="3155" spans="1:5" ht="15" thickBot="1" x14ac:dyDescent="0.35">
      <c r="B3155" s="63">
        <v>8</v>
      </c>
      <c r="C3155" s="14" t="e">
        <f>IF(OR(A3148="",A3148=0),"",VLOOKUP(A3148,#REF!,D3155,FALSE))</f>
        <v>#REF!</v>
      </c>
      <c r="D3155" s="2">
        <v>160</v>
      </c>
      <c r="E3155" s="15" t="e">
        <f t="shared" si="60"/>
        <v>#REF!</v>
      </c>
    </row>
    <row r="3156" spans="1:5" ht="15" thickBot="1" x14ac:dyDescent="0.35">
      <c r="B3156" s="63">
        <v>9</v>
      </c>
      <c r="C3156" s="14" t="e">
        <f>IF(OR(A3148="",A3148=0),"",VLOOKUP(A3148,#REF!,D3156,FALSE))</f>
        <v>#REF!</v>
      </c>
      <c r="D3156" s="2">
        <v>161</v>
      </c>
      <c r="E3156" s="15" t="e">
        <f t="shared" si="60"/>
        <v>#REF!</v>
      </c>
    </row>
    <row r="3157" spans="1:5" ht="15" thickBot="1" x14ac:dyDescent="0.35">
      <c r="A3157" s="60" t="str">
        <f>"Recette "&amp;B2986&amp;" Divers 2"</f>
        <v>Recette 15 Divers 2</v>
      </c>
      <c r="B3157" s="63">
        <v>10</v>
      </c>
      <c r="C3157" s="14" t="e">
        <f>IF(OR(A3148="",A3148=0),"",VLOOKUP(A3148,#REF!,D3157,FALSE))</f>
        <v>#REF!</v>
      </c>
      <c r="D3157" s="2">
        <v>162</v>
      </c>
      <c r="E3157" s="15" t="e">
        <f t="shared" si="60"/>
        <v>#REF!</v>
      </c>
    </row>
    <row r="3158" spans="1:5" ht="15" thickBot="1" x14ac:dyDescent="0.35">
      <c r="A3158" s="5" t="e">
        <f>IF(OR($A$2986=0,$A$2986=""),"",VLOOKUP($A$2986,#REF!,21,FALSE))</f>
        <v>#REF!</v>
      </c>
      <c r="B3158" s="63">
        <v>1</v>
      </c>
      <c r="C3158" s="14" t="e">
        <f>IF(OR(A3158="",A3158=0),"",VLOOKUP(A3158,#REF!,D3158,FALSE))</f>
        <v>#REF!</v>
      </c>
      <c r="D3158" s="2">
        <v>153</v>
      </c>
      <c r="E3158" s="15" t="e">
        <f t="shared" si="60"/>
        <v>#REF!</v>
      </c>
    </row>
    <row r="3159" spans="1:5" ht="15" thickBot="1" x14ac:dyDescent="0.35">
      <c r="A3159" s="85"/>
      <c r="B3159" s="63">
        <v>2</v>
      </c>
      <c r="C3159" s="14" t="e">
        <f>IF(OR(A3158="",A3158=0),"",VLOOKUP(A3158,#REF!,D3159,FALSE))</f>
        <v>#REF!</v>
      </c>
      <c r="D3159" s="2">
        <v>154</v>
      </c>
      <c r="E3159" s="15" t="e">
        <f t="shared" si="60"/>
        <v>#REF!</v>
      </c>
    </row>
    <row r="3160" spans="1:5" ht="15" thickBot="1" x14ac:dyDescent="0.35">
      <c r="A3160" s="86"/>
      <c r="B3160" s="63">
        <v>3</v>
      </c>
      <c r="C3160" s="14" t="e">
        <f>IF(OR(A3158="",A3158=0),"",VLOOKUP(A3158,#REF!,D3160,FALSE))</f>
        <v>#REF!</v>
      </c>
      <c r="D3160" s="2">
        <v>155</v>
      </c>
      <c r="E3160" s="15" t="e">
        <f t="shared" si="60"/>
        <v>#REF!</v>
      </c>
    </row>
    <row r="3161" spans="1:5" ht="15" thickBot="1" x14ac:dyDescent="0.35">
      <c r="B3161" s="63">
        <v>4</v>
      </c>
      <c r="C3161" s="14" t="e">
        <f>IF(OR(A3158="",A3158=0),"",VLOOKUP(A3158,#REF!,D3161,FALSE))</f>
        <v>#REF!</v>
      </c>
      <c r="D3161" s="2">
        <v>156</v>
      </c>
      <c r="E3161" s="15" t="e">
        <f t="shared" si="60"/>
        <v>#REF!</v>
      </c>
    </row>
    <row r="3162" spans="1:5" ht="15" thickBot="1" x14ac:dyDescent="0.35">
      <c r="B3162" s="63">
        <v>5</v>
      </c>
      <c r="C3162" s="14" t="e">
        <f>IF(OR(A3158="",A3158=0),"",VLOOKUP(A3158,#REF!,D3162,FALSE))</f>
        <v>#REF!</v>
      </c>
      <c r="D3162" s="2">
        <v>157</v>
      </c>
      <c r="E3162" s="15" t="e">
        <f t="shared" si="60"/>
        <v>#REF!</v>
      </c>
    </row>
    <row r="3163" spans="1:5" ht="15" thickBot="1" x14ac:dyDescent="0.35">
      <c r="B3163" s="63">
        <v>6</v>
      </c>
      <c r="C3163" s="14" t="e">
        <f>IF(OR(A3158="",A3158=0),"",VLOOKUP(A3158,#REF!,D3163,FALSE))</f>
        <v>#REF!</v>
      </c>
      <c r="D3163" s="2">
        <v>158</v>
      </c>
      <c r="E3163" s="15" t="e">
        <f t="shared" si="60"/>
        <v>#REF!</v>
      </c>
    </row>
    <row r="3164" spans="1:5" ht="15" thickBot="1" x14ac:dyDescent="0.35">
      <c r="B3164" s="63">
        <v>7</v>
      </c>
      <c r="C3164" s="14" t="e">
        <f>IF(OR(A3158="",A3158=0),"",VLOOKUP(A3158,#REF!,D3164,FALSE))</f>
        <v>#REF!</v>
      </c>
      <c r="D3164" s="2">
        <v>159</v>
      </c>
      <c r="E3164" s="15" t="e">
        <f t="shared" si="60"/>
        <v>#REF!</v>
      </c>
    </row>
    <row r="3165" spans="1:5" ht="15" thickBot="1" x14ac:dyDescent="0.35">
      <c r="B3165" s="63">
        <v>8</v>
      </c>
      <c r="C3165" s="14" t="e">
        <f>IF(OR(A3158="",A3158=0),"",VLOOKUP(A3158,#REF!,D3165,FALSE))</f>
        <v>#REF!</v>
      </c>
      <c r="D3165" s="2">
        <v>160</v>
      </c>
      <c r="E3165" s="15" t="e">
        <f t="shared" si="60"/>
        <v>#REF!</v>
      </c>
    </row>
    <row r="3166" spans="1:5" ht="15" thickBot="1" x14ac:dyDescent="0.35">
      <c r="B3166" s="63">
        <v>9</v>
      </c>
      <c r="C3166" s="14" t="e">
        <f>IF(OR(A3158="",A3158=0),"",VLOOKUP(A3158,#REF!,D3166,FALSE))</f>
        <v>#REF!</v>
      </c>
      <c r="D3166" s="2">
        <v>161</v>
      </c>
      <c r="E3166" s="15" t="e">
        <f t="shared" si="60"/>
        <v>#REF!</v>
      </c>
    </row>
    <row r="3167" spans="1:5" ht="15" thickBot="1" x14ac:dyDescent="0.35">
      <c r="A3167" s="60" t="str">
        <f>"Recette "&amp;B2986&amp;" Divers 3"</f>
        <v>Recette 15 Divers 3</v>
      </c>
      <c r="B3167" s="63">
        <v>10</v>
      </c>
      <c r="C3167" s="14" t="e">
        <f>IF(OR(A3158="",A3158=0),"",VLOOKUP(A3158,#REF!,D3167,FALSE))</f>
        <v>#REF!</v>
      </c>
      <c r="D3167" s="2">
        <v>162</v>
      </c>
      <c r="E3167" s="15" t="e">
        <f t="shared" si="60"/>
        <v>#REF!</v>
      </c>
    </row>
    <row r="3168" spans="1:5" ht="15" thickBot="1" x14ac:dyDescent="0.35">
      <c r="A3168" s="5" t="e">
        <f>IF(OR($A$2986=0,$A$2986=""),"",VLOOKUP($A$2986,#REF!,22,FALSE))</f>
        <v>#REF!</v>
      </c>
      <c r="B3168" s="63">
        <v>1</v>
      </c>
      <c r="C3168" s="14" t="e">
        <f>IF(OR(A3168="",A3168=0),"",VLOOKUP(A3168,#REF!,D3168,FALSE))</f>
        <v>#REF!</v>
      </c>
      <c r="D3168" s="2">
        <v>153</v>
      </c>
      <c r="E3168" s="15" t="e">
        <f t="shared" si="60"/>
        <v>#REF!</v>
      </c>
    </row>
    <row r="3169" spans="1:5" ht="15" thickBot="1" x14ac:dyDescent="0.35">
      <c r="A3169" s="85"/>
      <c r="B3169" s="63">
        <v>2</v>
      </c>
      <c r="C3169" s="14" t="e">
        <f>IF(OR(A3168="",A3168=0),"",VLOOKUP(A3168,#REF!,D3169,FALSE))</f>
        <v>#REF!</v>
      </c>
      <c r="D3169" s="2">
        <v>154</v>
      </c>
      <c r="E3169" s="15" t="e">
        <f t="shared" si="60"/>
        <v>#REF!</v>
      </c>
    </row>
    <row r="3170" spans="1:5" ht="15" thickBot="1" x14ac:dyDescent="0.35">
      <c r="A3170" s="86"/>
      <c r="B3170" s="63">
        <v>3</v>
      </c>
      <c r="C3170" s="14" t="e">
        <f>IF(OR(A3168="",A3168=0),"",VLOOKUP(A3168,#REF!,D3170,FALSE))</f>
        <v>#REF!</v>
      </c>
      <c r="D3170" s="2">
        <v>155</v>
      </c>
      <c r="E3170" s="15" t="e">
        <f t="shared" si="60"/>
        <v>#REF!</v>
      </c>
    </row>
    <row r="3171" spans="1:5" ht="15" thickBot="1" x14ac:dyDescent="0.35">
      <c r="B3171" s="63">
        <v>4</v>
      </c>
      <c r="C3171" s="14" t="e">
        <f>IF(OR(A3168="",A3168=0),"",VLOOKUP(A3168,#REF!,D3171,FALSE))</f>
        <v>#REF!</v>
      </c>
      <c r="D3171" s="2">
        <v>156</v>
      </c>
      <c r="E3171" s="15" t="e">
        <f t="shared" si="60"/>
        <v>#REF!</v>
      </c>
    </row>
    <row r="3172" spans="1:5" ht="15" thickBot="1" x14ac:dyDescent="0.35">
      <c r="B3172" s="63">
        <v>5</v>
      </c>
      <c r="C3172" s="14" t="e">
        <f>IF(OR(A3168="",A3168=0),"",VLOOKUP(A3168,#REF!,D3172,FALSE))</f>
        <v>#REF!</v>
      </c>
      <c r="D3172" s="2">
        <v>157</v>
      </c>
      <c r="E3172" s="15" t="e">
        <f t="shared" si="60"/>
        <v>#REF!</v>
      </c>
    </row>
    <row r="3173" spans="1:5" ht="15" thickBot="1" x14ac:dyDescent="0.35">
      <c r="B3173" s="63">
        <v>6</v>
      </c>
      <c r="C3173" s="14" t="e">
        <f>IF(OR(A3168="",A3168=0),"",VLOOKUP(A3168,#REF!,D3173,FALSE))</f>
        <v>#REF!</v>
      </c>
      <c r="D3173" s="2">
        <v>158</v>
      </c>
      <c r="E3173" s="15" t="e">
        <f t="shared" si="60"/>
        <v>#REF!</v>
      </c>
    </row>
    <row r="3174" spans="1:5" ht="15" thickBot="1" x14ac:dyDescent="0.35">
      <c r="B3174" s="63">
        <v>7</v>
      </c>
      <c r="C3174" s="14" t="e">
        <f>IF(OR(A3168="",A3168=0),"",VLOOKUP(A3168,#REF!,D3174,FALSE))</f>
        <v>#REF!</v>
      </c>
      <c r="D3174" s="2">
        <v>159</v>
      </c>
      <c r="E3174" s="15" t="e">
        <f t="shared" si="60"/>
        <v>#REF!</v>
      </c>
    </row>
    <row r="3175" spans="1:5" ht="15" thickBot="1" x14ac:dyDescent="0.35">
      <c r="B3175" s="63">
        <v>8</v>
      </c>
      <c r="C3175" s="14" t="e">
        <f>IF(OR(A3168="",A3168=0),"",VLOOKUP(A3168,#REF!,D3175,FALSE))</f>
        <v>#REF!</v>
      </c>
      <c r="D3175" s="2">
        <v>160</v>
      </c>
      <c r="E3175" s="15" t="e">
        <f t="shared" si="60"/>
        <v>#REF!</v>
      </c>
    </row>
    <row r="3176" spans="1:5" ht="15" thickBot="1" x14ac:dyDescent="0.35">
      <c r="B3176" s="63">
        <v>9</v>
      </c>
      <c r="C3176" s="14" t="e">
        <f>IF(OR(A3168="",A3168=0),"",VLOOKUP(A3168,#REF!,D3176,FALSE))</f>
        <v>#REF!</v>
      </c>
      <c r="D3176" s="2">
        <v>161</v>
      </c>
      <c r="E3176" s="15" t="e">
        <f t="shared" si="60"/>
        <v>#REF!</v>
      </c>
    </row>
    <row r="3177" spans="1:5" ht="15" thickBot="1" x14ac:dyDescent="0.35">
      <c r="A3177" s="60" t="str">
        <f>"Recette "&amp;B2986&amp;" Divers 4"</f>
        <v>Recette 15 Divers 4</v>
      </c>
      <c r="B3177" s="63">
        <v>10</v>
      </c>
      <c r="C3177" s="14" t="e">
        <f>IF(OR(A3168="",A3168=0),"",VLOOKUP(A3168,#REF!,D3177,FALSE))</f>
        <v>#REF!</v>
      </c>
      <c r="D3177" s="2">
        <v>162</v>
      </c>
      <c r="E3177" s="15" t="e">
        <f t="shared" si="60"/>
        <v>#REF!</v>
      </c>
    </row>
    <row r="3178" spans="1:5" ht="15" thickBot="1" x14ac:dyDescent="0.35">
      <c r="A3178" s="5" t="e">
        <f>IF(OR($A$2986=0,$A$2986=""),"",VLOOKUP($A$2986,#REF!,23,FALSE))</f>
        <v>#REF!</v>
      </c>
      <c r="B3178" s="63">
        <v>1</v>
      </c>
      <c r="C3178" s="14" t="e">
        <f>IF(OR(A3178="",A3178=0),"",VLOOKUP(A3178,#REF!,D3178,FALSE))</f>
        <v>#REF!</v>
      </c>
      <c r="D3178" s="2">
        <v>153</v>
      </c>
      <c r="E3178" s="15" t="e">
        <f t="shared" si="60"/>
        <v>#REF!</v>
      </c>
    </row>
    <row r="3179" spans="1:5" ht="15" thickBot="1" x14ac:dyDescent="0.35">
      <c r="A3179" s="85"/>
      <c r="B3179" s="63">
        <v>2</v>
      </c>
      <c r="C3179" s="14" t="e">
        <f>IF(OR(A3178="",A3178=0),"",VLOOKUP(A3178,#REF!,D3179,FALSE))</f>
        <v>#REF!</v>
      </c>
      <c r="D3179" s="2">
        <v>154</v>
      </c>
      <c r="E3179" s="15" t="e">
        <f t="shared" si="60"/>
        <v>#REF!</v>
      </c>
    </row>
    <row r="3180" spans="1:5" ht="15" thickBot="1" x14ac:dyDescent="0.35">
      <c r="A3180" s="86"/>
      <c r="B3180" s="63">
        <v>3</v>
      </c>
      <c r="C3180" s="14" t="e">
        <f>IF(OR(A3178="",A3178=0),"",VLOOKUP(A3178,#REF!,D3180,FALSE))</f>
        <v>#REF!</v>
      </c>
      <c r="D3180" s="2">
        <v>155</v>
      </c>
      <c r="E3180" s="15" t="e">
        <f t="shared" ref="E3180:E3197" si="61">IF(C3180=0,"",C3180)</f>
        <v>#REF!</v>
      </c>
    </row>
    <row r="3181" spans="1:5" ht="15" thickBot="1" x14ac:dyDescent="0.35">
      <c r="B3181" s="63">
        <v>4</v>
      </c>
      <c r="C3181" s="14" t="e">
        <f>IF(OR(A3178="",A3178=0),"",VLOOKUP(A3178,#REF!,D3181,FALSE))</f>
        <v>#REF!</v>
      </c>
      <c r="D3181" s="2">
        <v>156</v>
      </c>
      <c r="E3181" s="15" t="e">
        <f t="shared" si="61"/>
        <v>#REF!</v>
      </c>
    </row>
    <row r="3182" spans="1:5" ht="15" thickBot="1" x14ac:dyDescent="0.35">
      <c r="B3182" s="63">
        <v>5</v>
      </c>
      <c r="C3182" s="14" t="e">
        <f>IF(OR(A3178="",A3178=0),"",VLOOKUP(A3178,#REF!,D3182,FALSE))</f>
        <v>#REF!</v>
      </c>
      <c r="D3182" s="2">
        <v>157</v>
      </c>
      <c r="E3182" s="15" t="e">
        <f t="shared" si="61"/>
        <v>#REF!</v>
      </c>
    </row>
    <row r="3183" spans="1:5" ht="15" thickBot="1" x14ac:dyDescent="0.35">
      <c r="B3183" s="63">
        <v>6</v>
      </c>
      <c r="C3183" s="14" t="e">
        <f>IF(OR(A3178="",A3178=0),"",VLOOKUP(A3178,#REF!,D3183,FALSE))</f>
        <v>#REF!</v>
      </c>
      <c r="D3183" s="2">
        <v>158</v>
      </c>
      <c r="E3183" s="15" t="e">
        <f t="shared" si="61"/>
        <v>#REF!</v>
      </c>
    </row>
    <row r="3184" spans="1:5" ht="15" thickBot="1" x14ac:dyDescent="0.35">
      <c r="B3184" s="63">
        <v>7</v>
      </c>
      <c r="C3184" s="14" t="e">
        <f>IF(OR(A3178="",A3178=0),"",VLOOKUP(A3178,#REF!,D3184,FALSE))</f>
        <v>#REF!</v>
      </c>
      <c r="D3184" s="2">
        <v>159</v>
      </c>
      <c r="E3184" s="15" t="e">
        <f t="shared" si="61"/>
        <v>#REF!</v>
      </c>
    </row>
    <row r="3185" spans="1:5" ht="15" thickBot="1" x14ac:dyDescent="0.35">
      <c r="B3185" s="63">
        <v>8</v>
      </c>
      <c r="C3185" s="14" t="e">
        <f>IF(OR(A3178="",A3178=0),"",VLOOKUP(A3178,#REF!,D3185,FALSE))</f>
        <v>#REF!</v>
      </c>
      <c r="D3185" s="2">
        <v>160</v>
      </c>
      <c r="E3185" s="15" t="e">
        <f t="shared" si="61"/>
        <v>#REF!</v>
      </c>
    </row>
    <row r="3186" spans="1:5" ht="15" thickBot="1" x14ac:dyDescent="0.35">
      <c r="B3186" s="63">
        <v>9</v>
      </c>
      <c r="C3186" s="14" t="e">
        <f>IF(OR(A3178="",A3178=0),"",VLOOKUP(A3178,#REF!,D3186,FALSE))</f>
        <v>#REF!</v>
      </c>
      <c r="D3186" s="2">
        <v>161</v>
      </c>
      <c r="E3186" s="15" t="e">
        <f t="shared" si="61"/>
        <v>#REF!</v>
      </c>
    </row>
    <row r="3187" spans="1:5" ht="15" thickBot="1" x14ac:dyDescent="0.35">
      <c r="A3187" s="60" t="str">
        <f>"Recette "&amp;B2986&amp;" Divers 5"</f>
        <v>Recette 15 Divers 5</v>
      </c>
      <c r="B3187" s="63">
        <v>10</v>
      </c>
      <c r="C3187" s="14" t="e">
        <f>IF(OR(A3178="",A3178=0),"",VLOOKUP(A3178,#REF!,D3187,FALSE))</f>
        <v>#REF!</v>
      </c>
      <c r="D3187" s="2">
        <v>162</v>
      </c>
      <c r="E3187" s="15" t="e">
        <f t="shared" si="61"/>
        <v>#REF!</v>
      </c>
    </row>
    <row r="3188" spans="1:5" ht="15" thickBot="1" x14ac:dyDescent="0.35">
      <c r="A3188" s="5" t="e">
        <f>IF(OR($A$2986=0,$A$2986=""),"",VLOOKUP($A$2986,#REF!,24,FALSE))</f>
        <v>#REF!</v>
      </c>
      <c r="B3188" s="63">
        <v>1</v>
      </c>
      <c r="C3188" s="14" t="e">
        <f>IF(OR(A3188="",A3188=0),"",VLOOKUP(A3188,#REF!,D3188,FALSE))</f>
        <v>#REF!</v>
      </c>
      <c r="D3188" s="2">
        <v>153</v>
      </c>
      <c r="E3188" s="15" t="e">
        <f t="shared" si="61"/>
        <v>#REF!</v>
      </c>
    </row>
    <row r="3189" spans="1:5" ht="15" thickBot="1" x14ac:dyDescent="0.35">
      <c r="A3189" s="85"/>
      <c r="B3189" s="63">
        <v>2</v>
      </c>
      <c r="C3189" s="14" t="e">
        <f>IF(OR(A3188="",A3188=0),"",VLOOKUP(A3188,#REF!,D3189,FALSE))</f>
        <v>#REF!</v>
      </c>
      <c r="D3189" s="2">
        <v>154</v>
      </c>
      <c r="E3189" s="15" t="e">
        <f t="shared" si="61"/>
        <v>#REF!</v>
      </c>
    </row>
    <row r="3190" spans="1:5" ht="15" thickBot="1" x14ac:dyDescent="0.35">
      <c r="A3190" s="86"/>
      <c r="B3190" s="63">
        <v>3</v>
      </c>
      <c r="C3190" s="14" t="e">
        <f>IF(OR(A3188="",A3188=0),"",VLOOKUP(A3188,#REF!,D3190,FALSE))</f>
        <v>#REF!</v>
      </c>
      <c r="D3190" s="2">
        <v>155</v>
      </c>
      <c r="E3190" s="15" t="e">
        <f t="shared" si="61"/>
        <v>#REF!</v>
      </c>
    </row>
    <row r="3191" spans="1:5" ht="15" thickBot="1" x14ac:dyDescent="0.35">
      <c r="B3191" s="63">
        <v>4</v>
      </c>
      <c r="C3191" s="14" t="e">
        <f>IF(OR(A3188="",A3188=0),"",VLOOKUP(A3188,#REF!,D3191,FALSE))</f>
        <v>#REF!</v>
      </c>
      <c r="D3191" s="2">
        <v>156</v>
      </c>
      <c r="E3191" s="15" t="e">
        <f t="shared" si="61"/>
        <v>#REF!</v>
      </c>
    </row>
    <row r="3192" spans="1:5" ht="15" thickBot="1" x14ac:dyDescent="0.35">
      <c r="B3192" s="63">
        <v>5</v>
      </c>
      <c r="C3192" s="14" t="e">
        <f>IF(OR(A3188="",A3188=0),"",VLOOKUP(A3188,#REF!,D3192,FALSE))</f>
        <v>#REF!</v>
      </c>
      <c r="D3192" s="2">
        <v>157</v>
      </c>
      <c r="E3192" s="15" t="e">
        <f t="shared" si="61"/>
        <v>#REF!</v>
      </c>
    </row>
    <row r="3193" spans="1:5" ht="15" thickBot="1" x14ac:dyDescent="0.35">
      <c r="B3193" s="63">
        <v>6</v>
      </c>
      <c r="C3193" s="14" t="e">
        <f>IF(OR(A3188="",A3188=0),"",VLOOKUP(A3188,#REF!,D3193,FALSE))</f>
        <v>#REF!</v>
      </c>
      <c r="D3193" s="2">
        <v>158</v>
      </c>
      <c r="E3193" s="15" t="e">
        <f t="shared" si="61"/>
        <v>#REF!</v>
      </c>
    </row>
    <row r="3194" spans="1:5" ht="15" thickBot="1" x14ac:dyDescent="0.35">
      <c r="B3194" s="63">
        <v>7</v>
      </c>
      <c r="C3194" s="14" t="e">
        <f>IF(OR(A3188="",A3188=0),"",VLOOKUP(A3188,#REF!,D3194,FALSE))</f>
        <v>#REF!</v>
      </c>
      <c r="D3194" s="2">
        <v>159</v>
      </c>
      <c r="E3194" s="15" t="e">
        <f t="shared" si="61"/>
        <v>#REF!</v>
      </c>
    </row>
    <row r="3195" spans="1:5" ht="15" thickBot="1" x14ac:dyDescent="0.35">
      <c r="B3195" s="63">
        <v>8</v>
      </c>
      <c r="C3195" s="14" t="e">
        <f>IF(OR(A3188="",A3188=0),"",VLOOKUP(A3188,#REF!,D3195,FALSE))</f>
        <v>#REF!</v>
      </c>
      <c r="D3195" s="2">
        <v>160</v>
      </c>
      <c r="E3195" s="15" t="e">
        <f t="shared" si="61"/>
        <v>#REF!</v>
      </c>
    </row>
    <row r="3196" spans="1:5" ht="15" thickBot="1" x14ac:dyDescent="0.35">
      <c r="B3196" s="63">
        <v>9</v>
      </c>
      <c r="C3196" s="14" t="e">
        <f>IF(OR(A3188="",A3188=0),"",VLOOKUP(A3188,#REF!,D3196,FALSE))</f>
        <v>#REF!</v>
      </c>
      <c r="D3196" s="2">
        <v>161</v>
      </c>
      <c r="E3196" s="15" t="e">
        <f t="shared" si="61"/>
        <v>#REF!</v>
      </c>
    </row>
    <row r="3197" spans="1:5" x14ac:dyDescent="0.3">
      <c r="A3197" s="12"/>
      <c r="B3197" s="63">
        <v>10</v>
      </c>
      <c r="C3197" s="14" t="e">
        <f>IF(OR(A3188="",A3188=0),"",VLOOKUP(A3188,#REF!,D3197,FALSE))</f>
        <v>#REF!</v>
      </c>
      <c r="D3197" s="2">
        <v>162</v>
      </c>
      <c r="E3197" s="15" t="e">
        <f t="shared" si="61"/>
        <v>#REF!</v>
      </c>
    </row>
    <row r="3198" spans="1:5" ht="15" thickBot="1" x14ac:dyDescent="0.35"/>
    <row r="3199" spans="1:5" ht="15" thickBot="1" x14ac:dyDescent="0.35">
      <c r="A3199" s="19" t="e">
        <f>VLOOKUP($C$2,#REF!,17,FALSE)</f>
        <v>#REF!</v>
      </c>
      <c r="B3199" s="65">
        <v>16</v>
      </c>
      <c r="C3199" s="5"/>
      <c r="E3199" s="5"/>
    </row>
    <row r="3200" spans="1:5" ht="15" thickBot="1" x14ac:dyDescent="0.35">
      <c r="A3200" s="64" t="str">
        <f>"Recette "&amp;B3199&amp;" Produits 1"</f>
        <v>Recette 16 Produits 1</v>
      </c>
      <c r="B3200" s="66"/>
      <c r="C3200" s="65" t="s">
        <v>61</v>
      </c>
      <c r="D3200" s="12"/>
      <c r="E3200" s="76"/>
    </row>
    <row r="3201" spans="1:5" ht="15" thickBot="1" x14ac:dyDescent="0.35">
      <c r="A3201" s="5" t="e">
        <f>IF(OR($A$3199=0,$A$3199=""),"",VLOOKUP($A$3199,#REF!,4,FALSE))</f>
        <v>#REF!</v>
      </c>
      <c r="B3201" s="67">
        <v>1</v>
      </c>
      <c r="C3201" s="14" t="e">
        <f>IF(OR(A3201="",A3201=0),"",VLOOKUP(A3201,#REF!,D3201,FALSE))</f>
        <v>#REF!</v>
      </c>
      <c r="D3201" s="2">
        <v>153</v>
      </c>
      <c r="E3201" s="15" t="e">
        <f t="shared" ref="E3201:E3264" si="62">IF(C3201=0,"",C3201)</f>
        <v>#REF!</v>
      </c>
    </row>
    <row r="3202" spans="1:5" ht="15" thickBot="1" x14ac:dyDescent="0.35">
      <c r="B3202" s="67">
        <v>2</v>
      </c>
      <c r="C3202" s="14" t="e">
        <f>IF(OR(A3201="",A3201=0),"",VLOOKUP(A3201,#REF!,D3202,FALSE))</f>
        <v>#REF!</v>
      </c>
      <c r="D3202" s="2">
        <v>154</v>
      </c>
      <c r="E3202" s="15" t="e">
        <f t="shared" si="62"/>
        <v>#REF!</v>
      </c>
    </row>
    <row r="3203" spans="1:5" ht="15" thickBot="1" x14ac:dyDescent="0.35">
      <c r="B3203" s="67">
        <v>3</v>
      </c>
      <c r="C3203" s="14" t="e">
        <f>IF(OR(A3201="",A3201=0),"",VLOOKUP(A3201,#REF!,D3203,FALSE))</f>
        <v>#REF!</v>
      </c>
      <c r="D3203" s="2">
        <v>155</v>
      </c>
      <c r="E3203" s="15" t="e">
        <f t="shared" si="62"/>
        <v>#REF!</v>
      </c>
    </row>
    <row r="3204" spans="1:5" ht="15" thickBot="1" x14ac:dyDescent="0.35">
      <c r="B3204" s="67">
        <v>4</v>
      </c>
      <c r="C3204" s="14" t="e">
        <f>IF(OR(A3201="",A3201=0),"",VLOOKUP(A3201,#REF!,D3204,FALSE))</f>
        <v>#REF!</v>
      </c>
      <c r="D3204" s="2">
        <v>156</v>
      </c>
      <c r="E3204" s="15" t="e">
        <f t="shared" si="62"/>
        <v>#REF!</v>
      </c>
    </row>
    <row r="3205" spans="1:5" ht="15" thickBot="1" x14ac:dyDescent="0.35">
      <c r="B3205" s="67">
        <v>5</v>
      </c>
      <c r="C3205" s="14" t="e">
        <f>IF(OR(A3201="",A3201=0),"",VLOOKUP(A3201,#REF!,D3205,FALSE))</f>
        <v>#REF!</v>
      </c>
      <c r="D3205" s="2">
        <v>157</v>
      </c>
      <c r="E3205" s="15" t="e">
        <f t="shared" si="62"/>
        <v>#REF!</v>
      </c>
    </row>
    <row r="3206" spans="1:5" ht="15" thickBot="1" x14ac:dyDescent="0.35">
      <c r="B3206" s="67">
        <v>6</v>
      </c>
      <c r="C3206" s="14" t="e">
        <f>IF(OR(A3201="",A3201=0),"",VLOOKUP(A3201,#REF!,D3206,FALSE))</f>
        <v>#REF!</v>
      </c>
      <c r="D3206" s="2">
        <v>158</v>
      </c>
      <c r="E3206" s="15" t="e">
        <f t="shared" si="62"/>
        <v>#REF!</v>
      </c>
    </row>
    <row r="3207" spans="1:5" ht="15" thickBot="1" x14ac:dyDescent="0.35">
      <c r="B3207" s="67">
        <v>7</v>
      </c>
      <c r="C3207" s="14" t="e">
        <f>IF(OR(A3201="",A3201=0),"",VLOOKUP(A3201,#REF!,D3207,FALSE))</f>
        <v>#REF!</v>
      </c>
      <c r="D3207" s="2">
        <v>159</v>
      </c>
      <c r="E3207" s="15" t="e">
        <f t="shared" si="62"/>
        <v>#REF!</v>
      </c>
    </row>
    <row r="3208" spans="1:5" ht="15" thickBot="1" x14ac:dyDescent="0.35">
      <c r="B3208" s="67">
        <v>8</v>
      </c>
      <c r="C3208" s="14" t="e">
        <f>IF(OR(A3201="",A3201=0),"",VLOOKUP(A3201,#REF!,D3208,FALSE))</f>
        <v>#REF!</v>
      </c>
      <c r="D3208" s="2">
        <v>160</v>
      </c>
      <c r="E3208" s="15" t="e">
        <f t="shared" si="62"/>
        <v>#REF!</v>
      </c>
    </row>
    <row r="3209" spans="1:5" ht="15" thickBot="1" x14ac:dyDescent="0.35">
      <c r="B3209" s="67">
        <v>9</v>
      </c>
      <c r="C3209" s="14" t="e">
        <f>IF(OR(A3201="",A3201=0),"",VLOOKUP(A3201,#REF!,D3209,FALSE))</f>
        <v>#REF!</v>
      </c>
      <c r="D3209" s="2">
        <v>161</v>
      </c>
      <c r="E3209" s="15" t="e">
        <f t="shared" si="62"/>
        <v>#REF!</v>
      </c>
    </row>
    <row r="3210" spans="1:5" ht="15" thickBot="1" x14ac:dyDescent="0.35">
      <c r="A3210" s="64" t="str">
        <f>"Recette "&amp;B3199&amp;" Produits 2"</f>
        <v>Recette 16 Produits 2</v>
      </c>
      <c r="B3210" s="67">
        <v>10</v>
      </c>
      <c r="C3210" s="14" t="e">
        <f>IF(OR(A3201="",A3201=0),"",VLOOKUP(A3201,#REF!,D3210,FALSE))</f>
        <v>#REF!</v>
      </c>
      <c r="D3210" s="2">
        <v>162</v>
      </c>
      <c r="E3210" s="15" t="e">
        <f t="shared" si="62"/>
        <v>#REF!</v>
      </c>
    </row>
    <row r="3211" spans="1:5" ht="15" thickBot="1" x14ac:dyDescent="0.35">
      <c r="A3211" s="5" t="e">
        <f>IF(OR($A$3199=0,$A$3199=""),"",VLOOKUP($A$3199,#REF!,5,FALSE))</f>
        <v>#REF!</v>
      </c>
      <c r="B3211" s="67">
        <v>1</v>
      </c>
      <c r="C3211" s="14" t="e">
        <f>IF(OR(A3211="",A3211=0),"",VLOOKUP(A3211,#REF!,D3211,FALSE))</f>
        <v>#REF!</v>
      </c>
      <c r="D3211" s="2">
        <v>153</v>
      </c>
      <c r="E3211" s="15" t="e">
        <f t="shared" si="62"/>
        <v>#REF!</v>
      </c>
    </row>
    <row r="3212" spans="1:5" ht="15" thickBot="1" x14ac:dyDescent="0.35">
      <c r="B3212" s="67">
        <v>2</v>
      </c>
      <c r="C3212" s="14" t="e">
        <f>IF(OR(A3211="",A3211=0),"",VLOOKUP(A3211,#REF!,D3212,FALSE))</f>
        <v>#REF!</v>
      </c>
      <c r="D3212" s="2">
        <v>154</v>
      </c>
      <c r="E3212" s="15" t="e">
        <f t="shared" si="62"/>
        <v>#REF!</v>
      </c>
    </row>
    <row r="3213" spans="1:5" ht="15" thickBot="1" x14ac:dyDescent="0.35">
      <c r="B3213" s="67">
        <v>3</v>
      </c>
      <c r="C3213" s="14" t="e">
        <f>IF(OR(A3211="",A3211=0),"",VLOOKUP(A3211,#REF!,D3213,FALSE))</f>
        <v>#REF!</v>
      </c>
      <c r="D3213" s="2">
        <v>155</v>
      </c>
      <c r="E3213" s="15" t="e">
        <f t="shared" si="62"/>
        <v>#REF!</v>
      </c>
    </row>
    <row r="3214" spans="1:5" ht="15" thickBot="1" x14ac:dyDescent="0.35">
      <c r="B3214" s="67">
        <v>4</v>
      </c>
      <c r="C3214" s="14" t="e">
        <f>IF(OR(A3211="",A3211=0),"",VLOOKUP(A3211,#REF!,D3214,FALSE))</f>
        <v>#REF!</v>
      </c>
      <c r="D3214" s="2">
        <v>156</v>
      </c>
      <c r="E3214" s="15" t="e">
        <f t="shared" si="62"/>
        <v>#REF!</v>
      </c>
    </row>
    <row r="3215" spans="1:5" ht="15" thickBot="1" x14ac:dyDescent="0.35">
      <c r="B3215" s="67">
        <v>5</v>
      </c>
      <c r="C3215" s="14" t="e">
        <f>IF(OR(A3211="",A3211=0),"",VLOOKUP(A3211,#REF!,D3215,FALSE))</f>
        <v>#REF!</v>
      </c>
      <c r="D3215" s="2">
        <v>157</v>
      </c>
      <c r="E3215" s="15" t="e">
        <f t="shared" si="62"/>
        <v>#REF!</v>
      </c>
    </row>
    <row r="3216" spans="1:5" ht="15" thickBot="1" x14ac:dyDescent="0.35">
      <c r="B3216" s="67">
        <v>6</v>
      </c>
      <c r="C3216" s="14" t="e">
        <f>IF(OR(A3211="",A3211=0),"",VLOOKUP(A3211,#REF!,D3216,FALSE))</f>
        <v>#REF!</v>
      </c>
      <c r="D3216" s="2">
        <v>158</v>
      </c>
      <c r="E3216" s="15" t="e">
        <f t="shared" si="62"/>
        <v>#REF!</v>
      </c>
    </row>
    <row r="3217" spans="1:5" ht="15" thickBot="1" x14ac:dyDescent="0.35">
      <c r="B3217" s="67">
        <v>7</v>
      </c>
      <c r="C3217" s="14" t="e">
        <f>IF(OR(A3211="",A3211=0),"",VLOOKUP(A3211,#REF!,D3217,FALSE))</f>
        <v>#REF!</v>
      </c>
      <c r="D3217" s="2">
        <v>159</v>
      </c>
      <c r="E3217" s="15" t="e">
        <f t="shared" si="62"/>
        <v>#REF!</v>
      </c>
    </row>
    <row r="3218" spans="1:5" ht="15" thickBot="1" x14ac:dyDescent="0.35">
      <c r="B3218" s="67">
        <v>8</v>
      </c>
      <c r="C3218" s="14" t="e">
        <f>IF(OR(A3211="",A3211=0),"",VLOOKUP(A3211,#REF!,D3218,FALSE))</f>
        <v>#REF!</v>
      </c>
      <c r="D3218" s="2">
        <v>160</v>
      </c>
      <c r="E3218" s="15" t="e">
        <f t="shared" si="62"/>
        <v>#REF!</v>
      </c>
    </row>
    <row r="3219" spans="1:5" ht="15" thickBot="1" x14ac:dyDescent="0.35">
      <c r="B3219" s="67">
        <v>9</v>
      </c>
      <c r="C3219" s="14" t="e">
        <f>IF(OR(A3211="",A3211=0),"",VLOOKUP(A3211,#REF!,D3219,FALSE))</f>
        <v>#REF!</v>
      </c>
      <c r="D3219" s="2">
        <v>161</v>
      </c>
      <c r="E3219" s="15" t="e">
        <f t="shared" si="62"/>
        <v>#REF!</v>
      </c>
    </row>
    <row r="3220" spans="1:5" ht="15" thickBot="1" x14ac:dyDescent="0.35">
      <c r="A3220" s="64" t="str">
        <f>"Recette "&amp;B3199&amp;" Produits 3"</f>
        <v>Recette 16 Produits 3</v>
      </c>
      <c r="B3220" s="67">
        <v>10</v>
      </c>
      <c r="C3220" s="14" t="e">
        <f>IF(OR(A3211="",A3211=0),"",VLOOKUP(A3211,#REF!,D3220,FALSE))</f>
        <v>#REF!</v>
      </c>
      <c r="D3220" s="2">
        <v>162</v>
      </c>
      <c r="E3220" s="15" t="e">
        <f t="shared" si="62"/>
        <v>#REF!</v>
      </c>
    </row>
    <row r="3221" spans="1:5" ht="15" thickBot="1" x14ac:dyDescent="0.35">
      <c r="A3221" s="5" t="e">
        <f>IF(OR($A$3199=0,$A$3199=""),"",VLOOKUP($A$3199,#REF!,6,FALSE))</f>
        <v>#REF!</v>
      </c>
      <c r="B3221" s="67">
        <v>1</v>
      </c>
      <c r="C3221" s="14" t="e">
        <f>IF(OR(A3221="",A3221=0),"",VLOOKUP(A3221,#REF!,D3221,FALSE))</f>
        <v>#REF!</v>
      </c>
      <c r="D3221" s="2">
        <v>153</v>
      </c>
      <c r="E3221" s="15" t="e">
        <f t="shared" si="62"/>
        <v>#REF!</v>
      </c>
    </row>
    <row r="3222" spans="1:5" ht="15" thickBot="1" x14ac:dyDescent="0.35">
      <c r="B3222" s="67">
        <v>2</v>
      </c>
      <c r="C3222" s="14" t="e">
        <f>IF(OR(A3221="",A3221=0),"",VLOOKUP(A3221,#REF!,D3222,FALSE))</f>
        <v>#REF!</v>
      </c>
      <c r="D3222" s="2">
        <v>154</v>
      </c>
      <c r="E3222" s="15" t="e">
        <f t="shared" si="62"/>
        <v>#REF!</v>
      </c>
    </row>
    <row r="3223" spans="1:5" ht="15" thickBot="1" x14ac:dyDescent="0.35">
      <c r="B3223" s="67">
        <v>3</v>
      </c>
      <c r="C3223" s="14" t="e">
        <f>IF(OR(A3221="",A3221=0),"",VLOOKUP(A3221,#REF!,D3223,FALSE))</f>
        <v>#REF!</v>
      </c>
      <c r="D3223" s="2">
        <v>155</v>
      </c>
      <c r="E3223" s="15" t="e">
        <f t="shared" si="62"/>
        <v>#REF!</v>
      </c>
    </row>
    <row r="3224" spans="1:5" ht="15" thickBot="1" x14ac:dyDescent="0.35">
      <c r="B3224" s="67">
        <v>4</v>
      </c>
      <c r="C3224" s="14" t="e">
        <f>IF(OR(A3221="",A3221=0),"",VLOOKUP(A3221,#REF!,D3224,FALSE))</f>
        <v>#REF!</v>
      </c>
      <c r="D3224" s="2">
        <v>156</v>
      </c>
      <c r="E3224" s="15" t="e">
        <f t="shared" si="62"/>
        <v>#REF!</v>
      </c>
    </row>
    <row r="3225" spans="1:5" ht="15" thickBot="1" x14ac:dyDescent="0.35">
      <c r="B3225" s="67">
        <v>5</v>
      </c>
      <c r="C3225" s="14" t="e">
        <f>IF(OR(A3221="",A3221=0),"",VLOOKUP(A3221,#REF!,D3225,FALSE))</f>
        <v>#REF!</v>
      </c>
      <c r="D3225" s="2">
        <v>157</v>
      </c>
      <c r="E3225" s="15" t="e">
        <f t="shared" si="62"/>
        <v>#REF!</v>
      </c>
    </row>
    <row r="3226" spans="1:5" ht="15" thickBot="1" x14ac:dyDescent="0.35">
      <c r="B3226" s="67">
        <v>6</v>
      </c>
      <c r="C3226" s="14" t="e">
        <f>IF(OR(A3221="",A3221=0),"",VLOOKUP(A3221,#REF!,D3226,FALSE))</f>
        <v>#REF!</v>
      </c>
      <c r="D3226" s="2">
        <v>158</v>
      </c>
      <c r="E3226" s="15" t="e">
        <f t="shared" si="62"/>
        <v>#REF!</v>
      </c>
    </row>
    <row r="3227" spans="1:5" ht="15" thickBot="1" x14ac:dyDescent="0.35">
      <c r="B3227" s="67">
        <v>7</v>
      </c>
      <c r="C3227" s="14" t="e">
        <f>IF(OR(A3221="",A3221=0),"",VLOOKUP(A3221,#REF!,D3227,FALSE))</f>
        <v>#REF!</v>
      </c>
      <c r="D3227" s="2">
        <v>159</v>
      </c>
      <c r="E3227" s="15" t="e">
        <f t="shared" si="62"/>
        <v>#REF!</v>
      </c>
    </row>
    <row r="3228" spans="1:5" ht="15" thickBot="1" x14ac:dyDescent="0.35">
      <c r="B3228" s="67">
        <v>8</v>
      </c>
      <c r="C3228" s="14" t="e">
        <f>IF(OR(A3221="",A3221=0),"",VLOOKUP(A3221,#REF!,D3228,FALSE))</f>
        <v>#REF!</v>
      </c>
      <c r="D3228" s="2">
        <v>160</v>
      </c>
      <c r="E3228" s="15" t="e">
        <f t="shared" si="62"/>
        <v>#REF!</v>
      </c>
    </row>
    <row r="3229" spans="1:5" ht="15" thickBot="1" x14ac:dyDescent="0.35">
      <c r="B3229" s="67">
        <v>9</v>
      </c>
      <c r="C3229" s="14" t="e">
        <f>IF(OR(A3221="",A3221=0),"",VLOOKUP(A3221,#REF!,D3229,FALSE))</f>
        <v>#REF!</v>
      </c>
      <c r="D3229" s="2">
        <v>161</v>
      </c>
      <c r="E3229" s="15" t="e">
        <f t="shared" si="62"/>
        <v>#REF!</v>
      </c>
    </row>
    <row r="3230" spans="1:5" ht="15" thickBot="1" x14ac:dyDescent="0.35">
      <c r="A3230" s="64" t="str">
        <f>"Recette "&amp;B3199&amp;" Produits 4"</f>
        <v>Recette 16 Produits 4</v>
      </c>
      <c r="B3230" s="67">
        <v>10</v>
      </c>
      <c r="C3230" s="14" t="e">
        <f>IF(OR(A3221="",A3221=0),"",VLOOKUP(A3221,#REF!,D3230,FALSE))</f>
        <v>#REF!</v>
      </c>
      <c r="D3230" s="2">
        <v>162</v>
      </c>
      <c r="E3230" s="15" t="e">
        <f t="shared" si="62"/>
        <v>#REF!</v>
      </c>
    </row>
    <row r="3231" spans="1:5" ht="15" thickBot="1" x14ac:dyDescent="0.35">
      <c r="A3231" s="5" t="e">
        <f>IF(OR($A$3199=0,$A$3199=""),"",VLOOKUP($A$3199,#REF!,7,FALSE))</f>
        <v>#REF!</v>
      </c>
      <c r="B3231" s="67">
        <v>1</v>
      </c>
      <c r="C3231" s="14" t="e">
        <f>IF(OR(A3231="",A3231=0),"",VLOOKUP(A3231,#REF!,D3231,FALSE))</f>
        <v>#REF!</v>
      </c>
      <c r="D3231" s="2">
        <v>153</v>
      </c>
      <c r="E3231" s="15" t="e">
        <f t="shared" si="62"/>
        <v>#REF!</v>
      </c>
    </row>
    <row r="3232" spans="1:5" ht="15" thickBot="1" x14ac:dyDescent="0.35">
      <c r="B3232" s="67">
        <v>2</v>
      </c>
      <c r="C3232" s="14" t="e">
        <f>IF(OR(A3231="",A3231=0),"",VLOOKUP(A3231,#REF!,D3232,FALSE))</f>
        <v>#REF!</v>
      </c>
      <c r="D3232" s="2">
        <v>154</v>
      </c>
      <c r="E3232" s="15" t="e">
        <f t="shared" si="62"/>
        <v>#REF!</v>
      </c>
    </row>
    <row r="3233" spans="1:5" ht="15" thickBot="1" x14ac:dyDescent="0.35">
      <c r="B3233" s="67">
        <v>3</v>
      </c>
      <c r="C3233" s="14" t="e">
        <f>IF(OR(A3231="",A3231=0),"",VLOOKUP(A3231,#REF!,D3233,FALSE))</f>
        <v>#REF!</v>
      </c>
      <c r="D3233" s="2">
        <v>155</v>
      </c>
      <c r="E3233" s="15" t="e">
        <f t="shared" si="62"/>
        <v>#REF!</v>
      </c>
    </row>
    <row r="3234" spans="1:5" ht="15" thickBot="1" x14ac:dyDescent="0.35">
      <c r="B3234" s="67">
        <v>4</v>
      </c>
      <c r="C3234" s="14" t="e">
        <f>IF(OR(A3231="",A3231=0),"",VLOOKUP(A3231,#REF!,D3234,FALSE))</f>
        <v>#REF!</v>
      </c>
      <c r="D3234" s="2">
        <v>156</v>
      </c>
      <c r="E3234" s="15" t="e">
        <f t="shared" si="62"/>
        <v>#REF!</v>
      </c>
    </row>
    <row r="3235" spans="1:5" ht="15" thickBot="1" x14ac:dyDescent="0.35">
      <c r="B3235" s="67">
        <v>5</v>
      </c>
      <c r="C3235" s="14" t="e">
        <f>IF(OR(A3231="",A3231=0),"",VLOOKUP(A3231,#REF!,D3235,FALSE))</f>
        <v>#REF!</v>
      </c>
      <c r="D3235" s="2">
        <v>157</v>
      </c>
      <c r="E3235" s="15" t="e">
        <f t="shared" si="62"/>
        <v>#REF!</v>
      </c>
    </row>
    <row r="3236" spans="1:5" ht="15" thickBot="1" x14ac:dyDescent="0.35">
      <c r="B3236" s="67">
        <v>6</v>
      </c>
      <c r="C3236" s="14" t="e">
        <f>IF(OR(A3231="",A3231=0),"",VLOOKUP(A3231,#REF!,D3236,FALSE))</f>
        <v>#REF!</v>
      </c>
      <c r="D3236" s="2">
        <v>158</v>
      </c>
      <c r="E3236" s="15" t="e">
        <f t="shared" si="62"/>
        <v>#REF!</v>
      </c>
    </row>
    <row r="3237" spans="1:5" ht="15" thickBot="1" x14ac:dyDescent="0.35">
      <c r="B3237" s="67">
        <v>7</v>
      </c>
      <c r="C3237" s="14" t="e">
        <f>IF(OR(A3231="",A3231=0),"",VLOOKUP(A3231,#REF!,D3237,FALSE))</f>
        <v>#REF!</v>
      </c>
      <c r="D3237" s="2">
        <v>159</v>
      </c>
      <c r="E3237" s="15" t="e">
        <f t="shared" si="62"/>
        <v>#REF!</v>
      </c>
    </row>
    <row r="3238" spans="1:5" ht="15" thickBot="1" x14ac:dyDescent="0.35">
      <c r="B3238" s="67">
        <v>8</v>
      </c>
      <c r="C3238" s="14" t="e">
        <f>IF(OR(A3231="",A3231=0),"",VLOOKUP(A3231,#REF!,D3238,FALSE))</f>
        <v>#REF!</v>
      </c>
      <c r="D3238" s="2">
        <v>160</v>
      </c>
      <c r="E3238" s="15" t="e">
        <f t="shared" si="62"/>
        <v>#REF!</v>
      </c>
    </row>
    <row r="3239" spans="1:5" ht="15" thickBot="1" x14ac:dyDescent="0.35">
      <c r="B3239" s="67">
        <v>9</v>
      </c>
      <c r="C3239" s="14" t="e">
        <f>IF(OR(A3231="",A3231=0),"",VLOOKUP(A3231,#REF!,D3239,FALSE))</f>
        <v>#REF!</v>
      </c>
      <c r="D3239" s="2">
        <v>161</v>
      </c>
      <c r="E3239" s="15" t="e">
        <f t="shared" si="62"/>
        <v>#REF!</v>
      </c>
    </row>
    <row r="3240" spans="1:5" ht="15" thickBot="1" x14ac:dyDescent="0.35">
      <c r="A3240" s="64" t="str">
        <f>"Recette "&amp;B3199&amp;" Produits 5"</f>
        <v>Recette 16 Produits 5</v>
      </c>
      <c r="B3240" s="67">
        <v>10</v>
      </c>
      <c r="C3240" s="14" t="e">
        <f>IF(OR(A3231="",A3231=0),"",VLOOKUP(A3231,#REF!,D3240,FALSE))</f>
        <v>#REF!</v>
      </c>
      <c r="D3240" s="2">
        <v>162</v>
      </c>
      <c r="E3240" s="15" t="e">
        <f t="shared" si="62"/>
        <v>#REF!</v>
      </c>
    </row>
    <row r="3241" spans="1:5" ht="15" thickBot="1" x14ac:dyDescent="0.35">
      <c r="A3241" s="5" t="e">
        <f>IF(OR($A$3199=0,$A$3199=""),"",VLOOKUP($A$3199,#REF!,8,FALSE))</f>
        <v>#REF!</v>
      </c>
      <c r="B3241" s="67">
        <v>1</v>
      </c>
      <c r="C3241" s="14" t="e">
        <f>IF(OR(A3241="",A3241=0),"",VLOOKUP(A3241,#REF!,D3241,FALSE))</f>
        <v>#REF!</v>
      </c>
      <c r="D3241" s="2">
        <v>153</v>
      </c>
      <c r="E3241" s="15" t="e">
        <f t="shared" si="62"/>
        <v>#REF!</v>
      </c>
    </row>
    <row r="3242" spans="1:5" ht="15" thickBot="1" x14ac:dyDescent="0.35">
      <c r="B3242" s="67">
        <v>2</v>
      </c>
      <c r="C3242" s="14" t="e">
        <f>IF(OR(A3241="",A3241=0),"",VLOOKUP(A3241,#REF!,D3242,FALSE))</f>
        <v>#REF!</v>
      </c>
      <c r="D3242" s="2">
        <v>154</v>
      </c>
      <c r="E3242" s="15" t="e">
        <f t="shared" si="62"/>
        <v>#REF!</v>
      </c>
    </row>
    <row r="3243" spans="1:5" ht="15" thickBot="1" x14ac:dyDescent="0.35">
      <c r="B3243" s="67">
        <v>3</v>
      </c>
      <c r="C3243" s="14" t="e">
        <f>IF(OR(A3241="",A3241=0),"",VLOOKUP(A3241,#REF!,D3243,FALSE))</f>
        <v>#REF!</v>
      </c>
      <c r="D3243" s="2">
        <v>155</v>
      </c>
      <c r="E3243" s="15" t="e">
        <f t="shared" si="62"/>
        <v>#REF!</v>
      </c>
    </row>
    <row r="3244" spans="1:5" ht="15" thickBot="1" x14ac:dyDescent="0.35">
      <c r="B3244" s="67">
        <v>4</v>
      </c>
      <c r="C3244" s="14" t="e">
        <f>IF(OR(A3241="",A3241=0),"",VLOOKUP(A3241,#REF!,D3244,FALSE))</f>
        <v>#REF!</v>
      </c>
      <c r="D3244" s="2">
        <v>156</v>
      </c>
      <c r="E3244" s="15" t="e">
        <f t="shared" si="62"/>
        <v>#REF!</v>
      </c>
    </row>
    <row r="3245" spans="1:5" ht="15" thickBot="1" x14ac:dyDescent="0.35">
      <c r="B3245" s="67">
        <v>5</v>
      </c>
      <c r="C3245" s="14" t="e">
        <f>IF(OR(A3241="",A3241=0),"",VLOOKUP(A3241,#REF!,D3245,FALSE))</f>
        <v>#REF!</v>
      </c>
      <c r="D3245" s="2">
        <v>157</v>
      </c>
      <c r="E3245" s="15" t="e">
        <f t="shared" si="62"/>
        <v>#REF!</v>
      </c>
    </row>
    <row r="3246" spans="1:5" ht="15" thickBot="1" x14ac:dyDescent="0.35">
      <c r="B3246" s="67">
        <v>6</v>
      </c>
      <c r="C3246" s="14" t="e">
        <f>IF(OR(A3241="",A3241=0),"",VLOOKUP(A3241,#REF!,D3246,FALSE))</f>
        <v>#REF!</v>
      </c>
      <c r="D3246" s="2">
        <v>158</v>
      </c>
      <c r="E3246" s="15" t="e">
        <f t="shared" si="62"/>
        <v>#REF!</v>
      </c>
    </row>
    <row r="3247" spans="1:5" ht="15" thickBot="1" x14ac:dyDescent="0.35">
      <c r="B3247" s="67">
        <v>7</v>
      </c>
      <c r="C3247" s="14" t="e">
        <f>IF(OR(A3241="",A3241=0),"",VLOOKUP(A3241,#REF!,D3247,FALSE))</f>
        <v>#REF!</v>
      </c>
      <c r="D3247" s="2">
        <v>159</v>
      </c>
      <c r="E3247" s="15" t="e">
        <f t="shared" si="62"/>
        <v>#REF!</v>
      </c>
    </row>
    <row r="3248" spans="1:5" ht="15" thickBot="1" x14ac:dyDescent="0.35">
      <c r="B3248" s="67">
        <v>8</v>
      </c>
      <c r="C3248" s="14" t="e">
        <f>IF(OR(A3241="",A3241=0),"",VLOOKUP(A3241,#REF!,D3248,FALSE))</f>
        <v>#REF!</v>
      </c>
      <c r="D3248" s="2">
        <v>160</v>
      </c>
      <c r="E3248" s="15" t="e">
        <f t="shared" si="62"/>
        <v>#REF!</v>
      </c>
    </row>
    <row r="3249" spans="1:5" ht="15" thickBot="1" x14ac:dyDescent="0.35">
      <c r="B3249" s="67">
        <v>9</v>
      </c>
      <c r="C3249" s="14" t="e">
        <f>IF(OR(A3241="",A3241=0),"",VLOOKUP(A3241,#REF!,D3249,FALSE))</f>
        <v>#REF!</v>
      </c>
      <c r="D3249" s="2">
        <v>161</v>
      </c>
      <c r="E3249" s="15" t="e">
        <f t="shared" si="62"/>
        <v>#REF!</v>
      </c>
    </row>
    <row r="3250" spans="1:5" ht="15" thickBot="1" x14ac:dyDescent="0.35">
      <c r="A3250" s="64" t="str">
        <f>"Recette "&amp;B3199&amp;" Produits 6"</f>
        <v>Recette 16 Produits 6</v>
      </c>
      <c r="B3250" s="67">
        <v>10</v>
      </c>
      <c r="C3250" s="14" t="e">
        <f>IF(OR(A3241="",A3241=0),"",VLOOKUP(A3241,#REF!,D3250,FALSE))</f>
        <v>#REF!</v>
      </c>
      <c r="D3250" s="2">
        <v>162</v>
      </c>
      <c r="E3250" s="15" t="e">
        <f t="shared" si="62"/>
        <v>#REF!</v>
      </c>
    </row>
    <row r="3251" spans="1:5" ht="15" thickBot="1" x14ac:dyDescent="0.35">
      <c r="A3251" s="5" t="e">
        <f>IF(OR($A$3199=0,$A$3199=""),"",VLOOKUP($A$3199,#REF!,9,FALSE))</f>
        <v>#REF!</v>
      </c>
      <c r="B3251" s="67">
        <v>1</v>
      </c>
      <c r="C3251" s="14" t="e">
        <f>IF(OR(A3251="",A3251=0),"",VLOOKUP(A3251,#REF!,D3251,FALSE))</f>
        <v>#REF!</v>
      </c>
      <c r="D3251" s="2">
        <v>153</v>
      </c>
      <c r="E3251" s="15" t="e">
        <f t="shared" si="62"/>
        <v>#REF!</v>
      </c>
    </row>
    <row r="3252" spans="1:5" ht="15" thickBot="1" x14ac:dyDescent="0.35">
      <c r="B3252" s="67">
        <v>2</v>
      </c>
      <c r="C3252" s="14" t="e">
        <f>IF(OR(A3251="",A3251=0),"",VLOOKUP(A3251,#REF!,D3252,FALSE))</f>
        <v>#REF!</v>
      </c>
      <c r="D3252" s="2">
        <v>154</v>
      </c>
      <c r="E3252" s="15" t="e">
        <f t="shared" si="62"/>
        <v>#REF!</v>
      </c>
    </row>
    <row r="3253" spans="1:5" ht="15" thickBot="1" x14ac:dyDescent="0.35">
      <c r="B3253" s="67">
        <v>3</v>
      </c>
      <c r="C3253" s="14" t="e">
        <f>IF(OR(A3251="",A3251=0),"",VLOOKUP(A3251,#REF!,D3253,FALSE))</f>
        <v>#REF!</v>
      </c>
      <c r="D3253" s="2">
        <v>155</v>
      </c>
      <c r="E3253" s="15" t="e">
        <f t="shared" si="62"/>
        <v>#REF!</v>
      </c>
    </row>
    <row r="3254" spans="1:5" ht="15" thickBot="1" x14ac:dyDescent="0.35">
      <c r="B3254" s="67">
        <v>4</v>
      </c>
      <c r="C3254" s="14" t="e">
        <f>IF(OR(A3251="",A3251=0),"",VLOOKUP(A3251,#REF!,D3254,FALSE))</f>
        <v>#REF!</v>
      </c>
      <c r="D3254" s="2">
        <v>156</v>
      </c>
      <c r="E3254" s="15" t="e">
        <f t="shared" si="62"/>
        <v>#REF!</v>
      </c>
    </row>
    <row r="3255" spans="1:5" ht="15" thickBot="1" x14ac:dyDescent="0.35">
      <c r="B3255" s="67">
        <v>5</v>
      </c>
      <c r="C3255" s="14" t="e">
        <f>IF(OR(A3251="",A3251=0),"",VLOOKUP(A3251,#REF!,D3255,FALSE))</f>
        <v>#REF!</v>
      </c>
      <c r="D3255" s="2">
        <v>157</v>
      </c>
      <c r="E3255" s="15" t="e">
        <f t="shared" si="62"/>
        <v>#REF!</v>
      </c>
    </row>
    <row r="3256" spans="1:5" ht="15" thickBot="1" x14ac:dyDescent="0.35">
      <c r="B3256" s="67">
        <v>6</v>
      </c>
      <c r="C3256" s="14" t="e">
        <f>IF(OR(A3251="",A3251=0),"",VLOOKUP(A3251,#REF!,D3256,FALSE))</f>
        <v>#REF!</v>
      </c>
      <c r="D3256" s="2">
        <v>158</v>
      </c>
      <c r="E3256" s="15" t="e">
        <f t="shared" si="62"/>
        <v>#REF!</v>
      </c>
    </row>
    <row r="3257" spans="1:5" ht="15" thickBot="1" x14ac:dyDescent="0.35">
      <c r="B3257" s="67">
        <v>7</v>
      </c>
      <c r="C3257" s="14" t="e">
        <f>IF(OR(A3251="",A3251=0),"",VLOOKUP(A3251,#REF!,D3257,FALSE))</f>
        <v>#REF!</v>
      </c>
      <c r="D3257" s="2">
        <v>159</v>
      </c>
      <c r="E3257" s="15" t="e">
        <f t="shared" si="62"/>
        <v>#REF!</v>
      </c>
    </row>
    <row r="3258" spans="1:5" ht="15" thickBot="1" x14ac:dyDescent="0.35">
      <c r="B3258" s="67">
        <v>8</v>
      </c>
      <c r="C3258" s="14" t="e">
        <f>IF(OR(A3251="",A3251=0),"",VLOOKUP(A3251,#REF!,D3258,FALSE))</f>
        <v>#REF!</v>
      </c>
      <c r="D3258" s="2">
        <v>160</v>
      </c>
      <c r="E3258" s="15" t="e">
        <f t="shared" si="62"/>
        <v>#REF!</v>
      </c>
    </row>
    <row r="3259" spans="1:5" ht="15" thickBot="1" x14ac:dyDescent="0.35">
      <c r="B3259" s="67">
        <v>9</v>
      </c>
      <c r="C3259" s="14" t="e">
        <f>IF(OR(A3251="",A3251=0),"",VLOOKUP(A3251,#REF!,D3259,FALSE))</f>
        <v>#REF!</v>
      </c>
      <c r="D3259" s="2">
        <v>161</v>
      </c>
      <c r="E3259" s="15" t="e">
        <f t="shared" si="62"/>
        <v>#REF!</v>
      </c>
    </row>
    <row r="3260" spans="1:5" ht="15" thickBot="1" x14ac:dyDescent="0.35">
      <c r="A3260" s="64" t="str">
        <f>"Recette "&amp;B3199&amp;" Produits 7"</f>
        <v>Recette 16 Produits 7</v>
      </c>
      <c r="B3260" s="67">
        <v>10</v>
      </c>
      <c r="C3260" s="14" t="e">
        <f>IF(OR(A3251="",A3251=0),"",VLOOKUP(A3251,#REF!,D3260,FALSE))</f>
        <v>#REF!</v>
      </c>
      <c r="D3260" s="2">
        <v>162</v>
      </c>
      <c r="E3260" s="15" t="e">
        <f t="shared" si="62"/>
        <v>#REF!</v>
      </c>
    </row>
    <row r="3261" spans="1:5" ht="15" thickBot="1" x14ac:dyDescent="0.35">
      <c r="A3261" s="5" t="e">
        <f>IF(OR($A$3199=0,$A$3199=""),"",VLOOKUP($A$3199,#REF!,10,FALSE))</f>
        <v>#REF!</v>
      </c>
      <c r="B3261" s="67">
        <v>1</v>
      </c>
      <c r="C3261" s="14" t="e">
        <f>IF(OR(A3261="",A3261=0),"",VLOOKUP(A3261,#REF!,D3261,FALSE))</f>
        <v>#REF!</v>
      </c>
      <c r="D3261" s="2">
        <v>153</v>
      </c>
      <c r="E3261" s="15" t="e">
        <f t="shared" si="62"/>
        <v>#REF!</v>
      </c>
    </row>
    <row r="3262" spans="1:5" ht="15" thickBot="1" x14ac:dyDescent="0.35">
      <c r="B3262" s="67">
        <v>2</v>
      </c>
      <c r="C3262" s="14" t="e">
        <f>IF(OR(A3261="",A3261=0),"",VLOOKUP(A3261,#REF!,D3262,FALSE))</f>
        <v>#REF!</v>
      </c>
      <c r="D3262" s="2">
        <v>154</v>
      </c>
      <c r="E3262" s="15" t="e">
        <f t="shared" si="62"/>
        <v>#REF!</v>
      </c>
    </row>
    <row r="3263" spans="1:5" ht="15" thickBot="1" x14ac:dyDescent="0.35">
      <c r="B3263" s="67">
        <v>3</v>
      </c>
      <c r="C3263" s="14" t="e">
        <f>IF(OR(A3261="",A3261=0),"",VLOOKUP(A3261,#REF!,D3263,FALSE))</f>
        <v>#REF!</v>
      </c>
      <c r="D3263" s="2">
        <v>155</v>
      </c>
      <c r="E3263" s="15" t="e">
        <f t="shared" si="62"/>
        <v>#REF!</v>
      </c>
    </row>
    <row r="3264" spans="1:5" ht="15" thickBot="1" x14ac:dyDescent="0.35">
      <c r="B3264" s="67">
        <v>4</v>
      </c>
      <c r="C3264" s="14" t="e">
        <f>IF(OR(A3261="",A3261=0),"",VLOOKUP(A3261,#REF!,D3264,FALSE))</f>
        <v>#REF!</v>
      </c>
      <c r="D3264" s="2">
        <v>156</v>
      </c>
      <c r="E3264" s="15" t="e">
        <f t="shared" si="62"/>
        <v>#REF!</v>
      </c>
    </row>
    <row r="3265" spans="1:5" ht="15" thickBot="1" x14ac:dyDescent="0.35">
      <c r="B3265" s="67">
        <v>5</v>
      </c>
      <c r="C3265" s="14" t="e">
        <f>IF(OR(A3261="",A3261=0),"",VLOOKUP(A3261,#REF!,D3265,FALSE))</f>
        <v>#REF!</v>
      </c>
      <c r="D3265" s="2">
        <v>157</v>
      </c>
      <c r="E3265" s="15" t="e">
        <f t="shared" ref="E3265:E3328" si="63">IF(C3265=0,"",C3265)</f>
        <v>#REF!</v>
      </c>
    </row>
    <row r="3266" spans="1:5" ht="15" thickBot="1" x14ac:dyDescent="0.35">
      <c r="B3266" s="67">
        <v>6</v>
      </c>
      <c r="C3266" s="14" t="e">
        <f>IF(OR(A3261="",A3261=0),"",VLOOKUP(A3261,#REF!,D3266,FALSE))</f>
        <v>#REF!</v>
      </c>
      <c r="D3266" s="2">
        <v>158</v>
      </c>
      <c r="E3266" s="15" t="e">
        <f t="shared" si="63"/>
        <v>#REF!</v>
      </c>
    </row>
    <row r="3267" spans="1:5" ht="15" thickBot="1" x14ac:dyDescent="0.35">
      <c r="B3267" s="67">
        <v>7</v>
      </c>
      <c r="C3267" s="14" t="e">
        <f>IF(OR(A3261="",A3261=0),"",VLOOKUP(A3261,#REF!,D3267,FALSE))</f>
        <v>#REF!</v>
      </c>
      <c r="D3267" s="2">
        <v>159</v>
      </c>
      <c r="E3267" s="15" t="e">
        <f t="shared" si="63"/>
        <v>#REF!</v>
      </c>
    </row>
    <row r="3268" spans="1:5" ht="15" thickBot="1" x14ac:dyDescent="0.35">
      <c r="B3268" s="67">
        <v>8</v>
      </c>
      <c r="C3268" s="14" t="e">
        <f>IF(OR(A3261="",A3261=0),"",VLOOKUP(A3261,#REF!,D3268,FALSE))</f>
        <v>#REF!</v>
      </c>
      <c r="D3268" s="2">
        <v>160</v>
      </c>
      <c r="E3268" s="15" t="e">
        <f t="shared" si="63"/>
        <v>#REF!</v>
      </c>
    </row>
    <row r="3269" spans="1:5" ht="15" thickBot="1" x14ac:dyDescent="0.35">
      <c r="B3269" s="67">
        <v>9</v>
      </c>
      <c r="C3269" s="14" t="e">
        <f>IF(OR(A3261="",A3261=0),"",VLOOKUP(A3261,#REF!,D3269,FALSE))</f>
        <v>#REF!</v>
      </c>
      <c r="D3269" s="2">
        <v>161</v>
      </c>
      <c r="E3269" s="15" t="e">
        <f t="shared" si="63"/>
        <v>#REF!</v>
      </c>
    </row>
    <row r="3270" spans="1:5" ht="15" thickBot="1" x14ac:dyDescent="0.35">
      <c r="A3270" s="64" t="str">
        <f>"Recette "&amp;B3199&amp;" Produits 8"</f>
        <v>Recette 16 Produits 8</v>
      </c>
      <c r="B3270" s="67">
        <v>10</v>
      </c>
      <c r="C3270" s="14" t="e">
        <f>IF(OR(A3261="",A3261=0),"",VLOOKUP(A3261,#REF!,D3270,FALSE))</f>
        <v>#REF!</v>
      </c>
      <c r="D3270" s="2">
        <v>162</v>
      </c>
      <c r="E3270" s="15" t="e">
        <f t="shared" si="63"/>
        <v>#REF!</v>
      </c>
    </row>
    <row r="3271" spans="1:5" ht="15" thickBot="1" x14ac:dyDescent="0.35">
      <c r="A3271" s="5" t="e">
        <f>IF(OR($A$3199=0,$A$3199=""),"",VLOOKUP($A$3199,#REF!,11,FALSE))</f>
        <v>#REF!</v>
      </c>
      <c r="B3271" s="67">
        <v>1</v>
      </c>
      <c r="C3271" s="14" t="e">
        <f>IF(OR(A3271="",A3271=0),"",VLOOKUP(A3271,#REF!,D3271,FALSE))</f>
        <v>#REF!</v>
      </c>
      <c r="D3271" s="2">
        <v>153</v>
      </c>
      <c r="E3271" s="15" t="e">
        <f t="shared" si="63"/>
        <v>#REF!</v>
      </c>
    </row>
    <row r="3272" spans="1:5" ht="15" thickBot="1" x14ac:dyDescent="0.35">
      <c r="B3272" s="67">
        <v>2</v>
      </c>
      <c r="C3272" s="14" t="e">
        <f>IF(OR(A3271="",A3271=0),"",VLOOKUP(A3271,#REF!,D3272,FALSE))</f>
        <v>#REF!</v>
      </c>
      <c r="D3272" s="2">
        <v>154</v>
      </c>
      <c r="E3272" s="15" t="e">
        <f t="shared" si="63"/>
        <v>#REF!</v>
      </c>
    </row>
    <row r="3273" spans="1:5" ht="15" thickBot="1" x14ac:dyDescent="0.35">
      <c r="B3273" s="67">
        <v>3</v>
      </c>
      <c r="C3273" s="14" t="e">
        <f>IF(OR(A3271="",A3271=0),"",VLOOKUP(A3271,#REF!,D3273,FALSE))</f>
        <v>#REF!</v>
      </c>
      <c r="D3273" s="2">
        <v>155</v>
      </c>
      <c r="E3273" s="15" t="e">
        <f t="shared" si="63"/>
        <v>#REF!</v>
      </c>
    </row>
    <row r="3274" spans="1:5" ht="15" thickBot="1" x14ac:dyDescent="0.35">
      <c r="B3274" s="67">
        <v>4</v>
      </c>
      <c r="C3274" s="14" t="e">
        <f>IF(OR(A3271="",A3271=0),"",VLOOKUP(A3271,#REF!,D3274,FALSE))</f>
        <v>#REF!</v>
      </c>
      <c r="D3274" s="2">
        <v>156</v>
      </c>
      <c r="E3274" s="15" t="e">
        <f t="shared" si="63"/>
        <v>#REF!</v>
      </c>
    </row>
    <row r="3275" spans="1:5" ht="15" thickBot="1" x14ac:dyDescent="0.35">
      <c r="B3275" s="67">
        <v>5</v>
      </c>
      <c r="C3275" s="14" t="e">
        <f>IF(OR(A3271="",A3271=0),"",VLOOKUP(A3271,#REF!,D3275,FALSE))</f>
        <v>#REF!</v>
      </c>
      <c r="D3275" s="2">
        <v>157</v>
      </c>
      <c r="E3275" s="15" t="e">
        <f t="shared" si="63"/>
        <v>#REF!</v>
      </c>
    </row>
    <row r="3276" spans="1:5" ht="15" thickBot="1" x14ac:dyDescent="0.35">
      <c r="B3276" s="67">
        <v>6</v>
      </c>
      <c r="C3276" s="14" t="e">
        <f>IF(OR(A3271="",A3271=0),"",VLOOKUP(A3271,#REF!,D3276,FALSE))</f>
        <v>#REF!</v>
      </c>
      <c r="D3276" s="2">
        <v>158</v>
      </c>
      <c r="E3276" s="15" t="e">
        <f t="shared" si="63"/>
        <v>#REF!</v>
      </c>
    </row>
    <row r="3277" spans="1:5" ht="15" thickBot="1" x14ac:dyDescent="0.35">
      <c r="B3277" s="67">
        <v>7</v>
      </c>
      <c r="C3277" s="14" t="e">
        <f>IF(OR(A3271="",A3271=0),"",VLOOKUP(A3271,#REF!,D3277,FALSE))</f>
        <v>#REF!</v>
      </c>
      <c r="D3277" s="2">
        <v>159</v>
      </c>
      <c r="E3277" s="15" t="e">
        <f t="shared" si="63"/>
        <v>#REF!</v>
      </c>
    </row>
    <row r="3278" spans="1:5" ht="15" thickBot="1" x14ac:dyDescent="0.35">
      <c r="B3278" s="67">
        <v>8</v>
      </c>
      <c r="C3278" s="14" t="e">
        <f>IF(OR(A3271="",A3271=0),"",VLOOKUP(A3271,#REF!,D3278,FALSE))</f>
        <v>#REF!</v>
      </c>
      <c r="D3278" s="2">
        <v>160</v>
      </c>
      <c r="E3278" s="15" t="e">
        <f t="shared" si="63"/>
        <v>#REF!</v>
      </c>
    </row>
    <row r="3279" spans="1:5" ht="15" thickBot="1" x14ac:dyDescent="0.35">
      <c r="B3279" s="67">
        <v>9</v>
      </c>
      <c r="C3279" s="14" t="e">
        <f>IF(OR(A3271="",A3271=0),"",VLOOKUP(A3271,#REF!,D3279,FALSE))</f>
        <v>#REF!</v>
      </c>
      <c r="D3279" s="2">
        <v>161</v>
      </c>
      <c r="E3279" s="15" t="e">
        <f t="shared" si="63"/>
        <v>#REF!</v>
      </c>
    </row>
    <row r="3280" spans="1:5" ht="15" thickBot="1" x14ac:dyDescent="0.35">
      <c r="A3280" s="64" t="str">
        <f>"Recette "&amp;B3199&amp;" Produits 9"</f>
        <v>Recette 16 Produits 9</v>
      </c>
      <c r="B3280" s="67">
        <v>10</v>
      </c>
      <c r="C3280" s="14" t="e">
        <f>IF(OR(A3271="",A3271=0),"",VLOOKUP(A3271,#REF!,D3280,FALSE))</f>
        <v>#REF!</v>
      </c>
      <c r="D3280" s="2">
        <v>162</v>
      </c>
      <c r="E3280" s="15" t="e">
        <f t="shared" si="63"/>
        <v>#REF!</v>
      </c>
    </row>
    <row r="3281" spans="1:5" ht="15" thickBot="1" x14ac:dyDescent="0.35">
      <c r="A3281" s="5" t="e">
        <f>IF(OR($A$3199=0,$A$3199=""),"",VLOOKUP($A$3199,#REF!,12,FALSE))</f>
        <v>#REF!</v>
      </c>
      <c r="B3281" s="67">
        <v>1</v>
      </c>
      <c r="C3281" s="14" t="e">
        <f>IF(OR(A3281="",A3281=0),"",VLOOKUP(A3281,#REF!,D3281,FALSE))</f>
        <v>#REF!</v>
      </c>
      <c r="D3281" s="2">
        <v>153</v>
      </c>
      <c r="E3281" s="15" t="e">
        <f t="shared" si="63"/>
        <v>#REF!</v>
      </c>
    </row>
    <row r="3282" spans="1:5" ht="15" thickBot="1" x14ac:dyDescent="0.35">
      <c r="B3282" s="67">
        <v>2</v>
      </c>
      <c r="C3282" s="14" t="e">
        <f>IF(OR(A3281="",A3281=0),"",VLOOKUP(A3281,#REF!,D3282,FALSE))</f>
        <v>#REF!</v>
      </c>
      <c r="D3282" s="2">
        <v>154</v>
      </c>
      <c r="E3282" s="15" t="e">
        <f t="shared" si="63"/>
        <v>#REF!</v>
      </c>
    </row>
    <row r="3283" spans="1:5" ht="15" thickBot="1" x14ac:dyDescent="0.35">
      <c r="B3283" s="67">
        <v>3</v>
      </c>
      <c r="C3283" s="14" t="e">
        <f>IF(OR(A3281="",A3281=0),"",VLOOKUP(A3281,#REF!,D3283,FALSE))</f>
        <v>#REF!</v>
      </c>
      <c r="D3283" s="2">
        <v>155</v>
      </c>
      <c r="E3283" s="15" t="e">
        <f t="shared" si="63"/>
        <v>#REF!</v>
      </c>
    </row>
    <row r="3284" spans="1:5" ht="15" thickBot="1" x14ac:dyDescent="0.35">
      <c r="B3284" s="67">
        <v>4</v>
      </c>
      <c r="C3284" s="14" t="e">
        <f>IF(OR(A3281="",A3281=0),"",VLOOKUP(A3281,#REF!,D3284,FALSE))</f>
        <v>#REF!</v>
      </c>
      <c r="D3284" s="2">
        <v>156</v>
      </c>
      <c r="E3284" s="15" t="e">
        <f t="shared" si="63"/>
        <v>#REF!</v>
      </c>
    </row>
    <row r="3285" spans="1:5" ht="15" thickBot="1" x14ac:dyDescent="0.35">
      <c r="B3285" s="67">
        <v>5</v>
      </c>
      <c r="C3285" s="14" t="e">
        <f>IF(OR(A3281="",A3281=0),"",VLOOKUP(A3281,#REF!,D3285,FALSE))</f>
        <v>#REF!</v>
      </c>
      <c r="D3285" s="2">
        <v>157</v>
      </c>
      <c r="E3285" s="15" t="e">
        <f t="shared" si="63"/>
        <v>#REF!</v>
      </c>
    </row>
    <row r="3286" spans="1:5" ht="15" thickBot="1" x14ac:dyDescent="0.35">
      <c r="B3286" s="67">
        <v>6</v>
      </c>
      <c r="C3286" s="14" t="e">
        <f>IF(OR(A3281="",A3281=0),"",VLOOKUP(A3281,#REF!,D3286,FALSE))</f>
        <v>#REF!</v>
      </c>
      <c r="D3286" s="2">
        <v>158</v>
      </c>
      <c r="E3286" s="15" t="e">
        <f t="shared" si="63"/>
        <v>#REF!</v>
      </c>
    </row>
    <row r="3287" spans="1:5" ht="15" thickBot="1" x14ac:dyDescent="0.35">
      <c r="B3287" s="67">
        <v>7</v>
      </c>
      <c r="C3287" s="14" t="e">
        <f>IF(OR(A3281="",A3281=0),"",VLOOKUP(A3281,#REF!,D3287,FALSE))</f>
        <v>#REF!</v>
      </c>
      <c r="D3287" s="2">
        <v>159</v>
      </c>
      <c r="E3287" s="15" t="e">
        <f t="shared" si="63"/>
        <v>#REF!</v>
      </c>
    </row>
    <row r="3288" spans="1:5" ht="15" thickBot="1" x14ac:dyDescent="0.35">
      <c r="B3288" s="67">
        <v>8</v>
      </c>
      <c r="C3288" s="14" t="e">
        <f>IF(OR(A3281="",A3281=0),"",VLOOKUP(A3281,#REF!,D3288,FALSE))</f>
        <v>#REF!</v>
      </c>
      <c r="D3288" s="2">
        <v>160</v>
      </c>
      <c r="E3288" s="15" t="e">
        <f t="shared" si="63"/>
        <v>#REF!</v>
      </c>
    </row>
    <row r="3289" spans="1:5" ht="15" thickBot="1" x14ac:dyDescent="0.35">
      <c r="B3289" s="67">
        <v>9</v>
      </c>
      <c r="C3289" s="14" t="e">
        <f>IF(OR(A3281="",A3281=0),"",VLOOKUP(A3281,#REF!,D3289,FALSE))</f>
        <v>#REF!</v>
      </c>
      <c r="D3289" s="2">
        <v>161</v>
      </c>
      <c r="E3289" s="15" t="e">
        <f t="shared" si="63"/>
        <v>#REF!</v>
      </c>
    </row>
    <row r="3290" spans="1:5" ht="15" thickBot="1" x14ac:dyDescent="0.35">
      <c r="A3290" s="64" t="str">
        <f>"Recette "&amp;B3199&amp;" Produits 10"</f>
        <v>Recette 16 Produits 10</v>
      </c>
      <c r="B3290" s="67">
        <v>10</v>
      </c>
      <c r="C3290" s="14" t="e">
        <f>IF(OR(A3281="",A3281=0),"",VLOOKUP(A3281,#REF!,D3290,FALSE))</f>
        <v>#REF!</v>
      </c>
      <c r="D3290" s="2">
        <v>162</v>
      </c>
      <c r="E3290" s="15" t="e">
        <f t="shared" si="63"/>
        <v>#REF!</v>
      </c>
    </row>
    <row r="3291" spans="1:5" ht="15" thickBot="1" x14ac:dyDescent="0.35">
      <c r="A3291" s="5" t="e">
        <f>IF(OR($A$3199=0,$A$3199=""),"",VLOOKUP($A$3199,#REF!,13,FALSE))</f>
        <v>#REF!</v>
      </c>
      <c r="B3291" s="67">
        <v>1</v>
      </c>
      <c r="C3291" s="14" t="e">
        <f>IF(OR(A3291="",A3291=0),"",VLOOKUP(A3291,#REF!,D3291,FALSE))</f>
        <v>#REF!</v>
      </c>
      <c r="D3291" s="2">
        <v>153</v>
      </c>
      <c r="E3291" s="15" t="e">
        <f t="shared" si="63"/>
        <v>#REF!</v>
      </c>
    </row>
    <row r="3292" spans="1:5" ht="15" thickBot="1" x14ac:dyDescent="0.35">
      <c r="B3292" s="67">
        <v>2</v>
      </c>
      <c r="C3292" s="14" t="e">
        <f>IF(OR(A3291="",A3291=0),"",VLOOKUP(A3291,#REF!,D3292,FALSE))</f>
        <v>#REF!</v>
      </c>
      <c r="D3292" s="2">
        <v>154</v>
      </c>
      <c r="E3292" s="15" t="e">
        <f t="shared" si="63"/>
        <v>#REF!</v>
      </c>
    </row>
    <row r="3293" spans="1:5" ht="15" thickBot="1" x14ac:dyDescent="0.35">
      <c r="B3293" s="67">
        <v>3</v>
      </c>
      <c r="C3293" s="14" t="e">
        <f>IF(OR(A3291="",A3291=0),"",VLOOKUP(A3291,#REF!,D3293,FALSE))</f>
        <v>#REF!</v>
      </c>
      <c r="D3293" s="2">
        <v>155</v>
      </c>
      <c r="E3293" s="15" t="e">
        <f t="shared" si="63"/>
        <v>#REF!</v>
      </c>
    </row>
    <row r="3294" spans="1:5" ht="15" thickBot="1" x14ac:dyDescent="0.35">
      <c r="B3294" s="67">
        <v>4</v>
      </c>
      <c r="C3294" s="14" t="e">
        <f>IF(OR(A3291="",A3291=0),"",VLOOKUP(A3291,#REF!,D3294,FALSE))</f>
        <v>#REF!</v>
      </c>
      <c r="D3294" s="2">
        <v>156</v>
      </c>
      <c r="E3294" s="15" t="e">
        <f t="shared" si="63"/>
        <v>#REF!</v>
      </c>
    </row>
    <row r="3295" spans="1:5" ht="15" thickBot="1" x14ac:dyDescent="0.35">
      <c r="B3295" s="67">
        <v>5</v>
      </c>
      <c r="C3295" s="14" t="e">
        <f>IF(OR(A3291="",A3291=0),"",VLOOKUP(A3291,#REF!,D3295,FALSE))</f>
        <v>#REF!</v>
      </c>
      <c r="D3295" s="2">
        <v>157</v>
      </c>
      <c r="E3295" s="15" t="e">
        <f t="shared" si="63"/>
        <v>#REF!</v>
      </c>
    </row>
    <row r="3296" spans="1:5" ht="15" thickBot="1" x14ac:dyDescent="0.35">
      <c r="B3296" s="67">
        <v>6</v>
      </c>
      <c r="C3296" s="14" t="e">
        <f>IF(OR(A3291="",A3291=0),"",VLOOKUP(A3291,#REF!,D3296,FALSE))</f>
        <v>#REF!</v>
      </c>
      <c r="D3296" s="2">
        <v>158</v>
      </c>
      <c r="E3296" s="15" t="e">
        <f t="shared" si="63"/>
        <v>#REF!</v>
      </c>
    </row>
    <row r="3297" spans="1:5" ht="15" thickBot="1" x14ac:dyDescent="0.35">
      <c r="B3297" s="67">
        <v>7</v>
      </c>
      <c r="C3297" s="14" t="e">
        <f>IF(OR(A3291="",A3291=0),"",VLOOKUP(A3291,#REF!,D3297,FALSE))</f>
        <v>#REF!</v>
      </c>
      <c r="D3297" s="2">
        <v>159</v>
      </c>
      <c r="E3297" s="15" t="e">
        <f t="shared" si="63"/>
        <v>#REF!</v>
      </c>
    </row>
    <row r="3298" spans="1:5" ht="15" thickBot="1" x14ac:dyDescent="0.35">
      <c r="B3298" s="67">
        <v>8</v>
      </c>
      <c r="C3298" s="14" t="e">
        <f>IF(OR(A3291="",A3291=0),"",VLOOKUP(A3291,#REF!,D3298,FALSE))</f>
        <v>#REF!</v>
      </c>
      <c r="D3298" s="2">
        <v>160</v>
      </c>
      <c r="E3298" s="15" t="e">
        <f t="shared" si="63"/>
        <v>#REF!</v>
      </c>
    </row>
    <row r="3299" spans="1:5" ht="15" thickBot="1" x14ac:dyDescent="0.35">
      <c r="B3299" s="67">
        <v>9</v>
      </c>
      <c r="C3299" s="14" t="e">
        <f>IF(OR(A3291="",A3291=0),"",VLOOKUP(A3291,#REF!,D3299,FALSE))</f>
        <v>#REF!</v>
      </c>
      <c r="D3299" s="2">
        <v>161</v>
      </c>
      <c r="E3299" s="15" t="e">
        <f t="shared" si="63"/>
        <v>#REF!</v>
      </c>
    </row>
    <row r="3300" spans="1:5" ht="15" thickBot="1" x14ac:dyDescent="0.35">
      <c r="A3300" s="64" t="str">
        <f>"Recette "&amp;B3199&amp;" Produits 11"</f>
        <v>Recette 16 Produits 11</v>
      </c>
      <c r="B3300" s="67">
        <v>10</v>
      </c>
      <c r="C3300" s="14" t="e">
        <f>IF(OR(A3291="",A3291=0),"",VLOOKUP(A3291,#REF!,D3300,FALSE))</f>
        <v>#REF!</v>
      </c>
      <c r="D3300" s="2">
        <v>162</v>
      </c>
      <c r="E3300" s="15" t="e">
        <f t="shared" si="63"/>
        <v>#REF!</v>
      </c>
    </row>
    <row r="3301" spans="1:5" ht="15" thickBot="1" x14ac:dyDescent="0.35">
      <c r="A3301" s="5" t="e">
        <f>IF(OR($A$3199=0,$A$3199=""),"",VLOOKUP($A$3199,#REF!,14,FALSE))</f>
        <v>#REF!</v>
      </c>
      <c r="B3301" s="67">
        <v>1</v>
      </c>
      <c r="C3301" s="14" t="e">
        <f>IF(OR(A3301="",A3301=0),"",VLOOKUP(A3301,#REF!,D3301,FALSE))</f>
        <v>#REF!</v>
      </c>
      <c r="D3301" s="2">
        <v>153</v>
      </c>
      <c r="E3301" s="15" t="e">
        <f t="shared" si="63"/>
        <v>#REF!</v>
      </c>
    </row>
    <row r="3302" spans="1:5" ht="15" thickBot="1" x14ac:dyDescent="0.35">
      <c r="B3302" s="67">
        <v>2</v>
      </c>
      <c r="C3302" s="14" t="e">
        <f>IF(OR(A3301="",A3301=0),"",VLOOKUP(A3301,#REF!,D3302,FALSE))</f>
        <v>#REF!</v>
      </c>
      <c r="D3302" s="2">
        <v>154</v>
      </c>
      <c r="E3302" s="15" t="e">
        <f t="shared" si="63"/>
        <v>#REF!</v>
      </c>
    </row>
    <row r="3303" spans="1:5" ht="15" thickBot="1" x14ac:dyDescent="0.35">
      <c r="B3303" s="67">
        <v>3</v>
      </c>
      <c r="C3303" s="14" t="e">
        <f>IF(OR(A3301="",A3301=0),"",VLOOKUP(A3301,#REF!,D3303,FALSE))</f>
        <v>#REF!</v>
      </c>
      <c r="D3303" s="2">
        <v>155</v>
      </c>
      <c r="E3303" s="15" t="e">
        <f t="shared" si="63"/>
        <v>#REF!</v>
      </c>
    </row>
    <row r="3304" spans="1:5" ht="15" thickBot="1" x14ac:dyDescent="0.35">
      <c r="B3304" s="67">
        <v>4</v>
      </c>
      <c r="C3304" s="14" t="e">
        <f>IF(OR(A3301="",A3301=0),"",VLOOKUP(A3301,#REF!,D3304,FALSE))</f>
        <v>#REF!</v>
      </c>
      <c r="D3304" s="2">
        <v>156</v>
      </c>
      <c r="E3304" s="15" t="e">
        <f t="shared" si="63"/>
        <v>#REF!</v>
      </c>
    </row>
    <row r="3305" spans="1:5" ht="15" thickBot="1" x14ac:dyDescent="0.35">
      <c r="B3305" s="67">
        <v>5</v>
      </c>
      <c r="C3305" s="14" t="e">
        <f>IF(OR(A3301="",A3301=0),"",VLOOKUP(A3301,#REF!,D3305,FALSE))</f>
        <v>#REF!</v>
      </c>
      <c r="D3305" s="2">
        <v>157</v>
      </c>
      <c r="E3305" s="15" t="e">
        <f t="shared" si="63"/>
        <v>#REF!</v>
      </c>
    </row>
    <row r="3306" spans="1:5" ht="15" thickBot="1" x14ac:dyDescent="0.35">
      <c r="B3306" s="67">
        <v>6</v>
      </c>
      <c r="C3306" s="14" t="e">
        <f>IF(OR(A3301="",A3301=0),"",VLOOKUP(A3301,#REF!,D3306,FALSE))</f>
        <v>#REF!</v>
      </c>
      <c r="D3306" s="2">
        <v>158</v>
      </c>
      <c r="E3306" s="15" t="e">
        <f t="shared" si="63"/>
        <v>#REF!</v>
      </c>
    </row>
    <row r="3307" spans="1:5" ht="15" thickBot="1" x14ac:dyDescent="0.35">
      <c r="B3307" s="67">
        <v>7</v>
      </c>
      <c r="C3307" s="14" t="e">
        <f>IF(OR(A3301="",A3301=0),"",VLOOKUP(A3301,#REF!,D3307,FALSE))</f>
        <v>#REF!</v>
      </c>
      <c r="D3307" s="2">
        <v>159</v>
      </c>
      <c r="E3307" s="15" t="e">
        <f t="shared" si="63"/>
        <v>#REF!</v>
      </c>
    </row>
    <row r="3308" spans="1:5" ht="15" thickBot="1" x14ac:dyDescent="0.35">
      <c r="B3308" s="67">
        <v>8</v>
      </c>
      <c r="C3308" s="14" t="e">
        <f>IF(OR(A3301="",A3301=0),"",VLOOKUP(A3301,#REF!,D3308,FALSE))</f>
        <v>#REF!</v>
      </c>
      <c r="D3308" s="2">
        <v>160</v>
      </c>
      <c r="E3308" s="15" t="e">
        <f t="shared" si="63"/>
        <v>#REF!</v>
      </c>
    </row>
    <row r="3309" spans="1:5" ht="15" thickBot="1" x14ac:dyDescent="0.35">
      <c r="B3309" s="67">
        <v>9</v>
      </c>
      <c r="C3309" s="14" t="e">
        <f>IF(OR(A3301="",A3301=0),"",VLOOKUP(A3301,#REF!,D3309,FALSE))</f>
        <v>#REF!</v>
      </c>
      <c r="D3309" s="2">
        <v>161</v>
      </c>
      <c r="E3309" s="15" t="e">
        <f t="shared" si="63"/>
        <v>#REF!</v>
      </c>
    </row>
    <row r="3310" spans="1:5" ht="15" thickBot="1" x14ac:dyDescent="0.35">
      <c r="A3310" s="64" t="str">
        <f>"Recette "&amp;B3199&amp;" Produits 12"</f>
        <v>Recette 16 Produits 12</v>
      </c>
      <c r="B3310" s="67">
        <v>10</v>
      </c>
      <c r="C3310" s="14" t="e">
        <f>IF(OR(A3301="",A3301=0),"",VLOOKUP(A3301,#REF!,D3310,FALSE))</f>
        <v>#REF!</v>
      </c>
      <c r="D3310" s="2">
        <v>162</v>
      </c>
      <c r="E3310" s="15" t="e">
        <f t="shared" si="63"/>
        <v>#REF!</v>
      </c>
    </row>
    <row r="3311" spans="1:5" ht="15" thickBot="1" x14ac:dyDescent="0.35">
      <c r="A3311" s="5" t="e">
        <f>IF(OR($A$3199=0,$A$3199=""),"",VLOOKUP($A$3199,#REF!,15,FALSE))</f>
        <v>#REF!</v>
      </c>
      <c r="B3311" s="67">
        <v>1</v>
      </c>
      <c r="C3311" s="14" t="e">
        <f>IF(OR(A3311="",A3311=0),"",VLOOKUP(A3311,#REF!,D3311,FALSE))</f>
        <v>#REF!</v>
      </c>
      <c r="D3311" s="2">
        <v>153</v>
      </c>
      <c r="E3311" s="15" t="e">
        <f t="shared" si="63"/>
        <v>#REF!</v>
      </c>
    </row>
    <row r="3312" spans="1:5" ht="15" thickBot="1" x14ac:dyDescent="0.35">
      <c r="B3312" s="67">
        <v>2</v>
      </c>
      <c r="C3312" s="14" t="e">
        <f>IF(OR(A3311="",A3311=0),"",VLOOKUP(A3311,#REF!,D3312,FALSE))</f>
        <v>#REF!</v>
      </c>
      <c r="D3312" s="2">
        <v>154</v>
      </c>
      <c r="E3312" s="15" t="e">
        <f t="shared" si="63"/>
        <v>#REF!</v>
      </c>
    </row>
    <row r="3313" spans="1:5" ht="15" thickBot="1" x14ac:dyDescent="0.35">
      <c r="B3313" s="67">
        <v>3</v>
      </c>
      <c r="C3313" s="14" t="e">
        <f>IF(OR(A3311="",A3311=0),"",VLOOKUP(A3311,#REF!,D3313,FALSE))</f>
        <v>#REF!</v>
      </c>
      <c r="D3313" s="2">
        <v>155</v>
      </c>
      <c r="E3313" s="15" t="e">
        <f t="shared" si="63"/>
        <v>#REF!</v>
      </c>
    </row>
    <row r="3314" spans="1:5" ht="15" thickBot="1" x14ac:dyDescent="0.35">
      <c r="B3314" s="67">
        <v>4</v>
      </c>
      <c r="C3314" s="14" t="e">
        <f>IF(OR(A3311="",A3311=0),"",VLOOKUP(A3311,#REF!,D3314,FALSE))</f>
        <v>#REF!</v>
      </c>
      <c r="D3314" s="2">
        <v>156</v>
      </c>
      <c r="E3314" s="15" t="e">
        <f t="shared" si="63"/>
        <v>#REF!</v>
      </c>
    </row>
    <row r="3315" spans="1:5" ht="15" thickBot="1" x14ac:dyDescent="0.35">
      <c r="B3315" s="67">
        <v>5</v>
      </c>
      <c r="C3315" s="14" t="e">
        <f>IF(OR(A3311="",A3311=0),"",VLOOKUP(A3311,#REF!,D3315,FALSE))</f>
        <v>#REF!</v>
      </c>
      <c r="D3315" s="2">
        <v>157</v>
      </c>
      <c r="E3315" s="15" t="e">
        <f t="shared" si="63"/>
        <v>#REF!</v>
      </c>
    </row>
    <row r="3316" spans="1:5" ht="15" thickBot="1" x14ac:dyDescent="0.35">
      <c r="B3316" s="67">
        <v>6</v>
      </c>
      <c r="C3316" s="14" t="e">
        <f>IF(OR(A3311="",A3311=0),"",VLOOKUP(A3311,#REF!,D3316,FALSE))</f>
        <v>#REF!</v>
      </c>
      <c r="D3316" s="2">
        <v>158</v>
      </c>
      <c r="E3316" s="15" t="e">
        <f t="shared" si="63"/>
        <v>#REF!</v>
      </c>
    </row>
    <row r="3317" spans="1:5" ht="15" thickBot="1" x14ac:dyDescent="0.35">
      <c r="B3317" s="67">
        <v>7</v>
      </c>
      <c r="C3317" s="14" t="e">
        <f>IF(OR(A3311="",A3311=0),"",VLOOKUP(A3311,#REF!,D3317,FALSE))</f>
        <v>#REF!</v>
      </c>
      <c r="D3317" s="2">
        <v>159</v>
      </c>
      <c r="E3317" s="15" t="e">
        <f t="shared" si="63"/>
        <v>#REF!</v>
      </c>
    </row>
    <row r="3318" spans="1:5" ht="15" thickBot="1" x14ac:dyDescent="0.35">
      <c r="B3318" s="67">
        <v>8</v>
      </c>
      <c r="C3318" s="14" t="e">
        <f>IF(OR(A3311="",A3311=0),"",VLOOKUP(A3311,#REF!,D3318,FALSE))</f>
        <v>#REF!</v>
      </c>
      <c r="D3318" s="2">
        <v>160</v>
      </c>
      <c r="E3318" s="15" t="e">
        <f t="shared" si="63"/>
        <v>#REF!</v>
      </c>
    </row>
    <row r="3319" spans="1:5" ht="15" thickBot="1" x14ac:dyDescent="0.35">
      <c r="B3319" s="67">
        <v>9</v>
      </c>
      <c r="C3319" s="14" t="e">
        <f>IF(OR(A3311="",A3311=0),"",VLOOKUP(A3311,#REF!,D3319,FALSE))</f>
        <v>#REF!</v>
      </c>
      <c r="D3319" s="2">
        <v>161</v>
      </c>
      <c r="E3319" s="15" t="e">
        <f t="shared" si="63"/>
        <v>#REF!</v>
      </c>
    </row>
    <row r="3320" spans="1:5" ht="15" thickBot="1" x14ac:dyDescent="0.35">
      <c r="A3320" s="64" t="str">
        <f>"Recette "&amp;B3199&amp;" Produits 13"</f>
        <v>Recette 16 Produits 13</v>
      </c>
      <c r="B3320" s="67">
        <v>10</v>
      </c>
      <c r="C3320" s="14" t="e">
        <f>IF(OR(A3311="",A3311=0),"",VLOOKUP(A3311,#REF!,D3320,FALSE))</f>
        <v>#REF!</v>
      </c>
      <c r="D3320" s="2">
        <v>162</v>
      </c>
      <c r="E3320" s="15" t="e">
        <f t="shared" si="63"/>
        <v>#REF!</v>
      </c>
    </row>
    <row r="3321" spans="1:5" ht="15" thickBot="1" x14ac:dyDescent="0.35">
      <c r="A3321" s="5" t="e">
        <f>IF(OR($A$3199=0,$A$3199=""),"",VLOOKUP($A$3199,#REF!,16,FALSE))</f>
        <v>#REF!</v>
      </c>
      <c r="B3321" s="67">
        <v>1</v>
      </c>
      <c r="C3321" s="14" t="e">
        <f>IF(OR(A3321="",A3321=0),"",VLOOKUP(A3321,#REF!,D3321,FALSE))</f>
        <v>#REF!</v>
      </c>
      <c r="D3321" s="2">
        <v>153</v>
      </c>
      <c r="E3321" s="15" t="e">
        <f t="shared" si="63"/>
        <v>#REF!</v>
      </c>
    </row>
    <row r="3322" spans="1:5" ht="15" thickBot="1" x14ac:dyDescent="0.35">
      <c r="B3322" s="67">
        <v>2</v>
      </c>
      <c r="C3322" s="14" t="e">
        <f>IF(OR(A3321="",A3321=0),"",VLOOKUP(A3321,#REF!,D3322,FALSE))</f>
        <v>#REF!</v>
      </c>
      <c r="D3322" s="2">
        <v>154</v>
      </c>
      <c r="E3322" s="15" t="e">
        <f t="shared" si="63"/>
        <v>#REF!</v>
      </c>
    </row>
    <row r="3323" spans="1:5" ht="15" thickBot="1" x14ac:dyDescent="0.35">
      <c r="B3323" s="67">
        <v>3</v>
      </c>
      <c r="C3323" s="14" t="e">
        <f>IF(OR(A3321="",A3321=0),"",VLOOKUP(A3321,#REF!,D3323,FALSE))</f>
        <v>#REF!</v>
      </c>
      <c r="D3323" s="2">
        <v>155</v>
      </c>
      <c r="E3323" s="15" t="e">
        <f t="shared" si="63"/>
        <v>#REF!</v>
      </c>
    </row>
    <row r="3324" spans="1:5" ht="15" thickBot="1" x14ac:dyDescent="0.35">
      <c r="B3324" s="67">
        <v>4</v>
      </c>
      <c r="C3324" s="14" t="e">
        <f>IF(OR(A3321="",A3321=0),"",VLOOKUP(A3321,#REF!,D3324,FALSE))</f>
        <v>#REF!</v>
      </c>
      <c r="D3324" s="2">
        <v>156</v>
      </c>
      <c r="E3324" s="15" t="e">
        <f t="shared" si="63"/>
        <v>#REF!</v>
      </c>
    </row>
    <row r="3325" spans="1:5" ht="15" thickBot="1" x14ac:dyDescent="0.35">
      <c r="B3325" s="67">
        <v>5</v>
      </c>
      <c r="C3325" s="14" t="e">
        <f>IF(OR(A3321="",A3321=0),"",VLOOKUP(A3321,#REF!,D3325,FALSE))</f>
        <v>#REF!</v>
      </c>
      <c r="D3325" s="2">
        <v>157</v>
      </c>
      <c r="E3325" s="15" t="e">
        <f t="shared" si="63"/>
        <v>#REF!</v>
      </c>
    </row>
    <row r="3326" spans="1:5" ht="15" thickBot="1" x14ac:dyDescent="0.35">
      <c r="B3326" s="67">
        <v>6</v>
      </c>
      <c r="C3326" s="14" t="e">
        <f>IF(OR(A3321="",A3321=0),"",VLOOKUP(A3321,#REF!,D3326,FALSE))</f>
        <v>#REF!</v>
      </c>
      <c r="D3326" s="2">
        <v>158</v>
      </c>
      <c r="E3326" s="15" t="e">
        <f t="shared" si="63"/>
        <v>#REF!</v>
      </c>
    </row>
    <row r="3327" spans="1:5" ht="15" thickBot="1" x14ac:dyDescent="0.35">
      <c r="B3327" s="67">
        <v>7</v>
      </c>
      <c r="C3327" s="14" t="e">
        <f>IF(OR(A3321="",A3321=0),"",VLOOKUP(A3321,#REF!,D3327,FALSE))</f>
        <v>#REF!</v>
      </c>
      <c r="D3327" s="2">
        <v>159</v>
      </c>
      <c r="E3327" s="15" t="e">
        <f t="shared" si="63"/>
        <v>#REF!</v>
      </c>
    </row>
    <row r="3328" spans="1:5" ht="15" thickBot="1" x14ac:dyDescent="0.35">
      <c r="B3328" s="67">
        <v>8</v>
      </c>
      <c r="C3328" s="14" t="e">
        <f>IF(OR(A3321="",A3321=0),"",VLOOKUP(A3321,#REF!,D3328,FALSE))</f>
        <v>#REF!</v>
      </c>
      <c r="D3328" s="2">
        <v>160</v>
      </c>
      <c r="E3328" s="15" t="e">
        <f t="shared" si="63"/>
        <v>#REF!</v>
      </c>
    </row>
    <row r="3329" spans="1:5" ht="15" thickBot="1" x14ac:dyDescent="0.35">
      <c r="B3329" s="67">
        <v>9</v>
      </c>
      <c r="C3329" s="14" t="e">
        <f>IF(OR(A3321="",A3321=0),"",VLOOKUP(A3321,#REF!,D3329,FALSE))</f>
        <v>#REF!</v>
      </c>
      <c r="D3329" s="2">
        <v>161</v>
      </c>
      <c r="E3329" s="15" t="e">
        <f t="shared" ref="E3329:E3392" si="64">IF(C3329=0,"",C3329)</f>
        <v>#REF!</v>
      </c>
    </row>
    <row r="3330" spans="1:5" ht="15" thickBot="1" x14ac:dyDescent="0.35">
      <c r="A3330" s="64" t="str">
        <f>"Recette "&amp;B3199&amp;" Produits 14"</f>
        <v>Recette 16 Produits 14</v>
      </c>
      <c r="B3330" s="67">
        <v>10</v>
      </c>
      <c r="C3330" s="14" t="e">
        <f>IF(OR(A3321="",A3321=0),"",VLOOKUP(A3321,#REF!,D3330,FALSE))</f>
        <v>#REF!</v>
      </c>
      <c r="D3330" s="2">
        <v>162</v>
      </c>
      <c r="E3330" s="15" t="e">
        <f t="shared" si="64"/>
        <v>#REF!</v>
      </c>
    </row>
    <row r="3331" spans="1:5" ht="15" thickBot="1" x14ac:dyDescent="0.35">
      <c r="A3331" s="5" t="e">
        <f>IF(OR($A$3199=0,$A$3199=""),"",VLOOKUP($A$3199,#REF!,17,FALSE))</f>
        <v>#REF!</v>
      </c>
      <c r="B3331" s="67">
        <v>1</v>
      </c>
      <c r="C3331" s="14" t="e">
        <f>IF(OR(A3331="",A3331=0),"",VLOOKUP(A3331,#REF!,D3331,FALSE))</f>
        <v>#REF!</v>
      </c>
      <c r="D3331" s="2">
        <v>153</v>
      </c>
      <c r="E3331" s="15" t="e">
        <f t="shared" si="64"/>
        <v>#REF!</v>
      </c>
    </row>
    <row r="3332" spans="1:5" ht="15" thickBot="1" x14ac:dyDescent="0.35">
      <c r="B3332" s="67">
        <v>2</v>
      </c>
      <c r="C3332" s="14" t="e">
        <f>IF(OR(A3331="",A3331=0),"",VLOOKUP(A3331,#REF!,D3332,FALSE))</f>
        <v>#REF!</v>
      </c>
      <c r="D3332" s="2">
        <v>154</v>
      </c>
      <c r="E3332" s="15" t="e">
        <f t="shared" si="64"/>
        <v>#REF!</v>
      </c>
    </row>
    <row r="3333" spans="1:5" ht="15" thickBot="1" x14ac:dyDescent="0.35">
      <c r="B3333" s="67">
        <v>3</v>
      </c>
      <c r="C3333" s="14" t="e">
        <f>IF(OR(A3331="",A3331=0),"",VLOOKUP(A3331,#REF!,D3333,FALSE))</f>
        <v>#REF!</v>
      </c>
      <c r="D3333" s="2">
        <v>155</v>
      </c>
      <c r="E3333" s="15" t="e">
        <f t="shared" si="64"/>
        <v>#REF!</v>
      </c>
    </row>
    <row r="3334" spans="1:5" ht="15" thickBot="1" x14ac:dyDescent="0.35">
      <c r="B3334" s="67">
        <v>4</v>
      </c>
      <c r="C3334" s="14" t="e">
        <f>IF(OR(A3331="",A3331=0),"",VLOOKUP(A3331,#REF!,D3334,FALSE))</f>
        <v>#REF!</v>
      </c>
      <c r="D3334" s="2">
        <v>156</v>
      </c>
      <c r="E3334" s="15" t="e">
        <f t="shared" si="64"/>
        <v>#REF!</v>
      </c>
    </row>
    <row r="3335" spans="1:5" ht="15" thickBot="1" x14ac:dyDescent="0.35">
      <c r="B3335" s="67">
        <v>5</v>
      </c>
      <c r="C3335" s="14" t="e">
        <f>IF(OR(A3331="",A3331=0),"",VLOOKUP(A3331,#REF!,D3335,FALSE))</f>
        <v>#REF!</v>
      </c>
      <c r="D3335" s="2">
        <v>157</v>
      </c>
      <c r="E3335" s="15" t="e">
        <f t="shared" si="64"/>
        <v>#REF!</v>
      </c>
    </row>
    <row r="3336" spans="1:5" ht="15" thickBot="1" x14ac:dyDescent="0.35">
      <c r="B3336" s="67">
        <v>6</v>
      </c>
      <c r="C3336" s="14" t="e">
        <f>IF(OR(A3331="",A3331=0),"",VLOOKUP(A3331,#REF!,D3336,FALSE))</f>
        <v>#REF!</v>
      </c>
      <c r="D3336" s="2">
        <v>158</v>
      </c>
      <c r="E3336" s="15" t="e">
        <f t="shared" si="64"/>
        <v>#REF!</v>
      </c>
    </row>
    <row r="3337" spans="1:5" ht="15" thickBot="1" x14ac:dyDescent="0.35">
      <c r="B3337" s="67">
        <v>7</v>
      </c>
      <c r="C3337" s="14" t="e">
        <f>IF(OR(A3331="",A3331=0),"",VLOOKUP(A3331,#REF!,D3337,FALSE))</f>
        <v>#REF!</v>
      </c>
      <c r="D3337" s="2">
        <v>159</v>
      </c>
      <c r="E3337" s="15" t="e">
        <f t="shared" si="64"/>
        <v>#REF!</v>
      </c>
    </row>
    <row r="3338" spans="1:5" ht="15" thickBot="1" x14ac:dyDescent="0.35">
      <c r="B3338" s="67">
        <v>8</v>
      </c>
      <c r="C3338" s="14" t="e">
        <f>IF(OR(A3331="",A3331=0),"",VLOOKUP(A3331,#REF!,D3338,FALSE))</f>
        <v>#REF!</v>
      </c>
      <c r="D3338" s="2">
        <v>160</v>
      </c>
      <c r="E3338" s="15" t="e">
        <f t="shared" si="64"/>
        <v>#REF!</v>
      </c>
    </row>
    <row r="3339" spans="1:5" ht="15" thickBot="1" x14ac:dyDescent="0.35">
      <c r="B3339" s="67">
        <v>9</v>
      </c>
      <c r="C3339" s="14" t="e">
        <f>IF(OR(A3331="",A3331=0),"",VLOOKUP(A3331,#REF!,D3339,FALSE))</f>
        <v>#REF!</v>
      </c>
      <c r="D3339" s="2">
        <v>161</v>
      </c>
      <c r="E3339" s="15" t="e">
        <f t="shared" si="64"/>
        <v>#REF!</v>
      </c>
    </row>
    <row r="3340" spans="1:5" ht="15" thickBot="1" x14ac:dyDescent="0.35">
      <c r="A3340" s="64" t="str">
        <f>"Recette "&amp;B3199&amp;" Produits 15"</f>
        <v>Recette 16 Produits 15</v>
      </c>
      <c r="B3340" s="67">
        <v>10</v>
      </c>
      <c r="C3340" s="14" t="e">
        <f>IF(OR(A3331="",A3331=0),"",VLOOKUP(A3331,#REF!,D3340,FALSE))</f>
        <v>#REF!</v>
      </c>
      <c r="D3340" s="2">
        <v>162</v>
      </c>
      <c r="E3340" s="15" t="e">
        <f t="shared" si="64"/>
        <v>#REF!</v>
      </c>
    </row>
    <row r="3341" spans="1:5" ht="15" thickBot="1" x14ac:dyDescent="0.35">
      <c r="A3341" s="5" t="e">
        <f>IF(OR($A$3199=0,$A$3199=""),"",VLOOKUP($A$3199,#REF!,18,FALSE))</f>
        <v>#REF!</v>
      </c>
      <c r="B3341" s="67">
        <v>1</v>
      </c>
      <c r="C3341" s="14" t="e">
        <f>IF(OR(A3341="",A3341=0),"",VLOOKUP(A3341,#REF!,D3341,FALSE))</f>
        <v>#REF!</v>
      </c>
      <c r="D3341" s="2">
        <v>153</v>
      </c>
      <c r="E3341" s="15" t="e">
        <f t="shared" si="64"/>
        <v>#REF!</v>
      </c>
    </row>
    <row r="3342" spans="1:5" ht="15" thickBot="1" x14ac:dyDescent="0.35">
      <c r="B3342" s="67">
        <v>2</v>
      </c>
      <c r="C3342" s="14" t="e">
        <f>IF(OR(A3341="",A3341=0),"",VLOOKUP(A3341,#REF!,D3342,FALSE))</f>
        <v>#REF!</v>
      </c>
      <c r="D3342" s="2">
        <v>154</v>
      </c>
      <c r="E3342" s="15" t="e">
        <f t="shared" si="64"/>
        <v>#REF!</v>
      </c>
    </row>
    <row r="3343" spans="1:5" ht="15" thickBot="1" x14ac:dyDescent="0.35">
      <c r="B3343" s="67">
        <v>3</v>
      </c>
      <c r="C3343" s="14" t="e">
        <f>IF(OR(A3341="",A3341=0),"",VLOOKUP(A3341,#REF!,D3343,FALSE))</f>
        <v>#REF!</v>
      </c>
      <c r="D3343" s="2">
        <v>155</v>
      </c>
      <c r="E3343" s="15" t="e">
        <f t="shared" si="64"/>
        <v>#REF!</v>
      </c>
    </row>
    <row r="3344" spans="1:5" ht="15" thickBot="1" x14ac:dyDescent="0.35">
      <c r="B3344" s="67">
        <v>4</v>
      </c>
      <c r="C3344" s="14" t="e">
        <f>IF(OR(A3341="",A3341=0),"",VLOOKUP(A3341,#REF!,D3344,FALSE))</f>
        <v>#REF!</v>
      </c>
      <c r="D3344" s="2">
        <v>156</v>
      </c>
      <c r="E3344" s="15" t="e">
        <f t="shared" si="64"/>
        <v>#REF!</v>
      </c>
    </row>
    <row r="3345" spans="1:5" ht="15" thickBot="1" x14ac:dyDescent="0.35">
      <c r="B3345" s="67">
        <v>5</v>
      </c>
      <c r="C3345" s="14" t="e">
        <f>IF(OR(A3341="",A3341=0),"",VLOOKUP(A3341,#REF!,D3345,FALSE))</f>
        <v>#REF!</v>
      </c>
      <c r="D3345" s="2">
        <v>157</v>
      </c>
      <c r="E3345" s="15" t="e">
        <f t="shared" si="64"/>
        <v>#REF!</v>
      </c>
    </row>
    <row r="3346" spans="1:5" ht="15" thickBot="1" x14ac:dyDescent="0.35">
      <c r="B3346" s="67">
        <v>6</v>
      </c>
      <c r="C3346" s="14" t="e">
        <f>IF(OR(A3341="",A3341=0),"",VLOOKUP(A3341,#REF!,D3346,FALSE))</f>
        <v>#REF!</v>
      </c>
      <c r="D3346" s="2">
        <v>158</v>
      </c>
      <c r="E3346" s="15" t="e">
        <f t="shared" si="64"/>
        <v>#REF!</v>
      </c>
    </row>
    <row r="3347" spans="1:5" ht="15" thickBot="1" x14ac:dyDescent="0.35">
      <c r="B3347" s="67">
        <v>7</v>
      </c>
      <c r="C3347" s="14" t="e">
        <f>IF(OR(A3341="",A3341=0),"",VLOOKUP(A3341,#REF!,D3347,FALSE))</f>
        <v>#REF!</v>
      </c>
      <c r="D3347" s="2">
        <v>159</v>
      </c>
      <c r="E3347" s="15" t="e">
        <f t="shared" si="64"/>
        <v>#REF!</v>
      </c>
    </row>
    <row r="3348" spans="1:5" ht="15" thickBot="1" x14ac:dyDescent="0.35">
      <c r="B3348" s="67">
        <v>8</v>
      </c>
      <c r="C3348" s="14" t="e">
        <f>IF(OR(A3341="",A3341=0),"",VLOOKUP(A3341,#REF!,D3348,FALSE))</f>
        <v>#REF!</v>
      </c>
      <c r="D3348" s="2">
        <v>160</v>
      </c>
      <c r="E3348" s="15" t="e">
        <f t="shared" si="64"/>
        <v>#REF!</v>
      </c>
    </row>
    <row r="3349" spans="1:5" ht="15" thickBot="1" x14ac:dyDescent="0.35">
      <c r="B3349" s="67">
        <v>9</v>
      </c>
      <c r="C3349" s="14" t="e">
        <f>IF(OR(A3341="",A3341=0),"",VLOOKUP(A3341,#REF!,D3349,FALSE))</f>
        <v>#REF!</v>
      </c>
      <c r="D3349" s="2">
        <v>161</v>
      </c>
      <c r="E3349" s="15" t="e">
        <f t="shared" si="64"/>
        <v>#REF!</v>
      </c>
    </row>
    <row r="3350" spans="1:5" ht="15" thickBot="1" x14ac:dyDescent="0.35">
      <c r="A3350" s="64" t="str">
        <f>"Recette "&amp;B3199&amp;" Produits 16"</f>
        <v>Recette 16 Produits 16</v>
      </c>
      <c r="B3350" s="67">
        <v>10</v>
      </c>
      <c r="C3350" s="14" t="e">
        <f>IF(OR(A3341="",A3341=0),"",VLOOKUP(A3341,#REF!,D3350,FALSE))</f>
        <v>#REF!</v>
      </c>
      <c r="D3350" s="2">
        <v>162</v>
      </c>
      <c r="E3350" s="15" t="e">
        <f t="shared" si="64"/>
        <v>#REF!</v>
      </c>
    </row>
    <row r="3351" spans="1:5" ht="15" thickBot="1" x14ac:dyDescent="0.35">
      <c r="A3351" s="5" t="e">
        <f>IF(OR($A$3199=0,$A$3199=""),"",VLOOKUP($A$3199,#REF!,19,FALSE))</f>
        <v>#REF!</v>
      </c>
      <c r="B3351" s="67">
        <v>1</v>
      </c>
      <c r="C3351" s="14" t="e">
        <f>IF(OR(A3351="",A3351=0),"",VLOOKUP(A3351,#REF!,D3351,FALSE))</f>
        <v>#REF!</v>
      </c>
      <c r="D3351" s="2">
        <v>153</v>
      </c>
      <c r="E3351" s="15" t="e">
        <f t="shared" si="64"/>
        <v>#REF!</v>
      </c>
    </row>
    <row r="3352" spans="1:5" ht="15" thickBot="1" x14ac:dyDescent="0.35">
      <c r="B3352" s="67">
        <v>2</v>
      </c>
      <c r="C3352" s="14" t="e">
        <f>IF(OR(A3351="",A3351=0),"",VLOOKUP(A3351,#REF!,D3352,FALSE))</f>
        <v>#REF!</v>
      </c>
      <c r="D3352" s="2">
        <v>154</v>
      </c>
      <c r="E3352" s="15" t="e">
        <f t="shared" si="64"/>
        <v>#REF!</v>
      </c>
    </row>
    <row r="3353" spans="1:5" ht="15" thickBot="1" x14ac:dyDescent="0.35">
      <c r="B3353" s="67">
        <v>3</v>
      </c>
      <c r="C3353" s="14" t="e">
        <f>IF(OR(A3351="",A3351=0),"",VLOOKUP(A3351,#REF!,D3353,FALSE))</f>
        <v>#REF!</v>
      </c>
      <c r="D3353" s="2">
        <v>155</v>
      </c>
      <c r="E3353" s="15" t="e">
        <f t="shared" si="64"/>
        <v>#REF!</v>
      </c>
    </row>
    <row r="3354" spans="1:5" ht="15" thickBot="1" x14ac:dyDescent="0.35">
      <c r="B3354" s="67">
        <v>4</v>
      </c>
      <c r="C3354" s="14" t="e">
        <f>IF(OR(A3351="",A3351=0),"",VLOOKUP(A3351,#REF!,D3354,FALSE))</f>
        <v>#REF!</v>
      </c>
      <c r="D3354" s="2">
        <v>156</v>
      </c>
      <c r="E3354" s="15" t="e">
        <f t="shared" si="64"/>
        <v>#REF!</v>
      </c>
    </row>
    <row r="3355" spans="1:5" ht="15" thickBot="1" x14ac:dyDescent="0.35">
      <c r="B3355" s="67">
        <v>5</v>
      </c>
      <c r="C3355" s="14" t="e">
        <f>IF(OR(A3351="",A3351=0),"",VLOOKUP(A3351,#REF!,D3355,FALSE))</f>
        <v>#REF!</v>
      </c>
      <c r="D3355" s="2">
        <v>157</v>
      </c>
      <c r="E3355" s="15" t="e">
        <f t="shared" si="64"/>
        <v>#REF!</v>
      </c>
    </row>
    <row r="3356" spans="1:5" ht="15" thickBot="1" x14ac:dyDescent="0.35">
      <c r="B3356" s="67">
        <v>6</v>
      </c>
      <c r="C3356" s="14" t="e">
        <f>IF(OR(A3351="",A3351=0),"",VLOOKUP(A3351,#REF!,D3356,FALSE))</f>
        <v>#REF!</v>
      </c>
      <c r="D3356" s="2">
        <v>158</v>
      </c>
      <c r="E3356" s="15" t="e">
        <f t="shared" si="64"/>
        <v>#REF!</v>
      </c>
    </row>
    <row r="3357" spans="1:5" ht="15" thickBot="1" x14ac:dyDescent="0.35">
      <c r="B3357" s="67">
        <v>7</v>
      </c>
      <c r="C3357" s="14" t="e">
        <f>IF(OR(A3351="",A3351=0),"",VLOOKUP(A3351,#REF!,D3357,FALSE))</f>
        <v>#REF!</v>
      </c>
      <c r="D3357" s="2">
        <v>159</v>
      </c>
      <c r="E3357" s="15" t="e">
        <f t="shared" si="64"/>
        <v>#REF!</v>
      </c>
    </row>
    <row r="3358" spans="1:5" ht="15" thickBot="1" x14ac:dyDescent="0.35">
      <c r="B3358" s="67">
        <v>8</v>
      </c>
      <c r="C3358" s="14" t="e">
        <f>IF(OR(A3351="",A3351=0),"",VLOOKUP(A3351,#REF!,D3358,FALSE))</f>
        <v>#REF!</v>
      </c>
      <c r="D3358" s="2">
        <v>160</v>
      </c>
      <c r="E3358" s="15" t="e">
        <f t="shared" si="64"/>
        <v>#REF!</v>
      </c>
    </row>
    <row r="3359" spans="1:5" ht="15" thickBot="1" x14ac:dyDescent="0.35">
      <c r="B3359" s="67">
        <v>9</v>
      </c>
      <c r="C3359" s="14" t="e">
        <f>IF(OR(A3351="",A3351=0),"",VLOOKUP(A3351,#REF!,D3359,FALSE))</f>
        <v>#REF!</v>
      </c>
      <c r="D3359" s="2">
        <v>161</v>
      </c>
      <c r="E3359" s="15" t="e">
        <f t="shared" si="64"/>
        <v>#REF!</v>
      </c>
    </row>
    <row r="3360" spans="1:5" ht="15" thickBot="1" x14ac:dyDescent="0.35">
      <c r="A3360" s="64" t="str">
        <f>"Recette "&amp;B3199&amp;" Divers 1"</f>
        <v>Recette 16 Divers 1</v>
      </c>
      <c r="B3360" s="67">
        <v>10</v>
      </c>
      <c r="C3360" s="14" t="e">
        <f>IF(OR(A3351="",A3351=0),"",VLOOKUP(A3351,#REF!,D3360,FALSE))</f>
        <v>#REF!</v>
      </c>
      <c r="D3360" s="2">
        <v>162</v>
      </c>
      <c r="E3360" s="15" t="e">
        <f t="shared" si="64"/>
        <v>#REF!</v>
      </c>
    </row>
    <row r="3361" spans="1:5" ht="15" thickBot="1" x14ac:dyDescent="0.35">
      <c r="A3361" s="5" t="e">
        <f>IF(OR($A$3199=0,$A$3199=""),"",VLOOKUP($A$3199,#REF!,20,FALSE))</f>
        <v>#REF!</v>
      </c>
      <c r="B3361" s="67">
        <v>1</v>
      </c>
      <c r="C3361" s="14" t="e">
        <f>IF(OR(A3361="",A3361=0),"",VLOOKUP(A3361,#REF!,D3361,FALSE))</f>
        <v>#REF!</v>
      </c>
      <c r="D3361" s="2">
        <v>153</v>
      </c>
      <c r="E3361" s="15" t="e">
        <f t="shared" si="64"/>
        <v>#REF!</v>
      </c>
    </row>
    <row r="3362" spans="1:5" ht="15" thickBot="1" x14ac:dyDescent="0.35">
      <c r="B3362" s="67">
        <v>2</v>
      </c>
      <c r="C3362" s="14" t="e">
        <f>IF(OR(A3361="",A3361=0),"",VLOOKUP(A3361,#REF!,D3362,FALSE))</f>
        <v>#REF!</v>
      </c>
      <c r="D3362" s="2">
        <v>154</v>
      </c>
      <c r="E3362" s="15" t="e">
        <f t="shared" si="64"/>
        <v>#REF!</v>
      </c>
    </row>
    <row r="3363" spans="1:5" ht="15" thickBot="1" x14ac:dyDescent="0.35">
      <c r="B3363" s="67">
        <v>3</v>
      </c>
      <c r="C3363" s="14" t="e">
        <f>IF(OR(A3361="",A3361=0),"",VLOOKUP(A3361,#REF!,D3363,FALSE))</f>
        <v>#REF!</v>
      </c>
      <c r="D3363" s="2">
        <v>155</v>
      </c>
      <c r="E3363" s="15" t="e">
        <f t="shared" si="64"/>
        <v>#REF!</v>
      </c>
    </row>
    <row r="3364" spans="1:5" ht="15" thickBot="1" x14ac:dyDescent="0.35">
      <c r="B3364" s="67">
        <v>4</v>
      </c>
      <c r="C3364" s="14" t="e">
        <f>IF(OR(A3361="",A3361=0),"",VLOOKUP(A3361,#REF!,D3364,FALSE))</f>
        <v>#REF!</v>
      </c>
      <c r="D3364" s="2">
        <v>156</v>
      </c>
      <c r="E3364" s="15" t="e">
        <f t="shared" si="64"/>
        <v>#REF!</v>
      </c>
    </row>
    <row r="3365" spans="1:5" ht="15" thickBot="1" x14ac:dyDescent="0.35">
      <c r="B3365" s="67">
        <v>5</v>
      </c>
      <c r="C3365" s="14" t="e">
        <f>IF(OR(A3361="",A3361=0),"",VLOOKUP(A3361,#REF!,D3365,FALSE))</f>
        <v>#REF!</v>
      </c>
      <c r="D3365" s="2">
        <v>157</v>
      </c>
      <c r="E3365" s="15" t="e">
        <f t="shared" si="64"/>
        <v>#REF!</v>
      </c>
    </row>
    <row r="3366" spans="1:5" ht="15" thickBot="1" x14ac:dyDescent="0.35">
      <c r="B3366" s="67">
        <v>6</v>
      </c>
      <c r="C3366" s="14" t="e">
        <f>IF(OR(A3361="",A3361=0),"",VLOOKUP(A3361,#REF!,D3366,FALSE))</f>
        <v>#REF!</v>
      </c>
      <c r="D3366" s="2">
        <v>158</v>
      </c>
      <c r="E3366" s="15" t="e">
        <f t="shared" si="64"/>
        <v>#REF!</v>
      </c>
    </row>
    <row r="3367" spans="1:5" ht="15" thickBot="1" x14ac:dyDescent="0.35">
      <c r="B3367" s="67">
        <v>7</v>
      </c>
      <c r="C3367" s="14" t="e">
        <f>IF(OR(A3361="",A3361=0),"",VLOOKUP(A3361,#REF!,D3367,FALSE))</f>
        <v>#REF!</v>
      </c>
      <c r="D3367" s="2">
        <v>159</v>
      </c>
      <c r="E3367" s="15" t="e">
        <f t="shared" si="64"/>
        <v>#REF!</v>
      </c>
    </row>
    <row r="3368" spans="1:5" ht="15" thickBot="1" x14ac:dyDescent="0.35">
      <c r="B3368" s="67">
        <v>8</v>
      </c>
      <c r="C3368" s="14" t="e">
        <f>IF(OR(A3361="",A3361=0),"",VLOOKUP(A3361,#REF!,D3368,FALSE))</f>
        <v>#REF!</v>
      </c>
      <c r="D3368" s="2">
        <v>160</v>
      </c>
      <c r="E3368" s="15" t="e">
        <f t="shared" si="64"/>
        <v>#REF!</v>
      </c>
    </row>
    <row r="3369" spans="1:5" ht="15" thickBot="1" x14ac:dyDescent="0.35">
      <c r="B3369" s="67">
        <v>9</v>
      </c>
      <c r="C3369" s="14" t="e">
        <f>IF(OR(A3361="",A3361=0),"",VLOOKUP(A3361,#REF!,D3369,FALSE))</f>
        <v>#REF!</v>
      </c>
      <c r="D3369" s="2">
        <v>161</v>
      </c>
      <c r="E3369" s="15" t="e">
        <f t="shared" si="64"/>
        <v>#REF!</v>
      </c>
    </row>
    <row r="3370" spans="1:5" ht="15" thickBot="1" x14ac:dyDescent="0.35">
      <c r="A3370" s="64" t="str">
        <f>"Recette "&amp;B3199&amp;" Divers 2"</f>
        <v>Recette 16 Divers 2</v>
      </c>
      <c r="B3370" s="67">
        <v>10</v>
      </c>
      <c r="C3370" s="14" t="e">
        <f>IF(OR(A3361="",A3361=0),"",VLOOKUP(A3361,#REF!,D3370,FALSE))</f>
        <v>#REF!</v>
      </c>
      <c r="D3370" s="2">
        <v>162</v>
      </c>
      <c r="E3370" s="15" t="e">
        <f t="shared" si="64"/>
        <v>#REF!</v>
      </c>
    </row>
    <row r="3371" spans="1:5" ht="15" thickBot="1" x14ac:dyDescent="0.35">
      <c r="A3371" s="5" t="e">
        <f>IF(OR($A$3199=0,$A$3199=""),"",VLOOKUP($A$3199,#REF!,21,FALSE))</f>
        <v>#REF!</v>
      </c>
      <c r="B3371" s="67">
        <v>1</v>
      </c>
      <c r="C3371" s="14" t="e">
        <f>IF(OR(A3371="",A3371=0),"",VLOOKUP(A3371,#REF!,D3371,FALSE))</f>
        <v>#REF!</v>
      </c>
      <c r="D3371" s="2">
        <v>153</v>
      </c>
      <c r="E3371" s="15" t="e">
        <f t="shared" si="64"/>
        <v>#REF!</v>
      </c>
    </row>
    <row r="3372" spans="1:5" ht="15" thickBot="1" x14ac:dyDescent="0.35">
      <c r="B3372" s="67">
        <v>2</v>
      </c>
      <c r="C3372" s="14" t="e">
        <f>IF(OR(A3371="",A3371=0),"",VLOOKUP(A3371,#REF!,D3372,FALSE))</f>
        <v>#REF!</v>
      </c>
      <c r="D3372" s="2">
        <v>154</v>
      </c>
      <c r="E3372" s="15" t="e">
        <f t="shared" si="64"/>
        <v>#REF!</v>
      </c>
    </row>
    <row r="3373" spans="1:5" ht="15" thickBot="1" x14ac:dyDescent="0.35">
      <c r="B3373" s="67">
        <v>3</v>
      </c>
      <c r="C3373" s="14" t="e">
        <f>IF(OR(A3371="",A3371=0),"",VLOOKUP(A3371,#REF!,D3373,FALSE))</f>
        <v>#REF!</v>
      </c>
      <c r="D3373" s="2">
        <v>155</v>
      </c>
      <c r="E3373" s="15" t="e">
        <f t="shared" si="64"/>
        <v>#REF!</v>
      </c>
    </row>
    <row r="3374" spans="1:5" ht="15" thickBot="1" x14ac:dyDescent="0.35">
      <c r="B3374" s="67">
        <v>4</v>
      </c>
      <c r="C3374" s="14" t="e">
        <f>IF(OR(A3371="",A3371=0),"",VLOOKUP(A3371,#REF!,D3374,FALSE))</f>
        <v>#REF!</v>
      </c>
      <c r="D3374" s="2">
        <v>156</v>
      </c>
      <c r="E3374" s="15" t="e">
        <f t="shared" si="64"/>
        <v>#REF!</v>
      </c>
    </row>
    <row r="3375" spans="1:5" ht="15" thickBot="1" x14ac:dyDescent="0.35">
      <c r="B3375" s="67">
        <v>5</v>
      </c>
      <c r="C3375" s="14" t="e">
        <f>IF(OR(A3371="",A3371=0),"",VLOOKUP(A3371,#REF!,D3375,FALSE))</f>
        <v>#REF!</v>
      </c>
      <c r="D3375" s="2">
        <v>157</v>
      </c>
      <c r="E3375" s="15" t="e">
        <f t="shared" si="64"/>
        <v>#REF!</v>
      </c>
    </row>
    <row r="3376" spans="1:5" ht="15" thickBot="1" x14ac:dyDescent="0.35">
      <c r="B3376" s="67">
        <v>6</v>
      </c>
      <c r="C3376" s="14" t="e">
        <f>IF(OR(A3371="",A3371=0),"",VLOOKUP(A3371,#REF!,D3376,FALSE))</f>
        <v>#REF!</v>
      </c>
      <c r="D3376" s="2">
        <v>158</v>
      </c>
      <c r="E3376" s="15" t="e">
        <f t="shared" si="64"/>
        <v>#REF!</v>
      </c>
    </row>
    <row r="3377" spans="1:5" ht="15" thickBot="1" x14ac:dyDescent="0.35">
      <c r="B3377" s="67">
        <v>7</v>
      </c>
      <c r="C3377" s="14" t="e">
        <f>IF(OR(A3371="",A3371=0),"",VLOOKUP(A3371,#REF!,D3377,FALSE))</f>
        <v>#REF!</v>
      </c>
      <c r="D3377" s="2">
        <v>159</v>
      </c>
      <c r="E3377" s="15" t="e">
        <f t="shared" si="64"/>
        <v>#REF!</v>
      </c>
    </row>
    <row r="3378" spans="1:5" ht="15" thickBot="1" x14ac:dyDescent="0.35">
      <c r="B3378" s="67">
        <v>8</v>
      </c>
      <c r="C3378" s="14" t="e">
        <f>IF(OR(A3371="",A3371=0),"",VLOOKUP(A3371,#REF!,D3378,FALSE))</f>
        <v>#REF!</v>
      </c>
      <c r="D3378" s="2">
        <v>160</v>
      </c>
      <c r="E3378" s="15" t="e">
        <f t="shared" si="64"/>
        <v>#REF!</v>
      </c>
    </row>
    <row r="3379" spans="1:5" ht="15" thickBot="1" x14ac:dyDescent="0.35">
      <c r="B3379" s="67">
        <v>9</v>
      </c>
      <c r="C3379" s="14" t="e">
        <f>IF(OR(A3371="",A3371=0),"",VLOOKUP(A3371,#REF!,D3379,FALSE))</f>
        <v>#REF!</v>
      </c>
      <c r="D3379" s="2">
        <v>161</v>
      </c>
      <c r="E3379" s="15" t="e">
        <f t="shared" si="64"/>
        <v>#REF!</v>
      </c>
    </row>
    <row r="3380" spans="1:5" ht="15" thickBot="1" x14ac:dyDescent="0.35">
      <c r="A3380" s="64" t="str">
        <f>"Recette "&amp;B3199&amp;" Divers 3"</f>
        <v>Recette 16 Divers 3</v>
      </c>
      <c r="B3380" s="67">
        <v>10</v>
      </c>
      <c r="C3380" s="14" t="e">
        <f>IF(OR(A3371="",A3371=0),"",VLOOKUP(A3371,#REF!,D3380,FALSE))</f>
        <v>#REF!</v>
      </c>
      <c r="D3380" s="2">
        <v>162</v>
      </c>
      <c r="E3380" s="15" t="e">
        <f t="shared" si="64"/>
        <v>#REF!</v>
      </c>
    </row>
    <row r="3381" spans="1:5" ht="15" thickBot="1" x14ac:dyDescent="0.35">
      <c r="A3381" s="5" t="e">
        <f>IF(OR($A$3199=0,$A$3199=""),"",VLOOKUP($A$3199,#REF!,22,FALSE))</f>
        <v>#REF!</v>
      </c>
      <c r="B3381" s="67">
        <v>1</v>
      </c>
      <c r="C3381" s="14" t="e">
        <f>IF(OR(A3381="",A3381=0),"",VLOOKUP(A3381,#REF!,D3381,FALSE))</f>
        <v>#REF!</v>
      </c>
      <c r="D3381" s="2">
        <v>153</v>
      </c>
      <c r="E3381" s="15" t="e">
        <f t="shared" si="64"/>
        <v>#REF!</v>
      </c>
    </row>
    <row r="3382" spans="1:5" ht="15" thickBot="1" x14ac:dyDescent="0.35">
      <c r="B3382" s="67">
        <v>2</v>
      </c>
      <c r="C3382" s="14" t="e">
        <f>IF(OR(A3381="",A3381=0),"",VLOOKUP(A3381,#REF!,D3382,FALSE))</f>
        <v>#REF!</v>
      </c>
      <c r="D3382" s="2">
        <v>154</v>
      </c>
      <c r="E3382" s="15" t="e">
        <f t="shared" si="64"/>
        <v>#REF!</v>
      </c>
    </row>
    <row r="3383" spans="1:5" ht="15" thickBot="1" x14ac:dyDescent="0.35">
      <c r="B3383" s="67">
        <v>3</v>
      </c>
      <c r="C3383" s="14" t="e">
        <f>IF(OR(A3381="",A3381=0),"",VLOOKUP(A3381,#REF!,D3383,FALSE))</f>
        <v>#REF!</v>
      </c>
      <c r="D3383" s="2">
        <v>155</v>
      </c>
      <c r="E3383" s="15" t="e">
        <f t="shared" si="64"/>
        <v>#REF!</v>
      </c>
    </row>
    <row r="3384" spans="1:5" ht="15" thickBot="1" x14ac:dyDescent="0.35">
      <c r="B3384" s="67">
        <v>4</v>
      </c>
      <c r="C3384" s="14" t="e">
        <f>IF(OR(A3381="",A3381=0),"",VLOOKUP(A3381,#REF!,D3384,FALSE))</f>
        <v>#REF!</v>
      </c>
      <c r="D3384" s="2">
        <v>156</v>
      </c>
      <c r="E3384" s="15" t="e">
        <f t="shared" si="64"/>
        <v>#REF!</v>
      </c>
    </row>
    <row r="3385" spans="1:5" ht="15" thickBot="1" x14ac:dyDescent="0.35">
      <c r="B3385" s="67">
        <v>5</v>
      </c>
      <c r="C3385" s="14" t="e">
        <f>IF(OR(A3381="",A3381=0),"",VLOOKUP(A3381,#REF!,D3385,FALSE))</f>
        <v>#REF!</v>
      </c>
      <c r="D3385" s="2">
        <v>157</v>
      </c>
      <c r="E3385" s="15" t="e">
        <f t="shared" si="64"/>
        <v>#REF!</v>
      </c>
    </row>
    <row r="3386" spans="1:5" ht="15" thickBot="1" x14ac:dyDescent="0.35">
      <c r="B3386" s="67">
        <v>6</v>
      </c>
      <c r="C3386" s="14" t="e">
        <f>IF(OR(A3381="",A3381=0),"",VLOOKUP(A3381,#REF!,D3386,FALSE))</f>
        <v>#REF!</v>
      </c>
      <c r="D3386" s="2">
        <v>158</v>
      </c>
      <c r="E3386" s="15" t="e">
        <f t="shared" si="64"/>
        <v>#REF!</v>
      </c>
    </row>
    <row r="3387" spans="1:5" ht="15" thickBot="1" x14ac:dyDescent="0.35">
      <c r="B3387" s="67">
        <v>7</v>
      </c>
      <c r="C3387" s="14" t="e">
        <f>IF(OR(A3381="",A3381=0),"",VLOOKUP(A3381,#REF!,D3387,FALSE))</f>
        <v>#REF!</v>
      </c>
      <c r="D3387" s="2">
        <v>159</v>
      </c>
      <c r="E3387" s="15" t="e">
        <f t="shared" si="64"/>
        <v>#REF!</v>
      </c>
    </row>
    <row r="3388" spans="1:5" ht="15" thickBot="1" x14ac:dyDescent="0.35">
      <c r="B3388" s="67">
        <v>8</v>
      </c>
      <c r="C3388" s="14" t="e">
        <f>IF(OR(A3381="",A3381=0),"",VLOOKUP(A3381,#REF!,D3388,FALSE))</f>
        <v>#REF!</v>
      </c>
      <c r="D3388" s="2">
        <v>160</v>
      </c>
      <c r="E3388" s="15" t="e">
        <f t="shared" si="64"/>
        <v>#REF!</v>
      </c>
    </row>
    <row r="3389" spans="1:5" ht="15" thickBot="1" x14ac:dyDescent="0.35">
      <c r="B3389" s="67">
        <v>9</v>
      </c>
      <c r="C3389" s="14" t="e">
        <f>IF(OR(A3381="",A3381=0),"",VLOOKUP(A3381,#REF!,D3389,FALSE))</f>
        <v>#REF!</v>
      </c>
      <c r="D3389" s="2">
        <v>161</v>
      </c>
      <c r="E3389" s="15" t="e">
        <f t="shared" si="64"/>
        <v>#REF!</v>
      </c>
    </row>
    <row r="3390" spans="1:5" ht="15" thickBot="1" x14ac:dyDescent="0.35">
      <c r="A3390" s="64" t="str">
        <f>"Recette "&amp;B3199&amp;" Divers 4"</f>
        <v>Recette 16 Divers 4</v>
      </c>
      <c r="B3390" s="67">
        <v>10</v>
      </c>
      <c r="C3390" s="14" t="e">
        <f>IF(OR(A3381="",A3381=0),"",VLOOKUP(A3381,#REF!,D3390,FALSE))</f>
        <v>#REF!</v>
      </c>
      <c r="D3390" s="2">
        <v>162</v>
      </c>
      <c r="E3390" s="15" t="e">
        <f t="shared" si="64"/>
        <v>#REF!</v>
      </c>
    </row>
    <row r="3391" spans="1:5" ht="15" thickBot="1" x14ac:dyDescent="0.35">
      <c r="A3391" s="5" t="e">
        <f>IF(OR($A$3199=0,$A$3199=""),"",VLOOKUP($A$3199,#REF!,23,FALSE))</f>
        <v>#REF!</v>
      </c>
      <c r="B3391" s="67">
        <v>1</v>
      </c>
      <c r="C3391" s="14" t="e">
        <f>IF(OR(A3391="",A3391=0),"",VLOOKUP(A3391,#REF!,D3391,FALSE))</f>
        <v>#REF!</v>
      </c>
      <c r="D3391" s="2">
        <v>153</v>
      </c>
      <c r="E3391" s="15" t="e">
        <f t="shared" si="64"/>
        <v>#REF!</v>
      </c>
    </row>
    <row r="3392" spans="1:5" ht="15" thickBot="1" x14ac:dyDescent="0.35">
      <c r="B3392" s="67">
        <v>2</v>
      </c>
      <c r="C3392" s="14" t="e">
        <f>IF(OR(A3391="",A3391=0),"",VLOOKUP(A3391,#REF!,D3392,FALSE))</f>
        <v>#REF!</v>
      </c>
      <c r="D3392" s="2">
        <v>154</v>
      </c>
      <c r="E3392" s="15" t="e">
        <f t="shared" si="64"/>
        <v>#REF!</v>
      </c>
    </row>
    <row r="3393" spans="1:5" ht="15" thickBot="1" x14ac:dyDescent="0.35">
      <c r="B3393" s="67">
        <v>3</v>
      </c>
      <c r="C3393" s="14" t="e">
        <f>IF(OR(A3391="",A3391=0),"",VLOOKUP(A3391,#REF!,D3393,FALSE))</f>
        <v>#REF!</v>
      </c>
      <c r="D3393" s="2">
        <v>155</v>
      </c>
      <c r="E3393" s="15" t="e">
        <f t="shared" ref="E3393:E3410" si="65">IF(C3393=0,"",C3393)</f>
        <v>#REF!</v>
      </c>
    </row>
    <row r="3394" spans="1:5" ht="15" thickBot="1" x14ac:dyDescent="0.35">
      <c r="B3394" s="67">
        <v>4</v>
      </c>
      <c r="C3394" s="14" t="e">
        <f>IF(OR(A3391="",A3391=0),"",VLOOKUP(A3391,#REF!,D3394,FALSE))</f>
        <v>#REF!</v>
      </c>
      <c r="D3394" s="2">
        <v>156</v>
      </c>
      <c r="E3394" s="15" t="e">
        <f t="shared" si="65"/>
        <v>#REF!</v>
      </c>
    </row>
    <row r="3395" spans="1:5" ht="15" thickBot="1" x14ac:dyDescent="0.35">
      <c r="B3395" s="67">
        <v>5</v>
      </c>
      <c r="C3395" s="14" t="e">
        <f>IF(OR(A3391="",A3391=0),"",VLOOKUP(A3391,#REF!,D3395,FALSE))</f>
        <v>#REF!</v>
      </c>
      <c r="D3395" s="2">
        <v>157</v>
      </c>
      <c r="E3395" s="15" t="e">
        <f t="shared" si="65"/>
        <v>#REF!</v>
      </c>
    </row>
    <row r="3396" spans="1:5" ht="15" thickBot="1" x14ac:dyDescent="0.35">
      <c r="B3396" s="67">
        <v>6</v>
      </c>
      <c r="C3396" s="14" t="e">
        <f>IF(OR(A3391="",A3391=0),"",VLOOKUP(A3391,#REF!,D3396,FALSE))</f>
        <v>#REF!</v>
      </c>
      <c r="D3396" s="2">
        <v>158</v>
      </c>
      <c r="E3396" s="15" t="e">
        <f t="shared" si="65"/>
        <v>#REF!</v>
      </c>
    </row>
    <row r="3397" spans="1:5" ht="15" thickBot="1" x14ac:dyDescent="0.35">
      <c r="B3397" s="67">
        <v>7</v>
      </c>
      <c r="C3397" s="14" t="e">
        <f>IF(OR(A3391="",A3391=0),"",VLOOKUP(A3391,#REF!,D3397,FALSE))</f>
        <v>#REF!</v>
      </c>
      <c r="D3397" s="2">
        <v>159</v>
      </c>
      <c r="E3397" s="15" t="e">
        <f t="shared" si="65"/>
        <v>#REF!</v>
      </c>
    </row>
    <row r="3398" spans="1:5" ht="15" thickBot="1" x14ac:dyDescent="0.35">
      <c r="B3398" s="67">
        <v>8</v>
      </c>
      <c r="C3398" s="14" t="e">
        <f>IF(OR(A3391="",A3391=0),"",VLOOKUP(A3391,#REF!,D3398,FALSE))</f>
        <v>#REF!</v>
      </c>
      <c r="D3398" s="2">
        <v>160</v>
      </c>
      <c r="E3398" s="15" t="e">
        <f t="shared" si="65"/>
        <v>#REF!</v>
      </c>
    </row>
    <row r="3399" spans="1:5" ht="15" thickBot="1" x14ac:dyDescent="0.35">
      <c r="B3399" s="67">
        <v>9</v>
      </c>
      <c r="C3399" s="14" t="e">
        <f>IF(OR(A3391="",A3391=0),"",VLOOKUP(A3391,#REF!,D3399,FALSE))</f>
        <v>#REF!</v>
      </c>
      <c r="D3399" s="2">
        <v>161</v>
      </c>
      <c r="E3399" s="15" t="e">
        <f t="shared" si="65"/>
        <v>#REF!</v>
      </c>
    </row>
    <row r="3400" spans="1:5" ht="15" thickBot="1" x14ac:dyDescent="0.35">
      <c r="A3400" s="64" t="str">
        <f>"Recette "&amp;B3199&amp;" Divers 5"</f>
        <v>Recette 16 Divers 5</v>
      </c>
      <c r="B3400" s="67">
        <v>10</v>
      </c>
      <c r="C3400" s="14" t="e">
        <f>IF(OR(A3391="",A3391=0),"",VLOOKUP(A3391,#REF!,D3400,FALSE))</f>
        <v>#REF!</v>
      </c>
      <c r="D3400" s="2">
        <v>162</v>
      </c>
      <c r="E3400" s="15" t="e">
        <f t="shared" si="65"/>
        <v>#REF!</v>
      </c>
    </row>
    <row r="3401" spans="1:5" ht="15" thickBot="1" x14ac:dyDescent="0.35">
      <c r="A3401" s="5" t="e">
        <f>IF(OR($A$3199=0,$A$3199=""),"",VLOOKUP($A$3199,#REF!,24,FALSE))</f>
        <v>#REF!</v>
      </c>
      <c r="B3401" s="67">
        <v>1</v>
      </c>
      <c r="C3401" s="14" t="e">
        <f>IF(OR(A3401="",A3401=0),"",VLOOKUP(A3401,#REF!,D3401,FALSE))</f>
        <v>#REF!</v>
      </c>
      <c r="D3401" s="2">
        <v>153</v>
      </c>
      <c r="E3401" s="15" t="e">
        <f t="shared" si="65"/>
        <v>#REF!</v>
      </c>
    </row>
    <row r="3402" spans="1:5" ht="15" thickBot="1" x14ac:dyDescent="0.35">
      <c r="B3402" s="67">
        <v>2</v>
      </c>
      <c r="C3402" s="14" t="e">
        <f>IF(OR(A3401="",A3401=0),"",VLOOKUP(A3401,#REF!,D3402,FALSE))</f>
        <v>#REF!</v>
      </c>
      <c r="D3402" s="2">
        <v>154</v>
      </c>
      <c r="E3402" s="15" t="e">
        <f t="shared" si="65"/>
        <v>#REF!</v>
      </c>
    </row>
    <row r="3403" spans="1:5" ht="15" thickBot="1" x14ac:dyDescent="0.35">
      <c r="B3403" s="67">
        <v>3</v>
      </c>
      <c r="C3403" s="14" t="e">
        <f>IF(OR(A3401="",A3401=0),"",VLOOKUP(A3401,#REF!,D3403,FALSE))</f>
        <v>#REF!</v>
      </c>
      <c r="D3403" s="2">
        <v>155</v>
      </c>
      <c r="E3403" s="15" t="e">
        <f t="shared" si="65"/>
        <v>#REF!</v>
      </c>
    </row>
    <row r="3404" spans="1:5" ht="15" thickBot="1" x14ac:dyDescent="0.35">
      <c r="B3404" s="67">
        <v>4</v>
      </c>
      <c r="C3404" s="14" t="e">
        <f>IF(OR(A3401="",A3401=0),"",VLOOKUP(A3401,#REF!,D3404,FALSE))</f>
        <v>#REF!</v>
      </c>
      <c r="D3404" s="2">
        <v>156</v>
      </c>
      <c r="E3404" s="15" t="e">
        <f t="shared" si="65"/>
        <v>#REF!</v>
      </c>
    </row>
    <row r="3405" spans="1:5" ht="15" thickBot="1" x14ac:dyDescent="0.35">
      <c r="B3405" s="67">
        <v>5</v>
      </c>
      <c r="C3405" s="14" t="e">
        <f>IF(OR(A3401="",A3401=0),"",VLOOKUP(A3401,#REF!,D3405,FALSE))</f>
        <v>#REF!</v>
      </c>
      <c r="D3405" s="2">
        <v>157</v>
      </c>
      <c r="E3405" s="15" t="e">
        <f t="shared" si="65"/>
        <v>#REF!</v>
      </c>
    </row>
    <row r="3406" spans="1:5" ht="15" thickBot="1" x14ac:dyDescent="0.35">
      <c r="B3406" s="67">
        <v>6</v>
      </c>
      <c r="C3406" s="14" t="e">
        <f>IF(OR(A3401="",A3401=0),"",VLOOKUP(A3401,#REF!,D3406,FALSE))</f>
        <v>#REF!</v>
      </c>
      <c r="D3406" s="2">
        <v>158</v>
      </c>
      <c r="E3406" s="15" t="e">
        <f t="shared" si="65"/>
        <v>#REF!</v>
      </c>
    </row>
    <row r="3407" spans="1:5" ht="15" thickBot="1" x14ac:dyDescent="0.35">
      <c r="B3407" s="67">
        <v>7</v>
      </c>
      <c r="C3407" s="14" t="e">
        <f>IF(OR(A3401="",A3401=0),"",VLOOKUP(A3401,#REF!,D3407,FALSE))</f>
        <v>#REF!</v>
      </c>
      <c r="D3407" s="2">
        <v>159</v>
      </c>
      <c r="E3407" s="15" t="e">
        <f t="shared" si="65"/>
        <v>#REF!</v>
      </c>
    </row>
    <row r="3408" spans="1:5" ht="15" thickBot="1" x14ac:dyDescent="0.35">
      <c r="B3408" s="67">
        <v>8</v>
      </c>
      <c r="C3408" s="14" t="e">
        <f>IF(OR(A3401="",A3401=0),"",VLOOKUP(A3401,#REF!,D3408,FALSE))</f>
        <v>#REF!</v>
      </c>
      <c r="D3408" s="2">
        <v>160</v>
      </c>
      <c r="E3408" s="15" t="e">
        <f t="shared" si="65"/>
        <v>#REF!</v>
      </c>
    </row>
    <row r="3409" spans="1:5" ht="15" thickBot="1" x14ac:dyDescent="0.35">
      <c r="B3409" s="67">
        <v>9</v>
      </c>
      <c r="C3409" s="14" t="e">
        <f>IF(OR(A3401="",A3401=0),"",VLOOKUP(A3401,#REF!,D3409,FALSE))</f>
        <v>#REF!</v>
      </c>
      <c r="D3409" s="2">
        <v>161</v>
      </c>
      <c r="E3409" s="15" t="e">
        <f t="shared" si="65"/>
        <v>#REF!</v>
      </c>
    </row>
    <row r="3410" spans="1:5" x14ac:dyDescent="0.3">
      <c r="A3410" s="12"/>
      <c r="B3410" s="67">
        <v>10</v>
      </c>
      <c r="C3410" s="14" t="e">
        <f>IF(OR(A3401="",A3401=0),"",VLOOKUP(A3401,#REF!,D3410,FALSE))</f>
        <v>#REF!</v>
      </c>
      <c r="D3410" s="2">
        <v>162</v>
      </c>
      <c r="E3410" s="15" t="e">
        <f t="shared" si="65"/>
        <v>#REF!</v>
      </c>
    </row>
    <row r="3411" spans="1:5" ht="15" thickBot="1" x14ac:dyDescent="0.35"/>
    <row r="3412" spans="1:5" ht="15" thickBot="1" x14ac:dyDescent="0.35">
      <c r="A3412" s="19" t="str">
        <f>C2</f>
        <v>Mini Gougère</v>
      </c>
      <c r="B3412" s="69"/>
      <c r="C3412" s="5"/>
      <c r="E3412" s="5"/>
    </row>
    <row r="3413" spans="1:5" ht="15" thickBot="1" x14ac:dyDescent="0.35">
      <c r="A3413" s="68" t="s">
        <v>67</v>
      </c>
      <c r="B3413" s="70"/>
      <c r="C3413" s="76"/>
      <c r="D3413" s="12"/>
      <c r="E3413" s="76"/>
    </row>
    <row r="3414" spans="1:5" ht="15" thickBot="1" x14ac:dyDescent="0.35">
      <c r="A3414" s="5" t="e">
        <f>IF(OR($A$3412=0,$A$3412=""),"",VLOOKUP($A$3412,#REF!,18,FALSE))</f>
        <v>#REF!</v>
      </c>
      <c r="B3414" s="71">
        <v>1</v>
      </c>
      <c r="C3414" s="14" t="e">
        <f>IF(OR(A3414="",A3414=0),"",VLOOKUP(A3414,#REF!,D3414,FALSE))</f>
        <v>#REF!</v>
      </c>
      <c r="D3414" s="2">
        <v>153</v>
      </c>
      <c r="E3414" s="15" t="e">
        <f t="shared" ref="E3414:E3463" si="66">IF(C3414=0,"",C3414)</f>
        <v>#REF!</v>
      </c>
    </row>
    <row r="3415" spans="1:5" ht="15" thickBot="1" x14ac:dyDescent="0.35">
      <c r="A3415" s="87"/>
      <c r="B3415" s="71">
        <v>2</v>
      </c>
      <c r="C3415" s="14" t="e">
        <f>IF(OR(A3414="",A3414=0),"",VLOOKUP(A3414,#REF!,D3415,FALSE))</f>
        <v>#REF!</v>
      </c>
      <c r="D3415" s="2">
        <v>154</v>
      </c>
      <c r="E3415" s="15" t="e">
        <f t="shared" si="66"/>
        <v>#REF!</v>
      </c>
    </row>
    <row r="3416" spans="1:5" ht="15" thickBot="1" x14ac:dyDescent="0.35">
      <c r="A3416" s="87"/>
      <c r="B3416" s="71">
        <v>3</v>
      </c>
      <c r="C3416" s="14" t="e">
        <f>IF(OR(A3414="",A3414=0),"",VLOOKUP(A3414,#REF!,D3416,FALSE))</f>
        <v>#REF!</v>
      </c>
      <c r="D3416" s="2">
        <v>155</v>
      </c>
      <c r="E3416" s="15" t="e">
        <f t="shared" si="66"/>
        <v>#REF!</v>
      </c>
    </row>
    <row r="3417" spans="1:5" ht="15" thickBot="1" x14ac:dyDescent="0.35">
      <c r="A3417" s="88"/>
      <c r="B3417" s="71">
        <v>4</v>
      </c>
      <c r="C3417" s="14" t="e">
        <f>IF(OR(A3414="",A3414=0),"",VLOOKUP(A3414,#REF!,D3417,FALSE))</f>
        <v>#REF!</v>
      </c>
      <c r="D3417" s="2">
        <v>156</v>
      </c>
      <c r="E3417" s="15" t="e">
        <f t="shared" si="66"/>
        <v>#REF!</v>
      </c>
    </row>
    <row r="3418" spans="1:5" ht="15" thickBot="1" x14ac:dyDescent="0.35">
      <c r="B3418" s="71">
        <v>5</v>
      </c>
      <c r="C3418" s="14" t="e">
        <f>IF(OR(A3414="",A3414=0),"",VLOOKUP(A3414,#REF!,D3418,FALSE))</f>
        <v>#REF!</v>
      </c>
      <c r="D3418" s="2">
        <v>157</v>
      </c>
      <c r="E3418" s="15" t="e">
        <f t="shared" si="66"/>
        <v>#REF!</v>
      </c>
    </row>
    <row r="3419" spans="1:5" ht="15" thickBot="1" x14ac:dyDescent="0.35">
      <c r="B3419" s="71">
        <v>6</v>
      </c>
      <c r="C3419" s="14" t="e">
        <f>IF(OR(A3414="",A3414=0),"",VLOOKUP(A3414,#REF!,D3419,FALSE))</f>
        <v>#REF!</v>
      </c>
      <c r="D3419" s="2">
        <v>158</v>
      </c>
      <c r="E3419" s="15" t="e">
        <f t="shared" si="66"/>
        <v>#REF!</v>
      </c>
    </row>
    <row r="3420" spans="1:5" ht="15" thickBot="1" x14ac:dyDescent="0.35">
      <c r="B3420" s="71">
        <v>7</v>
      </c>
      <c r="C3420" s="14" t="e">
        <f>IF(OR(A3414="",A3414=0),"",VLOOKUP(A3414,#REF!,D3420,FALSE))</f>
        <v>#REF!</v>
      </c>
      <c r="D3420" s="2">
        <v>159</v>
      </c>
      <c r="E3420" s="15" t="e">
        <f t="shared" si="66"/>
        <v>#REF!</v>
      </c>
    </row>
    <row r="3421" spans="1:5" ht="15" thickBot="1" x14ac:dyDescent="0.35">
      <c r="B3421" s="71">
        <v>8</v>
      </c>
      <c r="C3421" s="14" t="e">
        <f>IF(OR(A3414="",A3414=0),"",VLOOKUP(A3414,#REF!,D3421,FALSE))</f>
        <v>#REF!</v>
      </c>
      <c r="D3421" s="2">
        <v>160</v>
      </c>
      <c r="E3421" s="15" t="e">
        <f t="shared" si="66"/>
        <v>#REF!</v>
      </c>
    </row>
    <row r="3422" spans="1:5" ht="15" thickBot="1" x14ac:dyDescent="0.35">
      <c r="A3422" s="19"/>
      <c r="B3422" s="71">
        <v>9</v>
      </c>
      <c r="C3422" s="14" t="e">
        <f>IF(OR(A3414="",A3414=0),"",VLOOKUP(A3414,#REF!,D3422,FALSE))</f>
        <v>#REF!</v>
      </c>
      <c r="D3422" s="2">
        <v>161</v>
      </c>
      <c r="E3422" s="15" t="e">
        <f t="shared" si="66"/>
        <v>#REF!</v>
      </c>
    </row>
    <row r="3423" spans="1:5" ht="15" thickBot="1" x14ac:dyDescent="0.35">
      <c r="A3423" s="68" t="s">
        <v>68</v>
      </c>
      <c r="B3423" s="71">
        <v>10</v>
      </c>
      <c r="C3423" s="14" t="e">
        <f>IF(OR(A3414="",A3414=0),"",VLOOKUP(A3414,#REF!,D3423,FALSE))</f>
        <v>#REF!</v>
      </c>
      <c r="D3423" s="2">
        <v>162</v>
      </c>
      <c r="E3423" s="15" t="e">
        <f t="shared" si="66"/>
        <v>#REF!</v>
      </c>
    </row>
    <row r="3424" spans="1:5" ht="15" thickBot="1" x14ac:dyDescent="0.35">
      <c r="A3424" s="5" t="e">
        <f>IF(OR($A$3412=0,$A$3412=""),"",VLOOKUP($A$3412,#REF!,19,FALSE))</f>
        <v>#REF!</v>
      </c>
      <c r="B3424" s="67">
        <v>1</v>
      </c>
      <c r="C3424" s="76"/>
      <c r="D3424" s="2">
        <v>153</v>
      </c>
      <c r="E3424" s="15" t="str">
        <f t="shared" si="66"/>
        <v/>
      </c>
    </row>
    <row r="3425" spans="1:5" ht="15" thickBot="1" x14ac:dyDescent="0.35">
      <c r="A3425" s="87"/>
      <c r="B3425" s="67">
        <v>2</v>
      </c>
      <c r="C3425" s="14" t="str">
        <f>IF(OR(A3425="",A3425=0),"",VLOOKUP(A3425,#REF!,D3425,FALSE))</f>
        <v/>
      </c>
      <c r="D3425" s="2">
        <v>154</v>
      </c>
      <c r="E3425" s="15" t="str">
        <f t="shared" si="66"/>
        <v/>
      </c>
    </row>
    <row r="3426" spans="1:5" ht="15" thickBot="1" x14ac:dyDescent="0.35">
      <c r="A3426" s="87"/>
      <c r="B3426" s="67">
        <v>3</v>
      </c>
      <c r="C3426" s="14" t="str">
        <f>IF(OR(A3425="",A3425=0),"",VLOOKUP(A3425,#REF!,D3426,FALSE))</f>
        <v/>
      </c>
      <c r="D3426" s="2">
        <v>155</v>
      </c>
      <c r="E3426" s="15" t="str">
        <f t="shared" si="66"/>
        <v/>
      </c>
    </row>
    <row r="3427" spans="1:5" ht="15" thickBot="1" x14ac:dyDescent="0.35">
      <c r="B3427" s="67">
        <v>4</v>
      </c>
      <c r="C3427" s="14" t="str">
        <f>IF(OR(A3425="",A3425=0),"",VLOOKUP(A3425,#REF!,D3427,FALSE))</f>
        <v/>
      </c>
      <c r="D3427" s="2">
        <v>156</v>
      </c>
      <c r="E3427" s="15" t="str">
        <f t="shared" si="66"/>
        <v/>
      </c>
    </row>
    <row r="3428" spans="1:5" ht="15" thickBot="1" x14ac:dyDescent="0.35">
      <c r="B3428" s="67">
        <v>5</v>
      </c>
      <c r="C3428" s="14" t="str">
        <f>IF(OR(A3425="",A3425=0),"",VLOOKUP(A3425,#REF!,D3428,FALSE))</f>
        <v/>
      </c>
      <c r="D3428" s="2">
        <v>157</v>
      </c>
      <c r="E3428" s="15" t="str">
        <f t="shared" si="66"/>
        <v/>
      </c>
    </row>
    <row r="3429" spans="1:5" ht="15" thickBot="1" x14ac:dyDescent="0.35">
      <c r="B3429" s="67">
        <v>6</v>
      </c>
      <c r="C3429" s="14" t="str">
        <f>IF(OR(A3425="",A3425=0),"",VLOOKUP(A3425,#REF!,D3429,FALSE))</f>
        <v/>
      </c>
      <c r="D3429" s="2">
        <v>158</v>
      </c>
      <c r="E3429" s="15" t="str">
        <f t="shared" si="66"/>
        <v/>
      </c>
    </row>
    <row r="3430" spans="1:5" ht="15" thickBot="1" x14ac:dyDescent="0.35">
      <c r="B3430" s="67">
        <v>7</v>
      </c>
      <c r="C3430" s="14" t="str">
        <f>IF(OR(A3425="",A3425=0),"",VLOOKUP(A3425,#REF!,D3430,FALSE))</f>
        <v/>
      </c>
      <c r="D3430" s="2">
        <v>159</v>
      </c>
      <c r="E3430" s="15" t="str">
        <f t="shared" si="66"/>
        <v/>
      </c>
    </row>
    <row r="3431" spans="1:5" ht="15" thickBot="1" x14ac:dyDescent="0.35">
      <c r="B3431" s="67">
        <v>8</v>
      </c>
      <c r="C3431" s="14" t="str">
        <f>IF(OR(A3425="",A3425=0),"",VLOOKUP(A3425,#REF!,D3431,FALSE))</f>
        <v/>
      </c>
      <c r="D3431" s="2">
        <v>160</v>
      </c>
      <c r="E3431" s="15" t="str">
        <f t="shared" si="66"/>
        <v/>
      </c>
    </row>
    <row r="3432" spans="1:5" ht="15" thickBot="1" x14ac:dyDescent="0.35">
      <c r="A3432" s="19"/>
      <c r="B3432" s="67">
        <v>9</v>
      </c>
      <c r="C3432" s="14" t="str">
        <f>IF(OR(A3425="",A3425=0),"",VLOOKUP(A3425,#REF!,D3432,FALSE))</f>
        <v/>
      </c>
      <c r="D3432" s="2">
        <v>161</v>
      </c>
      <c r="E3432" s="15" t="str">
        <f t="shared" si="66"/>
        <v/>
      </c>
    </row>
    <row r="3433" spans="1:5" ht="15" thickBot="1" x14ac:dyDescent="0.35">
      <c r="A3433" s="68" t="s">
        <v>69</v>
      </c>
      <c r="B3433" s="67">
        <v>10</v>
      </c>
      <c r="C3433" s="14" t="str">
        <f>IF(OR(A3425="",A3425=0),"",VLOOKUP(A3425,#REF!,D3433,FALSE))</f>
        <v/>
      </c>
      <c r="D3433" s="2">
        <v>162</v>
      </c>
      <c r="E3433" s="15" t="str">
        <f t="shared" si="66"/>
        <v/>
      </c>
    </row>
    <row r="3434" spans="1:5" ht="15" thickBot="1" x14ac:dyDescent="0.35">
      <c r="A3434" s="5" t="e">
        <f>IF(OR($A$3412=0,$A$3412=""),"",VLOOKUP($A$3412,#REF!,20,FALSE))</f>
        <v>#REF!</v>
      </c>
      <c r="B3434" s="47">
        <v>1</v>
      </c>
      <c r="C3434" s="14" t="str">
        <f>IF(OR(A3425="",A3425=0),"",VLOOKUP(A3425,#REF!,D3434,FALSE))</f>
        <v/>
      </c>
      <c r="D3434" s="2">
        <v>153</v>
      </c>
      <c r="E3434" s="15" t="str">
        <f t="shared" si="66"/>
        <v/>
      </c>
    </row>
    <row r="3435" spans="1:5" ht="15" thickBot="1" x14ac:dyDescent="0.35">
      <c r="A3435" s="87"/>
      <c r="B3435" s="47">
        <v>2</v>
      </c>
      <c r="C3435" s="14" t="e">
        <f>IF(OR(A3434="",A3434=0),"",VLOOKUP(A3434,#REF!,D3435,FALSE))</f>
        <v>#REF!</v>
      </c>
      <c r="D3435" s="2">
        <v>154</v>
      </c>
      <c r="E3435" s="15" t="e">
        <f t="shared" si="66"/>
        <v>#REF!</v>
      </c>
    </row>
    <row r="3436" spans="1:5" ht="15" thickBot="1" x14ac:dyDescent="0.35">
      <c r="A3436" s="87"/>
      <c r="B3436" s="47">
        <v>3</v>
      </c>
      <c r="C3436" s="14" t="e">
        <f>IF(OR(A3434="",A3434=0),"",VLOOKUP(A3434,#REF!,D3436,FALSE))</f>
        <v>#REF!</v>
      </c>
      <c r="D3436" s="2">
        <v>155</v>
      </c>
      <c r="E3436" s="15" t="e">
        <f t="shared" si="66"/>
        <v>#REF!</v>
      </c>
    </row>
    <row r="3437" spans="1:5" ht="15" thickBot="1" x14ac:dyDescent="0.35">
      <c r="B3437" s="47">
        <v>4</v>
      </c>
      <c r="C3437" s="14" t="e">
        <f>IF(OR(A3434="",A3434=0),"",VLOOKUP(A3434,#REF!,D3437,FALSE))</f>
        <v>#REF!</v>
      </c>
      <c r="D3437" s="2">
        <v>156</v>
      </c>
      <c r="E3437" s="15" t="e">
        <f t="shared" si="66"/>
        <v>#REF!</v>
      </c>
    </row>
    <row r="3438" spans="1:5" ht="15" thickBot="1" x14ac:dyDescent="0.35">
      <c r="B3438" s="47">
        <v>5</v>
      </c>
      <c r="C3438" s="14" t="e">
        <f>IF(OR(A3434="",A3434=0),"",VLOOKUP(A3434,#REF!,D3438,FALSE))</f>
        <v>#REF!</v>
      </c>
      <c r="D3438" s="2">
        <v>157</v>
      </c>
      <c r="E3438" s="15" t="e">
        <f t="shared" si="66"/>
        <v>#REF!</v>
      </c>
    </row>
    <row r="3439" spans="1:5" ht="15" thickBot="1" x14ac:dyDescent="0.35">
      <c r="B3439" s="47">
        <v>6</v>
      </c>
      <c r="C3439" s="14" t="e">
        <f>IF(OR(A3434="",A3434=0),"",VLOOKUP(A3434,#REF!,D3439,FALSE))</f>
        <v>#REF!</v>
      </c>
      <c r="D3439" s="2">
        <v>158</v>
      </c>
      <c r="E3439" s="15" t="e">
        <f t="shared" si="66"/>
        <v>#REF!</v>
      </c>
    </row>
    <row r="3440" spans="1:5" ht="15" thickBot="1" x14ac:dyDescent="0.35">
      <c r="B3440" s="47">
        <v>7</v>
      </c>
      <c r="C3440" s="14" t="e">
        <f>IF(OR(A3434="",A3434=0),"",VLOOKUP(A3434,#REF!,D3440,FALSE))</f>
        <v>#REF!</v>
      </c>
      <c r="D3440" s="2">
        <v>159</v>
      </c>
      <c r="E3440" s="15" t="e">
        <f t="shared" si="66"/>
        <v>#REF!</v>
      </c>
    </row>
    <row r="3441" spans="1:5" ht="15" thickBot="1" x14ac:dyDescent="0.35">
      <c r="B3441" s="47">
        <v>8</v>
      </c>
      <c r="C3441" s="14" t="e">
        <f>IF(OR(A3434="",A3434=0),"",VLOOKUP(A3434,#REF!,D3441,FALSE))</f>
        <v>#REF!</v>
      </c>
      <c r="D3441" s="2">
        <v>160</v>
      </c>
      <c r="E3441" s="15" t="e">
        <f t="shared" si="66"/>
        <v>#REF!</v>
      </c>
    </row>
    <row r="3442" spans="1:5" ht="15" thickBot="1" x14ac:dyDescent="0.35">
      <c r="A3442" s="19"/>
      <c r="B3442" s="47">
        <v>9</v>
      </c>
      <c r="C3442" s="14" t="e">
        <f>IF(OR(A3434="",A3434=0),"",VLOOKUP(A3434,#REF!,D3442,FALSE))</f>
        <v>#REF!</v>
      </c>
      <c r="D3442" s="2">
        <v>161</v>
      </c>
      <c r="E3442" s="15" t="e">
        <f t="shared" si="66"/>
        <v>#REF!</v>
      </c>
    </row>
    <row r="3443" spans="1:5" ht="15" thickBot="1" x14ac:dyDescent="0.35">
      <c r="A3443" s="68" t="s">
        <v>70</v>
      </c>
      <c r="B3443" s="47">
        <v>10</v>
      </c>
      <c r="C3443" s="14" t="e">
        <f>IF(OR(A3434="",A3434=0),"",VLOOKUP(A3434,#REF!,D3443,FALSE))</f>
        <v>#REF!</v>
      </c>
      <c r="D3443" s="2">
        <v>162</v>
      </c>
      <c r="E3443" s="15" t="e">
        <f t="shared" si="66"/>
        <v>#REF!</v>
      </c>
    </row>
    <row r="3444" spans="1:5" ht="15" thickBot="1" x14ac:dyDescent="0.35">
      <c r="A3444" s="5" t="e">
        <f>IF(OR($A$3412=0,$A$3412=""),"",VLOOKUP($A$3412,#REF!,21,FALSE))</f>
        <v>#REF!</v>
      </c>
      <c r="B3444" s="50">
        <v>1</v>
      </c>
      <c r="C3444" s="14" t="e">
        <f>IF(OR(A3444="",A3444=0),"",VLOOKUP(A3444,#REF!,D3444,FALSE))</f>
        <v>#REF!</v>
      </c>
      <c r="D3444" s="2">
        <v>153</v>
      </c>
      <c r="E3444" s="15" t="e">
        <f t="shared" si="66"/>
        <v>#REF!</v>
      </c>
    </row>
    <row r="3445" spans="1:5" ht="15" thickBot="1" x14ac:dyDescent="0.35">
      <c r="A3445" s="87"/>
      <c r="B3445" s="50">
        <v>2</v>
      </c>
      <c r="C3445" s="14" t="e">
        <f>IF(OR(A3444="",A3444=0),"",VLOOKUP(A3444,#REF!,D3445,FALSE))</f>
        <v>#REF!</v>
      </c>
      <c r="D3445" s="2">
        <v>154</v>
      </c>
      <c r="E3445" s="15" t="e">
        <f t="shared" si="66"/>
        <v>#REF!</v>
      </c>
    </row>
    <row r="3446" spans="1:5" ht="15" thickBot="1" x14ac:dyDescent="0.35">
      <c r="A3446" s="87"/>
      <c r="B3446" s="50">
        <v>3</v>
      </c>
      <c r="C3446" s="14" t="e">
        <f>IF(OR(A3444="",A3444=0),"",VLOOKUP(A3444,#REF!,D3446,FALSE))</f>
        <v>#REF!</v>
      </c>
      <c r="D3446" s="2">
        <v>155</v>
      </c>
      <c r="E3446" s="15" t="e">
        <f t="shared" si="66"/>
        <v>#REF!</v>
      </c>
    </row>
    <row r="3447" spans="1:5" ht="15" thickBot="1" x14ac:dyDescent="0.35">
      <c r="B3447" s="50">
        <v>4</v>
      </c>
      <c r="C3447" s="14" t="e">
        <f>IF(OR(A3444="",A3444=0),"",VLOOKUP(A3444,#REF!,D3447,FALSE))</f>
        <v>#REF!</v>
      </c>
      <c r="D3447" s="2">
        <v>156</v>
      </c>
      <c r="E3447" s="15" t="e">
        <f t="shared" si="66"/>
        <v>#REF!</v>
      </c>
    </row>
    <row r="3448" spans="1:5" ht="15" thickBot="1" x14ac:dyDescent="0.35">
      <c r="B3448" s="50">
        <v>5</v>
      </c>
      <c r="C3448" s="14" t="e">
        <f>IF(OR(A3444="",A3444=0),"",VLOOKUP(A3444,#REF!,D3448,FALSE))</f>
        <v>#REF!</v>
      </c>
      <c r="D3448" s="2">
        <v>157</v>
      </c>
      <c r="E3448" s="15" t="e">
        <f t="shared" si="66"/>
        <v>#REF!</v>
      </c>
    </row>
    <row r="3449" spans="1:5" ht="15" thickBot="1" x14ac:dyDescent="0.35">
      <c r="B3449" s="50">
        <v>6</v>
      </c>
      <c r="C3449" s="14" t="e">
        <f>IF(OR(A3444="",A3444=0),"",VLOOKUP(A3444,#REF!,D3449,FALSE))</f>
        <v>#REF!</v>
      </c>
      <c r="D3449" s="2">
        <v>158</v>
      </c>
      <c r="E3449" s="15" t="e">
        <f t="shared" si="66"/>
        <v>#REF!</v>
      </c>
    </row>
    <row r="3450" spans="1:5" ht="15" thickBot="1" x14ac:dyDescent="0.35">
      <c r="B3450" s="50">
        <v>7</v>
      </c>
      <c r="C3450" s="14" t="e">
        <f>IF(OR(A3444="",A3444=0),"",VLOOKUP(A3444,#REF!,D3450,FALSE))</f>
        <v>#REF!</v>
      </c>
      <c r="D3450" s="2">
        <v>159</v>
      </c>
      <c r="E3450" s="15" t="e">
        <f t="shared" si="66"/>
        <v>#REF!</v>
      </c>
    </row>
    <row r="3451" spans="1:5" ht="15" thickBot="1" x14ac:dyDescent="0.35">
      <c r="B3451" s="50">
        <v>8</v>
      </c>
      <c r="C3451" s="14" t="e">
        <f>IF(OR(A3444="",A3444=0),"",VLOOKUP(A3444,#REF!,D3451,FALSE))</f>
        <v>#REF!</v>
      </c>
      <c r="D3451" s="2">
        <v>160</v>
      </c>
      <c r="E3451" s="15" t="e">
        <f t="shared" si="66"/>
        <v>#REF!</v>
      </c>
    </row>
    <row r="3452" spans="1:5" ht="15" thickBot="1" x14ac:dyDescent="0.35">
      <c r="A3452" s="19"/>
      <c r="B3452" s="50">
        <v>9</v>
      </c>
      <c r="C3452" s="14" t="e">
        <f>IF(OR(A3444="",A3444=0),"",VLOOKUP(A3444,#REF!,D3452,FALSE))</f>
        <v>#REF!</v>
      </c>
      <c r="D3452" s="2">
        <v>161</v>
      </c>
      <c r="E3452" s="15" t="e">
        <f t="shared" si="66"/>
        <v>#REF!</v>
      </c>
    </row>
    <row r="3453" spans="1:5" ht="15" thickBot="1" x14ac:dyDescent="0.35">
      <c r="A3453" s="68" t="s">
        <v>71</v>
      </c>
      <c r="B3453" s="50">
        <v>10</v>
      </c>
      <c r="C3453" s="14" t="e">
        <f>IF(OR(A3444="",A3444=0),"",VLOOKUP(A3444,#REF!,D3453,FALSE))</f>
        <v>#REF!</v>
      </c>
      <c r="D3453" s="2">
        <v>162</v>
      </c>
      <c r="E3453" s="15" t="e">
        <f t="shared" si="66"/>
        <v>#REF!</v>
      </c>
    </row>
    <row r="3454" spans="1:5" ht="15" thickBot="1" x14ac:dyDescent="0.35">
      <c r="A3454" s="5" t="e">
        <f>IF(OR($A$3412=0,$A$3412=""),"",VLOOKUP($A$3412,#REF!,22,FALSE))</f>
        <v>#REF!</v>
      </c>
      <c r="B3454" s="73">
        <v>1</v>
      </c>
      <c r="C3454" s="14" t="e">
        <f>IF(OR(A3454="",A3454=0),"",VLOOKUP(A3454,#REF!,D3454,FALSE))</f>
        <v>#REF!</v>
      </c>
      <c r="D3454" s="2">
        <v>153</v>
      </c>
      <c r="E3454" s="15" t="e">
        <f t="shared" si="66"/>
        <v>#REF!</v>
      </c>
    </row>
    <row r="3455" spans="1:5" ht="15" thickBot="1" x14ac:dyDescent="0.35">
      <c r="A3455" s="87"/>
      <c r="B3455" s="73">
        <v>2</v>
      </c>
      <c r="C3455" s="14" t="e">
        <f>IF(OR(A3454="",A3454=0),"",VLOOKUP(A3454,#REF!,D3455,FALSE))</f>
        <v>#REF!</v>
      </c>
      <c r="D3455" s="2">
        <v>154</v>
      </c>
      <c r="E3455" s="15" t="e">
        <f t="shared" si="66"/>
        <v>#REF!</v>
      </c>
    </row>
    <row r="3456" spans="1:5" ht="15" thickBot="1" x14ac:dyDescent="0.35">
      <c r="A3456" s="87"/>
      <c r="B3456" s="73">
        <v>3</v>
      </c>
      <c r="C3456" s="14" t="e">
        <f>IF(OR(A3454="",A3454=0),"",VLOOKUP(A3454,#REF!,D3456,FALSE))</f>
        <v>#REF!</v>
      </c>
      <c r="D3456" s="2">
        <v>155</v>
      </c>
      <c r="E3456" s="15" t="e">
        <f t="shared" si="66"/>
        <v>#REF!</v>
      </c>
    </row>
    <row r="3457" spans="1:5" ht="15" thickBot="1" x14ac:dyDescent="0.35">
      <c r="B3457" s="73">
        <v>4</v>
      </c>
      <c r="C3457" s="14" t="e">
        <f>IF(OR(A3454="",A3454=0),"",VLOOKUP(A3454,#REF!,D3457,FALSE))</f>
        <v>#REF!</v>
      </c>
      <c r="D3457" s="2">
        <v>156</v>
      </c>
      <c r="E3457" s="15" t="e">
        <f t="shared" si="66"/>
        <v>#REF!</v>
      </c>
    </row>
    <row r="3458" spans="1:5" ht="15" thickBot="1" x14ac:dyDescent="0.35">
      <c r="B3458" s="73">
        <v>5</v>
      </c>
      <c r="C3458" s="14" t="e">
        <f>IF(OR(A3454="",A3454=0),"",VLOOKUP(A3454,#REF!,D3458,FALSE))</f>
        <v>#REF!</v>
      </c>
      <c r="D3458" s="2">
        <v>157</v>
      </c>
      <c r="E3458" s="15" t="e">
        <f t="shared" si="66"/>
        <v>#REF!</v>
      </c>
    </row>
    <row r="3459" spans="1:5" ht="15" thickBot="1" x14ac:dyDescent="0.35">
      <c r="B3459" s="73">
        <v>6</v>
      </c>
      <c r="C3459" s="14" t="e">
        <f>IF(OR(A3454="",A3454=0),"",VLOOKUP(A3454,#REF!,D3459,FALSE))</f>
        <v>#REF!</v>
      </c>
      <c r="D3459" s="2">
        <v>158</v>
      </c>
      <c r="E3459" s="15" t="e">
        <f t="shared" si="66"/>
        <v>#REF!</v>
      </c>
    </row>
    <row r="3460" spans="1:5" ht="15" thickBot="1" x14ac:dyDescent="0.35">
      <c r="B3460" s="73">
        <v>7</v>
      </c>
      <c r="C3460" s="14" t="e">
        <f>IF(OR(A3454="",A3454=0),"",VLOOKUP(A3454,#REF!,D3460,FALSE))</f>
        <v>#REF!</v>
      </c>
      <c r="D3460" s="2">
        <v>159</v>
      </c>
      <c r="E3460" s="15" t="e">
        <f t="shared" si="66"/>
        <v>#REF!</v>
      </c>
    </row>
    <row r="3461" spans="1:5" ht="15" thickBot="1" x14ac:dyDescent="0.35">
      <c r="B3461" s="73">
        <v>8</v>
      </c>
      <c r="C3461" s="14" t="e">
        <f>IF(OR(A3454="",A3454=0),"",VLOOKUP(A3454,#REF!,D3461,FALSE))</f>
        <v>#REF!</v>
      </c>
      <c r="D3461" s="2">
        <v>160</v>
      </c>
      <c r="E3461" s="15" t="e">
        <f t="shared" si="66"/>
        <v>#REF!</v>
      </c>
    </row>
    <row r="3462" spans="1:5" ht="15" thickBot="1" x14ac:dyDescent="0.35">
      <c r="B3462" s="73">
        <v>9</v>
      </c>
      <c r="C3462" s="14" t="e">
        <f>IF(OR(A3454="",A3454=0),"",VLOOKUP(A3454,#REF!,D3462,FALSE))</f>
        <v>#REF!</v>
      </c>
      <c r="D3462" s="2">
        <v>161</v>
      </c>
      <c r="E3462" s="15" t="e">
        <f t="shared" si="66"/>
        <v>#REF!</v>
      </c>
    </row>
    <row r="3463" spans="1:5" x14ac:dyDescent="0.3">
      <c r="B3463" s="73">
        <v>10</v>
      </c>
      <c r="C3463" s="74" t="e">
        <f>IF(OR(A3454="",A3454=0),"",VLOOKUP(A3454,#REF!,D3463,FALSE))</f>
        <v>#REF!</v>
      </c>
      <c r="D3463" s="2">
        <v>162</v>
      </c>
      <c r="E3463" s="75" t="e">
        <f t="shared" si="66"/>
        <v>#REF!</v>
      </c>
    </row>
    <row r="3464" spans="1:5" x14ac:dyDescent="0.3">
      <c r="A3464" s="12"/>
      <c r="B3464" s="12"/>
      <c r="C3464" s="18"/>
      <c r="D3464" s="2"/>
      <c r="E3464" s="18"/>
    </row>
  </sheetData>
  <sheetProtection selectLockedCells="1" selectUnlockedCells="1"/>
  <sortState xmlns:xlrd2="http://schemas.microsoft.com/office/spreadsheetml/2017/richdata2" ref="G5:G4311">
    <sortCondition ref="G5:G4311"/>
  </sortState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E7B3-FBE8-4657-9B05-73A46E98AC76}">
  <sheetPr codeName="Feuil24"/>
  <dimension ref="A1:C49"/>
  <sheetViews>
    <sheetView tabSelected="1" workbookViewId="0">
      <selection activeCell="C18" sqref="C18"/>
    </sheetView>
  </sheetViews>
  <sheetFormatPr baseColWidth="10" defaultRowHeight="14.4" x14ac:dyDescent="0.3"/>
  <cols>
    <col min="1" max="1" width="32" bestFit="1" customWidth="1"/>
    <col min="2" max="2" width="15.88671875" customWidth="1"/>
    <col min="3" max="3" width="32.77734375" customWidth="1"/>
  </cols>
  <sheetData>
    <row r="1" spans="1:3" x14ac:dyDescent="0.3">
      <c r="A1" t="s">
        <v>2</v>
      </c>
      <c r="B1" t="s">
        <v>1</v>
      </c>
      <c r="C1" t="s">
        <v>72</v>
      </c>
    </row>
    <row r="2" spans="1:3" x14ac:dyDescent="0.3">
      <c r="A2" s="6" t="s">
        <v>17</v>
      </c>
      <c r="B2" s="7" t="s">
        <v>73</v>
      </c>
    </row>
    <row r="3" spans="1:3" x14ac:dyDescent="0.3">
      <c r="A3" s="6" t="s">
        <v>19</v>
      </c>
      <c r="B3" s="7" t="s">
        <v>74</v>
      </c>
    </row>
    <row r="4" spans="1:3" x14ac:dyDescent="0.3">
      <c r="A4" s="6" t="s">
        <v>3</v>
      </c>
      <c r="B4" s="7" t="s">
        <v>75</v>
      </c>
    </row>
    <row r="5" spans="1:3" x14ac:dyDescent="0.3">
      <c r="A5" s="6" t="s">
        <v>16</v>
      </c>
      <c r="B5" s="7" t="s">
        <v>76</v>
      </c>
    </row>
    <row r="6" spans="1:3" x14ac:dyDescent="0.3">
      <c r="A6" s="6" t="s">
        <v>38</v>
      </c>
      <c r="B6" s="7" t="s">
        <v>77</v>
      </c>
    </row>
    <row r="7" spans="1:3" x14ac:dyDescent="0.3">
      <c r="A7" s="6" t="s">
        <v>36</v>
      </c>
      <c r="B7" s="7" t="s">
        <v>78</v>
      </c>
    </row>
    <row r="8" spans="1:3" x14ac:dyDescent="0.3">
      <c r="A8" s="6" t="s">
        <v>37</v>
      </c>
      <c r="B8" s="7" t="s">
        <v>77</v>
      </c>
    </row>
    <row r="9" spans="1:3" x14ac:dyDescent="0.3">
      <c r="A9" s="6" t="s">
        <v>44</v>
      </c>
      <c r="B9" s="7" t="s">
        <v>79</v>
      </c>
    </row>
    <row r="10" spans="1:3" x14ac:dyDescent="0.3">
      <c r="A10" s="6" t="s">
        <v>39</v>
      </c>
      <c r="B10" s="7" t="s">
        <v>80</v>
      </c>
    </row>
    <row r="11" spans="1:3" x14ac:dyDescent="0.3">
      <c r="A11" s="6" t="s">
        <v>20</v>
      </c>
      <c r="B11" s="7" t="s">
        <v>81</v>
      </c>
    </row>
    <row r="12" spans="1:3" x14ac:dyDescent="0.3">
      <c r="A12" s="6" t="s">
        <v>10</v>
      </c>
      <c r="B12" s="7" t="s">
        <v>82</v>
      </c>
    </row>
    <row r="13" spans="1:3" x14ac:dyDescent="0.3">
      <c r="A13" s="6" t="s">
        <v>28</v>
      </c>
      <c r="B13" s="7" t="s">
        <v>83</v>
      </c>
    </row>
    <row r="14" spans="1:3" x14ac:dyDescent="0.3">
      <c r="A14" s="6" t="s">
        <v>13</v>
      </c>
      <c r="B14" s="7" t="s">
        <v>84</v>
      </c>
    </row>
    <row r="15" spans="1:3" x14ac:dyDescent="0.3">
      <c r="A15" s="6" t="s">
        <v>33</v>
      </c>
      <c r="B15" s="7" t="s">
        <v>85</v>
      </c>
    </row>
    <row r="16" spans="1:3" x14ac:dyDescent="0.3">
      <c r="A16" s="6" t="s">
        <v>34</v>
      </c>
      <c r="B16" s="7" t="s">
        <v>86</v>
      </c>
    </row>
    <row r="17" spans="1:2" x14ac:dyDescent="0.3">
      <c r="A17" s="6" t="s">
        <v>35</v>
      </c>
      <c r="B17" s="7" t="s">
        <v>87</v>
      </c>
    </row>
    <row r="18" spans="1:2" x14ac:dyDescent="0.3">
      <c r="A18" s="6" t="s">
        <v>32</v>
      </c>
      <c r="B18" s="7" t="s">
        <v>88</v>
      </c>
    </row>
    <row r="19" spans="1:2" x14ac:dyDescent="0.3">
      <c r="A19" s="6" t="s">
        <v>41</v>
      </c>
      <c r="B19" s="7" t="s">
        <v>89</v>
      </c>
    </row>
    <row r="20" spans="1:2" x14ac:dyDescent="0.3">
      <c r="A20" s="6" t="s">
        <v>30</v>
      </c>
      <c r="B20" s="7" t="s">
        <v>76</v>
      </c>
    </row>
    <row r="21" spans="1:2" x14ac:dyDescent="0.3">
      <c r="A21" s="6" t="s">
        <v>21</v>
      </c>
      <c r="B21" s="7" t="s">
        <v>90</v>
      </c>
    </row>
    <row r="22" spans="1:2" x14ac:dyDescent="0.3">
      <c r="A22" s="6" t="s">
        <v>15</v>
      </c>
      <c r="B22" s="7" t="s">
        <v>89</v>
      </c>
    </row>
    <row r="23" spans="1:2" x14ac:dyDescent="0.3">
      <c r="A23" s="6" t="s">
        <v>23</v>
      </c>
      <c r="B23" s="7" t="s">
        <v>73</v>
      </c>
    </row>
    <row r="24" spans="1:2" x14ac:dyDescent="0.3">
      <c r="A24" s="6" t="s">
        <v>29</v>
      </c>
      <c r="B24" s="7" t="s">
        <v>91</v>
      </c>
    </row>
    <row r="25" spans="1:2" x14ac:dyDescent="0.3">
      <c r="A25" s="4" t="s">
        <v>4</v>
      </c>
      <c r="B25" s="7" t="s">
        <v>92</v>
      </c>
    </row>
    <row r="26" spans="1:2" x14ac:dyDescent="0.3">
      <c r="A26" s="6" t="s">
        <v>43</v>
      </c>
      <c r="B26" s="7" t="s">
        <v>93</v>
      </c>
    </row>
    <row r="27" spans="1:2" x14ac:dyDescent="0.3">
      <c r="A27" s="6" t="s">
        <v>22</v>
      </c>
      <c r="B27" s="7" t="s">
        <v>90</v>
      </c>
    </row>
    <row r="28" spans="1:2" x14ac:dyDescent="0.3">
      <c r="A28" s="6" t="s">
        <v>45</v>
      </c>
      <c r="B28" s="7" t="s">
        <v>74</v>
      </c>
    </row>
    <row r="29" spans="1:2" x14ac:dyDescent="0.3">
      <c r="A29" s="6" t="s">
        <v>40</v>
      </c>
      <c r="B29" s="7" t="s">
        <v>80</v>
      </c>
    </row>
    <row r="30" spans="1:2" x14ac:dyDescent="0.3">
      <c r="A30" s="6" t="s">
        <v>6</v>
      </c>
      <c r="B30" s="7" t="s">
        <v>94</v>
      </c>
    </row>
    <row r="31" spans="1:2" x14ac:dyDescent="0.3">
      <c r="A31" s="6" t="s">
        <v>27</v>
      </c>
      <c r="B31" s="7" t="s">
        <v>95</v>
      </c>
    </row>
    <row r="32" spans="1:2" x14ac:dyDescent="0.3">
      <c r="A32" s="6" t="s">
        <v>66</v>
      </c>
      <c r="B32" s="7" t="s">
        <v>76</v>
      </c>
    </row>
    <row r="33" spans="1:2" x14ac:dyDescent="0.3">
      <c r="A33" s="6" t="s">
        <v>63</v>
      </c>
      <c r="B33" s="7" t="s">
        <v>76</v>
      </c>
    </row>
    <row r="34" spans="1:2" x14ac:dyDescent="0.3">
      <c r="A34" s="6" t="s">
        <v>64</v>
      </c>
      <c r="B34" s="7" t="s">
        <v>76</v>
      </c>
    </row>
    <row r="35" spans="1:2" x14ac:dyDescent="0.3">
      <c r="A35" s="6" t="s">
        <v>65</v>
      </c>
      <c r="B35" s="7" t="s">
        <v>81</v>
      </c>
    </row>
    <row r="36" spans="1:2" x14ac:dyDescent="0.3">
      <c r="A36" s="6" t="s">
        <v>31</v>
      </c>
      <c r="B36" s="7" t="s">
        <v>96</v>
      </c>
    </row>
    <row r="37" spans="1:2" x14ac:dyDescent="0.3">
      <c r="A37" s="6" t="s">
        <v>11</v>
      </c>
      <c r="B37" s="7" t="s">
        <v>73</v>
      </c>
    </row>
    <row r="38" spans="1:2" x14ac:dyDescent="0.3">
      <c r="A38" s="6" t="s">
        <v>12</v>
      </c>
      <c r="B38" s="7" t="s">
        <v>97</v>
      </c>
    </row>
    <row r="39" spans="1:2" x14ac:dyDescent="0.3">
      <c r="A39" s="6" t="s">
        <v>25</v>
      </c>
      <c r="B39" s="7" t="s">
        <v>89</v>
      </c>
    </row>
    <row r="40" spans="1:2" x14ac:dyDescent="0.3">
      <c r="A40" s="6" t="s">
        <v>26</v>
      </c>
      <c r="B40" s="7" t="s">
        <v>89</v>
      </c>
    </row>
    <row r="41" spans="1:2" x14ac:dyDescent="0.3">
      <c r="A41" s="6" t="s">
        <v>24</v>
      </c>
      <c r="B41" s="7" t="s">
        <v>89</v>
      </c>
    </row>
    <row r="42" spans="1:2" x14ac:dyDescent="0.3">
      <c r="A42" s="6" t="s">
        <v>8</v>
      </c>
      <c r="B42" s="7" t="s">
        <v>98</v>
      </c>
    </row>
    <row r="43" spans="1:2" x14ac:dyDescent="0.3">
      <c r="A43" s="6" t="s">
        <v>46</v>
      </c>
      <c r="B43" s="7" t="s">
        <v>99</v>
      </c>
    </row>
    <row r="44" spans="1:2" x14ac:dyDescent="0.3">
      <c r="A44" s="6" t="s">
        <v>14</v>
      </c>
      <c r="B44" s="7" t="s">
        <v>73</v>
      </c>
    </row>
    <row r="45" spans="1:2" x14ac:dyDescent="0.3">
      <c r="A45" s="6" t="s">
        <v>7</v>
      </c>
      <c r="B45" s="7" t="s">
        <v>100</v>
      </c>
    </row>
    <row r="46" spans="1:2" x14ac:dyDescent="0.3">
      <c r="A46" s="6" t="s">
        <v>9</v>
      </c>
      <c r="B46" s="7" t="s">
        <v>84</v>
      </c>
    </row>
    <row r="47" spans="1:2" x14ac:dyDescent="0.3">
      <c r="A47" s="6" t="s">
        <v>18</v>
      </c>
      <c r="B47" s="7" t="s">
        <v>101</v>
      </c>
    </row>
    <row r="48" spans="1:2" x14ac:dyDescent="0.3">
      <c r="A48" t="s">
        <v>5</v>
      </c>
      <c r="B48" s="7" t="s">
        <v>100</v>
      </c>
    </row>
    <row r="49" spans="1:2" x14ac:dyDescent="0.3">
      <c r="A49" s="6" t="s">
        <v>42</v>
      </c>
      <c r="B49" s="7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AllergTri</vt:lpstr>
      <vt:lpstr>Imprimante</vt:lpstr>
      <vt:lpstr>AllergTri!Extraire</vt:lpstr>
    </vt:vector>
  </TitlesOfParts>
  <Company>SARL Boulangerie de la mairie Cyrgest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INGOLD Cyril </dc:creator>
  <cp:lastModifiedBy>cyril ingold</cp:lastModifiedBy>
  <cp:lastPrinted>2022-06-21T10:50:23Z</cp:lastPrinted>
  <dcterms:created xsi:type="dcterms:W3CDTF">2015-06-18T08:08:41Z</dcterms:created>
  <dcterms:modified xsi:type="dcterms:W3CDTF">2022-06-22T15:40:23Z</dcterms:modified>
</cp:coreProperties>
</file>