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Éconstruction\Downloads\"/>
    </mc:Choice>
  </mc:AlternateContent>
  <xr:revisionPtr revIDLastSave="0" documentId="13_ncr:1_{94D02194-CA59-475A-BF92-0CDE03B0355D}" xr6:coauthVersionLast="45" xr6:coauthVersionMax="45" xr10:uidLastSave="{00000000-0000-0000-0000-000000000000}"/>
  <bookViews>
    <workbookView xWindow="-120" yWindow="-120" windowWidth="20730" windowHeight="11160" xr2:uid="{B6B8120E-81D4-4725-A69B-59E672293A4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K64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91" i="1"/>
  <c r="K92" i="1"/>
  <c r="K93" i="1"/>
  <c r="K94" i="1"/>
  <c r="K95" i="1"/>
  <c r="K106" i="1"/>
  <c r="K107" i="1"/>
  <c r="K108" i="1"/>
  <c r="K109" i="1"/>
  <c r="K110" i="1"/>
  <c r="K111" i="1"/>
  <c r="N20" i="1" l="1"/>
</calcChain>
</file>

<file path=xl/sharedStrings.xml><?xml version="1.0" encoding="utf-8"?>
<sst xmlns="http://schemas.openxmlformats.org/spreadsheetml/2006/main" count="242" uniqueCount="44">
  <si>
    <t>Épurateur classique</t>
  </si>
  <si>
    <t>Épurateur modifié</t>
  </si>
  <si>
    <t>Puit absorbant</t>
  </si>
  <si>
    <t>Filtre à sable (H-S)</t>
  </si>
  <si>
    <t>Perméabilité</t>
  </si>
  <si>
    <t>Imperméable</t>
  </si>
  <si>
    <t>Peu perméable</t>
  </si>
  <si>
    <t xml:space="preserve">Perméable </t>
  </si>
  <si>
    <t>Très perméable</t>
  </si>
  <si>
    <t>Perméabilité1</t>
  </si>
  <si>
    <t>Profondeur de
 la couche imperméable</t>
  </si>
  <si>
    <t>Pente du terrain</t>
  </si>
  <si>
    <t>NB de chambre</t>
  </si>
  <si>
    <t>Superficie nécessaire si primaire</t>
  </si>
  <si>
    <t>Superficie nécessaire si secondaire</t>
  </si>
  <si>
    <t>Profondeur de
 la couche imperméable si secondaire</t>
  </si>
  <si>
    <t>Profondeur de
 la couche imperméable si primaire</t>
  </si>
  <si>
    <t>Max de chambre</t>
  </si>
  <si>
    <t>Filtre à sable classique</t>
  </si>
  <si>
    <t>Critère de recherche</t>
  </si>
  <si>
    <t xml:space="preserve">NB de chambre </t>
  </si>
  <si>
    <t>Résultat</t>
  </si>
  <si>
    <t>Profondeur de
 la couche imperméable
 si secondaire</t>
  </si>
  <si>
    <t>Propriétée du site</t>
  </si>
  <si>
    <t>Nom</t>
  </si>
  <si>
    <t>Type de sol</t>
  </si>
  <si>
    <t>nb de chambre</t>
  </si>
  <si>
    <t>Formule fait jusque là</t>
  </si>
  <si>
    <t>Cabinet à fosse sèche</t>
  </si>
  <si>
    <t xml:space="preserve">Matière fécale et urine seulement </t>
  </si>
  <si>
    <t>Oui</t>
  </si>
  <si>
    <t>Non</t>
  </si>
  <si>
    <t>non</t>
  </si>
  <si>
    <t>oui</t>
  </si>
  <si>
    <t>Cabinet à terreau</t>
  </si>
  <si>
    <t>Installation à vidange périodique</t>
  </si>
  <si>
    <t>Superficie dispo(si primaire)</t>
  </si>
  <si>
    <t>Superficie dispo(si secondaire)</t>
  </si>
  <si>
    <t>Profondeur de la couche imperméable(primaire)</t>
  </si>
  <si>
    <t>Profondeur de la couche imperméable(secondaire)</t>
  </si>
  <si>
    <t>Système manquant dans la liste</t>
  </si>
  <si>
    <t>Bionest</t>
  </si>
  <si>
    <t>Ecoflo</t>
  </si>
  <si>
    <t>Envirostep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</si>
</sst>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8" xfId="0" applyFill="1" applyBorder="1" applyAlignment="1"/>
    <xf numFmtId="0" fontId="0" fillId="0" borderId="8" xfId="0" applyFill="1" applyBorder="1"/>
    <xf numFmtId="0" fontId="0" fillId="0" borderId="8" xfId="0" applyBorder="1" applyAlignment="1"/>
    <xf numFmtId="0" fontId="0" fillId="0" borderId="13" xfId="0" applyBorder="1"/>
    <xf numFmtId="0" fontId="0" fillId="0" borderId="13" xfId="0" applyFill="1" applyBorder="1"/>
    <xf numFmtId="0" fontId="0" fillId="0" borderId="15" xfId="0" applyBorder="1"/>
    <xf numFmtId="0" fontId="0" fillId="0" borderId="11" xfId="0" applyFill="1" applyBorder="1" applyAlignment="1"/>
    <xf numFmtId="0" fontId="0" fillId="0" borderId="11" xfId="0" applyBorder="1" applyAlignment="1"/>
    <xf numFmtId="0" fontId="1" fillId="0" borderId="0" xfId="0" applyFont="1"/>
    <xf numFmtId="0" fontId="0" fillId="0" borderId="11" xfId="0" applyFill="1" applyBorder="1"/>
    <xf numFmtId="0" fontId="0" fillId="0" borderId="0" xfId="0" applyBorder="1"/>
    <xf numFmtId="0" fontId="0" fillId="3" borderId="5" xfId="0" applyFill="1" applyBorder="1"/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2" xfId="0" applyFill="1" applyBorder="1" applyAlignment="1">
      <alignment wrapText="1"/>
    </xf>
    <xf numFmtId="0" fontId="0" fillId="3" borderId="3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14" xfId="0" applyFill="1" applyBorder="1"/>
    <xf numFmtId="0" fontId="0" fillId="3" borderId="19" xfId="0" applyFill="1" applyBorder="1"/>
    <xf numFmtId="0" fontId="0" fillId="0" borderId="20" xfId="0" applyBorder="1"/>
    <xf numFmtId="0" fontId="0" fillId="0" borderId="21" xfId="0" applyFill="1" applyBorder="1" applyAlignment="1"/>
    <xf numFmtId="0" fontId="0" fillId="0" borderId="21" xfId="0" applyBorder="1"/>
    <xf numFmtId="0" fontId="0" fillId="0" borderId="22" xfId="0" applyBorder="1"/>
    <xf numFmtId="0" fontId="0" fillId="3" borderId="23" xfId="0" applyFill="1" applyBorder="1"/>
    <xf numFmtId="0" fontId="0" fillId="0" borderId="20" xfId="0" applyFill="1" applyBorder="1" applyAlignment="1"/>
    <xf numFmtId="0" fontId="0" fillId="0" borderId="24" xfId="0" applyBorder="1"/>
    <xf numFmtId="0" fontId="0" fillId="3" borderId="8" xfId="0" applyFill="1" applyBorder="1"/>
    <xf numFmtId="0" fontId="0" fillId="3" borderId="11" xfId="0" applyFill="1" applyBorder="1"/>
    <xf numFmtId="0" fontId="2" fillId="2" borderId="16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733425</xdr:colOff>
      <xdr:row>18</xdr:row>
      <xdr:rowOff>182335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619D035-BD44-448C-9AD5-3666E6AFA141}"/>
            </a:ext>
          </a:extLst>
        </xdr:cNvPr>
        <xdr:cNvSpPr txBox="1"/>
      </xdr:nvSpPr>
      <xdr:spPr>
        <a:xfrm>
          <a:off x="12272282" y="48087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4A667-56CB-446D-9614-C4ED4D80EB25}">
  <sheetPr codeName="Feuil1"/>
  <dimension ref="A1:O118"/>
  <sheetViews>
    <sheetView tabSelected="1" zoomScale="55" zoomScaleNormal="55" workbookViewId="0">
      <pane ySplit="6" topLeftCell="A70" activePane="bottomLeft" state="frozen"/>
      <selection pane="bottomLeft" activeCell="N20" sqref="N20"/>
    </sheetView>
  </sheetViews>
  <sheetFormatPr baseColWidth="10" defaultRowHeight="15" x14ac:dyDescent="0.25"/>
  <cols>
    <col min="1" max="1" width="22.42578125" customWidth="1"/>
    <col min="2" max="2" width="45.7109375" bestFit="1" customWidth="1"/>
    <col min="3" max="3" width="35.5703125" bestFit="1" customWidth="1"/>
    <col min="4" max="4" width="51" bestFit="1" customWidth="1"/>
    <col min="5" max="7" width="17" customWidth="1"/>
    <col min="8" max="8" width="30.140625" bestFit="1" customWidth="1"/>
    <col min="9" max="10" width="35.28515625" bestFit="1" customWidth="1"/>
    <col min="11" max="11" width="57.140625" customWidth="1"/>
    <col min="13" max="13" width="50.5703125" customWidth="1"/>
    <col min="14" max="14" width="17.5703125" customWidth="1"/>
  </cols>
  <sheetData>
    <row r="1" spans="1:15" ht="45.75" customHeight="1" thickBot="1" x14ac:dyDescent="0.3">
      <c r="A1" s="40" t="s">
        <v>19</v>
      </c>
      <c r="B1" s="41"/>
      <c r="C1" s="41"/>
      <c r="D1" s="41"/>
      <c r="E1" s="41"/>
      <c r="F1" s="41"/>
      <c r="G1" s="41"/>
      <c r="H1" s="41"/>
      <c r="I1" s="42"/>
      <c r="J1" s="42"/>
    </row>
    <row r="2" spans="1:15" ht="45" x14ac:dyDescent="0.25">
      <c r="A2" s="26" t="s">
        <v>24</v>
      </c>
      <c r="B2" s="19" t="s">
        <v>4</v>
      </c>
      <c r="C2" s="20" t="s">
        <v>10</v>
      </c>
      <c r="D2" s="20" t="s">
        <v>22</v>
      </c>
      <c r="E2" s="19" t="s">
        <v>11</v>
      </c>
      <c r="F2" s="19"/>
      <c r="G2" s="19" t="s">
        <v>20</v>
      </c>
      <c r="H2" s="19" t="s">
        <v>13</v>
      </c>
      <c r="I2" s="21" t="s">
        <v>14</v>
      </c>
      <c r="J2" s="21" t="s">
        <v>29</v>
      </c>
    </row>
    <row r="3" spans="1:15" x14ac:dyDescent="0.25">
      <c r="A3" s="27" t="s">
        <v>23</v>
      </c>
      <c r="B3" s="4" t="s">
        <v>8</v>
      </c>
      <c r="C3" s="4"/>
      <c r="D3" s="4"/>
      <c r="E3" s="4"/>
      <c r="F3" s="4"/>
      <c r="G3" s="4"/>
      <c r="H3" s="4"/>
      <c r="I3" s="5"/>
      <c r="J3" s="5"/>
    </row>
    <row r="4" spans="1:15" ht="15.75" thickBot="1" x14ac:dyDescent="0.3">
      <c r="A4" s="28"/>
      <c r="B4" s="6"/>
      <c r="C4" s="6"/>
      <c r="D4" s="6"/>
      <c r="E4" s="6"/>
      <c r="F4" s="6"/>
      <c r="G4" s="6"/>
      <c r="H4" s="6"/>
      <c r="I4" s="7"/>
      <c r="J4" s="7"/>
    </row>
    <row r="5" spans="1:15" ht="15.75" thickBot="1" x14ac:dyDescent="0.3"/>
    <row r="6" spans="1:15" ht="30.75" thickBot="1" x14ac:dyDescent="0.3">
      <c r="A6" s="22"/>
      <c r="B6" s="23" t="s">
        <v>9</v>
      </c>
      <c r="C6" s="24" t="s">
        <v>16</v>
      </c>
      <c r="D6" s="24" t="s">
        <v>15</v>
      </c>
      <c r="E6" s="23" t="s">
        <v>11</v>
      </c>
      <c r="F6" s="23" t="s">
        <v>17</v>
      </c>
      <c r="G6" s="23" t="s">
        <v>12</v>
      </c>
      <c r="H6" s="23" t="s">
        <v>13</v>
      </c>
      <c r="I6" s="25" t="s">
        <v>14</v>
      </c>
      <c r="J6" s="25"/>
    </row>
    <row r="7" spans="1:15" x14ac:dyDescent="0.25">
      <c r="A7" s="26" t="s">
        <v>0</v>
      </c>
      <c r="B7" s="2" t="s">
        <v>8</v>
      </c>
      <c r="C7" s="2">
        <v>1.2</v>
      </c>
      <c r="D7" s="2">
        <v>0.9</v>
      </c>
      <c r="E7" s="2">
        <v>30</v>
      </c>
      <c r="F7" s="2">
        <v>6</v>
      </c>
      <c r="G7" s="2">
        <v>1</v>
      </c>
      <c r="H7" s="2">
        <v>80</v>
      </c>
      <c r="I7" s="3">
        <v>53</v>
      </c>
      <c r="J7" s="3" t="s">
        <v>32</v>
      </c>
      <c r="K7">
        <f>IF($N$8=B7,1,"0")+IF($N$9&gt;C7,1,"0")+IF($N$11&lt;E7,1,"0")+IF($N$12&lt;=G7,1,"0")+IF($N$13&gt;H7,1,"0")+IF(J7=$N$15,0,1)+IF($N$14&lt;I7,1,"0")</f>
        <v>5</v>
      </c>
      <c r="M7" s="46" t="s">
        <v>19</v>
      </c>
      <c r="N7" s="46"/>
    </row>
    <row r="8" spans="1:15" x14ac:dyDescent="0.25">
      <c r="A8" s="27" t="s">
        <v>0</v>
      </c>
      <c r="B8" s="4" t="s">
        <v>8</v>
      </c>
      <c r="C8" s="8">
        <v>1.2</v>
      </c>
      <c r="D8" s="8">
        <v>0.9</v>
      </c>
      <c r="E8" s="4">
        <v>30</v>
      </c>
      <c r="F8" s="4">
        <v>6</v>
      </c>
      <c r="G8" s="4">
        <v>2</v>
      </c>
      <c r="H8" s="4">
        <v>120</v>
      </c>
      <c r="I8" s="5">
        <v>80</v>
      </c>
      <c r="J8" s="5" t="s">
        <v>32</v>
      </c>
      <c r="K8">
        <f>IF($N$8=B8,1,"0")+IF($N$9&gt;C8,1,"0")+IF($N$11&lt;E8,1,"0")+IF($N$12&lt;=G8,1,"0")+IF($N$13&gt;H8,1,"0")+IF(J8=$N$15,0,1)</f>
        <v>4</v>
      </c>
      <c r="M8" t="s">
        <v>4</v>
      </c>
      <c r="N8" s="4" t="s">
        <v>8</v>
      </c>
    </row>
    <row r="9" spans="1:15" x14ac:dyDescent="0.25">
      <c r="A9" s="27" t="s">
        <v>0</v>
      </c>
      <c r="B9" s="4" t="s">
        <v>8</v>
      </c>
      <c r="C9" s="8">
        <v>1.2</v>
      </c>
      <c r="D9" s="8">
        <v>0.9</v>
      </c>
      <c r="E9" s="4">
        <v>30</v>
      </c>
      <c r="F9" s="4">
        <v>6</v>
      </c>
      <c r="G9" s="4">
        <v>3</v>
      </c>
      <c r="H9" s="4">
        <v>180</v>
      </c>
      <c r="I9" s="5">
        <v>120</v>
      </c>
      <c r="J9" s="5" t="s">
        <v>32</v>
      </c>
      <c r="K9">
        <f>IF($N$8=B9,1,"0")+IF($N$9&gt;C9,1,"0")+IF($N$11&lt;E9,1,"0")+IF($N$12&lt;=G9,1,"0")+IF($N$13&gt;H9,1,"0")+IF(J9=$N$15,0,1)</f>
        <v>5</v>
      </c>
      <c r="M9" s="1" t="s">
        <v>38</v>
      </c>
      <c r="N9">
        <v>2</v>
      </c>
    </row>
    <row r="10" spans="1:15" x14ac:dyDescent="0.25">
      <c r="A10" s="27" t="s">
        <v>0</v>
      </c>
      <c r="B10" s="4" t="s">
        <v>8</v>
      </c>
      <c r="C10" s="8">
        <v>1.2</v>
      </c>
      <c r="D10" s="8">
        <v>0.9</v>
      </c>
      <c r="E10" s="4">
        <v>30</v>
      </c>
      <c r="F10" s="4">
        <v>6</v>
      </c>
      <c r="G10" s="4">
        <v>4</v>
      </c>
      <c r="H10" s="4">
        <v>240</v>
      </c>
      <c r="I10" s="5">
        <v>160</v>
      </c>
      <c r="J10" s="5" t="s">
        <v>32</v>
      </c>
      <c r="K10">
        <f>IF($N$8=B10,1,"0")+IF($N$9&gt;C10,1,"0")+IF($N$11&lt;E10,1,"0")+IF($N$12&lt;=G10,1,"0")+IF($N$13&gt;H10,1,"0")+IF(J10=$N$15,0,1)</f>
        <v>5</v>
      </c>
      <c r="M10" s="1" t="s">
        <v>39</v>
      </c>
    </row>
    <row r="11" spans="1:15" x14ac:dyDescent="0.25">
      <c r="A11" s="27" t="s">
        <v>0</v>
      </c>
      <c r="B11" s="4" t="s">
        <v>8</v>
      </c>
      <c r="C11" s="8">
        <v>1.2</v>
      </c>
      <c r="D11" s="8">
        <v>0.9</v>
      </c>
      <c r="E11" s="4">
        <v>30</v>
      </c>
      <c r="F11" s="4">
        <v>6</v>
      </c>
      <c r="G11" s="4">
        <v>5</v>
      </c>
      <c r="H11" s="4">
        <v>300</v>
      </c>
      <c r="I11" s="5">
        <v>200</v>
      </c>
      <c r="J11" s="5" t="s">
        <v>32</v>
      </c>
      <c r="K11">
        <f>IF($N$8=B11,1,"0")+IF($N$9&gt;C11,1,"0")+IF($N$11&lt;E11,1,"0")+IF($N$12&lt;=G11,1,"0")+IF($N$13&gt;H11,1,"0")+IF(J11=$N$15,0,1)</f>
        <v>4</v>
      </c>
      <c r="L11" s="43"/>
      <c r="M11" t="s">
        <v>11</v>
      </c>
      <c r="N11">
        <v>20</v>
      </c>
      <c r="O11" s="18"/>
    </row>
    <row r="12" spans="1:15" x14ac:dyDescent="0.25">
      <c r="A12" s="27" t="s">
        <v>0</v>
      </c>
      <c r="B12" s="4" t="s">
        <v>8</v>
      </c>
      <c r="C12" s="8">
        <v>1.2</v>
      </c>
      <c r="D12" s="8">
        <v>0.9</v>
      </c>
      <c r="E12" s="4">
        <v>30</v>
      </c>
      <c r="F12" s="4">
        <v>6</v>
      </c>
      <c r="G12" s="4">
        <v>6</v>
      </c>
      <c r="H12" s="4">
        <v>360</v>
      </c>
      <c r="I12" s="5">
        <v>240</v>
      </c>
      <c r="J12" s="5" t="s">
        <v>32</v>
      </c>
      <c r="K12">
        <f>IF($N$8=B12,1,"0")+IF($N$9&gt;C12,1,"0")+IF($N$11&lt;E12,1,"0")+IF($N$12&lt;=G12,1,"0")+IF($N$13&gt;H12,1,"0")+IF(J12=$N$15,0,1)</f>
        <v>4</v>
      </c>
      <c r="L12" s="43"/>
      <c r="M12" s="43" t="s">
        <v>20</v>
      </c>
      <c r="N12" s="18">
        <v>3</v>
      </c>
      <c r="O12" s="18"/>
    </row>
    <row r="13" spans="1:15" x14ac:dyDescent="0.25">
      <c r="A13" s="27" t="s">
        <v>0</v>
      </c>
      <c r="B13" s="4" t="s">
        <v>7</v>
      </c>
      <c r="C13" s="8">
        <v>1.2</v>
      </c>
      <c r="D13" s="8">
        <v>0.9</v>
      </c>
      <c r="E13" s="4">
        <v>30</v>
      </c>
      <c r="F13" s="4">
        <v>6</v>
      </c>
      <c r="G13" s="4">
        <v>1</v>
      </c>
      <c r="H13" s="4">
        <v>80</v>
      </c>
      <c r="I13" s="5">
        <v>53</v>
      </c>
      <c r="J13" s="5" t="s">
        <v>32</v>
      </c>
      <c r="K13">
        <f>IF($N$8=B13,1,"0")+IF($N$9&gt;C13,1,"0")+IF($N$11&lt;E13,1,"0")+IF($N$12&lt;=G13,1,"0")+IF($N$13&gt;H13,1,"0")+IF(J13=$N$15,0,1)</f>
        <v>3</v>
      </c>
      <c r="L13" s="43"/>
      <c r="M13" s="43" t="s">
        <v>36</v>
      </c>
      <c r="N13" s="18">
        <v>250</v>
      </c>
      <c r="O13" s="18"/>
    </row>
    <row r="14" spans="1:15" x14ac:dyDescent="0.25">
      <c r="A14" s="27" t="s">
        <v>0</v>
      </c>
      <c r="B14" s="4" t="s">
        <v>7</v>
      </c>
      <c r="C14" s="8">
        <v>1.2</v>
      </c>
      <c r="D14" s="8">
        <v>0.9</v>
      </c>
      <c r="E14" s="4">
        <v>30</v>
      </c>
      <c r="F14" s="4">
        <v>6</v>
      </c>
      <c r="G14" s="4">
        <v>2</v>
      </c>
      <c r="H14" s="4">
        <v>120</v>
      </c>
      <c r="I14" s="5">
        <v>80</v>
      </c>
      <c r="J14" s="5" t="s">
        <v>32</v>
      </c>
      <c r="K14">
        <f>IF($N$8=B14,1,"0")+IF($N$9&gt;C14,1,"0")+IF($N$11&lt;E14,1,"0")+IF($N$12&lt;=G14,1,"0")+IF($N$13&gt;H14,1,"0")+IF(J14=$N$15,0,1)</f>
        <v>3</v>
      </c>
      <c r="L14" s="43"/>
      <c r="M14" s="43" t="s">
        <v>37</v>
      </c>
      <c r="O14" s="18"/>
    </row>
    <row r="15" spans="1:15" x14ac:dyDescent="0.25">
      <c r="A15" s="27" t="s">
        <v>0</v>
      </c>
      <c r="B15" s="4" t="s">
        <v>7</v>
      </c>
      <c r="C15" s="8">
        <v>1.2</v>
      </c>
      <c r="D15" s="8">
        <v>0.9</v>
      </c>
      <c r="E15" s="4">
        <v>30</v>
      </c>
      <c r="F15" s="4">
        <v>6</v>
      </c>
      <c r="G15" s="4">
        <v>3</v>
      </c>
      <c r="H15" s="4">
        <v>180</v>
      </c>
      <c r="I15" s="5">
        <v>120</v>
      </c>
      <c r="J15" s="5" t="s">
        <v>32</v>
      </c>
      <c r="K15">
        <f>IF($N$8=B15,1,"0")+IF($N$9&gt;C15,1,"0")+IF($N$11&lt;E15,1,"0")+IF($N$12&lt;=G15,1,"0")+IF($N$13&gt;H15,1,"0")+IF(J15=$N$15,0,1)</f>
        <v>4</v>
      </c>
      <c r="M15" s="44" t="s">
        <v>29</v>
      </c>
      <c r="N15" s="18" t="s">
        <v>31</v>
      </c>
      <c r="O15" s="18"/>
    </row>
    <row r="16" spans="1:15" x14ac:dyDescent="0.25">
      <c r="A16" s="27" t="s">
        <v>0</v>
      </c>
      <c r="B16" s="4" t="s">
        <v>7</v>
      </c>
      <c r="C16" s="8">
        <v>1.2</v>
      </c>
      <c r="D16" s="8">
        <v>0.9</v>
      </c>
      <c r="E16" s="4">
        <v>30</v>
      </c>
      <c r="F16" s="4">
        <v>6</v>
      </c>
      <c r="G16" s="4">
        <v>4</v>
      </c>
      <c r="H16" s="4">
        <v>240</v>
      </c>
      <c r="I16" s="5">
        <v>160</v>
      </c>
      <c r="J16" s="5" t="s">
        <v>32</v>
      </c>
      <c r="K16">
        <f>IF($N$8=B16,1,"0")+IF($N$9&gt;C16,1,"0")+IF($N$11&lt;E16,1,"0")+IF($N$12&lt;=G16,1,"0")+IF($N$13&gt;H16,1,"0")+IF(J16=$N$15,0,1)</f>
        <v>4</v>
      </c>
      <c r="O16" s="18"/>
    </row>
    <row r="17" spans="1:15" x14ac:dyDescent="0.25">
      <c r="A17" s="27" t="s">
        <v>0</v>
      </c>
      <c r="B17" s="4" t="s">
        <v>7</v>
      </c>
      <c r="C17" s="8">
        <v>1.2</v>
      </c>
      <c r="D17" s="8">
        <v>0.9</v>
      </c>
      <c r="E17" s="4">
        <v>30</v>
      </c>
      <c r="F17" s="4">
        <v>6</v>
      </c>
      <c r="G17" s="4">
        <v>5</v>
      </c>
      <c r="H17" s="4">
        <v>300</v>
      </c>
      <c r="I17" s="5">
        <v>200</v>
      </c>
      <c r="J17" s="5" t="s">
        <v>32</v>
      </c>
      <c r="K17">
        <f>IF($N$8=B17,1,"0")+IF($N$9&gt;C17,1,"0")+IF($N$11&lt;E17,1,"0")+IF($N$12&lt;=G17,1,"0")+IF($N$13&gt;H17,1,"0")+IF(J17=$N$15,0,1)</f>
        <v>3</v>
      </c>
      <c r="O17" s="18"/>
    </row>
    <row r="18" spans="1:15" ht="15.75" thickBot="1" x14ac:dyDescent="0.3">
      <c r="A18" s="28" t="s">
        <v>0</v>
      </c>
      <c r="B18" s="6" t="s">
        <v>7</v>
      </c>
      <c r="C18" s="14">
        <v>1.2</v>
      </c>
      <c r="D18" s="14">
        <v>0.9</v>
      </c>
      <c r="E18" s="6">
        <v>30</v>
      </c>
      <c r="F18" s="6">
        <v>6</v>
      </c>
      <c r="G18" s="6">
        <v>6</v>
      </c>
      <c r="H18" s="6">
        <v>360</v>
      </c>
      <c r="I18" s="7">
        <v>240</v>
      </c>
      <c r="J18" s="7" t="s">
        <v>32</v>
      </c>
      <c r="K18">
        <f>IF($N$8=B18,1,"0")+IF($N$9&gt;C18,1,"0")+IF($N$11&lt;E18,1,"0")+IF($N$12&lt;=G18,1,"0")+IF($N$13&gt;H18,1,"0")+IF(J18=$N$15,0,1)</f>
        <v>3</v>
      </c>
      <c r="M18" s="43"/>
      <c r="N18" s="18"/>
      <c r="O18" s="18"/>
    </row>
    <row r="19" spans="1:15" x14ac:dyDescent="0.25">
      <c r="A19" s="29" t="s">
        <v>1</v>
      </c>
      <c r="B19" s="11" t="s">
        <v>8</v>
      </c>
      <c r="C19" s="12">
        <v>1.2</v>
      </c>
      <c r="D19" s="12">
        <v>0.9</v>
      </c>
      <c r="E19" s="11">
        <v>10</v>
      </c>
      <c r="F19" s="11">
        <v>6</v>
      </c>
      <c r="G19" s="11">
        <v>1</v>
      </c>
      <c r="H19" s="11">
        <v>27</v>
      </c>
      <c r="I19" s="13">
        <v>18</v>
      </c>
      <c r="J19" s="13" t="s">
        <v>32</v>
      </c>
      <c r="K19">
        <f>IF($N$8=B19,1,"0")+IF($N$9&gt;C19,1,"0")+IF($N$11&lt;E19,1,"0")+IF($N$12&lt;=G19,1,"0")+IF($N$13&gt;H19,1,"0")+IF(J19=$N$15,0,1)</f>
        <v>3</v>
      </c>
      <c r="M19" s="45" t="s">
        <v>21</v>
      </c>
      <c r="N19" s="18">
        <v>5</v>
      </c>
    </row>
    <row r="20" spans="1:15" x14ac:dyDescent="0.25">
      <c r="A20" s="27" t="s">
        <v>1</v>
      </c>
      <c r="B20" s="4" t="s">
        <v>8</v>
      </c>
      <c r="C20" s="8">
        <v>1.2</v>
      </c>
      <c r="D20" s="8">
        <v>0.9</v>
      </c>
      <c r="E20" s="4">
        <v>10</v>
      </c>
      <c r="F20" s="4">
        <v>6</v>
      </c>
      <c r="G20" s="4">
        <v>2</v>
      </c>
      <c r="H20" s="4">
        <v>40</v>
      </c>
      <c r="I20" s="5">
        <v>27</v>
      </c>
      <c r="J20" s="5" t="s">
        <v>32</v>
      </c>
      <c r="K20">
        <f>IF($N$8=B20,1,"0")+IF($N$9&gt;C20,1,"0")+IF($N$11&lt;E20,1,"0")+IF($N$12&lt;=G20,1,"0")+IF($N$13&gt;H20,1,"0")+IF(J20=$N$15,0,1)</f>
        <v>3</v>
      </c>
      <c r="M20" s="45"/>
      <c r="N20" s="18" t="str">
        <f>IF(K7=$N$19,A7,IF(K8=$N$19,A8,IF(K9=$N$19,A9,IF(K10=$N$19,A10,IF(K11=$N$19,A11,IF(K12=$N$19,A12,IF(K13=$N$19,A13,IF(K14=$N$19,A14,IF(K15=$N$19,A15,IF(K16=$N$19,A16,IF(K17=$N$19,A17,IF(K18=$N$19,A18,IF(K19=$N$19,A19,IF(K20=$N$19,A20,IF(K21=$N$19,A21,IF(K22=$N$19,A22,IF(K23=$N$19,A23,IF(K24=$N$19,A24,IF(K25=$N$19,A25,IF(K26=$N$19,A26,IF(K27=$N$19,A27,IF(K28=$N$19,A28,IF(K29=$N$19,A29,IF(K30=$N$19,A30,IF(K31=$N$19,A31,IF(K32=$N$19,A32,IF(K33=$N$19,A33,IF(K34=$N$19,A34,IF(K35=$N$19,A35,IF(K36=$N$19,A36,IF(K37=$N$19,A37,IF(K38=$N$19,A38,IF(K39=$N$19,A39,IF(K40=$N$19,A40,IF(K41=$N$19,A41,IF(K42=$N$19,A42,IF(K43=$N$19,A43,IF(K44=$N$19,A44,IF(K45=$N$19,A45,IF(K46=$N$19,A46,IF(K47=$N$19,A47,IF(K48=$N$19,A48,IF(K49=$N$19,A49,"Rien")))))))))))))))))))))))))))))))))))))))))))</f>
        <v>Épurateur classique</v>
      </c>
    </row>
    <row r="21" spans="1:15" x14ac:dyDescent="0.25">
      <c r="A21" s="27" t="s">
        <v>1</v>
      </c>
      <c r="B21" s="4" t="s">
        <v>8</v>
      </c>
      <c r="C21" s="8">
        <v>1.2</v>
      </c>
      <c r="D21" s="8">
        <v>0.9</v>
      </c>
      <c r="E21" s="4">
        <v>10</v>
      </c>
      <c r="F21" s="4">
        <v>6</v>
      </c>
      <c r="G21" s="4">
        <v>3</v>
      </c>
      <c r="H21" s="4">
        <v>60</v>
      </c>
      <c r="I21" s="5">
        <v>40</v>
      </c>
      <c r="J21" s="5" t="s">
        <v>32</v>
      </c>
      <c r="K21">
        <f>IF($N$8=B21,1,"0")+IF($N$9&gt;C21,1,"0")+IF($N$11&lt;E21,1,"0")+IF($N$12&lt;=G21,1,"0")+IF($N$13&gt;H21,1,"0")+IF(J21=$N$15,0,1)</f>
        <v>4</v>
      </c>
    </row>
    <row r="22" spans="1:15" x14ac:dyDescent="0.25">
      <c r="A22" s="27" t="s">
        <v>1</v>
      </c>
      <c r="B22" s="4" t="s">
        <v>8</v>
      </c>
      <c r="C22" s="8">
        <v>1.2</v>
      </c>
      <c r="D22" s="8">
        <v>0.9</v>
      </c>
      <c r="E22" s="4">
        <v>10</v>
      </c>
      <c r="F22" s="4">
        <v>6</v>
      </c>
      <c r="G22" s="4">
        <v>4</v>
      </c>
      <c r="H22" s="4">
        <v>80</v>
      </c>
      <c r="I22" s="5">
        <v>53</v>
      </c>
      <c r="J22" s="5" t="s">
        <v>32</v>
      </c>
      <c r="K22">
        <f>IF($N$8=B22,1,"0")+IF($N$9&gt;C22,1,"0")+IF($N$11&lt;E22,1,"0")+IF($N$12&lt;=G22,1,"0")+IF($N$13&gt;H22,1,"0")+IF(J22=$N$15,0,1)</f>
        <v>4</v>
      </c>
    </row>
    <row r="23" spans="1:15" x14ac:dyDescent="0.25">
      <c r="A23" s="27" t="s">
        <v>1</v>
      </c>
      <c r="B23" s="4" t="s">
        <v>8</v>
      </c>
      <c r="C23" s="8">
        <v>1.2</v>
      </c>
      <c r="D23" s="8">
        <v>0.9</v>
      </c>
      <c r="E23" s="4">
        <v>10</v>
      </c>
      <c r="F23" s="4">
        <v>6</v>
      </c>
      <c r="G23" s="4">
        <v>5</v>
      </c>
      <c r="H23" s="4">
        <v>100</v>
      </c>
      <c r="I23" s="5">
        <v>67</v>
      </c>
      <c r="J23" s="5" t="s">
        <v>32</v>
      </c>
      <c r="K23">
        <f>IF($N$8=B23,1,"0")+IF($N$9&gt;C23,1,"0")+IF($N$11&lt;E23,1,"0")+IF($N$12&lt;=G23,1,"0")+IF($N$13&gt;H23,1,"0")+IF(J23=$N$15,0,1)</f>
        <v>4</v>
      </c>
    </row>
    <row r="24" spans="1:15" x14ac:dyDescent="0.25">
      <c r="A24" s="27" t="s">
        <v>1</v>
      </c>
      <c r="B24" s="4" t="s">
        <v>8</v>
      </c>
      <c r="C24" s="8">
        <v>1.2</v>
      </c>
      <c r="D24" s="8">
        <v>0.9</v>
      </c>
      <c r="E24" s="4">
        <v>10</v>
      </c>
      <c r="F24" s="4">
        <v>6</v>
      </c>
      <c r="G24" s="4">
        <v>6</v>
      </c>
      <c r="H24" s="4">
        <v>120</v>
      </c>
      <c r="I24" s="5">
        <v>80</v>
      </c>
      <c r="J24" s="5" t="s">
        <v>32</v>
      </c>
      <c r="K24">
        <f>IF($N$8=B24,1,"0")+IF($N$9&gt;C24,1,"0")+IF($N$11&lt;E24,1,"0")+IF($N$12&lt;=G24,1,"0")+IF($N$13&gt;H24,1,"0")+IF(J24=$N$15,0,1)</f>
        <v>4</v>
      </c>
    </row>
    <row r="25" spans="1:15" x14ac:dyDescent="0.25">
      <c r="A25" s="27" t="s">
        <v>1</v>
      </c>
      <c r="B25" s="10" t="s">
        <v>7</v>
      </c>
      <c r="C25" s="8">
        <v>1.2</v>
      </c>
      <c r="D25" s="8">
        <v>0.9</v>
      </c>
      <c r="E25" s="4">
        <v>10</v>
      </c>
      <c r="F25" s="4">
        <v>6</v>
      </c>
      <c r="G25" s="4">
        <v>1</v>
      </c>
      <c r="H25" s="4">
        <v>27</v>
      </c>
      <c r="I25" s="5">
        <v>18</v>
      </c>
      <c r="J25" s="5" t="s">
        <v>32</v>
      </c>
      <c r="K25">
        <f>IF($N$8=B25,1,"0")+IF($N$9&gt;C25,1,"0")+IF($N$11&lt;E25,1,"0")+IF($N$12&lt;=G25,1,"0")+IF($N$13&gt;H25,1,"0")+IF(J25=$N$15,0,1)</f>
        <v>2</v>
      </c>
    </row>
    <row r="26" spans="1:15" x14ac:dyDescent="0.25">
      <c r="A26" s="27" t="s">
        <v>1</v>
      </c>
      <c r="B26" s="10" t="s">
        <v>7</v>
      </c>
      <c r="C26" s="8">
        <v>1.2</v>
      </c>
      <c r="D26" s="8">
        <v>0.9</v>
      </c>
      <c r="E26" s="4">
        <v>10</v>
      </c>
      <c r="F26" s="4">
        <v>6</v>
      </c>
      <c r="G26" s="4">
        <v>2</v>
      </c>
      <c r="H26" s="4">
        <v>40</v>
      </c>
      <c r="I26" s="5">
        <v>27</v>
      </c>
      <c r="J26" s="5" t="s">
        <v>32</v>
      </c>
      <c r="K26">
        <f>IF($N$8=B26,1,"0")+IF($N$9&gt;C26,1,"0")+IF($N$11&lt;E26,1,"0")+IF($N$12&lt;=G26,1,"0")+IF($N$13&gt;H26,1,"0")+IF(J26=$N$15,0,1)</f>
        <v>2</v>
      </c>
    </row>
    <row r="27" spans="1:15" x14ac:dyDescent="0.25">
      <c r="A27" s="27" t="s">
        <v>1</v>
      </c>
      <c r="B27" s="10" t="s">
        <v>7</v>
      </c>
      <c r="C27" s="8">
        <v>1.2</v>
      </c>
      <c r="D27" s="8">
        <v>0.9</v>
      </c>
      <c r="E27" s="4">
        <v>10</v>
      </c>
      <c r="F27" s="4">
        <v>6</v>
      </c>
      <c r="G27" s="4">
        <v>3</v>
      </c>
      <c r="H27" s="4">
        <v>60</v>
      </c>
      <c r="I27" s="5">
        <v>40</v>
      </c>
      <c r="J27" s="5" t="s">
        <v>32</v>
      </c>
      <c r="K27">
        <f>IF($N$8=B27,1,"0")+IF($N$9&gt;C27,1,"0")+IF($N$11&lt;E27,1,"0")+IF($N$12&lt;=G27,1,"0")+IF($N$13&gt;H27,1,"0")+IF(J27=$N$15,0,1)</f>
        <v>3</v>
      </c>
    </row>
    <row r="28" spans="1:15" x14ac:dyDescent="0.25">
      <c r="A28" s="27" t="s">
        <v>1</v>
      </c>
      <c r="B28" s="10" t="s">
        <v>7</v>
      </c>
      <c r="C28" s="8">
        <v>1.2</v>
      </c>
      <c r="D28" s="8">
        <v>0.9</v>
      </c>
      <c r="E28" s="4">
        <v>10</v>
      </c>
      <c r="F28" s="4">
        <v>6</v>
      </c>
      <c r="G28" s="4">
        <v>4</v>
      </c>
      <c r="H28" s="4">
        <v>80</v>
      </c>
      <c r="I28" s="5">
        <v>53</v>
      </c>
      <c r="J28" s="5" t="s">
        <v>32</v>
      </c>
      <c r="K28">
        <f>IF($N$8=B28,1,"0")+IF($N$9&gt;C28,1,"0")+IF($N$11&lt;E28,1,"0")+IF($N$12&lt;=G28,1,"0")+IF($N$13&gt;H28,1,"0")+IF(J28=$N$15,0,1)</f>
        <v>3</v>
      </c>
    </row>
    <row r="29" spans="1:15" x14ac:dyDescent="0.25">
      <c r="A29" s="27" t="s">
        <v>1</v>
      </c>
      <c r="B29" s="10" t="s">
        <v>7</v>
      </c>
      <c r="C29" s="8">
        <v>1.2</v>
      </c>
      <c r="D29" s="8">
        <v>0.9</v>
      </c>
      <c r="E29" s="4">
        <v>10</v>
      </c>
      <c r="F29" s="4">
        <v>6</v>
      </c>
      <c r="G29" s="4">
        <v>5</v>
      </c>
      <c r="H29" s="4">
        <v>100</v>
      </c>
      <c r="I29" s="5">
        <v>67</v>
      </c>
      <c r="J29" s="5" t="s">
        <v>32</v>
      </c>
      <c r="K29">
        <f>IF($N$8=B29,1,"0")+IF($N$9&gt;C29,1,"0")+IF($N$11&lt;E29,1,"0")+IF($N$12&lt;=G29,1,"0")+IF($N$13&gt;H29,1,"0")+IF(J29=$N$15,0,1)</f>
        <v>3</v>
      </c>
    </row>
    <row r="30" spans="1:15" ht="15.75" thickBot="1" x14ac:dyDescent="0.3">
      <c r="A30" s="28" t="s">
        <v>1</v>
      </c>
      <c r="B30" s="15" t="s">
        <v>7</v>
      </c>
      <c r="C30" s="14">
        <v>1.2</v>
      </c>
      <c r="D30" s="14">
        <v>0.9</v>
      </c>
      <c r="E30" s="6">
        <v>10</v>
      </c>
      <c r="F30" s="6">
        <v>6</v>
      </c>
      <c r="G30" s="6">
        <v>6</v>
      </c>
      <c r="H30" s="6">
        <v>120</v>
      </c>
      <c r="I30" s="7">
        <v>80</v>
      </c>
      <c r="J30" s="7" t="s">
        <v>32</v>
      </c>
      <c r="K30">
        <f>IF($N$8=B30,1,"0")+IF($N$9&gt;C30,1,"0")+IF($N$11&lt;E30,1,"0")+IF($N$12&lt;=G30,1,"0")+IF($N$13&gt;H30,1,"0")+IF(J30=$N$15,0,1)</f>
        <v>3</v>
      </c>
    </row>
    <row r="31" spans="1:15" x14ac:dyDescent="0.25">
      <c r="A31" s="29" t="s">
        <v>2</v>
      </c>
      <c r="B31" s="11" t="s">
        <v>8</v>
      </c>
      <c r="C31" s="12">
        <v>3</v>
      </c>
      <c r="D31" s="12"/>
      <c r="E31" s="11">
        <v>30</v>
      </c>
      <c r="F31" s="11">
        <v>3</v>
      </c>
      <c r="G31" s="11">
        <v>1</v>
      </c>
      <c r="H31" s="11">
        <v>15</v>
      </c>
      <c r="I31" s="13"/>
      <c r="J31" s="13" t="s">
        <v>32</v>
      </c>
      <c r="K31">
        <f>IF($N$8=B31,1,"0")+IF($N$9&gt;C31,1,"0")+IF($N$11&lt;E31,1,"0")+IF($N$12&lt;=G31,1,"0")+IF($N$13&gt;H31,1,"0")+IF(J31=$N$15,0,1)</f>
        <v>3</v>
      </c>
    </row>
    <row r="32" spans="1:15" x14ac:dyDescent="0.25">
      <c r="A32" s="27" t="s">
        <v>2</v>
      </c>
      <c r="B32" s="11" t="s">
        <v>8</v>
      </c>
      <c r="C32" s="12">
        <v>3</v>
      </c>
      <c r="D32" s="8"/>
      <c r="E32" s="11">
        <v>30</v>
      </c>
      <c r="F32" s="4"/>
      <c r="G32" s="4">
        <v>2</v>
      </c>
      <c r="H32" s="4">
        <v>20</v>
      </c>
      <c r="I32" s="5"/>
      <c r="J32" s="5" t="s">
        <v>32</v>
      </c>
      <c r="K32">
        <f>IF($N$8=B32,1,"0")+IF($N$9&gt;C32,1,"0")+IF($N$11&lt;E32,1,"0")+IF($N$12&lt;=G32,1,"0")+IF($N$13&gt;H32,1,"0")+IF(J32=$N$15,0,1)</f>
        <v>3</v>
      </c>
    </row>
    <row r="33" spans="1:13" ht="15.75" thickBot="1" x14ac:dyDescent="0.3">
      <c r="A33" s="28" t="s">
        <v>2</v>
      </c>
      <c r="B33" s="6" t="s">
        <v>8</v>
      </c>
      <c r="C33" s="17">
        <v>3</v>
      </c>
      <c r="D33" s="14"/>
      <c r="E33" s="6">
        <v>30</v>
      </c>
      <c r="F33" s="6"/>
      <c r="G33" s="6">
        <v>3</v>
      </c>
      <c r="H33" s="6">
        <v>30</v>
      </c>
      <c r="I33" s="7"/>
      <c r="J33" s="7" t="s">
        <v>32</v>
      </c>
      <c r="K33">
        <f>IF($N$8=B33,1,"0")+IF($N$9&gt;C33,1,"0")+IF($N$11&lt;E33,1,"0")+IF($N$12&lt;=G33,1,"0")+IF($N$13&gt;H33,1,"0")+IF(J33=$N$15,0,1)</f>
        <v>4</v>
      </c>
    </row>
    <row r="34" spans="1:13" x14ac:dyDescent="0.25">
      <c r="A34" s="35" t="s">
        <v>3</v>
      </c>
      <c r="B34" s="11" t="s">
        <v>8</v>
      </c>
      <c r="C34" s="12">
        <v>0.6</v>
      </c>
      <c r="D34" s="36"/>
      <c r="E34" s="31">
        <v>10</v>
      </c>
      <c r="F34" s="31">
        <v>6</v>
      </c>
      <c r="G34" s="31">
        <v>1</v>
      </c>
      <c r="H34" s="31">
        <v>18</v>
      </c>
      <c r="I34" s="37">
        <v>12</v>
      </c>
      <c r="J34" s="37" t="s">
        <v>32</v>
      </c>
      <c r="K34">
        <f>IF($N$8=B34,1,"0")+IF($N$9&gt;C34,1,"0")+IF($N$11&lt;E34,1,"0")+IF($N$12&lt;=G34,1,"0")+IF($N$13&gt;H34,1,"0")+IF(J34=$N$15,0,1)</f>
        <v>3</v>
      </c>
    </row>
    <row r="35" spans="1:13" x14ac:dyDescent="0.25">
      <c r="A35" s="30" t="s">
        <v>3</v>
      </c>
      <c r="B35" s="11" t="s">
        <v>8</v>
      </c>
      <c r="C35" s="9">
        <v>0.6</v>
      </c>
      <c r="D35" s="32"/>
      <c r="E35" s="4">
        <v>10</v>
      </c>
      <c r="F35" s="33">
        <v>6</v>
      </c>
      <c r="G35" s="33">
        <v>2</v>
      </c>
      <c r="H35" s="33">
        <v>26</v>
      </c>
      <c r="I35" s="34">
        <v>18</v>
      </c>
      <c r="J35" s="34" t="s">
        <v>32</v>
      </c>
      <c r="K35">
        <f>IF($N$8=B35,1,"0")+IF($N$9&gt;C35,1,"0")+IF($N$11&lt;E35,1,"0")+IF($N$12&lt;=G35,1,"0")+IF($N$13&gt;H35,1,"0")+IF(J35=$N$15,0,1)</f>
        <v>3</v>
      </c>
    </row>
    <row r="36" spans="1:13" x14ac:dyDescent="0.25">
      <c r="A36" s="30" t="s">
        <v>3</v>
      </c>
      <c r="B36" s="11" t="s">
        <v>8</v>
      </c>
      <c r="C36" s="9">
        <v>0.6</v>
      </c>
      <c r="D36" s="32"/>
      <c r="E36" s="4">
        <v>10</v>
      </c>
      <c r="F36" s="33">
        <v>6</v>
      </c>
      <c r="G36" s="33">
        <v>3</v>
      </c>
      <c r="H36" s="33">
        <v>39</v>
      </c>
      <c r="I36" s="34">
        <v>26</v>
      </c>
      <c r="J36" s="34" t="s">
        <v>32</v>
      </c>
      <c r="K36">
        <f>IF($N$8=B36,1,"0")+IF($N$9&gt;C36,1,"0")+IF($N$11&lt;E36,1,"0")+IF($N$12&lt;=G36,1,"0")+IF($N$13&gt;H36,1,"0")+IF(J36=$N$15,0,1)</f>
        <v>4</v>
      </c>
    </row>
    <row r="37" spans="1:13" x14ac:dyDescent="0.25">
      <c r="A37" s="30" t="s">
        <v>3</v>
      </c>
      <c r="B37" s="11" t="s">
        <v>8</v>
      </c>
      <c r="C37" s="9">
        <v>0.6</v>
      </c>
      <c r="D37" s="32"/>
      <c r="E37" s="4">
        <v>10</v>
      </c>
      <c r="F37" s="33">
        <v>6</v>
      </c>
      <c r="G37" s="33">
        <v>4</v>
      </c>
      <c r="H37" s="33">
        <v>52</v>
      </c>
      <c r="I37" s="34">
        <v>35</v>
      </c>
      <c r="J37" s="34" t="s">
        <v>32</v>
      </c>
      <c r="K37">
        <f>IF($N$8=B37,1,"0")+IF($N$9&gt;C37,1,"0")+IF($N$11&lt;E37,1,"0")+IF($N$12&lt;=G37,1,"0")+IF($N$13&gt;H37,1,"0")+IF(J37=$N$15,0,1)</f>
        <v>4</v>
      </c>
    </row>
    <row r="38" spans="1:13" x14ac:dyDescent="0.25">
      <c r="A38" s="38" t="s">
        <v>3</v>
      </c>
      <c r="B38" s="11" t="s">
        <v>8</v>
      </c>
      <c r="C38" s="9">
        <v>0.6</v>
      </c>
      <c r="D38" s="9"/>
      <c r="E38" s="4">
        <v>10</v>
      </c>
      <c r="F38" s="33">
        <v>6</v>
      </c>
      <c r="G38" s="4">
        <v>5</v>
      </c>
      <c r="H38" s="4">
        <v>65</v>
      </c>
      <c r="I38" s="4">
        <v>44</v>
      </c>
      <c r="J38" s="4" t="s">
        <v>32</v>
      </c>
      <c r="K38">
        <f>IF($N$8=B38,1,"0")+IF($N$9&gt;C38,1,"0")+IF($N$11&lt;E38,1,"0")+IF($N$12&lt;=G38,1,"0")+IF($N$13&gt;H38,1,"0")+IF(J38=$N$15,0,1)</f>
        <v>4</v>
      </c>
    </row>
    <row r="39" spans="1:13" x14ac:dyDescent="0.25">
      <c r="A39" s="38" t="s">
        <v>3</v>
      </c>
      <c r="B39" s="11" t="s">
        <v>8</v>
      </c>
      <c r="C39" s="9">
        <v>0.6</v>
      </c>
      <c r="D39" s="9"/>
      <c r="E39" s="4">
        <v>10</v>
      </c>
      <c r="F39" s="33">
        <v>6</v>
      </c>
      <c r="G39" s="4">
        <v>6</v>
      </c>
      <c r="H39" s="4">
        <v>78</v>
      </c>
      <c r="I39" s="4">
        <v>52</v>
      </c>
      <c r="J39" s="4" t="s">
        <v>32</v>
      </c>
      <c r="K39">
        <f>IF($N$8=B39,1,"0")+IF($N$9&gt;C39,1,"0")+IF($N$11&lt;E39,1,"0")+IF($N$12&lt;=G39,1,"0")+IF($N$13&gt;H39,1,"0")+IF(J39=$N$15,0,1)</f>
        <v>4</v>
      </c>
    </row>
    <row r="40" spans="1:13" x14ac:dyDescent="0.25">
      <c r="A40" s="38" t="s">
        <v>3</v>
      </c>
      <c r="B40" s="11" t="s">
        <v>7</v>
      </c>
      <c r="C40" s="9">
        <v>0.6</v>
      </c>
      <c r="D40" s="9"/>
      <c r="E40" s="4">
        <v>10</v>
      </c>
      <c r="F40" s="33">
        <v>6</v>
      </c>
      <c r="G40" s="4">
        <v>1</v>
      </c>
      <c r="H40" s="4">
        <v>18</v>
      </c>
      <c r="I40" s="5">
        <v>12</v>
      </c>
      <c r="J40" s="5" t="s">
        <v>32</v>
      </c>
      <c r="K40">
        <f>IF($N$8=B40,1,"0")+IF($N$9&gt;C40,1,"0")+IF($N$11&lt;E40,1,"0")+IF($N$12&lt;=G40,1,"0")+IF($N$13&gt;H40,1,"0")+IF(J40=$N$15,0,1)</f>
        <v>2</v>
      </c>
    </row>
    <row r="41" spans="1:13" x14ac:dyDescent="0.25">
      <c r="A41" s="38" t="s">
        <v>3</v>
      </c>
      <c r="B41" s="11" t="s">
        <v>7</v>
      </c>
      <c r="C41" s="9">
        <v>0.6</v>
      </c>
      <c r="D41" s="9"/>
      <c r="E41" s="4">
        <v>10</v>
      </c>
      <c r="F41" s="33">
        <v>6</v>
      </c>
      <c r="G41" s="4">
        <v>2</v>
      </c>
      <c r="H41" s="4">
        <v>26</v>
      </c>
      <c r="I41" s="5">
        <v>18</v>
      </c>
      <c r="J41" s="5" t="s">
        <v>32</v>
      </c>
      <c r="K41">
        <f>IF($N$8=B41,1,"0")+IF($N$9&gt;C41,1,"0")+IF($N$11&lt;E41,1,"0")+IF($N$12&lt;=G41,1,"0")+IF($N$13&gt;H41,1,"0")+IF(J41=$N$15,0,1)</f>
        <v>2</v>
      </c>
      <c r="L41" s="16"/>
      <c r="M41" s="16"/>
    </row>
    <row r="42" spans="1:13" x14ac:dyDescent="0.25">
      <c r="A42" s="38" t="s">
        <v>3</v>
      </c>
      <c r="B42" s="11" t="s">
        <v>7</v>
      </c>
      <c r="C42" s="9">
        <v>0.6</v>
      </c>
      <c r="D42" s="9"/>
      <c r="E42" s="4">
        <v>10</v>
      </c>
      <c r="F42" s="33">
        <v>6</v>
      </c>
      <c r="G42" s="4">
        <v>3</v>
      </c>
      <c r="H42" s="4">
        <v>39</v>
      </c>
      <c r="I42" s="5">
        <v>26</v>
      </c>
      <c r="J42" s="5" t="s">
        <v>32</v>
      </c>
      <c r="K42">
        <f>IF($N$8=B42,1,"0")+IF($N$9&gt;C42,1,"0")+IF($N$11&lt;E42,1,"0")+IF($N$12&lt;=G42,1,"0")+IF($N$13&gt;H42,1,"0")+IF(J42=$N$15,0,1)</f>
        <v>3</v>
      </c>
      <c r="L42" s="16"/>
      <c r="M42" s="16"/>
    </row>
    <row r="43" spans="1:13" x14ac:dyDescent="0.25">
      <c r="A43" s="38" t="s">
        <v>3</v>
      </c>
      <c r="B43" s="11" t="s">
        <v>7</v>
      </c>
      <c r="C43" s="9">
        <v>0.6</v>
      </c>
      <c r="D43" s="4"/>
      <c r="E43" s="4">
        <v>10</v>
      </c>
      <c r="F43" s="33">
        <v>6</v>
      </c>
      <c r="G43" s="4">
        <v>4</v>
      </c>
      <c r="H43" s="4">
        <v>52</v>
      </c>
      <c r="I43" s="5">
        <v>35</v>
      </c>
      <c r="J43" s="5" t="s">
        <v>32</v>
      </c>
      <c r="K43">
        <f>IF($N$8=B43,1,"0")+IF($N$9&gt;C43,1,"0")+IF($N$11&lt;E43,1,"0")+IF($N$12&lt;=G43,1,"0")+IF($N$13&gt;H43,1,"0")+IF(J43=$N$15,0,1)</f>
        <v>3</v>
      </c>
    </row>
    <row r="44" spans="1:13" x14ac:dyDescent="0.25">
      <c r="A44" s="38" t="s">
        <v>3</v>
      </c>
      <c r="B44" s="11" t="s">
        <v>7</v>
      </c>
      <c r="C44" s="9">
        <v>0.6</v>
      </c>
      <c r="D44" s="4"/>
      <c r="E44" s="4">
        <v>10</v>
      </c>
      <c r="F44" s="33">
        <v>6</v>
      </c>
      <c r="G44" s="4">
        <v>5</v>
      </c>
      <c r="H44" s="4">
        <v>65</v>
      </c>
      <c r="I44" s="5">
        <v>44</v>
      </c>
      <c r="J44" s="5" t="s">
        <v>32</v>
      </c>
      <c r="K44">
        <f>IF($N$8=B44,1,"0")+IF($N$9&gt;C44,1,"0")+IF($N$11&lt;E44,1,"0")+IF($N$12&lt;=G44,1,"0")+IF($N$13&gt;H44,1,"0")+IF(J44=$N$15,0,1)</f>
        <v>3</v>
      </c>
    </row>
    <row r="45" spans="1:13" x14ac:dyDescent="0.25">
      <c r="A45" s="38" t="s">
        <v>3</v>
      </c>
      <c r="B45" s="11" t="s">
        <v>7</v>
      </c>
      <c r="C45" s="9">
        <v>0.6</v>
      </c>
      <c r="D45" s="4"/>
      <c r="E45" s="4">
        <v>10</v>
      </c>
      <c r="F45" s="33">
        <v>6</v>
      </c>
      <c r="G45" s="4">
        <v>6</v>
      </c>
      <c r="H45" s="4">
        <v>78</v>
      </c>
      <c r="I45" s="5">
        <v>52</v>
      </c>
      <c r="J45" s="5" t="s">
        <v>32</v>
      </c>
      <c r="K45">
        <f>IF($N$8=B45,1,"0")+IF($N$9&gt;C45,1,"0")+IF($N$11&lt;E45,1,"0")+IF($N$12&lt;=G45,1,"0")+IF($N$13&gt;H45,1,"0")+IF(J45=$N$15,0,1)</f>
        <v>3</v>
      </c>
    </row>
    <row r="46" spans="1:13" x14ac:dyDescent="0.25">
      <c r="A46" s="38" t="s">
        <v>3</v>
      </c>
      <c r="B46" s="11" t="s">
        <v>6</v>
      </c>
      <c r="C46" s="9">
        <v>0.6</v>
      </c>
      <c r="D46" s="4"/>
      <c r="E46" s="4">
        <v>10</v>
      </c>
      <c r="F46" s="33">
        <v>6</v>
      </c>
      <c r="G46" s="4">
        <v>1</v>
      </c>
      <c r="H46" s="4">
        <v>18</v>
      </c>
      <c r="I46" s="5">
        <v>12</v>
      </c>
      <c r="J46" s="5" t="s">
        <v>32</v>
      </c>
      <c r="K46">
        <f>IF($N$8=B46,1,"0")+IF($N$9&gt;C46,1,"0")+IF($N$11&lt;E46,1,"0")+IF($N$12&lt;=G46,1,"0")+IF($N$13&gt;H46,1,"0")+IF(J46=$N$15,0,1)</f>
        <v>2</v>
      </c>
    </row>
    <row r="47" spans="1:13" x14ac:dyDescent="0.25">
      <c r="A47" s="38" t="s">
        <v>3</v>
      </c>
      <c r="B47" s="11" t="s">
        <v>6</v>
      </c>
      <c r="C47" s="9">
        <v>0.6</v>
      </c>
      <c r="D47" s="4"/>
      <c r="E47" s="4">
        <v>10</v>
      </c>
      <c r="F47" s="33">
        <v>6</v>
      </c>
      <c r="G47" s="4">
        <v>2</v>
      </c>
      <c r="H47" s="4">
        <v>26</v>
      </c>
      <c r="I47" s="5">
        <v>18</v>
      </c>
      <c r="J47" s="5" t="s">
        <v>32</v>
      </c>
      <c r="K47">
        <f>IF($N$8=B47,1,"0")+IF($N$9&gt;C47,1,"0")+IF($N$11&lt;E47,1,"0")+IF($N$12&lt;=G47,1,"0")+IF($N$13&gt;H47,1,"0")+IF(J47=$N$15,0,1)</f>
        <v>2</v>
      </c>
    </row>
    <row r="48" spans="1:13" x14ac:dyDescent="0.25">
      <c r="A48" s="38" t="s">
        <v>3</v>
      </c>
      <c r="B48" s="11" t="s">
        <v>6</v>
      </c>
      <c r="C48" s="9">
        <v>0.6</v>
      </c>
      <c r="D48" s="4"/>
      <c r="E48" s="4">
        <v>10</v>
      </c>
      <c r="F48" s="33">
        <v>6</v>
      </c>
      <c r="G48" s="4">
        <v>3</v>
      </c>
      <c r="H48" s="4">
        <v>39</v>
      </c>
      <c r="I48" s="5">
        <v>26</v>
      </c>
      <c r="J48" s="5" t="s">
        <v>32</v>
      </c>
      <c r="K48">
        <f>IF($N$8=B48,1,"0")+IF($N$9&gt;C48,1,"0")+IF($N$11&lt;E48,1,"0")+IF($N$12&lt;=G48,1,"0")+IF($N$13&gt;H48,1,"0")+IF(J48=$N$15,0,1)</f>
        <v>3</v>
      </c>
    </row>
    <row r="49" spans="1:12" x14ac:dyDescent="0.25">
      <c r="A49" s="38" t="s">
        <v>3</v>
      </c>
      <c r="B49" s="11" t="s">
        <v>6</v>
      </c>
      <c r="C49" s="9">
        <v>0.6</v>
      </c>
      <c r="D49" s="4"/>
      <c r="E49" s="4">
        <v>10</v>
      </c>
      <c r="F49" s="33">
        <v>6</v>
      </c>
      <c r="G49" s="4">
        <v>4</v>
      </c>
      <c r="H49" s="4">
        <v>52</v>
      </c>
      <c r="I49" s="5">
        <v>35</v>
      </c>
      <c r="J49" s="5" t="s">
        <v>32</v>
      </c>
      <c r="K49">
        <f>IF($N$8=B49,1,"0")+IF($N$9&gt;C49,1,"0")+IF($N$11&lt;E49,1,"0")+IF($N$12&lt;=G49,1,"0")+IF($N$13&gt;H49,1,"0")+IF(J49=$N$15,0,1)</f>
        <v>3</v>
      </c>
      <c r="L49" t="s">
        <v>27</v>
      </c>
    </row>
    <row r="50" spans="1:12" x14ac:dyDescent="0.25">
      <c r="A50" s="38" t="s">
        <v>3</v>
      </c>
      <c r="B50" s="11" t="s">
        <v>6</v>
      </c>
      <c r="C50" s="9">
        <v>0.6</v>
      </c>
      <c r="D50" s="33"/>
      <c r="E50" s="4">
        <v>10</v>
      </c>
      <c r="F50" s="33">
        <v>6</v>
      </c>
      <c r="G50" s="4">
        <v>5</v>
      </c>
      <c r="H50" s="33">
        <v>65</v>
      </c>
      <c r="I50" s="34">
        <v>44</v>
      </c>
      <c r="J50" s="34" t="s">
        <v>32</v>
      </c>
      <c r="K50">
        <f>IF($N$8=B50,1,"0")+IF($N$9&gt;C50,1,"0")+IF($N$11&lt;E50,1,"0")+IF($N$12&lt;=G50,1,"0")+IF($N$13&gt;H50,1,"0")+IF(J50=$N$15,0,1)</f>
        <v>3</v>
      </c>
    </row>
    <row r="51" spans="1:12" ht="15.75" thickBot="1" x14ac:dyDescent="0.3">
      <c r="A51" s="39" t="s">
        <v>3</v>
      </c>
      <c r="B51" s="6" t="s">
        <v>6</v>
      </c>
      <c r="C51" s="17">
        <v>0.6</v>
      </c>
      <c r="D51" s="6"/>
      <c r="E51" s="6">
        <v>10</v>
      </c>
      <c r="F51" s="6">
        <v>6</v>
      </c>
      <c r="G51" s="6">
        <v>6</v>
      </c>
      <c r="H51" s="6">
        <v>78</v>
      </c>
      <c r="I51" s="7">
        <v>52</v>
      </c>
      <c r="J51" s="7" t="s">
        <v>32</v>
      </c>
      <c r="K51">
        <f>IF($N$8=B51,1,"0")+IF($N$9&gt;C51,1,"0")+IF($N$11&lt;E51,1,"0")+IF($N$12&lt;=G51,1,"0")+IF($N$13&gt;H51,1,"0")+IF(J51=$N$15,0,1)</f>
        <v>3</v>
      </c>
    </row>
    <row r="52" spans="1:12" x14ac:dyDescent="0.25">
      <c r="A52" s="26" t="s">
        <v>18</v>
      </c>
      <c r="B52" s="31"/>
      <c r="C52" s="31"/>
      <c r="D52" s="31"/>
      <c r="E52" s="31"/>
      <c r="F52" s="31"/>
      <c r="G52" s="31"/>
      <c r="H52" s="31"/>
      <c r="I52" s="37"/>
      <c r="J52" s="37" t="s">
        <v>32</v>
      </c>
      <c r="K52">
        <f>IF($N$8=B52,1,"0")+IF($N$9&gt;C52,1,"0")+IF($N$11&lt;E52,1,"0")+IF($N$12&lt;=G52,1,"0")+IF($N$13&gt;H52,1,"0")+IF(J52=$N$15,0,1)</f>
        <v>2</v>
      </c>
    </row>
    <row r="53" spans="1:12" x14ac:dyDescent="0.25">
      <c r="A53" s="27" t="s">
        <v>18</v>
      </c>
      <c r="B53" s="33"/>
      <c r="C53" s="33"/>
      <c r="D53" s="33"/>
      <c r="E53" s="33"/>
      <c r="F53" s="33"/>
      <c r="G53" s="33"/>
      <c r="H53" s="33"/>
      <c r="I53" s="34"/>
      <c r="J53" s="34" t="s">
        <v>32</v>
      </c>
      <c r="K53">
        <f>IF($N$8=B53,1,"0")+IF($N$9&gt;C53,1,"0")+IF($N$11&lt;E53,1,"0")+IF($N$12&lt;=G53,1,"0")+IF($N$13&gt;H53,1,"0")+IF(J53=$N$15,0,1)</f>
        <v>2</v>
      </c>
    </row>
    <row r="54" spans="1:12" x14ac:dyDescent="0.25">
      <c r="A54" s="27" t="s">
        <v>18</v>
      </c>
      <c r="B54" s="33"/>
      <c r="C54" s="33"/>
      <c r="D54" s="33"/>
      <c r="E54" s="33"/>
      <c r="F54" s="33"/>
      <c r="G54" s="33"/>
      <c r="H54" s="33"/>
      <c r="I54" s="34"/>
      <c r="J54" s="34" t="s">
        <v>32</v>
      </c>
      <c r="K54">
        <f>IF($N$8=B54,1,"0")+IF($N$9&gt;C54,1,"0")+IF($N$11&lt;E54,1,"0")+IF($N$12&lt;=G54,1,"0")+IF($N$13&gt;H54,1,"0")+IF(J54=$N$15,0,1)</f>
        <v>2</v>
      </c>
    </row>
    <row r="55" spans="1:12" x14ac:dyDescent="0.25">
      <c r="A55" s="27" t="s">
        <v>18</v>
      </c>
      <c r="B55" s="33"/>
      <c r="C55" s="33"/>
      <c r="D55" s="33"/>
      <c r="E55" s="33"/>
      <c r="F55" s="33"/>
      <c r="G55" s="33"/>
      <c r="H55" s="33"/>
      <c r="I55" s="34"/>
      <c r="J55" s="34" t="s">
        <v>32</v>
      </c>
      <c r="K55">
        <f>IF($N$8=B55,1,"0")+IF($N$9&gt;C55,1,"0")+IF($N$11&lt;E55,1,"0")+IF($N$12&lt;=G55,1,"0")+IF($N$13&gt;H55,1,"0")+IF(J55=$N$15,0,1)</f>
        <v>2</v>
      </c>
    </row>
    <row r="56" spans="1:12" x14ac:dyDescent="0.25">
      <c r="A56" s="27" t="s">
        <v>18</v>
      </c>
      <c r="B56" s="33"/>
      <c r="C56" s="33"/>
      <c r="D56" s="33"/>
      <c r="E56" s="33"/>
      <c r="F56" s="33"/>
      <c r="G56" s="33"/>
      <c r="H56" s="33"/>
      <c r="I56" s="34"/>
      <c r="J56" s="34" t="s">
        <v>32</v>
      </c>
      <c r="K56">
        <f>IF($N$8=B56,1,"0")+IF($N$9&gt;C56,1,"0")+IF($N$11&lt;E56,1,"0")+IF($N$12&lt;=G56,1,"0")+IF($N$13&gt;H56,1,"0")+IF(J56=$N$15,0,1)</f>
        <v>2</v>
      </c>
    </row>
    <row r="57" spans="1:12" x14ac:dyDescent="0.25">
      <c r="A57" s="27" t="s">
        <v>18</v>
      </c>
      <c r="B57" s="33"/>
      <c r="C57" s="33"/>
      <c r="D57" s="33"/>
      <c r="E57" s="33"/>
      <c r="F57" s="33"/>
      <c r="G57" s="33"/>
      <c r="H57" s="33"/>
      <c r="I57" s="34"/>
      <c r="J57" s="34" t="s">
        <v>32</v>
      </c>
      <c r="K57">
        <f>IF($N$8=B57,1,"0")+IF($N$9&gt;C57,1,"0")+IF($N$11&lt;E57,1,"0")+IF($N$12&lt;=G57,1,"0")+IF($N$13&gt;H57,1,"0")+IF(J57=$N$15,0,1)</f>
        <v>2</v>
      </c>
    </row>
    <row r="58" spans="1:12" x14ac:dyDescent="0.25">
      <c r="A58" s="27" t="s">
        <v>18</v>
      </c>
      <c r="B58" s="33"/>
      <c r="C58" s="33"/>
      <c r="D58" s="33"/>
      <c r="E58" s="33"/>
      <c r="F58" s="33"/>
      <c r="G58" s="33"/>
      <c r="H58" s="33"/>
      <c r="I58" s="34"/>
      <c r="J58" s="34" t="s">
        <v>32</v>
      </c>
      <c r="K58">
        <f>IF($N$8=B58,1,"0")+IF($N$9&gt;C58,1,"0")+IF($N$11&lt;E58,1,"0")+IF($N$12&lt;=G58,1,"0")+IF($N$13&gt;H58,1,"0")+IF(J58=$N$15,0,1)</f>
        <v>2</v>
      </c>
    </row>
    <row r="59" spans="1:12" x14ac:dyDescent="0.25">
      <c r="A59" s="27" t="s">
        <v>18</v>
      </c>
      <c r="B59" s="33"/>
      <c r="C59" s="33"/>
      <c r="D59" s="33"/>
      <c r="E59" s="33"/>
      <c r="F59" s="33"/>
      <c r="G59" s="33"/>
      <c r="H59" s="33"/>
      <c r="I59" s="34"/>
      <c r="J59" s="34" t="s">
        <v>32</v>
      </c>
      <c r="K59">
        <f>IF($N$8=B59,1,"0")+IF($N$9&gt;C59,1,"0")+IF($N$11&lt;E59,1,"0")+IF($N$12&lt;=G59,1,"0")+IF($N$13&gt;H59,1,"0")+IF(J59=$N$15,0,1)</f>
        <v>2</v>
      </c>
    </row>
    <row r="60" spans="1:12" x14ac:dyDescent="0.25">
      <c r="A60" s="27" t="s">
        <v>18</v>
      </c>
      <c r="B60" s="33"/>
      <c r="C60" s="33"/>
      <c r="D60" s="33"/>
      <c r="E60" s="33"/>
      <c r="F60" s="33"/>
      <c r="G60" s="33"/>
      <c r="H60" s="33"/>
      <c r="I60" s="34"/>
      <c r="J60" s="34" t="s">
        <v>32</v>
      </c>
      <c r="K60">
        <f>IF($N$8=B60,1,"0")+IF($N$9&gt;C60,1,"0")+IF($N$11&lt;E60,1,"0")+IF($N$12&lt;=G60,1,"0")+IF($N$13&gt;H60,1,"0")+IF(J60=$N$15,0,1)</f>
        <v>2</v>
      </c>
    </row>
    <row r="61" spans="1:12" x14ac:dyDescent="0.25">
      <c r="A61" s="27" t="s">
        <v>18</v>
      </c>
      <c r="B61" s="33"/>
      <c r="C61" s="33"/>
      <c r="D61" s="33"/>
      <c r="E61" s="33"/>
      <c r="F61" s="33"/>
      <c r="G61" s="33"/>
      <c r="H61" s="33"/>
      <c r="I61" s="34"/>
      <c r="J61" s="34" t="s">
        <v>32</v>
      </c>
      <c r="K61">
        <f>IF($N$8=B61,1,"0")+IF($N$9&gt;C61,1,"0")+IF($N$11&lt;E61,1,"0")+IF($N$12&lt;=G61,1,"0")+IF($N$13&gt;H61,1,"0")+IF(J61=$N$15,0,1)</f>
        <v>2</v>
      </c>
    </row>
    <row r="62" spans="1:12" x14ac:dyDescent="0.25">
      <c r="A62" s="27" t="s">
        <v>18</v>
      </c>
      <c r="B62" s="33"/>
      <c r="C62" s="33"/>
      <c r="D62" s="33"/>
      <c r="E62" s="33"/>
      <c r="F62" s="33"/>
      <c r="G62" s="33"/>
      <c r="H62" s="33"/>
      <c r="I62" s="34"/>
      <c r="J62" s="34" t="s">
        <v>32</v>
      </c>
      <c r="K62">
        <f>IF($N$8=B62,1,"0")+IF($N$9&gt;C62,1,"0")+IF($N$11&lt;E62,1,"0")+IF($N$12&lt;=G62,1,"0")+IF($N$13&gt;H62,1,"0")+IF(J62=$N$15,0,1)</f>
        <v>2</v>
      </c>
    </row>
    <row r="63" spans="1:12" ht="15.75" thickBot="1" x14ac:dyDescent="0.3">
      <c r="A63" s="28" t="s">
        <v>18</v>
      </c>
      <c r="B63" s="6"/>
      <c r="C63" s="6"/>
      <c r="D63" s="6"/>
      <c r="E63" s="6"/>
      <c r="F63" s="6"/>
      <c r="G63" s="6"/>
      <c r="H63" s="6"/>
      <c r="I63" s="7"/>
      <c r="J63" s="7" t="s">
        <v>32</v>
      </c>
      <c r="K63">
        <f>IF($N$8=B63,1,"0")+IF($N$9&gt;C63,1,"0")+IF($N$11&lt;E63,1,"0")+IF($N$12&lt;=G63,1,"0")+IF($N$13&gt;H63,1,"0")+IF(J63=$N$15,0,1)</f>
        <v>2</v>
      </c>
    </row>
    <row r="64" spans="1:12" x14ac:dyDescent="0.25">
      <c r="A64" s="26" t="s">
        <v>28</v>
      </c>
      <c r="B64" s="11" t="s">
        <v>8</v>
      </c>
      <c r="C64" s="31">
        <v>1.2</v>
      </c>
      <c r="D64" s="31"/>
      <c r="E64" s="31">
        <v>30</v>
      </c>
      <c r="F64" s="31">
        <v>6</v>
      </c>
      <c r="G64" s="4">
        <v>1</v>
      </c>
      <c r="H64" s="31">
        <v>14</v>
      </c>
      <c r="I64" s="37"/>
      <c r="J64" s="37" t="s">
        <v>33</v>
      </c>
      <c r="K64">
        <f>IF($N$8=B64,1,"0")+IF($N$9&gt;C64,1,"0")+IF($N$11&lt;E64,1,"0")+IF($N$12&lt;=G64,1,"0")+IF($N$13&gt;H64,1,"0")+IF(J64=$N$15,0,1)</f>
        <v>5</v>
      </c>
    </row>
    <row r="65" spans="1:11" x14ac:dyDescent="0.25">
      <c r="A65" s="27" t="s">
        <v>28</v>
      </c>
      <c r="B65" s="11" t="s">
        <v>8</v>
      </c>
      <c r="C65" s="33">
        <v>1.2</v>
      </c>
      <c r="D65" s="33"/>
      <c r="E65" s="33">
        <v>30</v>
      </c>
      <c r="F65" s="33">
        <v>6</v>
      </c>
      <c r="G65" s="4">
        <v>2</v>
      </c>
      <c r="H65" s="33">
        <v>20</v>
      </c>
      <c r="I65" s="34"/>
      <c r="J65" s="34" t="s">
        <v>33</v>
      </c>
      <c r="K65">
        <f>IF($N$8=B65,1,"0")+IF($N$9&gt;C65,1,"0")+IF($N$11&lt;E65,1,"0")+IF($N$12&lt;=G65,1,"0")+IF($N$13&gt;H65,1,"0")+IF(J65=$N$15,0,1)</f>
        <v>5</v>
      </c>
    </row>
    <row r="66" spans="1:11" x14ac:dyDescent="0.25">
      <c r="A66" s="27" t="s">
        <v>28</v>
      </c>
      <c r="B66" s="11" t="s">
        <v>8</v>
      </c>
      <c r="C66" s="33">
        <v>1.2</v>
      </c>
      <c r="D66" s="33"/>
      <c r="E66" s="33">
        <v>30</v>
      </c>
      <c r="F66" s="33">
        <v>6</v>
      </c>
      <c r="G66" s="4">
        <v>3</v>
      </c>
      <c r="H66" s="33">
        <v>30</v>
      </c>
      <c r="I66" s="34"/>
      <c r="J66" s="34" t="s">
        <v>33</v>
      </c>
      <c r="K66">
        <f>IF($N$8=B66,1,"0")+IF($N$9&gt;C66,1,"0")+IF($N$11&lt;E66,1,"0")+IF($N$12&lt;=G66,1,"0")+IF($N$13&gt;H66,1,"0")+IF(J66=$N$15,0,1)</f>
        <v>6</v>
      </c>
    </row>
    <row r="67" spans="1:11" x14ac:dyDescent="0.25">
      <c r="A67" s="27" t="s">
        <v>28</v>
      </c>
      <c r="B67" s="11" t="s">
        <v>8</v>
      </c>
      <c r="C67" s="33">
        <v>1.2</v>
      </c>
      <c r="D67" s="33"/>
      <c r="E67" s="33">
        <v>30</v>
      </c>
      <c r="F67" s="33">
        <v>6</v>
      </c>
      <c r="G67" s="4">
        <v>4</v>
      </c>
      <c r="H67" s="33">
        <v>40</v>
      </c>
      <c r="I67" s="34"/>
      <c r="J67" s="34" t="s">
        <v>33</v>
      </c>
      <c r="K67">
        <f>IF($N$8=B67,1,"0")+IF($N$9&gt;C67,1,"0")+IF($N$11&lt;E67,1,"0")+IF($N$12&lt;=G67,1,"0")+IF($N$13&gt;H67,1,"0")+IF(J67=$N$15,0,1)</f>
        <v>6</v>
      </c>
    </row>
    <row r="68" spans="1:11" x14ac:dyDescent="0.25">
      <c r="A68" s="27" t="s">
        <v>28</v>
      </c>
      <c r="B68" s="11" t="s">
        <v>8</v>
      </c>
      <c r="C68" s="33">
        <v>1.2</v>
      </c>
      <c r="D68" s="33"/>
      <c r="E68" s="33">
        <v>30</v>
      </c>
      <c r="F68" s="33">
        <v>6</v>
      </c>
      <c r="G68" s="4">
        <v>5</v>
      </c>
      <c r="H68" s="33">
        <v>50</v>
      </c>
      <c r="I68" s="34"/>
      <c r="J68" s="34" t="s">
        <v>33</v>
      </c>
      <c r="K68">
        <f>IF($N$8=B68,1,"0")+IF($N$9&gt;C68,1,"0")+IF($N$11&lt;E68,1,"0")+IF($N$12&lt;=G68,1,"0")+IF($N$13&gt;H68,1,"0")+IF(J68=$N$15,0,1)</f>
        <v>6</v>
      </c>
    </row>
    <row r="69" spans="1:11" x14ac:dyDescent="0.25">
      <c r="A69" s="27" t="s">
        <v>28</v>
      </c>
      <c r="B69" s="11" t="s">
        <v>8</v>
      </c>
      <c r="C69" s="33">
        <v>1.2</v>
      </c>
      <c r="D69" s="33"/>
      <c r="E69" s="33">
        <v>30</v>
      </c>
      <c r="F69" s="33">
        <v>6</v>
      </c>
      <c r="G69" s="4">
        <v>6</v>
      </c>
      <c r="H69" s="33">
        <v>60</v>
      </c>
      <c r="I69" s="34"/>
      <c r="J69" s="34" t="s">
        <v>33</v>
      </c>
      <c r="K69">
        <f>IF($N$8=B69,1,"0")+IF($N$9&gt;C69,1,"0")+IF($N$11&lt;E69,1,"0")+IF($N$12&lt;=G69,1,"0")+IF($N$13&gt;H69,1,"0")+IF(J69=$N$15,0,1)</f>
        <v>6</v>
      </c>
    </row>
    <row r="70" spans="1:11" x14ac:dyDescent="0.25">
      <c r="A70" s="27" t="s">
        <v>28</v>
      </c>
      <c r="B70" s="11" t="s">
        <v>7</v>
      </c>
      <c r="C70" s="33">
        <v>1.2</v>
      </c>
      <c r="D70" s="33"/>
      <c r="E70" s="33">
        <v>30</v>
      </c>
      <c r="F70" s="33">
        <v>6</v>
      </c>
      <c r="G70" s="4">
        <v>1</v>
      </c>
      <c r="H70" s="33">
        <v>14</v>
      </c>
      <c r="I70" s="34"/>
      <c r="J70" s="34" t="s">
        <v>33</v>
      </c>
      <c r="K70">
        <f>IF($N$8=B70,1,"0")+IF($N$9&gt;C70,1,"0")+IF($N$11&lt;E70,1,"0")+IF($N$12&lt;=G70,1,"0")+IF($N$13&gt;H70,1,"0")+IF(J70=$N$15,0,1)</f>
        <v>4</v>
      </c>
    </row>
    <row r="71" spans="1:11" x14ac:dyDescent="0.25">
      <c r="A71" s="27" t="s">
        <v>28</v>
      </c>
      <c r="B71" s="11" t="s">
        <v>7</v>
      </c>
      <c r="C71" s="33">
        <v>1.2</v>
      </c>
      <c r="D71" s="33"/>
      <c r="E71" s="33">
        <v>30</v>
      </c>
      <c r="F71" s="33">
        <v>6</v>
      </c>
      <c r="G71" s="4">
        <v>2</v>
      </c>
      <c r="H71" s="33">
        <v>20</v>
      </c>
      <c r="I71" s="34"/>
      <c r="J71" s="34" t="s">
        <v>33</v>
      </c>
      <c r="K71">
        <f>IF($N$8=B71,1,"0")+IF($N$9&gt;C71,1,"0")+IF($N$11&lt;E71,1,"0")+IF($N$12&lt;=G71,1,"0")+IF($N$13&gt;H71,1,"0")+IF(J71=$N$15,0,1)</f>
        <v>4</v>
      </c>
    </row>
    <row r="72" spans="1:11" x14ac:dyDescent="0.25">
      <c r="A72" s="27" t="s">
        <v>28</v>
      </c>
      <c r="B72" s="11" t="s">
        <v>7</v>
      </c>
      <c r="C72" s="33">
        <v>1.2</v>
      </c>
      <c r="D72" s="33"/>
      <c r="E72" s="33">
        <v>30</v>
      </c>
      <c r="F72" s="33">
        <v>6</v>
      </c>
      <c r="G72" s="4">
        <v>3</v>
      </c>
      <c r="H72" s="33">
        <v>30</v>
      </c>
      <c r="I72" s="34"/>
      <c r="J72" s="34" t="s">
        <v>33</v>
      </c>
      <c r="K72">
        <f>IF($N$8=B72,1,"0")+IF($N$9&gt;C72,1,"0")+IF($N$11&lt;E72,1,"0")+IF($N$12&lt;=G72,1,"0")+IF($N$13&gt;H72,1,"0")+IF(J72=$N$15,0,1)</f>
        <v>5</v>
      </c>
    </row>
    <row r="73" spans="1:11" x14ac:dyDescent="0.25">
      <c r="A73" s="27" t="s">
        <v>28</v>
      </c>
      <c r="B73" s="11" t="s">
        <v>7</v>
      </c>
      <c r="C73" s="33">
        <v>1.2</v>
      </c>
      <c r="D73" s="33"/>
      <c r="E73" s="33">
        <v>30</v>
      </c>
      <c r="F73" s="33">
        <v>6</v>
      </c>
      <c r="G73" s="4">
        <v>4</v>
      </c>
      <c r="H73" s="33">
        <v>40</v>
      </c>
      <c r="I73" s="34"/>
      <c r="J73" s="34" t="s">
        <v>33</v>
      </c>
      <c r="K73">
        <f>IF($N$8=B73,1,"0")+IF($N$9&gt;C73,1,"0")+IF($N$11&lt;E73,1,"0")+IF($N$12&lt;=G73,1,"0")+IF($N$13&gt;H73,1,"0")+IF(J73=$N$15,0,1)</f>
        <v>5</v>
      </c>
    </row>
    <row r="74" spans="1:11" x14ac:dyDescent="0.25">
      <c r="A74" s="27" t="s">
        <v>28</v>
      </c>
      <c r="B74" s="11" t="s">
        <v>7</v>
      </c>
      <c r="C74" s="33">
        <v>1.2</v>
      </c>
      <c r="D74" s="33"/>
      <c r="E74" s="33">
        <v>30</v>
      </c>
      <c r="F74" s="33">
        <v>6</v>
      </c>
      <c r="G74" s="4">
        <v>5</v>
      </c>
      <c r="H74" s="33">
        <v>50</v>
      </c>
      <c r="I74" s="34"/>
      <c r="J74" s="34" t="s">
        <v>33</v>
      </c>
      <c r="K74">
        <f>IF($N$8=B74,1,"0")+IF($N$9&gt;C74,1,"0")+IF($N$11&lt;E74,1,"0")+IF($N$12&lt;=G74,1,"0")+IF($N$13&gt;H74,1,"0")+IF(J74=$N$15,0,1)</f>
        <v>5</v>
      </c>
    </row>
    <row r="75" spans="1:11" ht="15.75" thickBot="1" x14ac:dyDescent="0.3">
      <c r="A75" s="28" t="s">
        <v>28</v>
      </c>
      <c r="B75" s="6" t="s">
        <v>7</v>
      </c>
      <c r="C75" s="6">
        <v>1.2</v>
      </c>
      <c r="D75" s="6"/>
      <c r="E75" s="6">
        <v>30</v>
      </c>
      <c r="F75" s="6">
        <v>6</v>
      </c>
      <c r="G75" s="6">
        <v>6</v>
      </c>
      <c r="H75" s="6">
        <v>60</v>
      </c>
      <c r="I75" s="7"/>
      <c r="J75" s="7" t="s">
        <v>33</v>
      </c>
      <c r="K75">
        <f>IF($N$8=B75,1,"0")+IF($N$9&gt;C75,1,"0")+IF($N$11&lt;E75,1,"0")+IF($N$12&lt;=G75,1,"0")+IF($N$13&gt;H75,1,"0")+IF(J75=$N$15,0,1)</f>
        <v>5</v>
      </c>
    </row>
    <row r="76" spans="1:11" x14ac:dyDescent="0.25">
      <c r="A76" s="29"/>
      <c r="B76" s="11"/>
      <c r="C76" s="31"/>
      <c r="D76" s="31"/>
      <c r="E76" s="31"/>
      <c r="F76" s="31"/>
      <c r="G76" s="31"/>
      <c r="H76" s="31"/>
      <c r="I76" s="37"/>
      <c r="J76" s="37"/>
      <c r="K76">
        <f>IF($N$8=B76,1,"0")+IF($N$9&gt;C76,1,"0")+IF($N$11&lt;E76,1,"0")+IF($N$12&lt;=G76,1,"0")+IF($N$13&gt;H76,1,"0")+IF(J76=$N$15,0,1)</f>
        <v>3</v>
      </c>
    </row>
    <row r="77" spans="1:11" x14ac:dyDescent="0.25">
      <c r="A77" s="29"/>
      <c r="B77" s="33"/>
      <c r="C77" s="33"/>
      <c r="D77" s="33"/>
      <c r="E77" s="33"/>
      <c r="F77" s="33"/>
      <c r="G77" s="33"/>
      <c r="H77" s="33"/>
      <c r="I77" s="34"/>
      <c r="J77" s="34"/>
      <c r="K77">
        <f>IF($N$8=B77,1,"0")+IF($N$9&gt;C77,1,"0")+IF($N$11&lt;E77,1,"0")+IF($N$12&lt;=G77,1,"0")+IF($N$13&gt;H77,1,"0")+IF(J77=$N$15,0,1)</f>
        <v>3</v>
      </c>
    </row>
    <row r="78" spans="1:11" x14ac:dyDescent="0.25">
      <c r="A78" s="29"/>
      <c r="B78" s="33"/>
      <c r="C78" s="33"/>
      <c r="D78" s="33"/>
      <c r="E78" s="33"/>
      <c r="F78" s="33"/>
      <c r="G78" s="33"/>
      <c r="H78" s="33"/>
      <c r="I78" s="34"/>
      <c r="J78" s="34"/>
    </row>
    <row r="79" spans="1:11" x14ac:dyDescent="0.25">
      <c r="A79" s="29"/>
      <c r="B79" s="33"/>
      <c r="C79" s="33"/>
      <c r="D79" s="33"/>
      <c r="E79" s="33"/>
      <c r="F79" s="33"/>
      <c r="G79" s="33"/>
      <c r="H79" s="33"/>
      <c r="I79" s="34"/>
      <c r="J79" s="34"/>
    </row>
    <row r="80" spans="1:11" x14ac:dyDescent="0.25">
      <c r="A80" s="29"/>
      <c r="B80" s="33"/>
      <c r="C80" s="33"/>
      <c r="D80" s="33"/>
      <c r="E80" s="33"/>
      <c r="F80" s="33"/>
      <c r="G80" s="33"/>
      <c r="H80" s="33"/>
      <c r="I80" s="34"/>
      <c r="J80" s="34"/>
    </row>
    <row r="81" spans="1:11" x14ac:dyDescent="0.25">
      <c r="A81" s="29"/>
      <c r="B81" s="33"/>
      <c r="C81" s="33"/>
      <c r="D81" s="33"/>
      <c r="E81" s="33"/>
      <c r="F81" s="33"/>
      <c r="G81" s="33"/>
      <c r="H81" s="33"/>
      <c r="I81" s="34"/>
      <c r="J81" s="34"/>
    </row>
    <row r="82" spans="1:11" x14ac:dyDescent="0.25">
      <c r="A82" s="29"/>
      <c r="B82" s="33"/>
      <c r="C82" s="33"/>
      <c r="D82" s="33"/>
      <c r="E82" s="33"/>
      <c r="F82" s="33"/>
      <c r="G82" s="33"/>
      <c r="H82" s="33"/>
      <c r="I82" s="34"/>
      <c r="J82" s="34"/>
    </row>
    <row r="83" spans="1:11" x14ac:dyDescent="0.25">
      <c r="A83" s="29"/>
      <c r="B83" s="33"/>
      <c r="C83" s="33"/>
      <c r="D83" s="33"/>
      <c r="E83" s="33"/>
      <c r="F83" s="33"/>
      <c r="G83" s="33"/>
      <c r="H83" s="33"/>
      <c r="I83" s="34"/>
      <c r="J83" s="34"/>
    </row>
    <row r="84" spans="1:11" x14ac:dyDescent="0.25">
      <c r="A84" s="29"/>
      <c r="B84" s="33"/>
      <c r="C84" s="33"/>
      <c r="D84" s="33"/>
      <c r="E84" s="33"/>
      <c r="F84" s="33"/>
      <c r="G84" s="33"/>
      <c r="H84" s="33"/>
      <c r="I84" s="34"/>
      <c r="J84" s="34"/>
    </row>
    <row r="85" spans="1:11" x14ac:dyDescent="0.25">
      <c r="A85" s="29"/>
      <c r="B85" s="33"/>
      <c r="C85" s="33"/>
      <c r="D85" s="33"/>
      <c r="E85" s="33"/>
      <c r="F85" s="33"/>
      <c r="G85" s="33"/>
      <c r="H85" s="33"/>
      <c r="I85" s="34"/>
      <c r="J85" s="34"/>
    </row>
    <row r="86" spans="1:11" x14ac:dyDescent="0.25">
      <c r="A86" s="29"/>
      <c r="B86" s="33"/>
      <c r="C86" s="33"/>
      <c r="D86" s="33"/>
      <c r="E86" s="33"/>
      <c r="F86" s="33"/>
      <c r="G86" s="33"/>
      <c r="H86" s="33"/>
      <c r="I86" s="34"/>
      <c r="J86" s="34"/>
    </row>
    <row r="87" spans="1:11" x14ac:dyDescent="0.25">
      <c r="A87" s="29"/>
      <c r="B87" s="33"/>
      <c r="C87" s="33"/>
      <c r="D87" s="33"/>
      <c r="E87" s="33"/>
      <c r="F87" s="33"/>
      <c r="G87" s="33"/>
      <c r="H87" s="33"/>
      <c r="I87" s="34"/>
      <c r="J87" s="34"/>
    </row>
    <row r="88" spans="1:11" x14ac:dyDescent="0.25">
      <c r="A88" s="29"/>
      <c r="B88" s="33"/>
      <c r="C88" s="33"/>
      <c r="D88" s="33"/>
      <c r="E88" s="33"/>
      <c r="F88" s="33"/>
      <c r="G88" s="33"/>
      <c r="H88" s="33"/>
      <c r="I88" s="34"/>
      <c r="J88" s="34"/>
    </row>
    <row r="89" spans="1:11" x14ac:dyDescent="0.25">
      <c r="A89" s="29"/>
      <c r="B89" s="33"/>
      <c r="C89" s="33"/>
      <c r="D89" s="33"/>
      <c r="E89" s="33"/>
      <c r="F89" s="33"/>
      <c r="G89" s="33"/>
      <c r="H89" s="33"/>
      <c r="I89" s="34"/>
      <c r="J89" s="34"/>
    </row>
    <row r="90" spans="1:11" x14ac:dyDescent="0.25">
      <c r="A90" s="29"/>
      <c r="B90" s="33"/>
      <c r="C90" s="33"/>
      <c r="D90" s="33"/>
      <c r="E90" s="33"/>
      <c r="F90" s="33"/>
      <c r="G90" s="33"/>
      <c r="H90" s="33"/>
      <c r="I90" s="34"/>
      <c r="J90" s="34"/>
    </row>
    <row r="91" spans="1:11" x14ac:dyDescent="0.25">
      <c r="A91" s="29"/>
      <c r="B91" s="33"/>
      <c r="C91" s="33"/>
      <c r="D91" s="33"/>
      <c r="E91" s="33"/>
      <c r="F91" s="33"/>
      <c r="G91" s="33"/>
      <c r="H91" s="33"/>
      <c r="I91" s="34"/>
      <c r="J91" s="34"/>
      <c r="K91">
        <f>IF($N$8=B91,1,"0")+IF($N$9&gt;C91,1,"0")+IF($N$11&lt;E91,1,"0")+IF($N$12&lt;=G91,1,"0")+IF($N$13&gt;H91,1,"0")+IF(J91=$N$15,0,1)</f>
        <v>3</v>
      </c>
    </row>
    <row r="92" spans="1:11" x14ac:dyDescent="0.25">
      <c r="A92" s="29"/>
      <c r="B92" s="33"/>
      <c r="C92" s="33"/>
      <c r="D92" s="33"/>
      <c r="E92" s="33"/>
      <c r="F92" s="33"/>
      <c r="G92" s="33"/>
      <c r="H92" s="33"/>
      <c r="I92" s="34"/>
      <c r="J92" s="34"/>
      <c r="K92">
        <f>IF($N$8=B92,1,"0")+IF($N$9&gt;C92,1,"0")+IF($N$11&lt;E92,1,"0")+IF($N$12&lt;=G92,1,"0")+IF($N$13&gt;H92,1,"0")+IF(J92=$N$15,0,1)</f>
        <v>3</v>
      </c>
    </row>
    <row r="93" spans="1:11" x14ac:dyDescent="0.25">
      <c r="A93" s="29"/>
      <c r="B93" s="33"/>
      <c r="C93" s="33"/>
      <c r="D93" s="33"/>
      <c r="E93" s="33"/>
      <c r="F93" s="33"/>
      <c r="G93" s="33"/>
      <c r="H93" s="33"/>
      <c r="I93" s="34"/>
      <c r="J93" s="34"/>
      <c r="K93">
        <f>IF($N$8=B93,1,"0")+IF($N$9&gt;C93,1,"0")+IF($N$11&lt;E93,1,"0")+IF($N$12&lt;=G93,1,"0")+IF($N$13&gt;H93,1,"0")+IF(J93=$N$15,0,1)</f>
        <v>3</v>
      </c>
    </row>
    <row r="94" spans="1:11" x14ac:dyDescent="0.25">
      <c r="A94" s="29"/>
      <c r="B94" s="33"/>
      <c r="C94" s="33"/>
      <c r="D94" s="33"/>
      <c r="E94" s="33"/>
      <c r="F94" s="33"/>
      <c r="G94" s="33"/>
      <c r="H94" s="33"/>
      <c r="I94" s="34"/>
      <c r="J94" s="34"/>
      <c r="K94">
        <f>IF($N$8=B94,1,"0")+IF($N$9&gt;C94,1,"0")+IF($N$11&lt;E94,1,"0")+IF($N$12&lt;=G94,1,"0")+IF($N$13&gt;H94,1,"0")+IF(J94=$N$15,0,1)</f>
        <v>3</v>
      </c>
    </row>
    <row r="95" spans="1:11" x14ac:dyDescent="0.25">
      <c r="A95" s="27"/>
      <c r="B95" s="33"/>
      <c r="C95" s="33"/>
      <c r="D95" s="33"/>
      <c r="E95" s="33"/>
      <c r="F95" s="33"/>
      <c r="G95" s="33"/>
      <c r="H95" s="33"/>
      <c r="I95" s="34"/>
      <c r="J95" s="34"/>
      <c r="K95">
        <f>IF($N$8=B95,1,"0")+IF($N$9&gt;C95,1,"0")+IF($N$11&lt;E95,1,"0")+IF($N$12&lt;=G95,1,"0")+IF($N$13&gt;H95,1,"0")+IF(J95=$N$15,0,1)</f>
        <v>3</v>
      </c>
    </row>
    <row r="96" spans="1:11" x14ac:dyDescent="0.25">
      <c r="A96" s="27"/>
      <c r="B96" s="33"/>
      <c r="C96" s="33"/>
      <c r="D96" s="33"/>
      <c r="E96" s="33"/>
      <c r="F96" s="33"/>
      <c r="G96" s="33"/>
      <c r="H96" s="33"/>
      <c r="I96" s="34"/>
      <c r="J96" s="34"/>
    </row>
    <row r="97" spans="1:11" x14ac:dyDescent="0.25">
      <c r="A97" s="27"/>
      <c r="B97" s="33"/>
      <c r="C97" s="33"/>
      <c r="D97" s="33"/>
      <c r="E97" s="33"/>
      <c r="F97" s="33"/>
      <c r="G97" s="33"/>
      <c r="H97" s="33"/>
      <c r="I97" s="34"/>
      <c r="J97" s="34"/>
    </row>
    <row r="98" spans="1:11" x14ac:dyDescent="0.25">
      <c r="A98" s="27"/>
      <c r="B98" s="33"/>
      <c r="C98" s="33"/>
      <c r="D98" s="33"/>
      <c r="E98" s="33"/>
      <c r="F98" s="33"/>
      <c r="G98" s="33"/>
      <c r="H98" s="33"/>
      <c r="I98" s="34"/>
      <c r="J98" s="34"/>
    </row>
    <row r="99" spans="1:11" x14ac:dyDescent="0.25">
      <c r="A99" s="27"/>
      <c r="B99" s="33"/>
      <c r="C99" s="33"/>
      <c r="D99" s="33"/>
      <c r="E99" s="33"/>
      <c r="F99" s="33"/>
      <c r="G99" s="33"/>
      <c r="H99" s="33"/>
      <c r="I99" s="34"/>
      <c r="J99" s="34"/>
    </row>
    <row r="100" spans="1:11" x14ac:dyDescent="0.25">
      <c r="A100" s="27"/>
      <c r="B100" s="33"/>
      <c r="C100" s="33"/>
      <c r="D100" s="33"/>
      <c r="E100" s="33"/>
      <c r="F100" s="33"/>
      <c r="G100" s="33"/>
      <c r="H100" s="33"/>
      <c r="I100" s="34"/>
      <c r="J100" s="34"/>
    </row>
    <row r="101" spans="1:11" x14ac:dyDescent="0.25">
      <c r="A101" s="27"/>
      <c r="B101" s="33"/>
      <c r="C101" s="33"/>
      <c r="D101" s="33"/>
      <c r="E101" s="33"/>
      <c r="F101" s="33"/>
      <c r="G101" s="33"/>
      <c r="H101" s="33"/>
      <c r="I101" s="34"/>
      <c r="J101" s="34"/>
    </row>
    <row r="102" spans="1:11" x14ac:dyDescent="0.25">
      <c r="A102" s="27"/>
      <c r="B102" s="33"/>
      <c r="C102" s="33"/>
      <c r="D102" s="33"/>
      <c r="E102" s="33"/>
      <c r="F102" s="33"/>
      <c r="G102" s="33"/>
      <c r="H102" s="33"/>
      <c r="I102" s="34"/>
      <c r="J102" s="34"/>
    </row>
    <row r="103" spans="1:11" x14ac:dyDescent="0.25">
      <c r="A103" s="27"/>
      <c r="B103" s="33"/>
      <c r="C103" s="33"/>
      <c r="D103" s="33"/>
      <c r="E103" s="33"/>
      <c r="F103" s="33"/>
      <c r="G103" s="33"/>
      <c r="H103" s="33"/>
      <c r="I103" s="34"/>
      <c r="J103" s="34"/>
    </row>
    <row r="104" spans="1:11" x14ac:dyDescent="0.25">
      <c r="A104" s="27"/>
      <c r="B104" s="33"/>
      <c r="C104" s="33"/>
      <c r="D104" s="33"/>
      <c r="E104" s="33"/>
      <c r="F104" s="33"/>
      <c r="G104" s="33"/>
      <c r="H104" s="33"/>
      <c r="I104" s="34"/>
      <c r="J104" s="34"/>
    </row>
    <row r="105" spans="1:11" x14ac:dyDescent="0.25">
      <c r="A105" s="27"/>
      <c r="B105" s="33"/>
      <c r="C105" s="33"/>
      <c r="D105" s="33"/>
      <c r="E105" s="33"/>
      <c r="F105" s="33"/>
      <c r="G105" s="33"/>
      <c r="H105" s="33"/>
      <c r="I105" s="34"/>
      <c r="J105" s="34"/>
    </row>
    <row r="106" spans="1:11" x14ac:dyDescent="0.25">
      <c r="A106" s="27"/>
      <c r="B106" s="33"/>
      <c r="C106" s="33"/>
      <c r="D106" s="33"/>
      <c r="E106" s="33"/>
      <c r="F106" s="33"/>
      <c r="G106" s="33"/>
      <c r="H106" s="33"/>
      <c r="I106" s="34"/>
      <c r="J106" s="34"/>
      <c r="K106">
        <f>IF($N$8=B106,1,"0")+IF($N$9&gt;C106,1,"0")+IF($N$11&lt;E106,1,"0")+IF($N$12&lt;=G106,1,"0")+IF($N$13&gt;H106,1,"0")+IF(J106=$N$15,0,1)</f>
        <v>3</v>
      </c>
    </row>
    <row r="107" spans="1:11" x14ac:dyDescent="0.25">
      <c r="A107" s="27"/>
      <c r="B107" s="33"/>
      <c r="C107" s="33"/>
      <c r="D107" s="33"/>
      <c r="E107" s="33"/>
      <c r="F107" s="33"/>
      <c r="G107" s="33"/>
      <c r="H107" s="33"/>
      <c r="I107" s="34"/>
      <c r="J107" s="34"/>
      <c r="K107">
        <f>IF($N$8=B107,1,"0")+IF($N$9&gt;C107,1,"0")+IF($N$11&lt;E107,1,"0")+IF($N$12&lt;=G107,1,"0")+IF($N$13&gt;H107,1,"0")+IF(J107=$N$15,0,1)</f>
        <v>3</v>
      </c>
    </row>
    <row r="108" spans="1:11" x14ac:dyDescent="0.25">
      <c r="A108" s="27"/>
      <c r="B108" s="33"/>
      <c r="C108" s="33"/>
      <c r="D108" s="33"/>
      <c r="E108" s="33"/>
      <c r="F108" s="33"/>
      <c r="G108" s="33"/>
      <c r="H108" s="33"/>
      <c r="I108" s="34"/>
      <c r="J108" s="34"/>
      <c r="K108">
        <f>IF($N$8=B108,1,"0")+IF($N$9&gt;C108,1,"0")+IF($N$11&lt;E108,1,"0")+IF($N$12&lt;=G108,1,"0")+IF($N$13&gt;H108,1,"0")+IF(J108=$N$15,0,1)</f>
        <v>3</v>
      </c>
    </row>
    <row r="109" spans="1:11" x14ac:dyDescent="0.25">
      <c r="A109" s="27"/>
      <c r="B109" s="33"/>
      <c r="C109" s="33"/>
      <c r="D109" s="33"/>
      <c r="E109" s="33"/>
      <c r="F109" s="33"/>
      <c r="G109" s="33"/>
      <c r="H109" s="33"/>
      <c r="I109" s="34"/>
      <c r="J109" s="34"/>
      <c r="K109">
        <f>IF($N$8=B109,1,"0")+IF($N$9&gt;C109,1,"0")+IF($N$11&lt;E109,1,"0")+IF($N$12&lt;=G109,1,"0")+IF($N$13&gt;H109,1,"0")+IF(J109=$N$15,0,1)</f>
        <v>3</v>
      </c>
    </row>
    <row r="110" spans="1:11" x14ac:dyDescent="0.25">
      <c r="A110" s="27"/>
      <c r="B110" s="33"/>
      <c r="C110" s="33"/>
      <c r="D110" s="33"/>
      <c r="E110" s="33"/>
      <c r="F110" s="33"/>
      <c r="G110" s="33"/>
      <c r="H110" s="33"/>
      <c r="I110" s="34"/>
      <c r="J110" s="34"/>
      <c r="K110">
        <f>IF($N$8=B110,1,"0")+IF($N$9&gt;C110,1,"0")+IF($N$11&lt;E110,1,"0")+IF($N$12&lt;=G110,1,"0")+IF($N$13&gt;H110,1,"0")+IF(J110=$N$15,0,1)</f>
        <v>3</v>
      </c>
    </row>
    <row r="111" spans="1:11" ht="15.75" thickBot="1" x14ac:dyDescent="0.3">
      <c r="A111" s="28"/>
      <c r="B111" s="6"/>
      <c r="C111" s="6"/>
      <c r="D111" s="6"/>
      <c r="E111" s="6"/>
      <c r="F111" s="6"/>
      <c r="G111" s="6"/>
      <c r="H111" s="6"/>
      <c r="I111" s="7"/>
      <c r="J111" s="7"/>
      <c r="K111">
        <f>IF($N$8=B111,1,"0")+IF($N$9&gt;C111,1,"0")+IF($N$11&lt;E111,1,"0")+IF($N$12&lt;=G111,1,"0")+IF($N$13&gt;H111,1,"0")+IF(J111=$N$15,0,1)</f>
        <v>3</v>
      </c>
    </row>
    <row r="113" spans="1:1" x14ac:dyDescent="0.25">
      <c r="A113" t="s">
        <v>40</v>
      </c>
    </row>
    <row r="114" spans="1:1" x14ac:dyDescent="0.25">
      <c r="A114" t="s">
        <v>34</v>
      </c>
    </row>
    <row r="115" spans="1:1" x14ac:dyDescent="0.25">
      <c r="A115" t="s">
        <v>35</v>
      </c>
    </row>
    <row r="116" spans="1:1" x14ac:dyDescent="0.25">
      <c r="A116" t="s">
        <v>41</v>
      </c>
    </row>
    <row r="117" spans="1:1" x14ac:dyDescent="0.25">
      <c r="A117" t="s">
        <v>42</v>
      </c>
    </row>
    <row r="118" spans="1:1" x14ac:dyDescent="0.25">
      <c r="A118" t="s">
        <v>43</v>
      </c>
    </row>
  </sheetData>
  <mergeCells count="1">
    <mergeCell ref="M7:N7"/>
  </mergeCells>
  <pageMargins left="0.7" right="0.7" top="0.75" bottom="0.75" header="0.3" footer="0.3"/>
  <pageSetup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DB462735-375D-4104-9229-00F8652DFED2}">
          <x14:formula1>
            <xm:f>Feuil2!$A$2:$A$5</xm:f>
          </x14:formula1>
          <xm:sqref>B3 B7:B24 N8 B31:B51 B64:B76</xm:sqref>
        </x14:dataValidation>
        <x14:dataValidation type="list" allowBlank="1" showInputMessage="1" showErrorMessage="1" xr:uid="{C657BE55-5E4B-4FCD-AE3F-E30E1084382B}">
          <x14:formula1>
            <xm:f>Feuil2!$B$2:$B$7</xm:f>
          </x14:formula1>
          <xm:sqref>G3</xm:sqref>
        </x14:dataValidation>
        <x14:dataValidation type="list" allowBlank="1" showInputMessage="1" showErrorMessage="1" xr:uid="{5A7614E2-C38C-4ED9-A561-292FA5ACA719}">
          <x14:formula1>
            <xm:f>Feuil2!$D$2:$D$3</xm:f>
          </x14:formula1>
          <xm:sqref>J3 N15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2BB37-5724-4125-9C9C-00919CD7F250}">
  <sheetPr codeName="Feuil2"/>
  <dimension ref="A1:D7"/>
  <sheetViews>
    <sheetView workbookViewId="0">
      <selection activeCell="D3" sqref="D3"/>
    </sheetView>
  </sheetViews>
  <sheetFormatPr baseColWidth="10" defaultRowHeight="15" x14ac:dyDescent="0.25"/>
  <cols>
    <col min="1" max="1" width="15.7109375" customWidth="1"/>
  </cols>
  <sheetData>
    <row r="1" spans="1:4" x14ac:dyDescent="0.25">
      <c r="A1" t="s">
        <v>25</v>
      </c>
      <c r="B1" t="s">
        <v>26</v>
      </c>
    </row>
    <row r="2" spans="1:4" x14ac:dyDescent="0.25">
      <c r="A2" t="s">
        <v>5</v>
      </c>
      <c r="B2">
        <v>1</v>
      </c>
      <c r="D2" t="s">
        <v>30</v>
      </c>
    </row>
    <row r="3" spans="1:4" x14ac:dyDescent="0.25">
      <c r="A3" t="s">
        <v>6</v>
      </c>
      <c r="B3">
        <v>2</v>
      </c>
      <c r="D3" t="s">
        <v>31</v>
      </c>
    </row>
    <row r="4" spans="1:4" x14ac:dyDescent="0.25">
      <c r="A4" t="s">
        <v>7</v>
      </c>
      <c r="B4">
        <v>3</v>
      </c>
    </row>
    <row r="5" spans="1:4" x14ac:dyDescent="0.25">
      <c r="A5" t="s">
        <v>8</v>
      </c>
      <c r="B5">
        <v>4</v>
      </c>
    </row>
    <row r="6" spans="1:4" x14ac:dyDescent="0.25">
      <c r="B6">
        <v>5</v>
      </c>
    </row>
    <row r="7" spans="1:4" x14ac:dyDescent="0.25">
      <c r="B7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Habitat</dc:creator>
  <cp:lastModifiedBy>Éconstruction</cp:lastModifiedBy>
  <dcterms:created xsi:type="dcterms:W3CDTF">2020-02-12T13:21:13Z</dcterms:created>
  <dcterms:modified xsi:type="dcterms:W3CDTF">2020-02-13T22:40:33Z</dcterms:modified>
</cp:coreProperties>
</file>