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OneDrive\@_PHASEVIII\001_SYNDICAT CONDO\001_COMPTABILITÉ\01_Fichier_comptabilité_en_cours\"/>
    </mc:Choice>
  </mc:AlternateContent>
  <xr:revisionPtr revIDLastSave="0" documentId="13_ncr:1_{A28F43F8-DCDD-4606-8CB7-2061FD7194B9}" xr6:coauthVersionLast="47" xr6:coauthVersionMax="47" xr10:uidLastSave="{00000000-0000-0000-0000-000000000000}"/>
  <bookViews>
    <workbookView xWindow="-109" yWindow="-109" windowWidth="26301" windowHeight="14169" tabRatio="879" activeTab="2" xr2:uid="{00000000-000D-0000-FFFF-FFFF00000000}"/>
  </bookViews>
  <sheets>
    <sheet name="CODE" sheetId="48" r:id="rId1"/>
    <sheet name="CUMULATIF" sheetId="29" r:id="rId2"/>
    <sheet name="AOÛT" sheetId="14" r:id="rId3"/>
    <sheet name="SEPTEMBRE" sheetId="37" r:id="rId4"/>
    <sheet name="OCTOBRE" sheetId="38" r:id="rId5"/>
    <sheet name="NOVEMBRE" sheetId="39" r:id="rId6"/>
    <sheet name="DÉCEMBRE" sheetId="40" r:id="rId7"/>
    <sheet name="JANVIER" sheetId="41" r:id="rId8"/>
    <sheet name="FÉVRIER" sheetId="42" r:id="rId9"/>
    <sheet name="MARS" sheetId="43" r:id="rId10"/>
    <sheet name="AVRIL" sheetId="44" r:id="rId11"/>
    <sheet name="MAI" sheetId="45" r:id="rId12"/>
    <sheet name="JUIN" sheetId="46" r:id="rId13"/>
    <sheet name="JUILLET" sheetId="47" r:id="rId14"/>
  </sheets>
  <definedNames>
    <definedName name="autres">#REF!</definedName>
    <definedName name="Base">#REF!</definedName>
    <definedName name="Cheque">#REF!</definedName>
    <definedName name="condo">#REF!</definedName>
    <definedName name="depot">#REF!</definedName>
    <definedName name="FA">#REF!</definedName>
    <definedName name="FC">#REF!</definedName>
    <definedName name="fournisseurs">#REF!</definedName>
    <definedName name="FP">#REF!</definedName>
    <definedName name="frais_condo">#REF!</definedName>
    <definedName name="frais_reel">#REF!</definedName>
    <definedName name="interet">#REF!</definedName>
    <definedName name="modif">#REF!</definedName>
    <definedName name="mois">#REF!</definedName>
    <definedName name="NOM">#REF!</definedName>
    <definedName name="Novembre">#REF!</definedName>
    <definedName name="octobre">#REF!</definedName>
    <definedName name="POSTE_COMPTABLE">CODE!$A$2:$C$118</definedName>
    <definedName name="reel_2018">#REF!</definedName>
    <definedName name="total">AOÛT!$D$6:$U$21</definedName>
    <definedName name="Total_depense">#REF!</definedName>
    <definedName name="virement">#REF!</definedName>
    <definedName name="_xlnm.Print_Area" localSheetId="2">AOÛT!$A$1:$V$59</definedName>
    <definedName name="_xlnm.Print_Area" localSheetId="10">AVRIL!$A$1:$V$59</definedName>
    <definedName name="_xlnm.Print_Area" localSheetId="6">DÉCEMBRE!$A$1:$V$59</definedName>
    <definedName name="_xlnm.Print_Area" localSheetId="8">FÉVRIER!$A$1:$V$59</definedName>
    <definedName name="_xlnm.Print_Area" localSheetId="7">JANVIER!$A$1:$V$59</definedName>
    <definedName name="_xlnm.Print_Area" localSheetId="13">JUILLET!$A$1:$V$59</definedName>
    <definedName name="_xlnm.Print_Area" localSheetId="12">JUIN!$A$1:$V$59</definedName>
    <definedName name="_xlnm.Print_Area" localSheetId="11">MAI!$A$1:$V$59</definedName>
    <definedName name="_xlnm.Print_Area" localSheetId="9">MARS!$A$1:$V$59</definedName>
    <definedName name="_xlnm.Print_Area" localSheetId="5">NOVEMBRE!$A$1:$V$59</definedName>
    <definedName name="_xlnm.Print_Area" localSheetId="4">OCTOBRE!$A$1:$V$59</definedName>
    <definedName name="_xlnm.Print_Area" localSheetId="3">SEPTEMBRE!$A$1:$V$59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" i="29" l="1"/>
  <c r="S5" i="29"/>
  <c r="E2" i="41" l="1"/>
  <c r="E2" i="44" s="1"/>
  <c r="E2" i="38"/>
  <c r="E2" i="39"/>
  <c r="E2" i="40"/>
  <c r="E2" i="37"/>
  <c r="T37" i="37"/>
  <c r="T37" i="38"/>
  <c r="T37" i="39"/>
  <c r="T37" i="40"/>
  <c r="T37" i="41"/>
  <c r="T37" i="42"/>
  <c r="T37" i="43"/>
  <c r="T37" i="44"/>
  <c r="T37" i="45"/>
  <c r="T37" i="46"/>
  <c r="T37" i="47"/>
  <c r="T37" i="14"/>
  <c r="S53" i="14"/>
  <c r="S4" i="29"/>
  <c r="R4" i="29"/>
  <c r="Q4" i="29"/>
  <c r="A2" i="29"/>
  <c r="E2" i="46" l="1"/>
  <c r="E2" i="43"/>
  <c r="E2" i="42"/>
  <c r="E2" i="47"/>
  <c r="E2" i="45"/>
  <c r="S57" i="37" l="1"/>
  <c r="S57" i="38"/>
  <c r="S57" i="39"/>
  <c r="S57" i="40"/>
  <c r="S57" i="41"/>
  <c r="S57" i="42"/>
  <c r="S57" i="43"/>
  <c r="S57" i="44"/>
  <c r="S57" i="45"/>
  <c r="S57" i="46"/>
  <c r="S57" i="47"/>
  <c r="S57" i="14"/>
  <c r="S7" i="29"/>
  <c r="S6" i="29"/>
  <c r="S15" i="29" l="1"/>
  <c r="S22" i="38" l="1"/>
  <c r="S22" i="14"/>
  <c r="P4" i="29" s="1"/>
  <c r="S22" i="37"/>
  <c r="G16" i="29" l="1"/>
  <c r="S56" i="38" l="1"/>
  <c r="S56" i="37"/>
  <c r="F32" i="14" l="1"/>
  <c r="Q16" i="29" l="1"/>
  <c r="S53" i="37" l="1"/>
  <c r="L16" i="29"/>
  <c r="M16" i="29"/>
  <c r="N16" i="29"/>
  <c r="S53" i="38" l="1"/>
  <c r="S53" i="39" l="1"/>
  <c r="S53" i="40" l="1"/>
  <c r="S53" i="41" l="1"/>
  <c r="S53" i="42" l="1"/>
  <c r="S8" i="29"/>
  <c r="S13" i="29"/>
  <c r="S10" i="29"/>
  <c r="S11" i="29"/>
  <c r="S12" i="29"/>
  <c r="S9" i="29"/>
  <c r="S14" i="29"/>
  <c r="S53" i="43" l="1"/>
  <c r="S16" i="29"/>
  <c r="S53" i="44" l="1"/>
  <c r="S53" i="45" l="1"/>
  <c r="S53" i="46" l="1"/>
  <c r="S53" i="47" s="1"/>
  <c r="J16" i="29" l="1"/>
  <c r="H16" i="29"/>
  <c r="I16" i="29"/>
  <c r="C16" i="29"/>
  <c r="B16" i="29"/>
  <c r="D16" i="29"/>
  <c r="F16" i="29"/>
  <c r="E16" i="29"/>
  <c r="R16" i="29" l="1"/>
  <c r="S40" i="37"/>
  <c r="S56" i="14" l="1"/>
  <c r="S58" i="14" s="1"/>
  <c r="S40" i="38" l="1"/>
  <c r="S2" i="37"/>
  <c r="S58" i="37" s="1"/>
  <c r="S2" i="38" s="1"/>
  <c r="S58" i="38" s="1"/>
  <c r="S2" i="39" s="1"/>
  <c r="S40" i="39" l="1"/>
  <c r="S40" i="40" l="1"/>
  <c r="S40" i="41" l="1"/>
  <c r="F33" i="14"/>
  <c r="S40" i="42" l="1"/>
  <c r="K16" i="29"/>
  <c r="S40" i="43" l="1"/>
  <c r="O16" i="29"/>
  <c r="S40" i="44" l="1"/>
  <c r="S40" i="45" l="1"/>
  <c r="S40" i="46" l="1"/>
  <c r="S40" i="47" l="1"/>
  <c r="S22" i="45" l="1"/>
  <c r="S22" i="44"/>
  <c r="S22" i="46"/>
  <c r="S22" i="41"/>
  <c r="S22" i="42"/>
  <c r="S22" i="40"/>
  <c r="S22" i="43"/>
  <c r="S56" i="46" l="1"/>
  <c r="S56" i="44"/>
  <c r="S22" i="47"/>
  <c r="S56" i="45"/>
  <c r="S56" i="43"/>
  <c r="S22" i="39"/>
  <c r="S56" i="42"/>
  <c r="S56" i="40"/>
  <c r="S56" i="41"/>
  <c r="S56" i="47" l="1"/>
  <c r="P16" i="29"/>
  <c r="S56" i="39"/>
  <c r="S58" i="39" s="1"/>
  <c r="S2" i="40" s="1"/>
  <c r="S58" i="40" s="1"/>
  <c r="S2" i="41" s="1"/>
  <c r="S58" i="41" s="1"/>
  <c r="S2" i="42" s="1"/>
  <c r="S58" i="42" s="1"/>
  <c r="S2" i="43" s="1"/>
  <c r="S58" i="43" s="1"/>
  <c r="S2" i="44" s="1"/>
  <c r="S58" i="44" s="1"/>
  <c r="S2" i="45" s="1"/>
  <c r="S58" i="45" s="1"/>
  <c r="S2" i="46" s="1"/>
  <c r="S58" i="46" s="1"/>
  <c r="S2" i="47" s="1"/>
  <c r="S58" i="47" l="1"/>
  <c r="T2" i="29" s="1"/>
</calcChain>
</file>

<file path=xl/sharedStrings.xml><?xml version="1.0" encoding="utf-8"?>
<sst xmlns="http://schemas.openxmlformats.org/spreadsheetml/2006/main" count="397" uniqueCount="81">
  <si>
    <t>FRAIS DE CONDO</t>
  </si>
  <si>
    <t>Dépôts</t>
  </si>
  <si>
    <t>Intérêts gagnés</t>
  </si>
  <si>
    <t>Intérêts promotion</t>
  </si>
  <si>
    <t>HYDRO-QUÉBEC</t>
  </si>
  <si>
    <t>MASKATEL</t>
  </si>
  <si>
    <t>FRAIS DE CAISSE</t>
  </si>
  <si>
    <t>LOISIRS DOUVILLE (location salle)</t>
  </si>
  <si>
    <t>SERRES DE L'ÉDEN</t>
  </si>
  <si>
    <t>PEINTURES ALAIN GIROUARD</t>
  </si>
  <si>
    <t>AVOCAT DEGRANPRÉ JOLI-CŒUR</t>
  </si>
  <si>
    <t>AVOCAT ZEPPETTINI</t>
  </si>
  <si>
    <t>BATTERIE EXPERT</t>
  </si>
  <si>
    <t>JPG ASPIRATEUR</t>
  </si>
  <si>
    <t>MG ÉLECTRIQUE</t>
  </si>
  <si>
    <t>PORTES DE GARAGE JFL</t>
  </si>
  <si>
    <t>PLOMBERIE RÉJEAN LEMELIN</t>
  </si>
  <si>
    <t>SERRURIER</t>
  </si>
  <si>
    <t>FRAIS DE GESTION</t>
  </si>
  <si>
    <t>LAFONTAINE-L'HEUREUX-LECOUR NOTAIRE</t>
  </si>
  <si>
    <t>RBQ Frais annuel</t>
  </si>
  <si>
    <t>RBQ inspection</t>
  </si>
  <si>
    <t>RGCQ Frais annuel</t>
  </si>
  <si>
    <t>RGCQ formation</t>
  </si>
  <si>
    <t>CAISSE POPULAIRE</t>
  </si>
  <si>
    <t>SOLDE AU DÉBUT:</t>
  </si>
  <si>
    <t>DATE</t>
  </si>
  <si>
    <t>UNITÉ</t>
  </si>
  <si>
    <t>REVENUS</t>
  </si>
  <si>
    <t>TOTAL REVENUS</t>
  </si>
  <si>
    <t>POSTE</t>
  </si>
  <si>
    <t>NOM DE LA DÉPENSE</t>
  </si>
  <si>
    <t>TOTAL DES DÉPENSES</t>
  </si>
  <si>
    <t>FONDS DE PRÉVOYANCE</t>
  </si>
  <si>
    <t>SOLDE AU DÉBUT</t>
  </si>
  <si>
    <t>FOND D'AUTO-ASSURANCE</t>
  </si>
  <si>
    <t>NOUVEAU SOLDE</t>
  </si>
  <si>
    <t>DÉPÔTS</t>
  </si>
  <si>
    <t>RETRAITS</t>
  </si>
  <si>
    <t>SOLDE À LA FIN</t>
  </si>
  <si>
    <t>SOMMAIRE ANNUEL</t>
  </si>
  <si>
    <t>MOIS</t>
  </si>
  <si>
    <t>ASSURANCE</t>
  </si>
  <si>
    <t>ENTRETIEN MÉNAGER</t>
  </si>
  <si>
    <t>PAYSAGEMENT</t>
  </si>
  <si>
    <t>DÉNEIGEMENT</t>
  </si>
  <si>
    <t>ASCENSEUR</t>
  </si>
  <si>
    <t>ALARME</t>
  </si>
  <si>
    <t>EXTINCTEURS</t>
  </si>
  <si>
    <t>ENTERTIEN ET RÉPARATION</t>
  </si>
  <si>
    <t>FRAIS DE BUREAU</t>
  </si>
  <si>
    <t>DIVERS</t>
  </si>
  <si>
    <t>FRAIS DE CONDO DÉPOSÉS</t>
  </si>
  <si>
    <t>FOND DE PRÉVOYANCE</t>
  </si>
  <si>
    <t>REVENUS AUTRES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</si>
  <si>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</si>
  <si>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</si>
  <si>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</si>
  <si>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</si>
  <si>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</si>
  <si>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</si>
  <si>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</si>
  <si>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</si>
  <si>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</si>
  <si>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</si>
  <si>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</si>
  <si>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</si>
  <si>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TOTAL</t>
  </si>
  <si>
    <t>SYLVESTRES ASSOCIÉES ÉVALUATION</t>
  </si>
  <si>
    <t>Réparations diverses</t>
  </si>
  <si>
    <t>POSTE COMPTABLE SDC LES CASTEL DU HAVRE PHASE VIII</t>
  </si>
  <si>
    <t>RGCQ -</t>
  </si>
  <si>
    <t>RBQ -</t>
  </si>
  <si>
    <t>REGISTRE DES ENTREPRISES - Immatriculation</t>
  </si>
  <si>
    <t># Confirmation</t>
  </si>
  <si>
    <t>TOITURES DURATEK</t>
  </si>
  <si>
    <t>SINISTRE</t>
  </si>
  <si>
    <t>Retrait</t>
  </si>
  <si>
    <t>AUTRES (dépenses)</t>
  </si>
  <si>
    <t>Extermination MG</t>
  </si>
  <si>
    <t>Fréquemment  utilisé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</si>
</sst>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 * #,##0.00_)\ &quot;$&quot;_ ;_ * \(#,##0.00\)\ &quot;$&quot;_ ;_ * &quot;-&quot;??_)\ &quot;$&quot;_ ;_ @_ "/>
    <numFmt numFmtId="164" formatCode="yyyy/mm/dd;@"/>
    <numFmt numFmtId="165" formatCode="#,##0.00\ &quot;$&quot;"/>
    <numFmt numFmtId="168" formatCode="#,##0.00\ _$_);[Red]\(#,##0.00\ _$\)"/>
  </numFmts>
  <fonts count="22" x14ac:knownFonts="1"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2"/>
    </font>
    <font>
      <sz val="10"/>
      <color theme="1"/>
      <name val="Times New Roman"/>
      <family val="2"/>
    </font>
    <font>
      <sz val="9"/>
      <color theme="1"/>
      <name val="Times New Roman"/>
      <family val="2"/>
    </font>
    <font>
      <b/>
      <sz val="22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2"/>
    </font>
    <font>
      <b/>
      <sz val="9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Times New Roman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uble">
        <color indexed="64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uble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double">
        <color indexed="64"/>
      </bottom>
      <diagonal/>
    </border>
    <border>
      <left/>
      <right style="thin">
        <color auto="1"/>
      </right>
      <top style="hair">
        <color auto="1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tted">
        <color auto="1"/>
      </top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dotted">
        <color auto="1"/>
      </top>
      <bottom style="medium">
        <color auto="1"/>
      </bottom>
      <diagonal/>
    </border>
    <border>
      <left/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dotted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dotted">
        <color auto="1"/>
      </bottom>
      <diagonal/>
    </border>
    <border>
      <left style="thin">
        <color indexed="64"/>
      </left>
      <right/>
      <top style="medium">
        <color indexed="64"/>
      </top>
      <bottom style="dotted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3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1" fillId="0" borderId="0"/>
  </cellStyleXfs>
  <cellXfs count="221">
    <xf numFmtId="0" fontId="0" fillId="0" borderId="0" xfId="0"/>
    <xf numFmtId="0" fontId="4" fillId="0" borderId="0" xfId="0" applyFont="1"/>
    <xf numFmtId="44" fontId="0" fillId="0" borderId="0" xfId="0" applyNumberFormat="1"/>
    <xf numFmtId="0" fontId="7" fillId="0" borderId="0" xfId="0" applyFont="1"/>
    <xf numFmtId="44" fontId="6" fillId="0" borderId="23" xfId="1" applyFont="1" applyBorder="1"/>
    <xf numFmtId="44" fontId="6" fillId="0" borderId="8" xfId="1" applyFont="1" applyBorder="1"/>
    <xf numFmtId="44" fontId="6" fillId="0" borderId="9" xfId="1" applyFont="1" applyBorder="1"/>
    <xf numFmtId="44" fontId="8" fillId="0" borderId="24" xfId="1" applyFont="1" applyBorder="1"/>
    <xf numFmtId="44" fontId="8" fillId="0" borderId="25" xfId="1" applyFont="1" applyBorder="1" applyAlignment="1">
      <alignment textRotation="76"/>
    </xf>
    <xf numFmtId="44" fontId="8" fillId="0" borderId="26" xfId="1" applyFont="1" applyBorder="1" applyAlignment="1">
      <alignment textRotation="76"/>
    </xf>
    <xf numFmtId="44" fontId="6" fillId="0" borderId="14" xfId="1" applyFont="1" applyBorder="1"/>
    <xf numFmtId="44" fontId="6" fillId="0" borderId="15" xfId="1" applyFont="1" applyBorder="1"/>
    <xf numFmtId="44" fontId="6" fillId="2" borderId="16" xfId="1" applyFont="1" applyFill="1" applyBorder="1"/>
    <xf numFmtId="44" fontId="6" fillId="2" borderId="17" xfId="1" applyFont="1" applyFill="1" applyBorder="1"/>
    <xf numFmtId="44" fontId="6" fillId="0" borderId="16" xfId="1" applyFont="1" applyBorder="1"/>
    <xf numFmtId="44" fontId="6" fillId="0" borderId="17" xfId="1" applyFont="1" applyBorder="1"/>
    <xf numFmtId="44" fontId="6" fillId="2" borderId="18" xfId="1" applyFont="1" applyFill="1" applyBorder="1"/>
    <xf numFmtId="44" fontId="6" fillId="2" borderId="19" xfId="1" applyFont="1" applyFill="1" applyBorder="1"/>
    <xf numFmtId="0" fontId="10" fillId="0" borderId="0" xfId="0" applyFont="1"/>
    <xf numFmtId="44" fontId="10" fillId="0" borderId="0" xfId="0" applyNumberFormat="1" applyFont="1"/>
    <xf numFmtId="0" fontId="10" fillId="0" borderId="0" xfId="0" applyFont="1" applyProtection="1">
      <protection locked="0"/>
    </xf>
    <xf numFmtId="14" fontId="10" fillId="0" borderId="0" xfId="0" applyNumberFormat="1" applyFont="1" applyProtection="1">
      <protection locked="0"/>
    </xf>
    <xf numFmtId="44" fontId="6" fillId="0" borderId="0" xfId="1" applyFont="1" applyFill="1" applyBorder="1"/>
    <xf numFmtId="0" fontId="10" fillId="0" borderId="0" xfId="0" applyFont="1" applyAlignment="1" applyProtection="1">
      <alignment horizontal="center"/>
      <protection locked="0"/>
    </xf>
    <xf numFmtId="44" fontId="6" fillId="0" borderId="37" xfId="1" applyFont="1" applyBorder="1"/>
    <xf numFmtId="44" fontId="6" fillId="0" borderId="38" xfId="1" applyFont="1" applyBorder="1"/>
    <xf numFmtId="44" fontId="0" fillId="0" borderId="39" xfId="1" applyFont="1" applyBorder="1"/>
    <xf numFmtId="44" fontId="6" fillId="0" borderId="40" xfId="1" applyFont="1" applyBorder="1"/>
    <xf numFmtId="44" fontId="6" fillId="0" borderId="31" xfId="1" applyFont="1" applyBorder="1"/>
    <xf numFmtId="44" fontId="0" fillId="0" borderId="30" xfId="1" applyFont="1" applyBorder="1"/>
    <xf numFmtId="44" fontId="6" fillId="2" borderId="40" xfId="1" applyFont="1" applyFill="1" applyBorder="1"/>
    <xf numFmtId="44" fontId="6" fillId="2" borderId="31" xfId="1" applyFont="1" applyFill="1" applyBorder="1"/>
    <xf numFmtId="44" fontId="0" fillId="2" borderId="30" xfId="1" applyFont="1" applyFill="1" applyBorder="1"/>
    <xf numFmtId="44" fontId="6" fillId="2" borderId="41" xfId="1" applyFont="1" applyFill="1" applyBorder="1"/>
    <xf numFmtId="44" fontId="6" fillId="2" borderId="33" xfId="1" applyFont="1" applyFill="1" applyBorder="1"/>
    <xf numFmtId="44" fontId="0" fillId="2" borderId="32" xfId="1" applyFont="1" applyFill="1" applyBorder="1"/>
    <xf numFmtId="165" fontId="6" fillId="0" borderId="46" xfId="1" applyNumberFormat="1" applyFont="1" applyBorder="1"/>
    <xf numFmtId="165" fontId="6" fillId="0" borderId="47" xfId="1" applyNumberFormat="1" applyFont="1" applyBorder="1"/>
    <xf numFmtId="165" fontId="6" fillId="0" borderId="48" xfId="1" applyNumberFormat="1" applyFont="1" applyBorder="1"/>
    <xf numFmtId="1" fontId="13" fillId="0" borderId="45" xfId="0" applyNumberFormat="1" applyFont="1" applyBorder="1" applyAlignment="1" applyProtection="1">
      <alignment horizontal="center"/>
      <protection locked="0"/>
    </xf>
    <xf numFmtId="1" fontId="13" fillId="0" borderId="54" xfId="0" applyNumberFormat="1" applyFont="1" applyBorder="1" applyAlignment="1" applyProtection="1">
      <alignment horizontal="center"/>
      <protection locked="0"/>
    </xf>
    <xf numFmtId="1" fontId="14" fillId="0" borderId="45" xfId="0" applyNumberFormat="1" applyFont="1" applyBorder="1" applyAlignment="1" applyProtection="1">
      <alignment horizontal="center"/>
      <protection locked="0"/>
    </xf>
    <xf numFmtId="1" fontId="14" fillId="0" borderId="54" xfId="0" applyNumberFormat="1" applyFont="1" applyBorder="1" applyAlignment="1" applyProtection="1">
      <alignment horizontal="center"/>
      <protection locked="0"/>
    </xf>
    <xf numFmtId="0" fontId="1" fillId="0" borderId="0" xfId="4" applyProtection="1">
      <protection locked="0"/>
    </xf>
    <xf numFmtId="0" fontId="18" fillId="3" borderId="56" xfId="4" applyFont="1" applyFill="1" applyBorder="1" applyProtection="1">
      <protection locked="0"/>
    </xf>
    <xf numFmtId="0" fontId="19" fillId="0" borderId="0" xfId="4" applyFont="1" applyProtection="1">
      <protection locked="0"/>
    </xf>
    <xf numFmtId="0" fontId="17" fillId="0" borderId="0" xfId="4" applyFont="1" applyProtection="1">
      <protection locked="0"/>
    </xf>
    <xf numFmtId="0" fontId="10" fillId="3" borderId="45" xfId="4" applyFont="1" applyFill="1" applyBorder="1" applyProtection="1">
      <protection locked="0"/>
    </xf>
    <xf numFmtId="0" fontId="4" fillId="0" borderId="0" xfId="4" applyFont="1" applyProtection="1">
      <protection locked="0"/>
    </xf>
    <xf numFmtId="0" fontId="18" fillId="0" borderId="0" xfId="4" applyFont="1" applyProtection="1">
      <protection locked="0"/>
    </xf>
    <xf numFmtId="0" fontId="18" fillId="2" borderId="0" xfId="4" applyFont="1" applyFill="1" applyProtection="1">
      <protection locked="0"/>
    </xf>
    <xf numFmtId="0" fontId="4" fillId="3" borderId="28" xfId="4" applyFont="1" applyFill="1" applyBorder="1"/>
    <xf numFmtId="0" fontId="18" fillId="3" borderId="45" xfId="4" applyFont="1" applyFill="1" applyBorder="1"/>
    <xf numFmtId="0" fontId="4" fillId="3" borderId="35" xfId="4" applyFont="1" applyFill="1" applyBorder="1"/>
    <xf numFmtId="0" fontId="18" fillId="3" borderId="36" xfId="4" applyFont="1" applyFill="1" applyBorder="1"/>
    <xf numFmtId="0" fontId="4" fillId="0" borderId="0" xfId="4" applyFont="1"/>
    <xf numFmtId="0" fontId="18" fillId="0" borderId="0" xfId="4" applyFont="1"/>
    <xf numFmtId="0" fontId="4" fillId="2" borderId="0" xfId="4" applyFont="1" applyFill="1"/>
    <xf numFmtId="0" fontId="18" fillId="2" borderId="0" xfId="4" applyFont="1" applyFill="1"/>
    <xf numFmtId="0" fontId="4" fillId="3" borderId="55" xfId="4" applyFont="1" applyFill="1" applyBorder="1"/>
    <xf numFmtId="44" fontId="10" fillId="0" borderId="0" xfId="1" applyFont="1" applyAlignment="1" applyProtection="1">
      <alignment horizontal="center"/>
    </xf>
    <xf numFmtId="44" fontId="13" fillId="0" borderId="0" xfId="1" applyFont="1" applyBorder="1" applyAlignment="1" applyProtection="1">
      <alignment horizontal="center"/>
    </xf>
    <xf numFmtId="0" fontId="0" fillId="0" borderId="3" xfId="0" applyBorder="1"/>
    <xf numFmtId="0" fontId="0" fillId="0" borderId="2" xfId="0" applyBorder="1"/>
    <xf numFmtId="44" fontId="0" fillId="0" borderId="2" xfId="1" applyFont="1" applyBorder="1" applyProtection="1"/>
    <xf numFmtId="168" fontId="0" fillId="0" borderId="2" xfId="1" applyNumberFormat="1" applyFont="1" applyBorder="1" applyProtection="1"/>
    <xf numFmtId="0" fontId="0" fillId="0" borderId="4" xfId="0" applyBorder="1"/>
    <xf numFmtId="0" fontId="10" fillId="0" borderId="5" xfId="0" applyFont="1" applyBorder="1"/>
    <xf numFmtId="0" fontId="13" fillId="0" borderId="0" xfId="0" applyFont="1"/>
    <xf numFmtId="0" fontId="13" fillId="0" borderId="0" xfId="0" applyFont="1" applyAlignment="1">
      <alignment horizontal="right"/>
    </xf>
    <xf numFmtId="0" fontId="10" fillId="0" borderId="6" xfId="0" applyFont="1" applyBorder="1"/>
    <xf numFmtId="0" fontId="0" fillId="0" borderId="5" xfId="0" applyBorder="1"/>
    <xf numFmtId="0" fontId="5" fillId="0" borderId="0" xfId="0" applyFont="1" applyAlignment="1">
      <alignment horizontal="right"/>
    </xf>
    <xf numFmtId="44" fontId="5" fillId="0" borderId="0" xfId="1" applyFont="1" applyBorder="1" applyAlignment="1" applyProtection="1">
      <alignment horizontal="center"/>
    </xf>
    <xf numFmtId="168" fontId="5" fillId="0" borderId="0" xfId="1" applyNumberFormat="1" applyFont="1" applyBorder="1" applyAlignment="1" applyProtection="1">
      <alignment horizontal="center"/>
    </xf>
    <xf numFmtId="0" fontId="0" fillId="0" borderId="6" xfId="0" applyBorder="1"/>
    <xf numFmtId="0" fontId="4" fillId="0" borderId="2" xfId="0" applyFont="1" applyBorder="1"/>
    <xf numFmtId="0" fontId="5" fillId="0" borderId="2" xfId="0" applyFont="1" applyBorder="1" applyAlignment="1">
      <alignment horizontal="right"/>
    </xf>
    <xf numFmtId="44" fontId="5" fillId="0" borderId="2" xfId="1" applyFont="1" applyBorder="1" applyAlignment="1" applyProtection="1">
      <alignment horizontal="center"/>
    </xf>
    <xf numFmtId="168" fontId="5" fillId="0" borderId="2" xfId="1" applyNumberFormat="1" applyFont="1" applyBorder="1" applyAlignment="1" applyProtection="1">
      <alignment horizontal="center"/>
    </xf>
    <xf numFmtId="0" fontId="16" fillId="0" borderId="0" xfId="0" applyFont="1" applyAlignment="1">
      <alignment horizontal="center"/>
    </xf>
    <xf numFmtId="0" fontId="13" fillId="0" borderId="8" xfId="0" applyFont="1" applyBorder="1"/>
    <xf numFmtId="0" fontId="10" fillId="0" borderId="8" xfId="0" applyFont="1" applyBorder="1"/>
    <xf numFmtId="168" fontId="13" fillId="0" borderId="0" xfId="1" applyNumberFormat="1" applyFont="1" applyBorder="1" applyAlignment="1" applyProtection="1">
      <alignment horizontal="center"/>
    </xf>
    <xf numFmtId="0" fontId="13" fillId="0" borderId="0" xfId="0" applyFont="1" applyAlignment="1">
      <alignment horizontal="center"/>
    </xf>
    <xf numFmtId="165" fontId="10" fillId="0" borderId="0" xfId="0" applyNumberFormat="1" applyFont="1"/>
    <xf numFmtId="0" fontId="13" fillId="0" borderId="8" xfId="0" applyFont="1" applyBorder="1" applyAlignment="1">
      <alignment horizontal="right"/>
    </xf>
    <xf numFmtId="44" fontId="10" fillId="0" borderId="8" xfId="1" applyFont="1" applyBorder="1" applyAlignment="1" applyProtection="1">
      <alignment horizontal="center"/>
    </xf>
    <xf numFmtId="168" fontId="10" fillId="0" borderId="8" xfId="1" applyNumberFormat="1" applyFont="1" applyBorder="1" applyAlignment="1" applyProtection="1">
      <alignment horizontal="center"/>
    </xf>
    <xf numFmtId="0" fontId="10" fillId="0" borderId="9" xfId="0" applyFont="1" applyBorder="1"/>
    <xf numFmtId="168" fontId="10" fillId="0" borderId="0" xfId="1" applyNumberFormat="1" applyFont="1" applyAlignment="1" applyProtection="1">
      <alignment horizontal="center"/>
    </xf>
    <xf numFmtId="168" fontId="11" fillId="0" borderId="8" xfId="1" applyNumberFormat="1" applyFont="1" applyBorder="1" applyProtection="1"/>
    <xf numFmtId="44" fontId="14" fillId="0" borderId="0" xfId="1" applyFont="1" applyAlignment="1" applyProtection="1"/>
    <xf numFmtId="0" fontId="4" fillId="0" borderId="0" xfId="0" applyFont="1" applyAlignment="1">
      <alignment horizontal="right"/>
    </xf>
    <xf numFmtId="44" fontId="0" fillId="0" borderId="0" xfId="1" applyFont="1" applyAlignment="1" applyProtection="1">
      <alignment horizontal="center"/>
    </xf>
    <xf numFmtId="168" fontId="0" fillId="0" borderId="0" xfId="1" applyNumberFormat="1" applyFont="1" applyAlignment="1" applyProtection="1">
      <alignment horizontal="center"/>
    </xf>
    <xf numFmtId="0" fontId="10" fillId="0" borderId="0" xfId="0" applyFont="1" applyAlignment="1">
      <alignment horizontal="center"/>
    </xf>
    <xf numFmtId="0" fontId="10" fillId="4" borderId="5" xfId="0" applyFont="1" applyFill="1" applyBorder="1"/>
    <xf numFmtId="0" fontId="13" fillId="4" borderId="0" xfId="0" applyFont="1" applyFill="1"/>
    <xf numFmtId="0" fontId="10" fillId="4" borderId="0" xfId="0" applyFont="1" applyFill="1"/>
    <xf numFmtId="0" fontId="13" fillId="4" borderId="0" xfId="0" applyFont="1" applyFill="1" applyAlignment="1">
      <alignment horizontal="right"/>
    </xf>
    <xf numFmtId="0" fontId="10" fillId="4" borderId="13" xfId="0" applyFont="1" applyFill="1" applyBorder="1" applyAlignment="1">
      <alignment horizontal="center"/>
    </xf>
    <xf numFmtId="0" fontId="10" fillId="4" borderId="0" xfId="0" applyFont="1" applyFill="1" applyAlignment="1">
      <alignment horizontal="center"/>
    </xf>
    <xf numFmtId="44" fontId="10" fillId="4" borderId="0" xfId="1" applyFont="1" applyFill="1" applyBorder="1" applyAlignment="1" applyProtection="1">
      <alignment horizontal="center"/>
    </xf>
    <xf numFmtId="168" fontId="10" fillId="4" borderId="0" xfId="1" applyNumberFormat="1" applyFont="1" applyFill="1" applyBorder="1" applyAlignment="1" applyProtection="1">
      <alignment horizontal="center"/>
    </xf>
    <xf numFmtId="0" fontId="10" fillId="4" borderId="6" xfId="0" applyFont="1" applyFill="1" applyBorder="1"/>
    <xf numFmtId="0" fontId="10" fillId="0" borderId="13" xfId="0" applyFont="1" applyBorder="1" applyAlignment="1">
      <alignment horizontal="center"/>
    </xf>
    <xf numFmtId="44" fontId="13" fillId="0" borderId="0" xfId="1" applyFont="1" applyAlignment="1" applyProtection="1">
      <alignment horizontal="right"/>
    </xf>
    <xf numFmtId="168" fontId="10" fillId="0" borderId="0" xfId="1" applyNumberFormat="1" applyFont="1" applyBorder="1" applyAlignment="1" applyProtection="1">
      <alignment horizontal="center"/>
    </xf>
    <xf numFmtId="44" fontId="10" fillId="0" borderId="8" xfId="1" applyFont="1" applyBorder="1" applyProtection="1"/>
    <xf numFmtId="168" fontId="10" fillId="0" borderId="8" xfId="1" applyNumberFormat="1" applyFont="1" applyBorder="1" applyProtection="1"/>
    <xf numFmtId="44" fontId="10" fillId="0" borderId="0" xfId="1" applyFont="1" applyProtection="1"/>
    <xf numFmtId="168" fontId="10" fillId="0" borderId="0" xfId="1" applyNumberFormat="1" applyFont="1" applyProtection="1"/>
    <xf numFmtId="0" fontId="10" fillId="0" borderId="7" xfId="0" applyFont="1" applyBorder="1"/>
    <xf numFmtId="44" fontId="0" fillId="0" borderId="0" xfId="1" applyFont="1" applyProtection="1"/>
    <xf numFmtId="168" fontId="0" fillId="0" borderId="0" xfId="1" applyNumberFormat="1" applyFont="1" applyProtection="1"/>
    <xf numFmtId="0" fontId="14" fillId="0" borderId="0" xfId="0" applyFont="1"/>
    <xf numFmtId="44" fontId="11" fillId="0" borderId="8" xfId="1" applyFont="1" applyBorder="1" applyProtection="1"/>
    <xf numFmtId="44" fontId="10" fillId="0" borderId="0" xfId="1" applyFont="1" applyBorder="1" applyAlignment="1" applyProtection="1">
      <alignment horizontal="center"/>
    </xf>
    <xf numFmtId="44" fontId="21" fillId="0" borderId="0" xfId="1" applyFont="1" applyProtection="1"/>
    <xf numFmtId="44" fontId="7" fillId="0" borderId="21" xfId="1" applyFont="1" applyBorder="1"/>
    <xf numFmtId="44" fontId="7" fillId="2" borderId="22" xfId="1" applyFont="1" applyFill="1" applyBorder="1"/>
    <xf numFmtId="44" fontId="7" fillId="0" borderId="22" xfId="1" applyFont="1" applyBorder="1"/>
    <xf numFmtId="44" fontId="4" fillId="0" borderId="0" xfId="0" applyNumberFormat="1" applyFont="1"/>
    <xf numFmtId="0" fontId="17" fillId="5" borderId="0" xfId="4" applyFont="1" applyFill="1" applyProtection="1">
      <protection locked="0"/>
    </xf>
    <xf numFmtId="0" fontId="20" fillId="0" borderId="0" xfId="4" applyFont="1" applyAlignment="1" applyProtection="1">
      <alignment horizontal="center" wrapText="1"/>
      <protection locked="0"/>
    </xf>
    <xf numFmtId="164" fontId="10" fillId="0" borderId="20" xfId="0" applyNumberFormat="1" applyFont="1" applyBorder="1" applyAlignment="1" applyProtection="1">
      <alignment horizontal="left"/>
      <protection locked="0"/>
    </xf>
    <xf numFmtId="164" fontId="10" fillId="0" borderId="16" xfId="0" applyNumberFormat="1" applyFont="1" applyBorder="1" applyAlignment="1" applyProtection="1">
      <alignment horizontal="left"/>
      <protection locked="0"/>
    </xf>
    <xf numFmtId="44" fontId="13" fillId="0" borderId="0" xfId="1" applyFont="1" applyBorder="1" applyAlignment="1" applyProtection="1">
      <alignment horizontal="center"/>
      <protection locked="0"/>
    </xf>
    <xf numFmtId="44" fontId="10" fillId="0" borderId="10" xfId="1" applyFont="1" applyBorder="1" applyAlignment="1" applyProtection="1">
      <alignment horizontal="center"/>
    </xf>
    <xf numFmtId="0" fontId="13" fillId="0" borderId="8" xfId="0" applyFont="1" applyBorder="1" applyAlignment="1" applyProtection="1">
      <alignment horizontal="center"/>
      <protection locked="0"/>
    </xf>
    <xf numFmtId="0" fontId="10" fillId="0" borderId="10" xfId="0" applyFont="1" applyBorder="1" applyAlignment="1">
      <alignment horizontal="left"/>
    </xf>
    <xf numFmtId="0" fontId="12" fillId="0" borderId="8" xfId="0" applyFont="1" applyBorder="1" applyAlignment="1">
      <alignment horizontal="center"/>
    </xf>
    <xf numFmtId="0" fontId="13" fillId="0" borderId="44" xfId="0" applyFont="1" applyBorder="1" applyAlignment="1" applyProtection="1">
      <alignment horizontal="center" vertical="center"/>
      <protection locked="0"/>
    </xf>
    <xf numFmtId="164" fontId="10" fillId="0" borderId="10" xfId="0" applyNumberFormat="1" applyFont="1" applyBorder="1" applyAlignment="1" applyProtection="1">
      <alignment horizontal="center" vertical="center"/>
      <protection locked="0"/>
    </xf>
    <xf numFmtId="164" fontId="10" fillId="0" borderId="8" xfId="0" applyNumberFormat="1" applyFont="1" applyBorder="1" applyAlignment="1" applyProtection="1">
      <alignment horizontal="center" vertical="center"/>
      <protection locked="0"/>
    </xf>
    <xf numFmtId="164" fontId="10" fillId="0" borderId="43" xfId="0" applyNumberFormat="1" applyFont="1" applyBorder="1" applyAlignment="1" applyProtection="1">
      <alignment horizontal="left"/>
      <protection locked="0"/>
    </xf>
    <xf numFmtId="164" fontId="10" fillId="0" borderId="44" xfId="0" applyNumberFormat="1" applyFont="1" applyBorder="1" applyAlignment="1" applyProtection="1">
      <alignment horizontal="left"/>
      <protection locked="0"/>
    </xf>
    <xf numFmtId="44" fontId="14" fillId="0" borderId="0" xfId="1" applyFont="1" applyAlignment="1" applyProtection="1">
      <alignment horizontal="center"/>
    </xf>
    <xf numFmtId="44" fontId="10" fillId="0" borderId="0" xfId="1" applyFont="1" applyAlignment="1" applyProtection="1">
      <alignment horizontal="center"/>
    </xf>
    <xf numFmtId="44" fontId="10" fillId="0" borderId="1" xfId="1" applyFont="1" applyBorder="1" applyAlignment="1" applyProtection="1">
      <alignment horizontal="center"/>
    </xf>
    <xf numFmtId="44" fontId="10" fillId="0" borderId="10" xfId="1" applyFont="1" applyBorder="1" applyAlignment="1" applyProtection="1">
      <alignment horizontal="center"/>
      <protection locked="0"/>
    </xf>
    <xf numFmtId="44" fontId="14" fillId="0" borderId="0" xfId="1" applyFont="1" applyBorder="1" applyAlignment="1" applyProtection="1">
      <alignment horizontal="center"/>
    </xf>
    <xf numFmtId="44" fontId="13" fillId="0" borderId="34" xfId="1" applyFont="1" applyBorder="1" applyAlignment="1" applyProtection="1">
      <alignment horizontal="center"/>
    </xf>
    <xf numFmtId="44" fontId="13" fillId="0" borderId="29" xfId="1" applyFont="1" applyBorder="1" applyAlignment="1" applyProtection="1">
      <alignment horizontal="center"/>
    </xf>
    <xf numFmtId="44" fontId="10" fillId="0" borderId="57" xfId="1" applyFont="1" applyBorder="1" applyAlignment="1" applyProtection="1">
      <alignment horizontal="center"/>
      <protection locked="0"/>
    </xf>
    <xf numFmtId="44" fontId="10" fillId="0" borderId="11" xfId="1" applyFont="1" applyBorder="1" applyAlignment="1" applyProtection="1">
      <alignment horizontal="center"/>
      <protection locked="0"/>
    </xf>
    <xf numFmtId="0" fontId="12" fillId="0" borderId="2" xfId="0" applyFont="1" applyBorder="1" applyAlignment="1">
      <alignment horizontal="center"/>
    </xf>
    <xf numFmtId="0" fontId="12" fillId="0" borderId="27" xfId="0" applyFont="1" applyBorder="1" applyAlignment="1">
      <alignment horizontal="center"/>
    </xf>
    <xf numFmtId="14" fontId="10" fillId="0" borderId="10" xfId="0" applyNumberFormat="1" applyFont="1" applyBorder="1" applyAlignment="1" applyProtection="1">
      <alignment horizontal="center"/>
      <protection locked="0"/>
    </xf>
    <xf numFmtId="0" fontId="10" fillId="0" borderId="10" xfId="0" applyFont="1" applyBorder="1" applyAlignment="1" applyProtection="1">
      <alignment horizontal="center"/>
      <protection locked="0"/>
    </xf>
    <xf numFmtId="164" fontId="12" fillId="0" borderId="8" xfId="0" applyNumberFormat="1" applyFont="1" applyBorder="1" applyAlignment="1">
      <alignment horizontal="center"/>
    </xf>
    <xf numFmtId="0" fontId="10" fillId="0" borderId="42" xfId="0" applyFont="1" applyBorder="1" applyAlignment="1">
      <alignment horizontal="left"/>
    </xf>
    <xf numFmtId="0" fontId="10" fillId="0" borderId="11" xfId="0" applyFont="1" applyBorder="1" applyAlignment="1">
      <alignment horizontal="left"/>
    </xf>
    <xf numFmtId="44" fontId="10" fillId="0" borderId="29" xfId="1" applyFont="1" applyBorder="1" applyAlignment="1" applyProtection="1">
      <alignment horizontal="center"/>
      <protection locked="0"/>
    </xf>
    <xf numFmtId="0" fontId="13" fillId="0" borderId="52" xfId="0" applyFont="1" applyBorder="1" applyAlignment="1" applyProtection="1">
      <alignment horizontal="center" vertical="center"/>
      <protection locked="0"/>
    </xf>
    <xf numFmtId="164" fontId="10" fillId="0" borderId="50" xfId="0" applyNumberFormat="1" applyFont="1" applyBorder="1" applyAlignment="1" applyProtection="1">
      <alignment horizontal="left"/>
      <protection locked="0"/>
    </xf>
    <xf numFmtId="164" fontId="10" fillId="0" borderId="51" xfId="0" applyNumberFormat="1" applyFont="1" applyBorder="1" applyAlignment="1" applyProtection="1">
      <alignment horizontal="left"/>
      <protection locked="0"/>
    </xf>
    <xf numFmtId="0" fontId="10" fillId="0" borderId="59" xfId="0" applyFont="1" applyBorder="1" applyAlignment="1" applyProtection="1">
      <alignment horizontal="center"/>
      <protection locked="0"/>
    </xf>
    <xf numFmtId="0" fontId="10" fillId="0" borderId="30" xfId="0" applyFont="1" applyBorder="1" applyAlignment="1" applyProtection="1">
      <alignment horizontal="center"/>
      <protection locked="0"/>
    </xf>
    <xf numFmtId="0" fontId="10" fillId="0" borderId="31" xfId="0" applyFont="1" applyBorder="1" applyAlignment="1" applyProtection="1">
      <alignment horizontal="center"/>
      <protection locked="0"/>
    </xf>
    <xf numFmtId="0" fontId="10" fillId="0" borderId="63" xfId="0" applyFont="1" applyBorder="1" applyAlignment="1" applyProtection="1">
      <alignment horizontal="center"/>
      <protection locked="0"/>
    </xf>
    <xf numFmtId="0" fontId="10" fillId="0" borderId="64" xfId="0" applyFont="1" applyBorder="1" applyAlignment="1" applyProtection="1">
      <alignment horizontal="center"/>
      <protection locked="0"/>
    </xf>
    <xf numFmtId="0" fontId="10" fillId="0" borderId="65" xfId="0" applyFont="1" applyBorder="1" applyAlignment="1" applyProtection="1">
      <alignment horizontal="center"/>
      <protection locked="0"/>
    </xf>
    <xf numFmtId="44" fontId="10" fillId="0" borderId="12" xfId="1" applyFont="1" applyBorder="1" applyAlignment="1" applyProtection="1">
      <alignment horizontal="center"/>
      <protection locked="0"/>
    </xf>
    <xf numFmtId="44" fontId="14" fillId="0" borderId="6" xfId="1" applyFont="1" applyBorder="1" applyAlignment="1" applyProtection="1">
      <alignment horizontal="center"/>
    </xf>
    <xf numFmtId="0" fontId="13" fillId="0" borderId="0" xfId="0" applyFont="1" applyAlignment="1">
      <alignment horizontal="right" vertical="center"/>
    </xf>
    <xf numFmtId="164" fontId="10" fillId="0" borderId="11" xfId="0" applyNumberFormat="1" applyFont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center"/>
    </xf>
    <xf numFmtId="0" fontId="13" fillId="0" borderId="0" xfId="0" applyFont="1" applyAlignment="1" applyProtection="1">
      <alignment horizontal="center"/>
      <protection locked="0"/>
    </xf>
    <xf numFmtId="0" fontId="13" fillId="0" borderId="8" xfId="0" applyFont="1" applyBorder="1" applyAlignment="1">
      <alignment horizontal="center"/>
    </xf>
    <xf numFmtId="44" fontId="10" fillId="0" borderId="8" xfId="1" applyFont="1" applyBorder="1" applyAlignment="1" applyProtection="1">
      <alignment horizontal="center"/>
      <protection locked="0"/>
    </xf>
    <xf numFmtId="0" fontId="10" fillId="0" borderId="42" xfId="0" applyFont="1" applyBorder="1" applyAlignment="1" applyProtection="1">
      <alignment horizontal="left"/>
      <protection locked="0"/>
    </xf>
    <xf numFmtId="0" fontId="10" fillId="0" borderId="11" xfId="0" applyFont="1" applyBorder="1" applyAlignment="1" applyProtection="1">
      <alignment horizontal="left"/>
      <protection locked="0"/>
    </xf>
    <xf numFmtId="0" fontId="10" fillId="0" borderId="53" xfId="0" applyFont="1" applyBorder="1" applyAlignment="1" applyProtection="1">
      <alignment horizontal="center"/>
      <protection locked="0"/>
    </xf>
    <xf numFmtId="0" fontId="10" fillId="0" borderId="49" xfId="0" applyFont="1" applyBorder="1" applyAlignment="1" applyProtection="1">
      <alignment horizontal="center"/>
      <protection locked="0"/>
    </xf>
    <xf numFmtId="0" fontId="10" fillId="0" borderId="20" xfId="0" applyFont="1" applyBorder="1" applyAlignment="1">
      <alignment horizontal="left"/>
    </xf>
    <xf numFmtId="0" fontId="10" fillId="0" borderId="53" xfId="0" applyFont="1" applyBorder="1" applyAlignment="1">
      <alignment horizontal="left"/>
    </xf>
    <xf numFmtId="0" fontId="10" fillId="0" borderId="49" xfId="0" applyFont="1" applyBorder="1" applyAlignment="1">
      <alignment horizontal="left"/>
    </xf>
    <xf numFmtId="0" fontId="10" fillId="0" borderId="50" xfId="0" applyFont="1" applyBorder="1" applyAlignment="1">
      <alignment horizontal="left"/>
    </xf>
    <xf numFmtId="14" fontId="10" fillId="0" borderId="29" xfId="0" applyNumberFormat="1" applyFont="1" applyBorder="1" applyAlignment="1" applyProtection="1">
      <alignment horizontal="center"/>
      <protection locked="0"/>
    </xf>
    <xf numFmtId="0" fontId="10" fillId="0" borderId="29" xfId="0" applyFont="1" applyBorder="1" applyAlignment="1" applyProtection="1">
      <alignment horizontal="center"/>
      <protection locked="0"/>
    </xf>
    <xf numFmtId="44" fontId="10" fillId="0" borderId="32" xfId="1" applyFont="1" applyBorder="1" applyAlignment="1" applyProtection="1">
      <alignment horizontal="center"/>
      <protection locked="0"/>
    </xf>
    <xf numFmtId="0" fontId="10" fillId="0" borderId="60" xfId="0" applyFont="1" applyBorder="1" applyAlignment="1" applyProtection="1">
      <alignment horizontal="center"/>
      <protection locked="0"/>
    </xf>
    <xf numFmtId="0" fontId="10" fillId="0" borderId="61" xfId="0" applyFont="1" applyBorder="1" applyAlignment="1" applyProtection="1">
      <alignment horizontal="center"/>
      <protection locked="0"/>
    </xf>
    <xf numFmtId="0" fontId="10" fillId="0" borderId="62" xfId="0" applyFont="1" applyBorder="1" applyAlignment="1" applyProtection="1">
      <alignment horizontal="center"/>
      <protection locked="0"/>
    </xf>
    <xf numFmtId="0" fontId="10" fillId="0" borderId="58" xfId="0" applyFont="1" applyBorder="1" applyAlignment="1">
      <alignment horizontal="left"/>
    </xf>
    <xf numFmtId="0" fontId="10" fillId="0" borderId="57" xfId="0" applyFont="1" applyBorder="1" applyAlignment="1">
      <alignment horizontal="left"/>
    </xf>
    <xf numFmtId="44" fontId="13" fillId="0" borderId="0" xfId="1" applyFont="1" applyBorder="1" applyAlignment="1" applyProtection="1">
      <alignment horizontal="center"/>
    </xf>
    <xf numFmtId="0" fontId="10" fillId="0" borderId="42" xfId="0" applyFont="1" applyBorder="1" applyAlignment="1" applyProtection="1">
      <alignment horizontal="center"/>
      <protection locked="0"/>
    </xf>
    <xf numFmtId="0" fontId="10" fillId="0" borderId="11" xfId="0" applyFont="1" applyBorder="1" applyAlignment="1" applyProtection="1">
      <alignment horizontal="center"/>
      <protection locked="0"/>
    </xf>
    <xf numFmtId="164" fontId="10" fillId="0" borderId="10" xfId="0" applyNumberFormat="1" applyFont="1" applyBorder="1" applyAlignment="1" applyProtection="1">
      <alignment horizontal="center"/>
      <protection locked="0"/>
    </xf>
    <xf numFmtId="164" fontId="10" fillId="0" borderId="11" xfId="0" applyNumberFormat="1" applyFont="1" applyBorder="1" applyAlignment="1" applyProtection="1">
      <alignment horizontal="center"/>
      <protection locked="0"/>
    </xf>
    <xf numFmtId="44" fontId="14" fillId="0" borderId="34" xfId="1" applyFont="1" applyBorder="1" applyAlignment="1" applyProtection="1">
      <alignment horizontal="center"/>
    </xf>
    <xf numFmtId="0" fontId="10" fillId="0" borderId="42" xfId="0" applyFont="1" applyBorder="1" applyProtection="1">
      <protection locked="0"/>
    </xf>
    <xf numFmtId="0" fontId="10" fillId="0" borderId="11" xfId="0" applyFont="1" applyBorder="1" applyProtection="1">
      <protection locked="0"/>
    </xf>
    <xf numFmtId="0" fontId="10" fillId="0" borderId="53" xfId="0" applyFont="1" applyBorder="1" applyProtection="1">
      <protection locked="0"/>
    </xf>
    <xf numFmtId="0" fontId="10" fillId="0" borderId="49" xfId="0" applyFont="1" applyBorder="1" applyProtection="1">
      <protection locked="0"/>
    </xf>
    <xf numFmtId="16" fontId="10" fillId="0" borderId="29" xfId="0" applyNumberFormat="1" applyFont="1" applyBorder="1" applyAlignment="1" applyProtection="1">
      <alignment horizontal="center"/>
      <protection locked="0"/>
    </xf>
    <xf numFmtId="16" fontId="10" fillId="0" borderId="10" xfId="0" applyNumberFormat="1" applyFont="1" applyBorder="1" applyAlignment="1" applyProtection="1">
      <alignment horizontal="center"/>
      <protection locked="0"/>
    </xf>
    <xf numFmtId="44" fontId="10" fillId="0" borderId="10" xfId="1" applyFont="1" applyFill="1" applyBorder="1" applyAlignment="1" applyProtection="1">
      <alignment horizontal="center"/>
    </xf>
    <xf numFmtId="44" fontId="10" fillId="0" borderId="10" xfId="1" applyFont="1" applyFill="1" applyBorder="1" applyAlignment="1" applyProtection="1">
      <alignment horizontal="center"/>
      <protection locked="0"/>
    </xf>
    <xf numFmtId="44" fontId="10" fillId="0" borderId="8" xfId="1" applyFont="1" applyFill="1" applyBorder="1" applyAlignment="1" applyProtection="1">
      <alignment horizontal="center"/>
      <protection locked="0"/>
    </xf>
    <xf numFmtId="44" fontId="14" fillId="0" borderId="0" xfId="1" applyFont="1" applyFill="1" applyAlignment="1" applyProtection="1">
      <alignment horizontal="center"/>
    </xf>
    <xf numFmtId="44" fontId="10" fillId="0" borderId="57" xfId="1" applyFont="1" applyFill="1" applyBorder="1" applyAlignment="1" applyProtection="1">
      <alignment horizontal="center"/>
      <protection locked="0"/>
    </xf>
    <xf numFmtId="44" fontId="10" fillId="0" borderId="11" xfId="1" applyFont="1" applyFill="1" applyBorder="1" applyAlignment="1" applyProtection="1">
      <alignment horizontal="center"/>
      <protection locked="0"/>
    </xf>
    <xf numFmtId="0" fontId="10" fillId="0" borderId="59" xfId="0" applyFont="1" applyBorder="1" applyAlignment="1" applyProtection="1">
      <alignment horizontal="center" wrapText="1"/>
      <protection locked="0"/>
    </xf>
    <xf numFmtId="0" fontId="10" fillId="0" borderId="53" xfId="0" applyFont="1" applyBorder="1" applyAlignment="1" applyProtection="1">
      <alignment horizontal="left"/>
      <protection locked="0"/>
    </xf>
    <xf numFmtId="0" fontId="10" fillId="0" borderId="49" xfId="0" applyFont="1" applyBorder="1" applyAlignment="1" applyProtection="1">
      <alignment horizontal="left"/>
      <protection locked="0"/>
    </xf>
    <xf numFmtId="164" fontId="10" fillId="0" borderId="4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center"/>
    </xf>
    <xf numFmtId="0" fontId="4" fillId="5" borderId="0" xfId="4" applyFont="1" applyFill="1"/>
    <xf numFmtId="44" fontId="6" fillId="5" borderId="31" xfId="1" applyFont="1" applyFill="1" applyBorder="1"/>
    <xf numFmtId="44" fontId="8" fillId="5" borderId="25" xfId="1" applyFont="1" applyFill="1" applyBorder="1" applyAlignment="1">
      <alignment textRotation="76"/>
    </xf>
    <xf numFmtId="0" fontId="13" fillId="5" borderId="44" xfId="0" applyFont="1" applyFill="1" applyBorder="1" applyAlignment="1" applyProtection="1">
      <alignment horizontal="center" vertical="center"/>
      <protection locked="0"/>
    </xf>
    <xf numFmtId="0" fontId="13" fillId="5" borderId="42" xfId="0" applyFont="1" applyFill="1" applyBorder="1" applyAlignment="1" applyProtection="1">
      <alignment horizontal="center" vertical="center"/>
      <protection locked="0"/>
    </xf>
    <xf numFmtId="0" fontId="13" fillId="5" borderId="20" xfId="0" applyFont="1" applyFill="1" applyBorder="1" applyAlignment="1" applyProtection="1">
      <alignment horizontal="center" vertical="center"/>
      <protection locked="0"/>
    </xf>
    <xf numFmtId="0" fontId="13" fillId="5" borderId="52" xfId="0" applyFont="1" applyFill="1" applyBorder="1" applyAlignment="1" applyProtection="1">
      <alignment horizontal="center" vertical="center"/>
      <protection locked="0"/>
    </xf>
    <xf numFmtId="44" fontId="10" fillId="5" borderId="57" xfId="1" applyFont="1" applyFill="1" applyBorder="1" applyAlignment="1" applyProtection="1">
      <alignment horizontal="center"/>
      <protection locked="0"/>
    </xf>
    <xf numFmtId="44" fontId="10" fillId="5" borderId="11" xfId="1" applyFont="1" applyFill="1" applyBorder="1" applyAlignment="1" applyProtection="1">
      <alignment horizontal="center"/>
      <protection locked="0"/>
    </xf>
    <xf numFmtId="44" fontId="10" fillId="5" borderId="12" xfId="1" applyFont="1" applyFill="1" applyBorder="1" applyAlignment="1" applyProtection="1">
      <alignment horizontal="center"/>
      <protection locked="0"/>
    </xf>
  </cellXfs>
  <cellStyles count="5">
    <cellStyle name="Monétaire" xfId="1" builtinId="4"/>
    <cellStyle name="Monétaire 2" xfId="3" xr:uid="{00000000-0005-0000-0000-000002000000}"/>
    <cellStyle name="Normal" xfId="0" builtinId="0"/>
    <cellStyle name="Normal 2" xfId="2" xr:uid="{00000000-0005-0000-0000-000004000000}"/>
    <cellStyle name="Normal 3" xfId="4" xr:uid="{00000000-0005-0000-0000-000005000000}"/>
  </cellStyles>
  <dxfs count="0"/>
  <tableStyles count="0" defaultTableStyle="TableStyleMedium2" defaultPivotStyle="PivotStyleLight16"/>
  <colors>
    <mruColors>
      <color rgb="FFEBFFFF"/>
      <color rgb="FFCFCF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18"/>
  <sheetViews>
    <sheetView topLeftCell="A81" zoomScale="70" zoomScaleNormal="70" workbookViewId="0">
      <selection activeCell="A83" sqref="A83:A118"/>
    </sheetView>
  </sheetViews>
  <sheetFormatPr baseColWidth="10" defaultColWidth="11" defaultRowHeight="16.3" x14ac:dyDescent="0.3"/>
  <cols>
    <col min="1" max="1" width="6" style="46" customWidth="1"/>
    <col min="2" max="2" width="38" style="46" customWidth="1"/>
    <col min="3" max="3" width="6.109375" style="45" bestFit="1" customWidth="1"/>
    <col min="4" max="4" width="34.109375" style="46" bestFit="1" customWidth="1"/>
    <col min="5" max="16384" width="11" style="43"/>
  </cols>
  <sheetData>
    <row r="1" spans="1:4" ht="25.15" customHeight="1" x14ac:dyDescent="0.35">
      <c r="A1" s="125" t="s">
        <v>70</v>
      </c>
      <c r="B1" s="125"/>
      <c r="C1" s="125"/>
      <c r="D1" s="125"/>
    </row>
    <row r="2" spans="1:4" x14ac:dyDescent="0.3">
      <c r="B2" s="124" t="s">
        <v>80</v>
      </c>
    </row>
    <row r="3" spans="1:4" x14ac:dyDescent="0.3">
      <c r="A3" s="59">
        <v>2000</v>
      </c>
      <c r="B3" s="44"/>
    </row>
    <row r="4" spans="1:4" x14ac:dyDescent="0.3">
      <c r="A4" s="51">
        <v>2001</v>
      </c>
      <c r="B4" s="47"/>
    </row>
    <row r="5" spans="1:4" x14ac:dyDescent="0.3">
      <c r="A5" s="51">
        <v>2002</v>
      </c>
      <c r="B5" s="52"/>
    </row>
    <row r="6" spans="1:4" x14ac:dyDescent="0.3">
      <c r="A6" s="51">
        <v>2003</v>
      </c>
      <c r="B6" s="52"/>
    </row>
    <row r="7" spans="1:4" x14ac:dyDescent="0.3">
      <c r="A7" s="51">
        <v>2004</v>
      </c>
      <c r="B7" s="52"/>
    </row>
    <row r="8" spans="1:4" x14ac:dyDescent="0.3">
      <c r="A8" s="53">
        <v>2005</v>
      </c>
      <c r="B8" s="54"/>
    </row>
    <row r="9" spans="1:4" x14ac:dyDescent="0.3">
      <c r="A9" s="55">
        <v>2010</v>
      </c>
      <c r="B9" s="56"/>
    </row>
    <row r="10" spans="1:4" x14ac:dyDescent="0.3">
      <c r="A10" s="57">
        <v>2011</v>
      </c>
      <c r="B10" s="58"/>
    </row>
    <row r="11" spans="1:4" x14ac:dyDescent="0.3">
      <c r="A11" s="55">
        <v>2012</v>
      </c>
      <c r="B11" s="56"/>
    </row>
    <row r="12" spans="1:4" x14ac:dyDescent="0.3">
      <c r="A12" s="57">
        <v>2013</v>
      </c>
      <c r="B12" s="58"/>
    </row>
    <row r="13" spans="1:4" x14ac:dyDescent="0.3">
      <c r="A13" s="55">
        <v>2014</v>
      </c>
      <c r="B13" s="56"/>
    </row>
    <row r="14" spans="1:4" x14ac:dyDescent="0.3">
      <c r="A14" s="57">
        <v>2020</v>
      </c>
      <c r="B14" s="58"/>
    </row>
    <row r="15" spans="1:4" x14ac:dyDescent="0.3">
      <c r="A15" s="55">
        <v>2030</v>
      </c>
      <c r="B15" s="56"/>
    </row>
    <row r="16" spans="1:4" x14ac:dyDescent="0.3">
      <c r="A16" s="57">
        <v>2031</v>
      </c>
    </row>
    <row r="17" spans="1:2" x14ac:dyDescent="0.3">
      <c r="A17" s="55">
        <v>2032</v>
      </c>
    </row>
    <row r="18" spans="1:2" x14ac:dyDescent="0.3">
      <c r="A18" s="57">
        <v>2033</v>
      </c>
    </row>
    <row r="19" spans="1:2" x14ac:dyDescent="0.3">
      <c r="A19" s="55">
        <v>2034</v>
      </c>
    </row>
    <row r="20" spans="1:2" x14ac:dyDescent="0.3">
      <c r="A20" s="57">
        <v>2120</v>
      </c>
      <c r="B20" s="58"/>
    </row>
    <row r="21" spans="1:2" x14ac:dyDescent="0.3">
      <c r="A21" s="55">
        <v>2130</v>
      </c>
      <c r="B21" s="49"/>
    </row>
    <row r="22" spans="1:2" x14ac:dyDescent="0.3">
      <c r="A22" s="57">
        <v>2140</v>
      </c>
      <c r="B22" s="50"/>
    </row>
    <row r="23" spans="1:2" x14ac:dyDescent="0.3">
      <c r="A23" s="55">
        <v>2150</v>
      </c>
      <c r="B23" s="56"/>
    </row>
    <row r="24" spans="1:2" x14ac:dyDescent="0.3">
      <c r="B24" s="124"/>
    </row>
    <row r="25" spans="1:2" x14ac:dyDescent="0.3">
      <c r="A25" s="57">
        <v>4000</v>
      </c>
      <c r="B25" s="58"/>
    </row>
    <row r="26" spans="1:2" x14ac:dyDescent="0.3">
      <c r="A26" s="55">
        <v>4001</v>
      </c>
      <c r="B26" s="56"/>
    </row>
    <row r="27" spans="1:2" x14ac:dyDescent="0.3">
      <c r="A27" s="57">
        <v>4002</v>
      </c>
      <c r="B27" s="58"/>
    </row>
    <row r="28" spans="1:2" x14ac:dyDescent="0.3">
      <c r="A28" s="55">
        <v>4003</v>
      </c>
      <c r="B28" s="56"/>
    </row>
    <row r="29" spans="1:2" x14ac:dyDescent="0.3">
      <c r="A29" s="57">
        <v>4004</v>
      </c>
      <c r="B29" s="58"/>
    </row>
    <row r="30" spans="1:2" x14ac:dyDescent="0.3">
      <c r="A30" s="55">
        <v>4005</v>
      </c>
      <c r="B30" s="56"/>
    </row>
    <row r="31" spans="1:2" x14ac:dyDescent="0.3">
      <c r="A31" s="57">
        <v>4006</v>
      </c>
      <c r="B31" s="50"/>
    </row>
    <row r="32" spans="1:2" x14ac:dyDescent="0.3">
      <c r="A32" s="55">
        <v>4007</v>
      </c>
      <c r="B32" s="49"/>
    </row>
    <row r="33" spans="1:2" x14ac:dyDescent="0.3">
      <c r="A33" s="57">
        <v>4008</v>
      </c>
      <c r="B33" s="50"/>
    </row>
    <row r="34" spans="1:2" x14ac:dyDescent="0.3">
      <c r="A34" s="55">
        <v>4009</v>
      </c>
      <c r="B34" s="49"/>
    </row>
    <row r="35" spans="1:2" x14ac:dyDescent="0.3">
      <c r="A35" s="57">
        <v>4010</v>
      </c>
      <c r="B35" s="58"/>
    </row>
    <row r="36" spans="1:2" x14ac:dyDescent="0.3">
      <c r="A36" s="55">
        <v>4011</v>
      </c>
      <c r="B36" s="56"/>
    </row>
    <row r="37" spans="1:2" x14ac:dyDescent="0.3">
      <c r="A37" s="57">
        <v>4012</v>
      </c>
      <c r="B37" s="58"/>
    </row>
    <row r="38" spans="1:2" x14ac:dyDescent="0.3">
      <c r="A38" s="55">
        <v>4013</v>
      </c>
      <c r="B38" s="56"/>
    </row>
    <row r="39" spans="1:2" x14ac:dyDescent="0.3">
      <c r="A39" s="57">
        <v>4014</v>
      </c>
      <c r="B39" s="58"/>
    </row>
    <row r="40" spans="1:2" x14ac:dyDescent="0.3">
      <c r="A40" s="55">
        <v>4015</v>
      </c>
      <c r="B40" s="49"/>
    </row>
    <row r="41" spans="1:2" x14ac:dyDescent="0.3">
      <c r="A41" s="57">
        <v>4016</v>
      </c>
      <c r="B41" s="50"/>
    </row>
    <row r="42" spans="1:2" x14ac:dyDescent="0.3">
      <c r="A42" s="55">
        <v>4017</v>
      </c>
      <c r="B42" s="49"/>
    </row>
    <row r="43" spans="1:2" x14ac:dyDescent="0.3">
      <c r="A43" s="57">
        <v>4018</v>
      </c>
      <c r="B43" s="50"/>
    </row>
    <row r="44" spans="1:2" x14ac:dyDescent="0.3">
      <c r="A44" s="55">
        <v>4019</v>
      </c>
      <c r="B44" s="49"/>
    </row>
    <row r="45" spans="1:2" x14ac:dyDescent="0.3">
      <c r="A45" s="57">
        <v>4020</v>
      </c>
      <c r="B45" s="58"/>
    </row>
    <row r="46" spans="1:2" x14ac:dyDescent="0.3">
      <c r="A46" s="55">
        <v>4021</v>
      </c>
      <c r="B46" s="56"/>
    </row>
    <row r="47" spans="1:2" x14ac:dyDescent="0.3">
      <c r="A47" s="57">
        <v>4022</v>
      </c>
      <c r="B47" s="58"/>
    </row>
    <row r="48" spans="1:2" x14ac:dyDescent="0.3">
      <c r="A48" s="55">
        <v>4023</v>
      </c>
      <c r="B48" s="56"/>
    </row>
    <row r="49" spans="1:2" x14ac:dyDescent="0.3">
      <c r="A49" s="57">
        <v>4024</v>
      </c>
      <c r="B49" s="58"/>
    </row>
    <row r="50" spans="1:2" x14ac:dyDescent="0.3">
      <c r="A50" s="55">
        <v>4025</v>
      </c>
      <c r="B50" s="56"/>
    </row>
    <row r="51" spans="1:2" x14ac:dyDescent="0.3">
      <c r="A51" s="55">
        <v>5000</v>
      </c>
      <c r="B51" s="56"/>
    </row>
    <row r="52" spans="1:2" x14ac:dyDescent="0.3">
      <c r="A52" s="57">
        <v>5001</v>
      </c>
      <c r="B52" s="58"/>
    </row>
    <row r="53" spans="1:2" x14ac:dyDescent="0.3">
      <c r="A53" s="55">
        <v>5002</v>
      </c>
      <c r="B53" s="56"/>
    </row>
    <row r="54" spans="1:2" x14ac:dyDescent="0.3">
      <c r="A54" s="57">
        <v>5003</v>
      </c>
      <c r="B54" s="58"/>
    </row>
    <row r="55" spans="1:2" x14ac:dyDescent="0.3">
      <c r="A55" s="55">
        <v>5004</v>
      </c>
      <c r="B55" s="56"/>
    </row>
    <row r="56" spans="1:2" x14ac:dyDescent="0.3">
      <c r="A56" s="57">
        <v>5005</v>
      </c>
      <c r="B56" s="58"/>
    </row>
    <row r="57" spans="1:2" x14ac:dyDescent="0.3">
      <c r="A57" s="55">
        <v>5006</v>
      </c>
      <c r="B57" s="56"/>
    </row>
    <row r="58" spans="1:2" x14ac:dyDescent="0.3">
      <c r="A58" s="57">
        <v>5007</v>
      </c>
      <c r="B58" s="58"/>
    </row>
    <row r="59" spans="1:2" x14ac:dyDescent="0.3">
      <c r="A59" s="55">
        <v>5008</v>
      </c>
      <c r="B59" s="56"/>
    </row>
    <row r="60" spans="1:2" x14ac:dyDescent="0.3">
      <c r="A60" s="57">
        <v>5009</v>
      </c>
      <c r="B60" s="58"/>
    </row>
    <row r="61" spans="1:2" x14ac:dyDescent="0.3">
      <c r="A61" s="55">
        <v>5010</v>
      </c>
      <c r="B61" s="49"/>
    </row>
    <row r="62" spans="1:2" x14ac:dyDescent="0.3">
      <c r="A62" s="57">
        <v>5011</v>
      </c>
      <c r="B62" s="50"/>
    </row>
    <row r="63" spans="1:2" x14ac:dyDescent="0.3">
      <c r="A63" s="55">
        <v>5012</v>
      </c>
      <c r="B63" s="49"/>
    </row>
    <row r="64" spans="1:2" x14ac:dyDescent="0.3">
      <c r="A64" s="57">
        <v>5013</v>
      </c>
      <c r="B64" s="50"/>
    </row>
    <row r="65" spans="1:2" x14ac:dyDescent="0.3">
      <c r="A65" s="55">
        <v>5014</v>
      </c>
      <c r="B65" s="49"/>
    </row>
    <row r="66" spans="1:2" x14ac:dyDescent="0.3">
      <c r="A66" s="57">
        <v>5015</v>
      </c>
      <c r="B66" s="50"/>
    </row>
    <row r="67" spans="1:2" x14ac:dyDescent="0.3">
      <c r="A67" s="55">
        <v>5016</v>
      </c>
      <c r="B67" s="49"/>
    </row>
    <row r="68" spans="1:2" x14ac:dyDescent="0.3">
      <c r="A68" s="57">
        <v>5017</v>
      </c>
      <c r="B68" s="50"/>
    </row>
    <row r="69" spans="1:2" x14ac:dyDescent="0.3">
      <c r="A69" s="55">
        <v>5018</v>
      </c>
      <c r="B69" s="49"/>
    </row>
    <row r="70" spans="1:2" x14ac:dyDescent="0.3">
      <c r="A70" s="57">
        <v>5019</v>
      </c>
      <c r="B70" s="50"/>
    </row>
    <row r="71" spans="1:2" x14ac:dyDescent="0.3">
      <c r="A71" s="55">
        <v>5100</v>
      </c>
      <c r="B71" s="49"/>
    </row>
    <row r="72" spans="1:2" x14ac:dyDescent="0.3">
      <c r="A72" s="57">
        <v>5110</v>
      </c>
      <c r="B72" s="50"/>
    </row>
    <row r="73" spans="1:2" x14ac:dyDescent="0.3">
      <c r="A73" s="46">
        <v>5120</v>
      </c>
    </row>
    <row r="74" spans="1:2" x14ac:dyDescent="0.3">
      <c r="A74" s="57">
        <v>5130</v>
      </c>
    </row>
    <row r="75" spans="1:2" x14ac:dyDescent="0.3">
      <c r="A75" s="46">
        <v>5140</v>
      </c>
    </row>
    <row r="76" spans="1:2" x14ac:dyDescent="0.3">
      <c r="A76" s="57">
        <v>5150</v>
      </c>
    </row>
    <row r="77" spans="1:2" x14ac:dyDescent="0.3">
      <c r="A77" s="46">
        <v>5160</v>
      </c>
    </row>
    <row r="78" spans="1:2" x14ac:dyDescent="0.3">
      <c r="A78" s="57">
        <v>5170</v>
      </c>
    </row>
    <row r="79" spans="1:2" x14ac:dyDescent="0.3">
      <c r="A79" s="46">
        <v>5180</v>
      </c>
    </row>
    <row r="80" spans="1:2" x14ac:dyDescent="0.3">
      <c r="A80" s="57">
        <v>5190</v>
      </c>
    </row>
    <row r="81" spans="1:2" x14ac:dyDescent="0.3">
      <c r="A81" s="46">
        <v>5200</v>
      </c>
    </row>
    <row r="82" spans="1:2" x14ac:dyDescent="0.3">
      <c r="A82" s="48"/>
      <c r="B82" s="124" t="s">
        <v>51</v>
      </c>
    </row>
    <row r="83" spans="1:2" x14ac:dyDescent="0.3">
      <c r="A83" s="211">
        <v>2040</v>
      </c>
      <c r="B83" s="58" t="s">
        <v>17</v>
      </c>
    </row>
    <row r="84" spans="1:2" x14ac:dyDescent="0.3">
      <c r="A84" s="211">
        <v>2050</v>
      </c>
      <c r="B84" s="56" t="s">
        <v>9</v>
      </c>
    </row>
    <row r="85" spans="1:2" x14ac:dyDescent="0.3">
      <c r="A85" s="211">
        <v>2060</v>
      </c>
      <c r="B85" s="58" t="s">
        <v>13</v>
      </c>
    </row>
    <row r="86" spans="1:2" x14ac:dyDescent="0.3">
      <c r="A86" s="211">
        <v>2070</v>
      </c>
      <c r="B86" s="56" t="s">
        <v>14</v>
      </c>
    </row>
    <row r="87" spans="1:2" x14ac:dyDescent="0.3">
      <c r="A87" s="211">
        <v>2080</v>
      </c>
      <c r="B87" s="58" t="s">
        <v>15</v>
      </c>
    </row>
    <row r="88" spans="1:2" x14ac:dyDescent="0.3">
      <c r="A88" s="211">
        <v>2090</v>
      </c>
      <c r="B88" s="56" t="s">
        <v>16</v>
      </c>
    </row>
    <row r="89" spans="1:2" x14ac:dyDescent="0.3">
      <c r="A89" s="211">
        <v>2100</v>
      </c>
      <c r="B89" s="58" t="s">
        <v>68</v>
      </c>
    </row>
    <row r="90" spans="1:2" x14ac:dyDescent="0.3">
      <c r="A90" s="211">
        <v>2110</v>
      </c>
      <c r="B90" s="56" t="s">
        <v>69</v>
      </c>
    </row>
    <row r="91" spans="1:2" x14ac:dyDescent="0.3">
      <c r="A91" s="211">
        <v>4030</v>
      </c>
      <c r="B91" s="58" t="s">
        <v>7</v>
      </c>
    </row>
    <row r="92" spans="1:2" x14ac:dyDescent="0.3">
      <c r="A92" s="211">
        <v>4040</v>
      </c>
      <c r="B92" s="56" t="s">
        <v>72</v>
      </c>
    </row>
    <row r="93" spans="1:2" x14ac:dyDescent="0.3">
      <c r="A93" s="211">
        <v>4050</v>
      </c>
      <c r="B93" s="58" t="s">
        <v>20</v>
      </c>
    </row>
    <row r="94" spans="1:2" x14ac:dyDescent="0.3">
      <c r="A94" s="211">
        <v>4051</v>
      </c>
      <c r="B94" s="56" t="s">
        <v>21</v>
      </c>
    </row>
    <row r="95" spans="1:2" x14ac:dyDescent="0.3">
      <c r="A95" s="211">
        <v>4052</v>
      </c>
      <c r="B95" s="58" t="s">
        <v>71</v>
      </c>
    </row>
    <row r="96" spans="1:2" x14ac:dyDescent="0.3">
      <c r="A96" s="211">
        <v>4060</v>
      </c>
      <c r="B96" s="56" t="s">
        <v>22</v>
      </c>
    </row>
    <row r="97" spans="1:2" x14ac:dyDescent="0.3">
      <c r="A97" s="211">
        <v>4061</v>
      </c>
      <c r="B97" s="58" t="s">
        <v>23</v>
      </c>
    </row>
    <row r="98" spans="1:2" x14ac:dyDescent="0.3">
      <c r="A98" s="211">
        <v>4062</v>
      </c>
      <c r="B98" s="56" t="s">
        <v>10</v>
      </c>
    </row>
    <row r="99" spans="1:2" x14ac:dyDescent="0.3">
      <c r="A99" s="211">
        <v>4063</v>
      </c>
      <c r="B99" s="58" t="s">
        <v>11</v>
      </c>
    </row>
    <row r="100" spans="1:2" x14ac:dyDescent="0.3">
      <c r="A100" s="211">
        <v>4064</v>
      </c>
      <c r="B100" s="56" t="s">
        <v>19</v>
      </c>
    </row>
    <row r="101" spans="1:2" x14ac:dyDescent="0.3">
      <c r="A101" s="211">
        <v>4065</v>
      </c>
      <c r="B101" s="58" t="s">
        <v>78</v>
      </c>
    </row>
    <row r="102" spans="1:2" x14ac:dyDescent="0.3">
      <c r="A102" s="211">
        <v>5020</v>
      </c>
      <c r="B102" s="56" t="s">
        <v>8</v>
      </c>
    </row>
    <row r="103" spans="1:2" x14ac:dyDescent="0.3">
      <c r="A103" s="211">
        <v>5030</v>
      </c>
      <c r="B103" s="58" t="s">
        <v>12</v>
      </c>
    </row>
    <row r="104" spans="1:2" x14ac:dyDescent="0.3">
      <c r="A104" s="211">
        <v>5040</v>
      </c>
      <c r="B104" s="56" t="s">
        <v>73</v>
      </c>
    </row>
    <row r="105" spans="1:2" x14ac:dyDescent="0.3">
      <c r="A105" s="211">
        <v>5050</v>
      </c>
      <c r="B105" s="50" t="s">
        <v>75</v>
      </c>
    </row>
    <row r="106" spans="1:2" x14ac:dyDescent="0.3">
      <c r="A106" s="211">
        <v>5060</v>
      </c>
      <c r="B106" s="49" t="s">
        <v>76</v>
      </c>
    </row>
    <row r="107" spans="1:2" x14ac:dyDescent="0.3">
      <c r="A107" s="211">
        <v>5070</v>
      </c>
      <c r="B107" s="50" t="s">
        <v>79</v>
      </c>
    </row>
    <row r="108" spans="1:2" x14ac:dyDescent="0.3">
      <c r="A108" s="211">
        <v>5080</v>
      </c>
      <c r="B108" s="49"/>
    </row>
    <row r="109" spans="1:2" x14ac:dyDescent="0.3">
      <c r="A109" s="211">
        <v>5090</v>
      </c>
      <c r="B109" s="50"/>
    </row>
    <row r="110" spans="1:2" x14ac:dyDescent="0.3">
      <c r="A110" s="124">
        <v>5091</v>
      </c>
    </row>
    <row r="111" spans="1:2" x14ac:dyDescent="0.3">
      <c r="A111" s="124">
        <v>5092</v>
      </c>
    </row>
    <row r="112" spans="1:2" x14ac:dyDescent="0.3">
      <c r="A112" s="211">
        <v>5093</v>
      </c>
    </row>
    <row r="113" spans="1:1" x14ac:dyDescent="0.3">
      <c r="A113" s="124">
        <v>5094</v>
      </c>
    </row>
    <row r="114" spans="1:1" x14ac:dyDescent="0.3">
      <c r="A114" s="124">
        <v>5095</v>
      </c>
    </row>
    <row r="115" spans="1:1" x14ac:dyDescent="0.3">
      <c r="A115" s="211">
        <v>5096</v>
      </c>
    </row>
    <row r="116" spans="1:1" x14ac:dyDescent="0.3">
      <c r="A116" s="124">
        <v>5097</v>
      </c>
    </row>
    <row r="117" spans="1:1" x14ac:dyDescent="0.3">
      <c r="A117" s="211">
        <v>5098</v>
      </c>
    </row>
    <row r="118" spans="1:1" x14ac:dyDescent="0.3">
      <c r="A118" s="124">
        <v>5099</v>
      </c>
    </row>
  </sheetData>
  <sheetProtection selectLockedCells="1"/>
  <mergeCells count="1">
    <mergeCell ref="A1:D1"/>
  </mergeCells>
  <pageMargins left="0.27" right="0.12" top="0.49" bottom="0.44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5"/>
  <dimension ref="A1:T21"/>
  <sheetViews>
    <sheetView zoomScaleNormal="100" workbookViewId="0">
      <selection activeCell="O3" sqref="O3"/>
    </sheetView>
  </sheetViews>
  <sheetFormatPr baseColWidth="10" defaultColWidth="11" defaultRowHeight="15.65" x14ac:dyDescent="0.25"/>
  <cols>
    <col min="1" max="1" width="11" bestFit="1" customWidth="1"/>
    <col min="2" max="3" width="10" bestFit="1" customWidth="1"/>
    <col min="4" max="4" width="8.6640625" bestFit="1" customWidth="1"/>
    <col min="5" max="6" width="10" bestFit="1" customWidth="1"/>
    <col min="7" max="7" width="10.109375" customWidth="1"/>
    <col min="8" max="8" width="10" bestFit="1" customWidth="1"/>
    <col min="9" max="10" width="8.6640625" bestFit="1" customWidth="1"/>
    <col min="11" max="11" width="13.109375" customWidth="1"/>
    <col min="12" max="15" width="12" customWidth="1"/>
    <col min="16" max="16" width="15" bestFit="1" customWidth="1"/>
    <col min="17" max="17" width="12" customWidth="1"/>
    <col min="18" max="18" width="12" bestFit="1" customWidth="1"/>
  </cols>
  <sheetData>
    <row r="1" spans="1:20" ht="27.2" x14ac:dyDescent="0.4">
      <c r="A1" s="210" t="s">
        <v>40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0"/>
      <c r="Q1" s="168"/>
      <c r="R1" s="168"/>
      <c r="S1" s="18"/>
    </row>
    <row r="2" spans="1:20" ht="16.3" thickBot="1" x14ac:dyDescent="0.3">
      <c r="A2" s="123">
        <f>AOÛT!S2</f>
        <v>1962.85</v>
      </c>
      <c r="O2" s="2"/>
      <c r="T2" s="123">
        <f>JUILLET!S58</f>
        <v>154.9</v>
      </c>
    </row>
    <row r="3" spans="1:20" s="3" customFormat="1" ht="119.55" thickBot="1" x14ac:dyDescent="0.3">
      <c r="A3" s="7" t="s">
        <v>41</v>
      </c>
      <c r="B3" s="8" t="s">
        <v>42</v>
      </c>
      <c r="C3" s="8" t="s">
        <v>43</v>
      </c>
      <c r="D3" s="8" t="s">
        <v>5</v>
      </c>
      <c r="E3" s="8" t="s">
        <v>44</v>
      </c>
      <c r="F3" s="8" t="s">
        <v>45</v>
      </c>
      <c r="G3" s="8" t="s">
        <v>46</v>
      </c>
      <c r="H3" s="8" t="s">
        <v>4</v>
      </c>
      <c r="I3" s="8" t="s">
        <v>47</v>
      </c>
      <c r="J3" s="8" t="s">
        <v>48</v>
      </c>
      <c r="K3" s="8" t="s">
        <v>49</v>
      </c>
      <c r="L3" s="8" t="s">
        <v>18</v>
      </c>
      <c r="M3" s="8" t="s">
        <v>50</v>
      </c>
      <c r="N3" s="8" t="s">
        <v>6</v>
      </c>
      <c r="O3" s="213" t="s">
        <v>51</v>
      </c>
      <c r="P3" s="8" t="s">
        <v>52</v>
      </c>
      <c r="Q3" s="8" t="s">
        <v>35</v>
      </c>
      <c r="R3" s="9" t="s">
        <v>53</v>
      </c>
      <c r="S3" s="9" t="s">
        <v>54</v>
      </c>
    </row>
    <row r="4" spans="1:20" x14ac:dyDescent="0.25">
      <c r="A4" s="120" t="s">
        <v>55</v>
      </c>
      <c r="B4" s="24"/>
      <c r="C4" s="25"/>
      <c r="D4" s="25"/>
      <c r="E4" s="25"/>
      <c r="F4" s="26"/>
      <c r="G4" s="26"/>
      <c r="H4" s="25"/>
      <c r="I4" s="25"/>
      <c r="J4" s="25"/>
      <c r="K4" s="25"/>
      <c r="L4" s="25"/>
      <c r="M4" s="25"/>
      <c r="N4" s="25"/>
      <c r="O4" s="212">
        <f>SUMIFS(AOÛT!T26:U36,AOÛT!D26:E36,"5060",AOÛT!D26:E36,"5070")</f>
        <v>0</v>
      </c>
      <c r="P4" s="10">
        <f>AOÛT!S22-(AOÛT!S20+U21)</f>
        <v>0</v>
      </c>
      <c r="Q4" s="11">
        <f>SUM(AOÛT!S49)</f>
        <v>0</v>
      </c>
      <c r="R4" s="11">
        <f>SUM(AOÛT!S41)</f>
        <v>0</v>
      </c>
      <c r="S4" s="36">
        <f>SUM(AOÛT!S$20:S$21)</f>
        <v>0</v>
      </c>
    </row>
    <row r="5" spans="1:20" x14ac:dyDescent="0.25">
      <c r="A5" s="121" t="s">
        <v>56</v>
      </c>
      <c r="B5" s="30"/>
      <c r="C5" s="31"/>
      <c r="D5" s="31"/>
      <c r="E5" s="31"/>
      <c r="F5" s="32"/>
      <c r="G5" s="32"/>
      <c r="H5" s="31"/>
      <c r="I5" s="31"/>
      <c r="J5" s="31"/>
      <c r="K5" s="31"/>
      <c r="L5" s="31"/>
      <c r="M5" s="31"/>
      <c r="N5" s="31"/>
      <c r="O5" s="31"/>
      <c r="P5" s="12"/>
      <c r="Q5" s="13"/>
      <c r="R5" s="13"/>
      <c r="S5" s="37">
        <f>SUM(SEPTEMBRE!S$20:S$21)</f>
        <v>0</v>
      </c>
    </row>
    <row r="6" spans="1:20" x14ac:dyDescent="0.25">
      <c r="A6" s="122" t="s">
        <v>57</v>
      </c>
      <c r="B6" s="27"/>
      <c r="C6" s="28"/>
      <c r="D6" s="28"/>
      <c r="E6" s="28"/>
      <c r="F6" s="29"/>
      <c r="G6" s="29"/>
      <c r="H6" s="28"/>
      <c r="I6" s="28"/>
      <c r="J6" s="28"/>
      <c r="K6" s="28"/>
      <c r="L6" s="28"/>
      <c r="M6" s="28"/>
      <c r="N6" s="28"/>
      <c r="O6" s="28"/>
      <c r="P6" s="14"/>
      <c r="Q6" s="15"/>
      <c r="R6" s="15"/>
      <c r="S6" s="37">
        <f>SUM(OCTOBRE!S$20:S$21)</f>
        <v>0</v>
      </c>
    </row>
    <row r="7" spans="1:20" x14ac:dyDescent="0.25">
      <c r="A7" s="121" t="s">
        <v>58</v>
      </c>
      <c r="B7" s="30"/>
      <c r="C7" s="31"/>
      <c r="D7" s="31"/>
      <c r="E7" s="31"/>
      <c r="F7" s="32"/>
      <c r="G7" s="32"/>
      <c r="H7" s="31"/>
      <c r="I7" s="31"/>
      <c r="J7" s="31"/>
      <c r="K7" s="31"/>
      <c r="L7" s="31"/>
      <c r="M7" s="31"/>
      <c r="N7" s="31"/>
      <c r="O7" s="31"/>
      <c r="P7" s="12"/>
      <c r="Q7" s="13"/>
      <c r="R7" s="13"/>
      <c r="S7" s="37">
        <f>SUM(NOVEMBRE!S$20:S$21)</f>
        <v>0</v>
      </c>
    </row>
    <row r="8" spans="1:20" x14ac:dyDescent="0.25">
      <c r="A8" s="122" t="s">
        <v>59</v>
      </c>
      <c r="B8" s="27"/>
      <c r="C8" s="28"/>
      <c r="D8" s="28"/>
      <c r="E8" s="28"/>
      <c r="F8" s="29"/>
      <c r="G8" s="29"/>
      <c r="H8" s="28"/>
      <c r="I8" s="28"/>
      <c r="J8" s="28"/>
      <c r="K8" s="28"/>
      <c r="L8" s="28"/>
      <c r="M8" s="28"/>
      <c r="N8" s="28"/>
      <c r="O8" s="28"/>
      <c r="P8" s="14"/>
      <c r="Q8" s="15"/>
      <c r="R8" s="15"/>
      <c r="S8" s="37">
        <f>SUM(DÉCEMBRE!S$20:S$21)</f>
        <v>0</v>
      </c>
    </row>
    <row r="9" spans="1:20" x14ac:dyDescent="0.25">
      <c r="A9" s="121" t="s">
        <v>60</v>
      </c>
      <c r="B9" s="30"/>
      <c r="C9" s="31"/>
      <c r="D9" s="31"/>
      <c r="E9" s="31"/>
      <c r="F9" s="32"/>
      <c r="G9" s="32"/>
      <c r="H9" s="31"/>
      <c r="I9" s="31"/>
      <c r="J9" s="31"/>
      <c r="K9" s="31"/>
      <c r="L9" s="31"/>
      <c r="M9" s="31"/>
      <c r="N9" s="31"/>
      <c r="O9" s="31"/>
      <c r="P9" s="12"/>
      <c r="Q9" s="13"/>
      <c r="R9" s="13"/>
      <c r="S9" s="37">
        <f>SUM(JANVIER!S$20:S$21)</f>
        <v>0</v>
      </c>
    </row>
    <row r="10" spans="1:20" x14ac:dyDescent="0.25">
      <c r="A10" s="122" t="s">
        <v>61</v>
      </c>
      <c r="B10" s="27"/>
      <c r="C10" s="28"/>
      <c r="D10" s="28"/>
      <c r="E10" s="28"/>
      <c r="F10" s="29"/>
      <c r="G10" s="29"/>
      <c r="H10" s="28"/>
      <c r="I10" s="28"/>
      <c r="J10" s="28"/>
      <c r="K10" s="28"/>
      <c r="L10" s="28"/>
      <c r="M10" s="28"/>
      <c r="N10" s="28"/>
      <c r="O10" s="28"/>
      <c r="P10" s="14"/>
      <c r="Q10" s="15"/>
      <c r="R10" s="15"/>
      <c r="S10" s="37">
        <f>SUM(FÉVRIER!S$20:S$21)</f>
        <v>0</v>
      </c>
    </row>
    <row r="11" spans="1:20" x14ac:dyDescent="0.25">
      <c r="A11" s="121" t="s">
        <v>62</v>
      </c>
      <c r="B11" s="30"/>
      <c r="C11" s="31"/>
      <c r="D11" s="31"/>
      <c r="E11" s="31"/>
      <c r="F11" s="32"/>
      <c r="G11" s="32"/>
      <c r="H11" s="31"/>
      <c r="I11" s="31"/>
      <c r="J11" s="31"/>
      <c r="K11" s="31"/>
      <c r="L11" s="31"/>
      <c r="M11" s="31"/>
      <c r="N11" s="31"/>
      <c r="O11" s="31"/>
      <c r="P11" s="12"/>
      <c r="Q11" s="13"/>
      <c r="R11" s="13"/>
      <c r="S11" s="37">
        <f>SUM(MARS!S$20:S$21)</f>
        <v>0</v>
      </c>
    </row>
    <row r="12" spans="1:20" x14ac:dyDescent="0.25">
      <c r="A12" s="122" t="s">
        <v>63</v>
      </c>
      <c r="B12" s="27"/>
      <c r="C12" s="28"/>
      <c r="D12" s="28"/>
      <c r="E12" s="28"/>
      <c r="F12" s="29"/>
      <c r="G12" s="29"/>
      <c r="H12" s="28"/>
      <c r="I12" s="28"/>
      <c r="J12" s="28"/>
      <c r="K12" s="28"/>
      <c r="L12" s="28"/>
      <c r="M12" s="28"/>
      <c r="N12" s="28"/>
      <c r="O12" s="28"/>
      <c r="P12" s="14"/>
      <c r="Q12" s="15"/>
      <c r="R12" s="15"/>
      <c r="S12" s="37">
        <f>SUM(AVRIL!S$20:S$21)</f>
        <v>0</v>
      </c>
    </row>
    <row r="13" spans="1:20" x14ac:dyDescent="0.25">
      <c r="A13" s="121" t="s">
        <v>64</v>
      </c>
      <c r="B13" s="30"/>
      <c r="C13" s="31"/>
      <c r="D13" s="31"/>
      <c r="E13" s="31"/>
      <c r="F13" s="32"/>
      <c r="G13" s="32"/>
      <c r="H13" s="31"/>
      <c r="I13" s="31"/>
      <c r="J13" s="31"/>
      <c r="K13" s="31"/>
      <c r="L13" s="31"/>
      <c r="M13" s="31"/>
      <c r="N13" s="31"/>
      <c r="O13" s="31"/>
      <c r="P13" s="12"/>
      <c r="Q13" s="13"/>
      <c r="R13" s="13"/>
      <c r="S13" s="37">
        <f>SUM(MAI!S$20:S$21)</f>
        <v>0</v>
      </c>
    </row>
    <row r="14" spans="1:20" x14ac:dyDescent="0.25">
      <c r="A14" s="122" t="s">
        <v>65</v>
      </c>
      <c r="B14" s="27"/>
      <c r="C14" s="28"/>
      <c r="D14" s="28"/>
      <c r="E14" s="28"/>
      <c r="F14" s="29"/>
      <c r="G14" s="29"/>
      <c r="H14" s="28"/>
      <c r="I14" s="28"/>
      <c r="J14" s="28"/>
      <c r="K14" s="28"/>
      <c r="L14" s="28"/>
      <c r="M14" s="28"/>
      <c r="N14" s="28"/>
      <c r="O14" s="28"/>
      <c r="P14" s="14"/>
      <c r="Q14" s="15"/>
      <c r="R14" s="15"/>
      <c r="S14" s="37">
        <f>SUM(JUIN!S$20:S$21)</f>
        <v>0</v>
      </c>
    </row>
    <row r="15" spans="1:20" ht="16.3" thickBot="1" x14ac:dyDescent="0.3">
      <c r="A15" s="121" t="s">
        <v>66</v>
      </c>
      <c r="B15" s="33"/>
      <c r="C15" s="34"/>
      <c r="D15" s="34"/>
      <c r="E15" s="34"/>
      <c r="F15" s="35"/>
      <c r="G15" s="35"/>
      <c r="H15" s="34"/>
      <c r="I15" s="34"/>
      <c r="J15" s="34"/>
      <c r="K15" s="34"/>
      <c r="L15" s="34"/>
      <c r="M15" s="34"/>
      <c r="N15" s="34"/>
      <c r="O15" s="34"/>
      <c r="P15" s="16"/>
      <c r="Q15" s="17"/>
      <c r="R15" s="17"/>
      <c r="S15" s="38">
        <f>SUM(JUILLET!S$20:S$21)</f>
        <v>0</v>
      </c>
    </row>
    <row r="16" spans="1:20" ht="17" thickTop="1" thickBot="1" x14ac:dyDescent="0.3">
      <c r="A16" s="4" t="s">
        <v>67</v>
      </c>
      <c r="B16" s="5">
        <f>SUM(B4:B15)</f>
        <v>0</v>
      </c>
      <c r="C16" s="5">
        <f t="shared" ref="C16:J16" si="0">SUM(C4:C15)</f>
        <v>0</v>
      </c>
      <c r="D16" s="5">
        <f t="shared" si="0"/>
        <v>0</v>
      </c>
      <c r="E16" s="5">
        <f t="shared" si="0"/>
        <v>0</v>
      </c>
      <c r="F16" s="5">
        <f>SUM(F5:F15)</f>
        <v>0</v>
      </c>
      <c r="G16" s="5">
        <f>SUM(G4:G15)</f>
        <v>0</v>
      </c>
      <c r="H16" s="5">
        <f t="shared" si="0"/>
        <v>0</v>
      </c>
      <c r="I16" s="5">
        <f t="shared" si="0"/>
        <v>0</v>
      </c>
      <c r="J16" s="5">
        <f t="shared" si="0"/>
        <v>0</v>
      </c>
      <c r="K16" s="5">
        <f t="shared" ref="K16:S16" si="1">SUM(K4:K15)</f>
        <v>0</v>
      </c>
      <c r="L16" s="5">
        <f t="shared" si="1"/>
        <v>0</v>
      </c>
      <c r="M16" s="5">
        <f t="shared" si="1"/>
        <v>0</v>
      </c>
      <c r="N16" s="5">
        <f t="shared" si="1"/>
        <v>0</v>
      </c>
      <c r="O16" s="5">
        <f t="shared" si="1"/>
        <v>0</v>
      </c>
      <c r="P16" s="5">
        <f t="shared" si="1"/>
        <v>0</v>
      </c>
      <c r="Q16" s="5">
        <f t="shared" si="1"/>
        <v>0</v>
      </c>
      <c r="R16" s="6">
        <f t="shared" si="1"/>
        <v>0</v>
      </c>
      <c r="S16" s="22">
        <f t="shared" si="1"/>
        <v>0</v>
      </c>
    </row>
    <row r="17" spans="1:18" x14ac:dyDescent="0.25">
      <c r="A17" s="3"/>
      <c r="H17" s="2"/>
      <c r="L17" s="2"/>
      <c r="M17" s="2"/>
      <c r="N17" s="2"/>
      <c r="O17" s="2"/>
      <c r="P17" s="2"/>
      <c r="Q17" s="2"/>
      <c r="R17" s="2"/>
    </row>
    <row r="18" spans="1:18" x14ac:dyDescent="0.25">
      <c r="A18" s="3"/>
      <c r="P18" s="2"/>
      <c r="Q18" s="2"/>
      <c r="R18" s="2"/>
    </row>
    <row r="19" spans="1:18" x14ac:dyDescent="0.25">
      <c r="L19" s="2"/>
      <c r="M19" s="2"/>
      <c r="N19" s="2"/>
      <c r="O19" s="2"/>
      <c r="P19" s="2"/>
      <c r="Q19" s="2"/>
      <c r="R19" s="2"/>
    </row>
    <row r="20" spans="1:18" x14ac:dyDescent="0.25">
      <c r="P20" s="2"/>
      <c r="Q20" s="2"/>
    </row>
    <row r="21" spans="1:18" x14ac:dyDescent="0.25">
      <c r="P21" s="2"/>
    </row>
  </sheetData>
  <sheetProtection selectLockedCells="1"/>
  <mergeCells count="1">
    <mergeCell ref="A1:R1"/>
  </mergeCells>
  <pageMargins left="0.13" right="0.12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AA59"/>
  <sheetViews>
    <sheetView showGridLines="0" tabSelected="1" zoomScale="130" zoomScaleNormal="130" zoomScalePageLayoutView="145" workbookViewId="0">
      <selection activeCell="T26" sqref="T26:U36"/>
    </sheetView>
  </sheetViews>
  <sheetFormatPr baseColWidth="10" defaultColWidth="11" defaultRowHeight="15.65" x14ac:dyDescent="0.25"/>
  <cols>
    <col min="1" max="1" width="1.21875" customWidth="1"/>
    <col min="2" max="2" width="3.88671875" customWidth="1"/>
    <col min="3" max="3" width="7.109375" customWidth="1"/>
    <col min="4" max="4" width="5.33203125" customWidth="1"/>
    <col min="5" max="6" width="4.6640625" customWidth="1"/>
    <col min="7" max="7" width="5.21875" customWidth="1"/>
    <col min="8" max="10" width="4.6640625" customWidth="1"/>
    <col min="11" max="11" width="1.77734375" customWidth="1"/>
    <col min="12" max="12" width="3.6640625" customWidth="1"/>
    <col min="13" max="13" width="1.33203125" customWidth="1"/>
    <col min="14" max="14" width="3.88671875" customWidth="1"/>
    <col min="15" max="17" width="4.6640625" customWidth="1"/>
    <col min="18" max="18" width="1.6640625" customWidth="1"/>
    <col min="19" max="19" width="4.6640625" style="114" customWidth="1"/>
    <col min="20" max="20" width="4.6640625" style="115" customWidth="1"/>
    <col min="21" max="21" width="7.21875" style="115" customWidth="1"/>
    <col min="22" max="22" width="2" customWidth="1"/>
    <col min="23" max="24" width="4.6640625" customWidth="1"/>
    <col min="25" max="25" width="10.88671875" bestFit="1" customWidth="1"/>
    <col min="26" max="26" width="11.33203125" bestFit="1" customWidth="1"/>
    <col min="27" max="27" width="10.88671875" bestFit="1" customWidth="1"/>
    <col min="28" max="58" width="4.6640625" customWidth="1"/>
  </cols>
  <sheetData>
    <row r="1" spans="1:22" ht="5.95" customHeight="1" x14ac:dyDescent="0.25">
      <c r="A1" s="62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4"/>
      <c r="T1" s="65"/>
      <c r="U1" s="65"/>
      <c r="V1" s="66"/>
    </row>
    <row r="2" spans="1:22" s="18" customFormat="1" ht="14.95" customHeight="1" x14ac:dyDescent="0.25">
      <c r="A2" s="67"/>
      <c r="B2" s="166" t="s">
        <v>55</v>
      </c>
      <c r="C2" s="166"/>
      <c r="D2" s="166"/>
      <c r="E2" s="68">
        <v>2022</v>
      </c>
      <c r="F2" s="68"/>
      <c r="G2" s="68"/>
      <c r="Q2" s="69" t="s">
        <v>25</v>
      </c>
      <c r="R2" s="69"/>
      <c r="S2" s="128">
        <v>1962.85</v>
      </c>
      <c r="T2" s="128"/>
      <c r="U2" s="128"/>
      <c r="V2" s="70"/>
    </row>
    <row r="3" spans="1:22" ht="3.25" customHeight="1" thickBot="1" x14ac:dyDescent="0.35">
      <c r="A3" s="71"/>
      <c r="F3" s="1"/>
      <c r="G3" s="1"/>
      <c r="Q3" s="72"/>
      <c r="R3" s="72"/>
      <c r="S3" s="73"/>
      <c r="T3" s="74"/>
      <c r="U3" s="74"/>
      <c r="V3" s="75"/>
    </row>
    <row r="4" spans="1:22" ht="4.75" customHeight="1" x14ac:dyDescent="0.3">
      <c r="A4" s="71"/>
      <c r="B4" s="63"/>
      <c r="C4" s="63"/>
      <c r="D4" s="63"/>
      <c r="E4" s="63"/>
      <c r="F4" s="76"/>
      <c r="G4" s="76"/>
      <c r="H4" s="63"/>
      <c r="I4" s="63"/>
      <c r="J4" s="63"/>
      <c r="K4" s="63"/>
      <c r="L4" s="63"/>
      <c r="M4" s="63"/>
      <c r="N4" s="63"/>
      <c r="O4" s="63"/>
      <c r="P4" s="63"/>
      <c r="Q4" s="77"/>
      <c r="R4" s="77"/>
      <c r="S4" s="78"/>
      <c r="T4" s="79"/>
      <c r="U4" s="79"/>
      <c r="V4" s="66"/>
    </row>
    <row r="5" spans="1:22" s="18" customFormat="1" ht="16.5" customHeight="1" thickBot="1" x14ac:dyDescent="0.3">
      <c r="A5" s="67"/>
      <c r="B5" s="68" t="s">
        <v>26</v>
      </c>
      <c r="C5" s="68"/>
      <c r="D5" s="80" t="s">
        <v>27</v>
      </c>
      <c r="E5" s="81" t="s">
        <v>28</v>
      </c>
      <c r="F5" s="81"/>
      <c r="G5" s="81" t="s">
        <v>0</v>
      </c>
      <c r="H5" s="82"/>
      <c r="I5" s="82"/>
      <c r="J5" s="82"/>
      <c r="K5" s="82"/>
      <c r="L5" s="82"/>
      <c r="M5" s="82"/>
      <c r="N5" s="82"/>
      <c r="O5" s="82"/>
      <c r="P5" s="82"/>
      <c r="Q5" s="170"/>
      <c r="R5" s="170"/>
      <c r="S5" s="61"/>
      <c r="T5" s="83"/>
      <c r="U5" s="83"/>
      <c r="V5" s="70"/>
    </row>
    <row r="6" spans="1:22" s="18" customFormat="1" ht="14.3" x14ac:dyDescent="0.25">
      <c r="A6" s="67"/>
      <c r="B6" s="134"/>
      <c r="C6" s="134"/>
      <c r="D6" s="39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68"/>
      <c r="R6" s="168"/>
      <c r="S6" s="129"/>
      <c r="T6" s="129"/>
      <c r="U6" s="129"/>
      <c r="V6" s="70"/>
    </row>
    <row r="7" spans="1:22" s="18" customFormat="1" ht="14.3" x14ac:dyDescent="0.25">
      <c r="A7" s="67"/>
      <c r="B7" s="134"/>
      <c r="C7" s="134"/>
      <c r="D7" s="39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68"/>
      <c r="R7" s="168"/>
      <c r="S7" s="129"/>
      <c r="T7" s="129"/>
      <c r="U7" s="129"/>
      <c r="V7" s="70"/>
    </row>
    <row r="8" spans="1:22" s="18" customFormat="1" ht="14.3" x14ac:dyDescent="0.25">
      <c r="A8" s="67"/>
      <c r="B8" s="167"/>
      <c r="C8" s="167"/>
      <c r="D8" s="39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68"/>
      <c r="R8" s="168"/>
      <c r="S8" s="129"/>
      <c r="T8" s="129"/>
      <c r="U8" s="129"/>
      <c r="V8" s="70"/>
    </row>
    <row r="9" spans="1:22" s="18" customFormat="1" ht="14.3" x14ac:dyDescent="0.25">
      <c r="A9" s="67"/>
      <c r="B9" s="134"/>
      <c r="C9" s="134"/>
      <c r="D9" s="39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68"/>
      <c r="R9" s="168"/>
      <c r="S9" s="129"/>
      <c r="T9" s="129"/>
      <c r="U9" s="129"/>
      <c r="V9" s="70"/>
    </row>
    <row r="10" spans="1:22" s="18" customFormat="1" ht="14.3" x14ac:dyDescent="0.25">
      <c r="A10" s="67"/>
      <c r="B10" s="167"/>
      <c r="C10" s="167"/>
      <c r="D10" s="39"/>
      <c r="E10" s="131"/>
      <c r="F10" s="131"/>
      <c r="G10" s="131"/>
      <c r="H10" s="131"/>
      <c r="I10" s="131"/>
      <c r="J10" s="131"/>
      <c r="K10" s="131"/>
      <c r="L10" s="131"/>
      <c r="M10" s="131"/>
      <c r="N10" s="131"/>
      <c r="O10" s="131"/>
      <c r="P10" s="131"/>
      <c r="Q10" s="168"/>
      <c r="R10" s="168"/>
      <c r="S10" s="129"/>
      <c r="T10" s="129"/>
      <c r="U10" s="129"/>
      <c r="V10" s="70"/>
    </row>
    <row r="11" spans="1:22" s="18" customFormat="1" ht="14.3" x14ac:dyDescent="0.25">
      <c r="A11" s="67"/>
      <c r="B11" s="134"/>
      <c r="C11" s="134"/>
      <c r="D11" s="39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1"/>
      <c r="P11" s="131"/>
      <c r="Q11" s="168"/>
      <c r="R11" s="168"/>
      <c r="S11" s="129"/>
      <c r="T11" s="129"/>
      <c r="U11" s="129"/>
      <c r="V11" s="70"/>
    </row>
    <row r="12" spans="1:22" s="18" customFormat="1" ht="14.3" x14ac:dyDescent="0.25">
      <c r="A12" s="67"/>
      <c r="B12" s="167"/>
      <c r="C12" s="167"/>
      <c r="D12" s="39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1"/>
      <c r="Q12" s="168"/>
      <c r="R12" s="168"/>
      <c r="S12" s="129"/>
      <c r="T12" s="129"/>
      <c r="U12" s="129"/>
      <c r="V12" s="70"/>
    </row>
    <row r="13" spans="1:22" s="18" customFormat="1" ht="14.3" x14ac:dyDescent="0.25">
      <c r="A13" s="67"/>
      <c r="B13" s="167"/>
      <c r="C13" s="167"/>
      <c r="D13" s="39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68"/>
      <c r="R13" s="168"/>
      <c r="S13" s="129"/>
      <c r="T13" s="129"/>
      <c r="U13" s="129"/>
      <c r="V13" s="70"/>
    </row>
    <row r="14" spans="1:22" s="18" customFormat="1" ht="14.3" x14ac:dyDescent="0.25">
      <c r="A14" s="67"/>
      <c r="B14" s="167"/>
      <c r="C14" s="167"/>
      <c r="D14" s="39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1"/>
      <c r="P14" s="131"/>
      <c r="Q14" s="168"/>
      <c r="R14" s="168"/>
      <c r="S14" s="129"/>
      <c r="T14" s="129"/>
      <c r="U14" s="129"/>
      <c r="V14" s="70"/>
    </row>
    <row r="15" spans="1:22" s="18" customFormat="1" ht="14.3" x14ac:dyDescent="0.25">
      <c r="A15" s="67"/>
      <c r="B15" s="167"/>
      <c r="C15" s="167"/>
      <c r="D15" s="39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68"/>
      <c r="R15" s="168"/>
      <c r="S15" s="129"/>
      <c r="T15" s="129"/>
      <c r="U15" s="129"/>
      <c r="V15" s="70"/>
    </row>
    <row r="16" spans="1:22" s="18" customFormat="1" ht="14.3" x14ac:dyDescent="0.25">
      <c r="A16" s="67"/>
      <c r="B16" s="167"/>
      <c r="C16" s="167"/>
      <c r="D16" s="39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1"/>
      <c r="P16" s="131"/>
      <c r="Q16" s="168"/>
      <c r="R16" s="168"/>
      <c r="S16" s="129"/>
      <c r="T16" s="129"/>
      <c r="U16" s="129"/>
      <c r="V16" s="70"/>
    </row>
    <row r="17" spans="1:26" s="18" customFormat="1" ht="14.3" x14ac:dyDescent="0.25">
      <c r="A17" s="67"/>
      <c r="B17" s="167"/>
      <c r="C17" s="167"/>
      <c r="D17" s="39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68"/>
      <c r="R17" s="168"/>
      <c r="S17" s="129"/>
      <c r="T17" s="129"/>
      <c r="U17" s="129"/>
      <c r="V17" s="70"/>
    </row>
    <row r="18" spans="1:26" s="18" customFormat="1" ht="14.3" x14ac:dyDescent="0.25">
      <c r="A18" s="67"/>
      <c r="B18" s="167"/>
      <c r="C18" s="167"/>
      <c r="D18" s="39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84"/>
      <c r="R18" s="84"/>
      <c r="S18" s="129"/>
      <c r="T18" s="129"/>
      <c r="U18" s="129"/>
      <c r="V18" s="70"/>
    </row>
    <row r="19" spans="1:26" s="18" customFormat="1" ht="14.3" x14ac:dyDescent="0.25">
      <c r="A19" s="67"/>
      <c r="B19" s="167"/>
      <c r="C19" s="167"/>
      <c r="D19" s="39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84"/>
      <c r="R19" s="84"/>
      <c r="S19" s="129"/>
      <c r="T19" s="129"/>
      <c r="U19" s="129"/>
      <c r="V19" s="70"/>
    </row>
    <row r="20" spans="1:26" s="18" customFormat="1" ht="14.3" x14ac:dyDescent="0.25">
      <c r="A20" s="67"/>
      <c r="B20" s="167"/>
      <c r="C20" s="167"/>
      <c r="D20" s="39"/>
      <c r="E20" s="152"/>
      <c r="F20" s="153"/>
      <c r="G20" s="153"/>
      <c r="H20" s="176"/>
      <c r="I20" s="172"/>
      <c r="J20" s="173"/>
      <c r="K20" s="173"/>
      <c r="L20" s="173"/>
      <c r="M20" s="173"/>
      <c r="N20" s="173"/>
      <c r="O20" s="173"/>
      <c r="P20" s="173"/>
      <c r="Q20" s="169"/>
      <c r="R20" s="169"/>
      <c r="S20" s="141"/>
      <c r="T20" s="141"/>
      <c r="U20" s="141"/>
      <c r="V20" s="70"/>
    </row>
    <row r="21" spans="1:26" s="18" customFormat="1" ht="16.5" customHeight="1" thickBot="1" x14ac:dyDescent="0.3">
      <c r="A21" s="67"/>
      <c r="B21" s="135"/>
      <c r="C21" s="135"/>
      <c r="D21" s="40"/>
      <c r="E21" s="177"/>
      <c r="F21" s="178"/>
      <c r="G21" s="178"/>
      <c r="H21" s="179"/>
      <c r="I21" s="174"/>
      <c r="J21" s="175"/>
      <c r="K21" s="175"/>
      <c r="L21" s="175"/>
      <c r="M21" s="175"/>
      <c r="N21" s="175"/>
      <c r="O21" s="175"/>
      <c r="P21" s="175"/>
      <c r="Q21" s="130"/>
      <c r="R21" s="130"/>
      <c r="S21" s="171"/>
      <c r="T21" s="171"/>
      <c r="U21" s="171"/>
      <c r="V21" s="70"/>
    </row>
    <row r="22" spans="1:26" s="18" customFormat="1" ht="17.5" customHeight="1" x14ac:dyDescent="0.25">
      <c r="A22" s="67"/>
      <c r="Q22" s="69" t="s">
        <v>29</v>
      </c>
      <c r="R22" s="69"/>
      <c r="S22" s="138">
        <f>SUM(S6:U21)</f>
        <v>0</v>
      </c>
      <c r="T22" s="138"/>
      <c r="U22" s="138"/>
      <c r="V22" s="70"/>
      <c r="Z22" s="85"/>
    </row>
    <row r="23" spans="1:26" s="18" customFormat="1" ht="4.75" customHeight="1" thickBot="1" x14ac:dyDescent="0.3">
      <c r="A23" s="67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6"/>
      <c r="R23" s="86"/>
      <c r="S23" s="87"/>
      <c r="T23" s="88"/>
      <c r="U23" s="88"/>
      <c r="V23" s="89"/>
    </row>
    <row r="24" spans="1:26" s="18" customFormat="1" ht="3.75" customHeight="1" x14ac:dyDescent="0.25">
      <c r="A24" s="67"/>
      <c r="P24" s="147" t="s">
        <v>74</v>
      </c>
      <c r="Q24" s="147"/>
      <c r="R24" s="147"/>
      <c r="S24" s="147"/>
      <c r="T24" s="90"/>
      <c r="U24" s="90"/>
      <c r="V24" s="70"/>
    </row>
    <row r="25" spans="1:26" s="18" customFormat="1" ht="11.25" customHeight="1" thickBot="1" x14ac:dyDescent="0.3">
      <c r="A25" s="67"/>
      <c r="B25" s="132" t="s">
        <v>26</v>
      </c>
      <c r="C25" s="132"/>
      <c r="D25" s="151" t="s">
        <v>30</v>
      </c>
      <c r="E25" s="151"/>
      <c r="F25" s="132" t="s">
        <v>31</v>
      </c>
      <c r="G25" s="132"/>
      <c r="H25" s="132"/>
      <c r="I25" s="132"/>
      <c r="J25" s="132"/>
      <c r="K25" s="132"/>
      <c r="L25" s="132"/>
      <c r="M25" s="132"/>
      <c r="N25" s="132"/>
      <c r="O25" s="132"/>
      <c r="P25" s="148"/>
      <c r="Q25" s="148"/>
      <c r="R25" s="148"/>
      <c r="S25" s="148"/>
      <c r="T25" s="91"/>
      <c r="U25" s="91"/>
      <c r="V25" s="70"/>
    </row>
    <row r="26" spans="1:26" s="18" customFormat="1" ht="15.8" customHeight="1" x14ac:dyDescent="0.25">
      <c r="A26" s="67"/>
      <c r="B26" s="136">
        <v>44775</v>
      </c>
      <c r="C26" s="137"/>
      <c r="D26" s="214">
        <v>2000</v>
      </c>
      <c r="E26" s="214"/>
      <c r="F26" s="186"/>
      <c r="G26" s="187"/>
      <c r="H26" s="187"/>
      <c r="I26" s="187"/>
      <c r="J26" s="187"/>
      <c r="K26" s="187"/>
      <c r="L26" s="187"/>
      <c r="M26" s="187"/>
      <c r="N26" s="187"/>
      <c r="O26" s="187"/>
      <c r="P26" s="183"/>
      <c r="Q26" s="184"/>
      <c r="R26" s="184"/>
      <c r="S26" s="185"/>
      <c r="T26" s="218">
        <v>546.94000000000005</v>
      </c>
      <c r="U26" s="218"/>
      <c r="V26" s="70"/>
      <c r="Z26" s="19"/>
    </row>
    <row r="27" spans="1:26" s="18" customFormat="1" ht="15.8" customHeight="1" x14ac:dyDescent="0.25">
      <c r="A27" s="67"/>
      <c r="B27" s="126">
        <v>44790</v>
      </c>
      <c r="C27" s="127"/>
      <c r="D27" s="214">
        <v>2004</v>
      </c>
      <c r="E27" s="214"/>
      <c r="F27" s="152"/>
      <c r="G27" s="153"/>
      <c r="H27" s="153"/>
      <c r="I27" s="153"/>
      <c r="J27" s="153"/>
      <c r="K27" s="153"/>
      <c r="L27" s="153"/>
      <c r="M27" s="153"/>
      <c r="N27" s="153"/>
      <c r="O27" s="153"/>
      <c r="P27" s="158"/>
      <c r="Q27" s="159"/>
      <c r="R27" s="159"/>
      <c r="S27" s="160"/>
      <c r="T27" s="219">
        <v>50.91</v>
      </c>
      <c r="U27" s="219"/>
      <c r="V27" s="70"/>
    </row>
    <row r="28" spans="1:26" s="18" customFormat="1" ht="15.8" customHeight="1" x14ac:dyDescent="0.25">
      <c r="A28" s="67"/>
      <c r="B28" s="126">
        <v>44795</v>
      </c>
      <c r="C28" s="127"/>
      <c r="D28" s="214">
        <v>2003</v>
      </c>
      <c r="E28" s="214"/>
      <c r="F28" s="152"/>
      <c r="G28" s="153"/>
      <c r="H28" s="153"/>
      <c r="I28" s="153"/>
      <c r="J28" s="153"/>
      <c r="K28" s="153"/>
      <c r="L28" s="153"/>
      <c r="M28" s="153"/>
      <c r="N28" s="153"/>
      <c r="O28" s="153"/>
      <c r="P28" s="158"/>
      <c r="Q28" s="159"/>
      <c r="R28" s="159"/>
      <c r="S28" s="160"/>
      <c r="T28" s="219">
        <v>200</v>
      </c>
      <c r="U28" s="219"/>
      <c r="V28" s="70"/>
    </row>
    <row r="29" spans="1:26" s="18" customFormat="1" ht="15.8" customHeight="1" x14ac:dyDescent="0.25">
      <c r="A29" s="67"/>
      <c r="B29" s="126">
        <v>44796</v>
      </c>
      <c r="C29" s="127"/>
      <c r="D29" s="214">
        <v>2002</v>
      </c>
      <c r="E29" s="214"/>
      <c r="F29" s="152"/>
      <c r="G29" s="153"/>
      <c r="H29" s="153"/>
      <c r="I29" s="153"/>
      <c r="J29" s="153"/>
      <c r="K29" s="153"/>
      <c r="L29" s="153"/>
      <c r="M29" s="153"/>
      <c r="N29" s="153"/>
      <c r="O29" s="153"/>
      <c r="P29" s="158"/>
      <c r="Q29" s="159"/>
      <c r="R29" s="159"/>
      <c r="S29" s="160"/>
      <c r="T29" s="219">
        <v>620.87</v>
      </c>
      <c r="U29" s="219"/>
      <c r="V29" s="70"/>
    </row>
    <row r="30" spans="1:26" s="18" customFormat="1" ht="15.8" customHeight="1" x14ac:dyDescent="0.25">
      <c r="A30" s="67"/>
      <c r="B30" s="126">
        <v>44798</v>
      </c>
      <c r="C30" s="127"/>
      <c r="D30" s="214">
        <v>2005</v>
      </c>
      <c r="E30" s="214"/>
      <c r="F30" s="152"/>
      <c r="G30" s="153"/>
      <c r="H30" s="153"/>
      <c r="I30" s="153"/>
      <c r="J30" s="153"/>
      <c r="K30" s="153"/>
      <c r="L30" s="153"/>
      <c r="M30" s="153"/>
      <c r="N30" s="153"/>
      <c r="O30" s="153"/>
      <c r="P30" s="158"/>
      <c r="Q30" s="159"/>
      <c r="R30" s="159"/>
      <c r="S30" s="160"/>
      <c r="T30" s="219">
        <v>33.28</v>
      </c>
      <c r="U30" s="219"/>
      <c r="V30" s="70"/>
    </row>
    <row r="31" spans="1:26" s="18" customFormat="1" ht="15.8" customHeight="1" x14ac:dyDescent="0.25">
      <c r="A31" s="67"/>
      <c r="B31" s="126">
        <v>44804</v>
      </c>
      <c r="C31" s="127"/>
      <c r="D31" s="214">
        <v>2150</v>
      </c>
      <c r="E31" s="214"/>
      <c r="F31" s="152"/>
      <c r="G31" s="153"/>
      <c r="H31" s="153"/>
      <c r="I31" s="153"/>
      <c r="J31" s="153"/>
      <c r="K31" s="153"/>
      <c r="L31" s="153"/>
      <c r="M31" s="153"/>
      <c r="N31" s="153"/>
      <c r="O31" s="153"/>
      <c r="P31" s="158"/>
      <c r="Q31" s="159"/>
      <c r="R31" s="159"/>
      <c r="S31" s="160"/>
      <c r="T31" s="219">
        <v>5.95</v>
      </c>
      <c r="U31" s="219"/>
      <c r="V31" s="70"/>
    </row>
    <row r="32" spans="1:26" s="18" customFormat="1" ht="14.3" x14ac:dyDescent="0.25">
      <c r="A32" s="67"/>
      <c r="B32" s="126"/>
      <c r="C32" s="127"/>
      <c r="D32" s="215">
        <v>5060</v>
      </c>
      <c r="E32" s="216"/>
      <c r="F32" s="152" t="str">
        <f>IFERROR(VLOOKUP(D32,POSTE_COMPTABLE,2),"")</f>
        <v>SINISTRE</v>
      </c>
      <c r="G32" s="153"/>
      <c r="H32" s="153"/>
      <c r="I32" s="153"/>
      <c r="J32" s="153"/>
      <c r="K32" s="153"/>
      <c r="L32" s="153"/>
      <c r="M32" s="153"/>
      <c r="N32" s="153"/>
      <c r="O32" s="153"/>
      <c r="P32" s="158"/>
      <c r="Q32" s="159"/>
      <c r="R32" s="159"/>
      <c r="S32" s="160"/>
      <c r="T32" s="219">
        <v>150</v>
      </c>
      <c r="U32" s="219"/>
      <c r="V32" s="70"/>
    </row>
    <row r="33" spans="1:27" s="18" customFormat="1" ht="14.3" x14ac:dyDescent="0.25">
      <c r="A33" s="67"/>
      <c r="B33" s="126"/>
      <c r="C33" s="127"/>
      <c r="D33" s="214">
        <v>5070</v>
      </c>
      <c r="E33" s="214"/>
      <c r="F33" s="152" t="str">
        <f t="shared" ref="F26:F34" si="0">IFERROR(VLOOKUP(D33,POSTE_COMPTABLE,2),"")</f>
        <v>Extermination MG</v>
      </c>
      <c r="G33" s="153"/>
      <c r="H33" s="153"/>
      <c r="I33" s="153"/>
      <c r="J33" s="153"/>
      <c r="K33" s="153"/>
      <c r="L33" s="153"/>
      <c r="M33" s="153"/>
      <c r="N33" s="153"/>
      <c r="O33" s="153"/>
      <c r="P33" s="158"/>
      <c r="Q33" s="159"/>
      <c r="R33" s="159"/>
      <c r="S33" s="160"/>
      <c r="T33" s="219">
        <v>200</v>
      </c>
      <c r="U33" s="219"/>
      <c r="V33" s="70"/>
    </row>
    <row r="34" spans="1:27" s="18" customFormat="1" ht="14.3" x14ac:dyDescent="0.25">
      <c r="A34" s="67"/>
      <c r="B34" s="126"/>
      <c r="C34" s="127"/>
      <c r="D34" s="214"/>
      <c r="E34" s="214"/>
      <c r="F34" s="152"/>
      <c r="G34" s="153"/>
      <c r="H34" s="153"/>
      <c r="I34" s="153"/>
      <c r="J34" s="153"/>
      <c r="K34" s="153"/>
      <c r="L34" s="153"/>
      <c r="M34" s="153"/>
      <c r="N34" s="153"/>
      <c r="O34" s="153"/>
      <c r="P34" s="158"/>
      <c r="Q34" s="159"/>
      <c r="R34" s="159"/>
      <c r="S34" s="160"/>
      <c r="T34" s="219"/>
      <c r="U34" s="219"/>
      <c r="V34" s="70"/>
    </row>
    <row r="35" spans="1:27" s="18" customFormat="1" ht="14.3" x14ac:dyDescent="0.25">
      <c r="A35" s="67"/>
      <c r="B35" s="126"/>
      <c r="C35" s="127"/>
      <c r="D35" s="214"/>
      <c r="E35" s="214"/>
      <c r="F35" s="152"/>
      <c r="G35" s="153"/>
      <c r="H35" s="153"/>
      <c r="I35" s="153"/>
      <c r="J35" s="153"/>
      <c r="K35" s="153"/>
      <c r="L35" s="153"/>
      <c r="M35" s="153"/>
      <c r="N35" s="153"/>
      <c r="O35" s="153"/>
      <c r="P35" s="158"/>
      <c r="Q35" s="159"/>
      <c r="R35" s="159"/>
      <c r="S35" s="160"/>
      <c r="T35" s="219"/>
      <c r="U35" s="219"/>
      <c r="V35" s="70"/>
    </row>
    <row r="36" spans="1:27" s="18" customFormat="1" ht="16.5" customHeight="1" thickBot="1" x14ac:dyDescent="0.3">
      <c r="A36" s="67"/>
      <c r="B36" s="156"/>
      <c r="C36" s="157"/>
      <c r="D36" s="217"/>
      <c r="E36" s="217"/>
      <c r="F36" s="177"/>
      <c r="G36" s="178"/>
      <c r="H36" s="178"/>
      <c r="I36" s="178"/>
      <c r="J36" s="178"/>
      <c r="K36" s="178"/>
      <c r="L36" s="178"/>
      <c r="M36" s="178"/>
      <c r="N36" s="178"/>
      <c r="O36" s="178"/>
      <c r="P36" s="161"/>
      <c r="Q36" s="162"/>
      <c r="R36" s="162"/>
      <c r="S36" s="163"/>
      <c r="T36" s="220"/>
      <c r="U36" s="220"/>
      <c r="V36" s="70"/>
    </row>
    <row r="37" spans="1:27" s="18" customFormat="1" ht="16.5" customHeight="1" x14ac:dyDescent="0.25">
      <c r="A37" s="67"/>
      <c r="Q37" s="69" t="s">
        <v>32</v>
      </c>
      <c r="R37" s="69"/>
      <c r="S37" s="92"/>
      <c r="T37" s="138">
        <f>SUM(T26:U36)</f>
        <v>1807.95</v>
      </c>
      <c r="U37" s="138"/>
      <c r="V37" s="165"/>
      <c r="Z37" s="85"/>
    </row>
    <row r="38" spans="1:27" s="18" customFormat="1" ht="4.75" customHeight="1" thickBot="1" x14ac:dyDescent="0.3">
      <c r="A38" s="67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6"/>
      <c r="R38" s="86"/>
      <c r="S38" s="87"/>
      <c r="T38" s="88"/>
      <c r="U38" s="88"/>
      <c r="V38" s="89"/>
    </row>
    <row r="39" spans="1:27" ht="3.25" customHeight="1" x14ac:dyDescent="0.25">
      <c r="A39" s="71"/>
      <c r="Q39" s="93"/>
      <c r="R39" s="93"/>
      <c r="S39" s="94"/>
      <c r="T39" s="95"/>
      <c r="U39" s="95"/>
      <c r="V39" s="75"/>
    </row>
    <row r="40" spans="1:27" s="18" customFormat="1" ht="14.3" x14ac:dyDescent="0.25">
      <c r="A40" s="67"/>
      <c r="B40" s="68" t="s">
        <v>33</v>
      </c>
      <c r="Q40" s="69" t="s">
        <v>34</v>
      </c>
      <c r="R40" s="69"/>
      <c r="S40" s="142">
        <v>45370.67</v>
      </c>
      <c r="T40" s="142"/>
      <c r="U40" s="142"/>
      <c r="V40" s="70"/>
      <c r="Y40" s="19"/>
      <c r="AA40" s="19"/>
    </row>
    <row r="41" spans="1:27" s="18" customFormat="1" ht="14.3" x14ac:dyDescent="0.25">
      <c r="A41" s="67"/>
      <c r="B41" s="68"/>
      <c r="O41" s="69" t="s">
        <v>1</v>
      </c>
      <c r="P41" s="149"/>
      <c r="Q41" s="150"/>
      <c r="R41" s="23"/>
      <c r="S41" s="141"/>
      <c r="T41" s="141"/>
      <c r="U41" s="141"/>
      <c r="V41" s="70"/>
    </row>
    <row r="42" spans="1:27" s="18" customFormat="1" ht="14.3" x14ac:dyDescent="0.25">
      <c r="A42" s="67"/>
      <c r="B42" s="68"/>
      <c r="O42" s="69" t="s">
        <v>3</v>
      </c>
      <c r="P42" s="149"/>
      <c r="Q42" s="150"/>
      <c r="R42" s="23"/>
      <c r="S42" s="141"/>
      <c r="T42" s="141"/>
      <c r="U42" s="141"/>
      <c r="V42" s="70"/>
    </row>
    <row r="43" spans="1:27" s="18" customFormat="1" ht="14.3" x14ac:dyDescent="0.25">
      <c r="A43" s="67"/>
      <c r="B43" s="68"/>
      <c r="O43" s="69" t="s">
        <v>2</v>
      </c>
      <c r="P43" s="149"/>
      <c r="Q43" s="150"/>
      <c r="R43" s="23"/>
      <c r="S43" s="141"/>
      <c r="T43" s="141"/>
      <c r="U43" s="141"/>
      <c r="V43" s="70"/>
    </row>
    <row r="44" spans="1:27" s="18" customFormat="1" ht="14.3" x14ac:dyDescent="0.25">
      <c r="A44" s="67"/>
      <c r="B44" s="68"/>
      <c r="O44" s="69" t="s">
        <v>77</v>
      </c>
      <c r="P44" s="149"/>
      <c r="Q44" s="150"/>
      <c r="R44" s="23"/>
      <c r="S44" s="141"/>
      <c r="T44" s="141"/>
      <c r="U44" s="141"/>
      <c r="V44" s="70"/>
    </row>
    <row r="45" spans="1:27" s="18" customFormat="1" ht="14.3" x14ac:dyDescent="0.25">
      <c r="A45" s="67"/>
      <c r="B45" s="68"/>
      <c r="O45" s="69"/>
      <c r="P45" s="96"/>
      <c r="Q45" s="96"/>
      <c r="R45" s="96"/>
      <c r="S45" s="138"/>
      <c r="T45" s="138"/>
      <c r="U45" s="138"/>
      <c r="V45" s="70"/>
      <c r="Z45" s="19"/>
    </row>
    <row r="46" spans="1:27" s="18" customFormat="1" ht="5.95" customHeight="1" x14ac:dyDescent="0.25">
      <c r="A46" s="97"/>
      <c r="B46" s="98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100"/>
      <c r="P46" s="101"/>
      <c r="Q46" s="101"/>
      <c r="R46" s="102"/>
      <c r="S46" s="103"/>
      <c r="T46" s="104"/>
      <c r="U46" s="104"/>
      <c r="V46" s="105"/>
    </row>
    <row r="47" spans="1:27" s="18" customFormat="1" ht="3.75" customHeight="1" x14ac:dyDescent="0.25">
      <c r="A47" s="67"/>
      <c r="O47" s="69"/>
      <c r="P47" s="106"/>
      <c r="S47" s="107"/>
      <c r="T47" s="108"/>
      <c r="U47" s="108"/>
      <c r="V47" s="70"/>
    </row>
    <row r="48" spans="1:27" s="18" customFormat="1" ht="12.75" customHeight="1" x14ac:dyDescent="0.25">
      <c r="A48" s="67"/>
      <c r="B48" s="68" t="s">
        <v>35</v>
      </c>
      <c r="O48" s="69"/>
      <c r="P48" s="96"/>
      <c r="Q48" s="69"/>
      <c r="S48" s="144"/>
      <c r="T48" s="144"/>
      <c r="U48" s="144"/>
      <c r="V48" s="70"/>
    </row>
    <row r="49" spans="1:22" s="18" customFormat="1" ht="14.3" x14ac:dyDescent="0.25">
      <c r="A49" s="67"/>
      <c r="O49" s="69" t="s">
        <v>1</v>
      </c>
      <c r="P49" s="180"/>
      <c r="Q49" s="181"/>
      <c r="R49" s="20"/>
      <c r="S49" s="154"/>
      <c r="T49" s="154"/>
      <c r="U49" s="154"/>
      <c r="V49" s="70"/>
    </row>
    <row r="50" spans="1:22" s="18" customFormat="1" ht="14.3" x14ac:dyDescent="0.25">
      <c r="A50" s="67"/>
      <c r="B50" s="68"/>
      <c r="O50" s="69" t="s">
        <v>3</v>
      </c>
      <c r="P50" s="181"/>
      <c r="Q50" s="181"/>
      <c r="R50" s="21"/>
      <c r="S50" s="154"/>
      <c r="T50" s="154"/>
      <c r="U50" s="154"/>
      <c r="V50" s="70"/>
    </row>
    <row r="51" spans="1:22" s="18" customFormat="1" ht="14.3" x14ac:dyDescent="0.25">
      <c r="A51" s="67"/>
      <c r="B51" s="68"/>
      <c r="O51" s="69" t="s">
        <v>2</v>
      </c>
      <c r="P51" s="180"/>
      <c r="Q51" s="181"/>
      <c r="R51" s="20"/>
      <c r="S51" s="154"/>
      <c r="T51" s="154"/>
      <c r="U51" s="154"/>
      <c r="V51" s="70"/>
    </row>
    <row r="52" spans="1:22" s="18" customFormat="1" ht="14.3" customHeight="1" thickBot="1" x14ac:dyDescent="0.3">
      <c r="A52" s="67"/>
      <c r="B52" s="68"/>
      <c r="O52" s="69" t="s">
        <v>77</v>
      </c>
      <c r="P52" s="180"/>
      <c r="Q52" s="181"/>
      <c r="R52" s="20"/>
      <c r="S52" s="182"/>
      <c r="T52" s="182"/>
      <c r="U52" s="182"/>
      <c r="V52" s="70"/>
    </row>
    <row r="53" spans="1:22" s="18" customFormat="1" ht="16.5" customHeight="1" thickTop="1" x14ac:dyDescent="0.25">
      <c r="A53" s="67"/>
      <c r="Q53" s="69" t="s">
        <v>36</v>
      </c>
      <c r="R53" s="69"/>
      <c r="S53" s="143">
        <f>SUM(S48:U52)</f>
        <v>0</v>
      </c>
      <c r="T53" s="143"/>
      <c r="U53" s="143"/>
      <c r="V53" s="70"/>
    </row>
    <row r="54" spans="1:22" s="18" customFormat="1" ht="10.55" customHeight="1" thickBot="1" x14ac:dyDescent="0.3">
      <c r="A54" s="67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109"/>
      <c r="T54" s="110"/>
      <c r="U54" s="110"/>
      <c r="V54" s="89"/>
    </row>
    <row r="55" spans="1:22" s="18" customFormat="1" ht="3.75" customHeight="1" x14ac:dyDescent="0.25">
      <c r="A55" s="67"/>
      <c r="S55" s="111"/>
      <c r="T55" s="112"/>
      <c r="U55" s="112"/>
      <c r="V55" s="70"/>
    </row>
    <row r="56" spans="1:22" s="18" customFormat="1" ht="14.3" x14ac:dyDescent="0.25">
      <c r="A56" s="67"/>
      <c r="B56" s="68" t="s">
        <v>24</v>
      </c>
      <c r="Q56" s="69" t="s">
        <v>37</v>
      </c>
      <c r="R56" s="69"/>
      <c r="S56" s="139">
        <f>S22</f>
        <v>0</v>
      </c>
      <c r="T56" s="139"/>
      <c r="U56" s="139"/>
      <c r="V56" s="70"/>
    </row>
    <row r="57" spans="1:22" s="18" customFormat="1" ht="14.95" thickBot="1" x14ac:dyDescent="0.3">
      <c r="A57" s="67"/>
      <c r="Q57" s="69" t="s">
        <v>38</v>
      </c>
      <c r="R57" s="69"/>
      <c r="S57" s="140">
        <f>T37+S41+S49</f>
        <v>1807.95</v>
      </c>
      <c r="T57" s="140"/>
      <c r="U57" s="140"/>
      <c r="V57" s="70"/>
    </row>
    <row r="58" spans="1:22" s="18" customFormat="1" ht="19.55" customHeight="1" thickTop="1" x14ac:dyDescent="0.25">
      <c r="A58" s="67"/>
      <c r="Q58" s="69" t="s">
        <v>39</v>
      </c>
      <c r="R58" s="69"/>
      <c r="S58" s="138">
        <f>SUM(S2+S56)-S57</f>
        <v>154.9</v>
      </c>
      <c r="T58" s="138"/>
      <c r="U58" s="138"/>
      <c r="V58" s="70"/>
    </row>
    <row r="59" spans="1:22" s="18" customFormat="1" ht="5.3" customHeight="1" thickBot="1" x14ac:dyDescent="0.3">
      <c r="A59" s="113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109"/>
      <c r="T59" s="110"/>
      <c r="U59" s="110"/>
      <c r="V59" s="89"/>
    </row>
  </sheetData>
  <sheetProtection selectLockedCells="1"/>
  <mergeCells count="151">
    <mergeCell ref="P52:Q52"/>
    <mergeCell ref="S52:U52"/>
    <mergeCell ref="F35:O35"/>
    <mergeCell ref="F36:O36"/>
    <mergeCell ref="P26:S26"/>
    <mergeCell ref="P27:S27"/>
    <mergeCell ref="P28:S28"/>
    <mergeCell ref="P29:S29"/>
    <mergeCell ref="P30:S30"/>
    <mergeCell ref="P31:S31"/>
    <mergeCell ref="P32:S32"/>
    <mergeCell ref="F26:O26"/>
    <mergeCell ref="F27:O27"/>
    <mergeCell ref="F28:O28"/>
    <mergeCell ref="F29:O29"/>
    <mergeCell ref="F30:O30"/>
    <mergeCell ref="F31:O31"/>
    <mergeCell ref="F32:O32"/>
    <mergeCell ref="F33:O33"/>
    <mergeCell ref="P49:Q49"/>
    <mergeCell ref="P50:Q50"/>
    <mergeCell ref="P51:Q51"/>
    <mergeCell ref="S49:U49"/>
    <mergeCell ref="S50:U50"/>
    <mergeCell ref="Q5:R5"/>
    <mergeCell ref="S20:U20"/>
    <mergeCell ref="S10:U10"/>
    <mergeCell ref="S6:U6"/>
    <mergeCell ref="S21:U21"/>
    <mergeCell ref="S15:U15"/>
    <mergeCell ref="S16:U16"/>
    <mergeCell ref="S11:U11"/>
    <mergeCell ref="B8:C8"/>
    <mergeCell ref="B9:C9"/>
    <mergeCell ref="B10:C10"/>
    <mergeCell ref="E6:P6"/>
    <mergeCell ref="I20:P20"/>
    <mergeCell ref="I21:P21"/>
    <mergeCell ref="B18:C18"/>
    <mergeCell ref="B19:C19"/>
    <mergeCell ref="E18:P18"/>
    <mergeCell ref="E19:P19"/>
    <mergeCell ref="E20:H20"/>
    <mergeCell ref="E21:H21"/>
    <mergeCell ref="S14:U14"/>
    <mergeCell ref="S17:U17"/>
    <mergeCell ref="E14:P14"/>
    <mergeCell ref="E15:P15"/>
    <mergeCell ref="B2:D2"/>
    <mergeCell ref="S8:U8"/>
    <mergeCell ref="S9:U9"/>
    <mergeCell ref="B20:C20"/>
    <mergeCell ref="Q6:R6"/>
    <mergeCell ref="Q7:R7"/>
    <mergeCell ref="Q8:R8"/>
    <mergeCell ref="Q9:R9"/>
    <mergeCell ref="Q10:R10"/>
    <mergeCell ref="Q11:R11"/>
    <mergeCell ref="Q12:R12"/>
    <mergeCell ref="Q13:R13"/>
    <mergeCell ref="Q14:R14"/>
    <mergeCell ref="Q15:R15"/>
    <mergeCell ref="Q16:R16"/>
    <mergeCell ref="Q17:R17"/>
    <mergeCell ref="Q20:R20"/>
    <mergeCell ref="B16:C16"/>
    <mergeCell ref="B17:C17"/>
    <mergeCell ref="B11:C11"/>
    <mergeCell ref="B12:C12"/>
    <mergeCell ref="B13:C13"/>
    <mergeCell ref="B14:C14"/>
    <mergeCell ref="B15:C15"/>
    <mergeCell ref="S51:U51"/>
    <mergeCell ref="B33:C33"/>
    <mergeCell ref="B34:C34"/>
    <mergeCell ref="D35:E35"/>
    <mergeCell ref="D36:E36"/>
    <mergeCell ref="D34:E34"/>
    <mergeCell ref="P42:Q42"/>
    <mergeCell ref="P41:Q41"/>
    <mergeCell ref="B35:C35"/>
    <mergeCell ref="B36:C36"/>
    <mergeCell ref="P33:S33"/>
    <mergeCell ref="T33:U33"/>
    <mergeCell ref="P36:S36"/>
    <mergeCell ref="T34:U34"/>
    <mergeCell ref="T35:U35"/>
    <mergeCell ref="T36:U36"/>
    <mergeCell ref="P44:Q44"/>
    <mergeCell ref="S44:U44"/>
    <mergeCell ref="T37:V37"/>
    <mergeCell ref="D33:E33"/>
    <mergeCell ref="P34:S34"/>
    <mergeCell ref="P35:S35"/>
    <mergeCell ref="D25:E25"/>
    <mergeCell ref="F25:O25"/>
    <mergeCell ref="E16:P16"/>
    <mergeCell ref="E17:P17"/>
    <mergeCell ref="F34:O34"/>
    <mergeCell ref="D28:E28"/>
    <mergeCell ref="D30:E30"/>
    <mergeCell ref="D31:E31"/>
    <mergeCell ref="D32:E32"/>
    <mergeCell ref="S58:U58"/>
    <mergeCell ref="S56:U56"/>
    <mergeCell ref="S57:U57"/>
    <mergeCell ref="S45:U45"/>
    <mergeCell ref="S42:U42"/>
    <mergeCell ref="S43:U43"/>
    <mergeCell ref="S41:U41"/>
    <mergeCell ref="S40:U40"/>
    <mergeCell ref="S12:U12"/>
    <mergeCell ref="S13:U13"/>
    <mergeCell ref="S18:U18"/>
    <mergeCell ref="S19:U19"/>
    <mergeCell ref="S53:U53"/>
    <mergeCell ref="S48:U48"/>
    <mergeCell ref="S22:U22"/>
    <mergeCell ref="T26:U26"/>
    <mergeCell ref="T27:U27"/>
    <mergeCell ref="T28:U28"/>
    <mergeCell ref="T29:U29"/>
    <mergeCell ref="T30:U30"/>
    <mergeCell ref="T31:U31"/>
    <mergeCell ref="T32:U32"/>
    <mergeCell ref="P24:S25"/>
    <mergeCell ref="P43:Q43"/>
    <mergeCell ref="B32:C32"/>
    <mergeCell ref="S2:U2"/>
    <mergeCell ref="S7:U7"/>
    <mergeCell ref="Q21:R21"/>
    <mergeCell ref="E11:P11"/>
    <mergeCell ref="E12:P12"/>
    <mergeCell ref="E13:P13"/>
    <mergeCell ref="B27:C27"/>
    <mergeCell ref="B25:C25"/>
    <mergeCell ref="D26:E26"/>
    <mergeCell ref="E8:P8"/>
    <mergeCell ref="E9:P9"/>
    <mergeCell ref="E10:P10"/>
    <mergeCell ref="E7:P7"/>
    <mergeCell ref="B6:C6"/>
    <mergeCell ref="B7:C7"/>
    <mergeCell ref="D27:E27"/>
    <mergeCell ref="B21:C21"/>
    <mergeCell ref="B26:C26"/>
    <mergeCell ref="D29:E29"/>
    <mergeCell ref="B29:C29"/>
    <mergeCell ref="B30:C30"/>
    <mergeCell ref="B28:C28"/>
    <mergeCell ref="B31:C31"/>
  </mergeCells>
  <phoneticPr fontId="15" type="noConversion"/>
  <dataValidations count="3">
    <dataValidation type="list" allowBlank="1" showInputMessage="1" showErrorMessage="1" sqref="O45:O49" xr:uid="{00000000-0002-0000-0200-000000000000}">
      <formula1>interet</formula1>
    </dataValidation>
    <dataValidation allowBlank="1" showInputMessage="1" sqref="E6:E21 F6:P19" xr:uid="{00000000-0002-0000-0200-000001000000}"/>
    <dataValidation allowBlank="1" sqref="S20:U21" xr:uid="{00000000-0002-0000-0200-000002000000}"/>
  </dataValidations>
  <pageMargins left="0.5" right="0.12" top="0.43307086614173229" bottom="0.12" header="0.23622047244094491" footer="0.11811023622047245"/>
  <pageSetup orientation="portrait" r:id="rId1"/>
  <headerFooter>
    <oddHeader>&amp;CCAISSE POPULAIRE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59"/>
  <sheetViews>
    <sheetView showGridLines="0" zoomScale="120" zoomScaleNormal="120" workbookViewId="0">
      <selection activeCell="B26" sqref="B26:U36"/>
    </sheetView>
  </sheetViews>
  <sheetFormatPr baseColWidth="10" defaultColWidth="11" defaultRowHeight="15.65" x14ac:dyDescent="0.25"/>
  <cols>
    <col min="1" max="1" width="1.21875" customWidth="1"/>
    <col min="2" max="2" width="3.88671875" customWidth="1"/>
    <col min="3" max="3" width="7.109375" customWidth="1"/>
    <col min="4" max="4" width="5.33203125" customWidth="1"/>
    <col min="5" max="6" width="4.6640625" customWidth="1"/>
    <col min="7" max="7" width="5.21875" customWidth="1"/>
    <col min="8" max="10" width="4.6640625" customWidth="1"/>
    <col min="11" max="11" width="1.77734375" customWidth="1"/>
    <col min="12" max="12" width="3.6640625" customWidth="1"/>
    <col min="13" max="13" width="1.33203125" customWidth="1"/>
    <col min="14" max="14" width="3.88671875" customWidth="1"/>
    <col min="15" max="17" width="4.6640625" customWidth="1"/>
    <col min="18" max="18" width="1.6640625" customWidth="1"/>
    <col min="19" max="20" width="4.6640625" style="114" customWidth="1"/>
    <col min="21" max="21" width="7.21875" style="114" customWidth="1"/>
    <col min="22" max="22" width="2" customWidth="1"/>
    <col min="23" max="25" width="4.6640625" customWidth="1"/>
    <col min="26" max="26" width="11.33203125" bestFit="1" customWidth="1"/>
    <col min="27" max="58" width="4.6640625" customWidth="1"/>
  </cols>
  <sheetData>
    <row r="1" spans="1:22" ht="5.95" customHeight="1" x14ac:dyDescent="0.25">
      <c r="A1" s="62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4"/>
      <c r="T1" s="64"/>
      <c r="U1" s="64"/>
      <c r="V1" s="66"/>
    </row>
    <row r="2" spans="1:22" s="18" customFormat="1" ht="14.95" customHeight="1" x14ac:dyDescent="0.25">
      <c r="A2" s="67"/>
      <c r="B2" s="166" t="s">
        <v>56</v>
      </c>
      <c r="C2" s="166"/>
      <c r="D2" s="166"/>
      <c r="E2" s="116">
        <f>AOÛT!E2</f>
        <v>2022</v>
      </c>
      <c r="F2" s="68"/>
      <c r="G2" s="68"/>
      <c r="Q2" s="69" t="s">
        <v>25</v>
      </c>
      <c r="R2" s="69"/>
      <c r="S2" s="188">
        <f>AOÛT!S58</f>
        <v>154.9</v>
      </c>
      <c r="T2" s="188"/>
      <c r="U2" s="188"/>
      <c r="V2" s="70"/>
    </row>
    <row r="3" spans="1:22" ht="3.25" customHeight="1" thickBot="1" x14ac:dyDescent="0.35">
      <c r="A3" s="71"/>
      <c r="F3" s="1"/>
      <c r="G3" s="1"/>
      <c r="Q3" s="72"/>
      <c r="R3" s="72"/>
      <c r="S3" s="73"/>
      <c r="T3" s="73"/>
      <c r="U3" s="73"/>
      <c r="V3" s="75"/>
    </row>
    <row r="4" spans="1:22" ht="4.75" customHeight="1" x14ac:dyDescent="0.3">
      <c r="A4" s="71"/>
      <c r="B4" s="63"/>
      <c r="C4" s="63"/>
      <c r="D4" s="63"/>
      <c r="E4" s="63"/>
      <c r="F4" s="76"/>
      <c r="G4" s="76"/>
      <c r="H4" s="63"/>
      <c r="I4" s="63"/>
      <c r="J4" s="63"/>
      <c r="K4" s="63"/>
      <c r="L4" s="63"/>
      <c r="M4" s="63"/>
      <c r="N4" s="63"/>
      <c r="O4" s="63"/>
      <c r="P4" s="63"/>
      <c r="Q4" s="77"/>
      <c r="R4" s="77"/>
      <c r="S4" s="78"/>
      <c r="T4" s="78"/>
      <c r="U4" s="78"/>
      <c r="V4" s="66"/>
    </row>
    <row r="5" spans="1:22" s="18" customFormat="1" ht="16.5" customHeight="1" thickBot="1" x14ac:dyDescent="0.3">
      <c r="A5" s="67"/>
      <c r="B5" s="68" t="s">
        <v>26</v>
      </c>
      <c r="C5" s="68"/>
      <c r="D5" s="80" t="s">
        <v>27</v>
      </c>
      <c r="E5" s="81" t="s">
        <v>28</v>
      </c>
      <c r="F5" s="81"/>
      <c r="G5" s="81" t="s">
        <v>0</v>
      </c>
      <c r="H5" s="82"/>
      <c r="I5" s="82"/>
      <c r="J5" s="82"/>
      <c r="K5" s="82"/>
      <c r="L5" s="82"/>
      <c r="M5" s="82"/>
      <c r="N5" s="82"/>
      <c r="O5" s="82"/>
      <c r="P5" s="82"/>
      <c r="Q5" s="170"/>
      <c r="R5" s="170"/>
      <c r="S5" s="61"/>
      <c r="T5" s="61"/>
      <c r="U5" s="61"/>
      <c r="V5" s="70"/>
    </row>
    <row r="6" spans="1:22" s="18" customFormat="1" ht="14.3" x14ac:dyDescent="0.25">
      <c r="A6" s="67"/>
      <c r="B6" s="134"/>
      <c r="C6" s="134"/>
      <c r="D6" s="39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68"/>
      <c r="R6" s="168"/>
      <c r="S6" s="129"/>
      <c r="T6" s="129"/>
      <c r="U6" s="129"/>
      <c r="V6" s="70"/>
    </row>
    <row r="7" spans="1:22" s="18" customFormat="1" ht="14.3" x14ac:dyDescent="0.25">
      <c r="A7" s="67"/>
      <c r="B7" s="167"/>
      <c r="C7" s="167"/>
      <c r="D7" s="39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68"/>
      <c r="R7" s="168"/>
      <c r="S7" s="129"/>
      <c r="T7" s="129"/>
      <c r="U7" s="129"/>
      <c r="V7" s="70"/>
    </row>
    <row r="8" spans="1:22" s="18" customFormat="1" ht="14.3" x14ac:dyDescent="0.25">
      <c r="A8" s="67"/>
      <c r="B8" s="134"/>
      <c r="C8" s="134"/>
      <c r="D8" s="39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68"/>
      <c r="R8" s="168"/>
      <c r="S8" s="129"/>
      <c r="T8" s="129"/>
      <c r="U8" s="129"/>
      <c r="V8" s="70"/>
    </row>
    <row r="9" spans="1:22" s="18" customFormat="1" ht="14.3" x14ac:dyDescent="0.25">
      <c r="A9" s="67"/>
      <c r="B9" s="167"/>
      <c r="C9" s="167"/>
      <c r="D9" s="39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68"/>
      <c r="R9" s="168"/>
      <c r="S9" s="129"/>
      <c r="T9" s="129"/>
      <c r="U9" s="129"/>
      <c r="V9" s="70"/>
    </row>
    <row r="10" spans="1:22" s="18" customFormat="1" ht="14.3" x14ac:dyDescent="0.25">
      <c r="A10" s="67"/>
      <c r="B10" s="134"/>
      <c r="C10" s="134"/>
      <c r="D10" s="39"/>
      <c r="E10" s="131"/>
      <c r="F10" s="131"/>
      <c r="G10" s="131"/>
      <c r="H10" s="131"/>
      <c r="I10" s="131"/>
      <c r="J10" s="131"/>
      <c r="K10" s="131"/>
      <c r="L10" s="131"/>
      <c r="M10" s="131"/>
      <c r="N10" s="131"/>
      <c r="O10" s="131"/>
      <c r="P10" s="131"/>
      <c r="Q10" s="168"/>
      <c r="R10" s="168"/>
      <c r="S10" s="129"/>
      <c r="T10" s="129"/>
      <c r="U10" s="129"/>
      <c r="V10" s="70"/>
    </row>
    <row r="11" spans="1:22" s="18" customFormat="1" ht="14.3" x14ac:dyDescent="0.25">
      <c r="A11" s="67"/>
      <c r="B11" s="167"/>
      <c r="C11" s="167"/>
      <c r="D11" s="39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1"/>
      <c r="P11" s="131"/>
      <c r="Q11" s="168"/>
      <c r="R11" s="168"/>
      <c r="S11" s="129"/>
      <c r="T11" s="129"/>
      <c r="U11" s="129"/>
      <c r="V11" s="70"/>
    </row>
    <row r="12" spans="1:22" s="18" customFormat="1" ht="14.3" x14ac:dyDescent="0.25">
      <c r="A12" s="67"/>
      <c r="B12" s="134"/>
      <c r="C12" s="134"/>
      <c r="D12" s="39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1"/>
      <c r="Q12" s="168"/>
      <c r="R12" s="168"/>
      <c r="S12" s="129"/>
      <c r="T12" s="129"/>
      <c r="U12" s="129"/>
      <c r="V12" s="70"/>
    </row>
    <row r="13" spans="1:22" s="18" customFormat="1" ht="14.3" x14ac:dyDescent="0.25">
      <c r="A13" s="67"/>
      <c r="B13" s="167"/>
      <c r="C13" s="167"/>
      <c r="D13" s="39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68"/>
      <c r="R13" s="168"/>
      <c r="S13" s="129"/>
      <c r="T13" s="129"/>
      <c r="U13" s="129"/>
      <c r="V13" s="70"/>
    </row>
    <row r="14" spans="1:22" s="18" customFormat="1" ht="14.3" x14ac:dyDescent="0.25">
      <c r="A14" s="67"/>
      <c r="B14" s="167"/>
      <c r="C14" s="167"/>
      <c r="D14" s="39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1"/>
      <c r="P14" s="131"/>
      <c r="Q14" s="168"/>
      <c r="R14" s="168"/>
      <c r="S14" s="129"/>
      <c r="T14" s="129"/>
      <c r="U14" s="129"/>
      <c r="V14" s="70"/>
    </row>
    <row r="15" spans="1:22" s="18" customFormat="1" ht="14.3" x14ac:dyDescent="0.25">
      <c r="A15" s="67"/>
      <c r="B15" s="167"/>
      <c r="C15" s="167"/>
      <c r="D15" s="39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68"/>
      <c r="R15" s="168"/>
      <c r="S15" s="129"/>
      <c r="T15" s="129"/>
      <c r="U15" s="129"/>
      <c r="V15" s="70"/>
    </row>
    <row r="16" spans="1:22" s="18" customFormat="1" ht="14.3" x14ac:dyDescent="0.25">
      <c r="A16" s="67"/>
      <c r="B16" s="167"/>
      <c r="C16" s="167"/>
      <c r="D16" s="39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1"/>
      <c r="P16" s="131"/>
      <c r="Q16" s="168"/>
      <c r="R16" s="168"/>
      <c r="S16" s="129"/>
      <c r="T16" s="129"/>
      <c r="U16" s="129"/>
      <c r="V16" s="70"/>
    </row>
    <row r="17" spans="1:26" s="18" customFormat="1" ht="14.3" x14ac:dyDescent="0.25">
      <c r="A17" s="67"/>
      <c r="B17" s="167"/>
      <c r="C17" s="167"/>
      <c r="D17" s="39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68"/>
      <c r="R17" s="168"/>
      <c r="S17" s="129"/>
      <c r="T17" s="129"/>
      <c r="U17" s="129"/>
      <c r="V17" s="70"/>
    </row>
    <row r="18" spans="1:26" s="18" customFormat="1" ht="14.3" x14ac:dyDescent="0.25">
      <c r="A18" s="67"/>
      <c r="B18" s="167"/>
      <c r="C18" s="167"/>
      <c r="D18" s="39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84"/>
      <c r="R18" s="84"/>
      <c r="S18" s="129"/>
      <c r="T18" s="129"/>
      <c r="U18" s="129"/>
      <c r="V18" s="70"/>
    </row>
    <row r="19" spans="1:26" s="18" customFormat="1" ht="14.3" x14ac:dyDescent="0.25">
      <c r="A19" s="67"/>
      <c r="B19" s="167"/>
      <c r="C19" s="167"/>
      <c r="D19" s="39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84"/>
      <c r="R19" s="84"/>
      <c r="S19" s="129"/>
      <c r="T19" s="129"/>
      <c r="U19" s="129"/>
      <c r="V19" s="70"/>
    </row>
    <row r="20" spans="1:26" s="18" customFormat="1" ht="14.3" x14ac:dyDescent="0.25">
      <c r="A20" s="67"/>
      <c r="B20" s="167"/>
      <c r="C20" s="167"/>
      <c r="D20" s="41"/>
      <c r="E20" s="152"/>
      <c r="F20" s="153"/>
      <c r="G20" s="153"/>
      <c r="H20" s="176"/>
      <c r="I20" s="189"/>
      <c r="J20" s="190"/>
      <c r="K20" s="190"/>
      <c r="L20" s="190"/>
      <c r="M20" s="190"/>
      <c r="N20" s="190"/>
      <c r="O20" s="190"/>
      <c r="P20" s="190"/>
      <c r="Q20" s="169"/>
      <c r="R20" s="169"/>
      <c r="S20" s="141"/>
      <c r="T20" s="141"/>
      <c r="U20" s="141"/>
      <c r="V20" s="70"/>
    </row>
    <row r="21" spans="1:26" s="18" customFormat="1" ht="16.5" customHeight="1" thickBot="1" x14ac:dyDescent="0.3">
      <c r="A21" s="67"/>
      <c r="B21" s="135"/>
      <c r="C21" s="135"/>
      <c r="D21" s="42"/>
      <c r="E21" s="177"/>
      <c r="F21" s="178"/>
      <c r="G21" s="178"/>
      <c r="H21" s="179"/>
      <c r="I21" s="174"/>
      <c r="J21" s="175"/>
      <c r="K21" s="175"/>
      <c r="L21" s="175"/>
      <c r="M21" s="175"/>
      <c r="N21" s="175"/>
      <c r="O21" s="175"/>
      <c r="P21" s="175"/>
      <c r="Q21" s="130"/>
      <c r="R21" s="130"/>
      <c r="S21" s="171"/>
      <c r="T21" s="171"/>
      <c r="U21" s="171"/>
      <c r="V21" s="70"/>
    </row>
    <row r="22" spans="1:26" s="18" customFormat="1" ht="17.5" customHeight="1" x14ac:dyDescent="0.25">
      <c r="A22" s="67"/>
      <c r="Q22" s="69" t="s">
        <v>29</v>
      </c>
      <c r="R22" s="69"/>
      <c r="S22" s="138">
        <f>SUM(S6:U21)</f>
        <v>0</v>
      </c>
      <c r="T22" s="138"/>
      <c r="U22" s="138"/>
      <c r="V22" s="70"/>
      <c r="Z22" s="85"/>
    </row>
    <row r="23" spans="1:26" s="18" customFormat="1" ht="4.75" customHeight="1" thickBot="1" x14ac:dyDescent="0.3">
      <c r="A23" s="67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6"/>
      <c r="R23" s="86"/>
      <c r="S23" s="87"/>
      <c r="T23" s="87"/>
      <c r="U23" s="87"/>
      <c r="V23" s="89"/>
    </row>
    <row r="24" spans="1:26" s="18" customFormat="1" ht="3.75" customHeight="1" x14ac:dyDescent="0.25">
      <c r="A24" s="67"/>
      <c r="P24" s="147" t="s">
        <v>74</v>
      </c>
      <c r="Q24" s="147"/>
      <c r="R24" s="147"/>
      <c r="S24" s="147"/>
      <c r="T24" s="60"/>
      <c r="U24" s="60"/>
      <c r="V24" s="70"/>
    </row>
    <row r="25" spans="1:26" s="18" customFormat="1" ht="11.25" customHeight="1" thickBot="1" x14ac:dyDescent="0.3">
      <c r="A25" s="67"/>
      <c r="B25" s="132" t="s">
        <v>26</v>
      </c>
      <c r="C25" s="132"/>
      <c r="D25" s="151" t="s">
        <v>30</v>
      </c>
      <c r="E25" s="151"/>
      <c r="F25" s="132" t="s">
        <v>31</v>
      </c>
      <c r="G25" s="132"/>
      <c r="H25" s="132"/>
      <c r="I25" s="132"/>
      <c r="J25" s="132"/>
      <c r="K25" s="132"/>
      <c r="L25" s="132"/>
      <c r="M25" s="132"/>
      <c r="N25" s="132"/>
      <c r="O25" s="132"/>
      <c r="P25" s="148"/>
      <c r="Q25" s="148"/>
      <c r="R25" s="148"/>
      <c r="S25" s="148"/>
      <c r="T25" s="117"/>
      <c r="U25" s="117"/>
      <c r="V25" s="70"/>
    </row>
    <row r="26" spans="1:26" s="18" customFormat="1" ht="15.8" customHeight="1" x14ac:dyDescent="0.25">
      <c r="A26" s="67"/>
      <c r="B26" s="191"/>
      <c r="C26" s="191"/>
      <c r="D26" s="133"/>
      <c r="E26" s="133"/>
      <c r="F26" s="186"/>
      <c r="G26" s="187"/>
      <c r="H26" s="187"/>
      <c r="I26" s="187"/>
      <c r="J26" s="187"/>
      <c r="K26" s="187"/>
      <c r="L26" s="187"/>
      <c r="M26" s="187"/>
      <c r="N26" s="187"/>
      <c r="O26" s="187"/>
      <c r="P26" s="183"/>
      <c r="Q26" s="184"/>
      <c r="R26" s="184"/>
      <c r="S26" s="185"/>
      <c r="T26" s="145"/>
      <c r="U26" s="145"/>
      <c r="V26" s="70"/>
      <c r="Z26" s="19"/>
    </row>
    <row r="27" spans="1:26" s="18" customFormat="1" ht="15.8" customHeight="1" x14ac:dyDescent="0.25">
      <c r="A27" s="67"/>
      <c r="B27" s="192"/>
      <c r="C27" s="192"/>
      <c r="D27" s="133"/>
      <c r="E27" s="133"/>
      <c r="F27" s="152"/>
      <c r="G27" s="153"/>
      <c r="H27" s="153"/>
      <c r="I27" s="153"/>
      <c r="J27" s="153"/>
      <c r="K27" s="153"/>
      <c r="L27" s="153"/>
      <c r="M27" s="153"/>
      <c r="N27" s="153"/>
      <c r="O27" s="153"/>
      <c r="P27" s="158"/>
      <c r="Q27" s="159"/>
      <c r="R27" s="159"/>
      <c r="S27" s="160"/>
      <c r="T27" s="146"/>
      <c r="U27" s="146"/>
      <c r="V27" s="70"/>
    </row>
    <row r="28" spans="1:26" s="18" customFormat="1" ht="15.8" customHeight="1" x14ac:dyDescent="0.25">
      <c r="A28" s="67"/>
      <c r="B28" s="192"/>
      <c r="C28" s="192"/>
      <c r="D28" s="133"/>
      <c r="E28" s="133"/>
      <c r="F28" s="152"/>
      <c r="G28" s="153"/>
      <c r="H28" s="153"/>
      <c r="I28" s="153"/>
      <c r="J28" s="153"/>
      <c r="K28" s="153"/>
      <c r="L28" s="153"/>
      <c r="M28" s="153"/>
      <c r="N28" s="153"/>
      <c r="O28" s="153"/>
      <c r="P28" s="158"/>
      <c r="Q28" s="159"/>
      <c r="R28" s="159"/>
      <c r="S28" s="160"/>
      <c r="T28" s="146"/>
      <c r="U28" s="146"/>
      <c r="V28" s="70"/>
    </row>
    <row r="29" spans="1:26" s="18" customFormat="1" ht="15.8" customHeight="1" x14ac:dyDescent="0.25">
      <c r="A29" s="67"/>
      <c r="B29" s="192"/>
      <c r="C29" s="192"/>
      <c r="D29" s="133"/>
      <c r="E29" s="133"/>
      <c r="F29" s="152"/>
      <c r="G29" s="153"/>
      <c r="H29" s="153"/>
      <c r="I29" s="153"/>
      <c r="J29" s="153"/>
      <c r="K29" s="153"/>
      <c r="L29" s="153"/>
      <c r="M29" s="153"/>
      <c r="N29" s="153"/>
      <c r="O29" s="153"/>
      <c r="P29" s="158"/>
      <c r="Q29" s="159"/>
      <c r="R29" s="159"/>
      <c r="S29" s="160"/>
      <c r="T29" s="146"/>
      <c r="U29" s="146"/>
      <c r="V29" s="70"/>
    </row>
    <row r="30" spans="1:26" s="18" customFormat="1" ht="15.8" customHeight="1" x14ac:dyDescent="0.25">
      <c r="A30" s="67"/>
      <c r="B30" s="126"/>
      <c r="C30" s="127"/>
      <c r="D30" s="133"/>
      <c r="E30" s="133"/>
      <c r="F30" s="152"/>
      <c r="G30" s="153"/>
      <c r="H30" s="153"/>
      <c r="I30" s="153"/>
      <c r="J30" s="153"/>
      <c r="K30" s="153"/>
      <c r="L30" s="153"/>
      <c r="M30" s="153"/>
      <c r="N30" s="153"/>
      <c r="O30" s="153"/>
      <c r="P30" s="158"/>
      <c r="Q30" s="159"/>
      <c r="R30" s="159"/>
      <c r="S30" s="160"/>
      <c r="T30" s="146"/>
      <c r="U30" s="146"/>
      <c r="V30" s="70"/>
    </row>
    <row r="31" spans="1:26" s="18" customFormat="1" ht="15.8" customHeight="1" x14ac:dyDescent="0.25">
      <c r="A31" s="67"/>
      <c r="B31" s="126"/>
      <c r="C31" s="127"/>
      <c r="D31" s="133"/>
      <c r="E31" s="133"/>
      <c r="F31" s="152"/>
      <c r="G31" s="153"/>
      <c r="H31" s="153"/>
      <c r="I31" s="153"/>
      <c r="J31" s="153"/>
      <c r="K31" s="153"/>
      <c r="L31" s="153"/>
      <c r="M31" s="153"/>
      <c r="N31" s="153"/>
      <c r="O31" s="153"/>
      <c r="P31" s="158"/>
      <c r="Q31" s="159"/>
      <c r="R31" s="159"/>
      <c r="S31" s="160"/>
      <c r="T31" s="146"/>
      <c r="U31" s="146"/>
      <c r="V31" s="70"/>
    </row>
    <row r="32" spans="1:26" s="18" customFormat="1" ht="15.8" customHeight="1" x14ac:dyDescent="0.25">
      <c r="A32" s="67"/>
      <c r="B32" s="126"/>
      <c r="C32" s="127"/>
      <c r="D32" s="133"/>
      <c r="E32" s="133"/>
      <c r="F32" s="152"/>
      <c r="G32" s="153"/>
      <c r="H32" s="153"/>
      <c r="I32" s="153"/>
      <c r="J32" s="153"/>
      <c r="K32" s="153"/>
      <c r="L32" s="153"/>
      <c r="M32" s="153"/>
      <c r="N32" s="153"/>
      <c r="O32" s="153"/>
      <c r="P32" s="158"/>
      <c r="Q32" s="159"/>
      <c r="R32" s="159"/>
      <c r="S32" s="160"/>
      <c r="T32" s="146"/>
      <c r="U32" s="146"/>
      <c r="V32" s="70"/>
    </row>
    <row r="33" spans="1:26" s="18" customFormat="1" ht="15.8" customHeight="1" x14ac:dyDescent="0.25">
      <c r="A33" s="67"/>
      <c r="B33" s="126"/>
      <c r="C33" s="127"/>
      <c r="D33" s="133"/>
      <c r="E33" s="133"/>
      <c r="F33" s="152"/>
      <c r="G33" s="153"/>
      <c r="H33" s="153"/>
      <c r="I33" s="153"/>
      <c r="J33" s="153"/>
      <c r="K33" s="153"/>
      <c r="L33" s="153"/>
      <c r="M33" s="153"/>
      <c r="N33" s="153"/>
      <c r="O33" s="153"/>
      <c r="P33" s="158"/>
      <c r="Q33" s="159"/>
      <c r="R33" s="159"/>
      <c r="S33" s="160"/>
      <c r="T33" s="146"/>
      <c r="U33" s="146"/>
      <c r="V33" s="70"/>
    </row>
    <row r="34" spans="1:26" s="18" customFormat="1" ht="14.3" x14ac:dyDescent="0.25">
      <c r="A34" s="67"/>
      <c r="B34" s="126"/>
      <c r="C34" s="127"/>
      <c r="D34" s="133"/>
      <c r="E34" s="133"/>
      <c r="F34" s="152"/>
      <c r="G34" s="153"/>
      <c r="H34" s="153"/>
      <c r="I34" s="153"/>
      <c r="J34" s="153"/>
      <c r="K34" s="153"/>
      <c r="L34" s="153"/>
      <c r="M34" s="153"/>
      <c r="N34" s="153"/>
      <c r="O34" s="153"/>
      <c r="P34" s="158"/>
      <c r="Q34" s="159"/>
      <c r="R34" s="159"/>
      <c r="S34" s="160"/>
      <c r="T34" s="146"/>
      <c r="U34" s="146"/>
      <c r="V34" s="70"/>
    </row>
    <row r="35" spans="1:26" s="18" customFormat="1" ht="14.3" x14ac:dyDescent="0.25">
      <c r="A35" s="67"/>
      <c r="B35" s="126"/>
      <c r="C35" s="127"/>
      <c r="D35" s="133"/>
      <c r="E35" s="133"/>
      <c r="F35" s="152"/>
      <c r="G35" s="153"/>
      <c r="H35" s="153"/>
      <c r="I35" s="153"/>
      <c r="J35" s="153"/>
      <c r="K35" s="153"/>
      <c r="L35" s="153"/>
      <c r="M35" s="153"/>
      <c r="N35" s="153"/>
      <c r="O35" s="153"/>
      <c r="P35" s="158"/>
      <c r="Q35" s="159"/>
      <c r="R35" s="159"/>
      <c r="S35" s="160"/>
      <c r="T35" s="146"/>
      <c r="U35" s="146"/>
      <c r="V35" s="70"/>
    </row>
    <row r="36" spans="1:26" s="18" customFormat="1" ht="16.5" customHeight="1" thickBot="1" x14ac:dyDescent="0.3">
      <c r="A36" s="67"/>
      <c r="B36" s="156"/>
      <c r="C36" s="157"/>
      <c r="D36" s="155"/>
      <c r="E36" s="155"/>
      <c r="F36" s="177"/>
      <c r="G36" s="178"/>
      <c r="H36" s="178"/>
      <c r="I36" s="178"/>
      <c r="J36" s="178"/>
      <c r="K36" s="178"/>
      <c r="L36" s="178"/>
      <c r="M36" s="178"/>
      <c r="N36" s="178"/>
      <c r="O36" s="178"/>
      <c r="P36" s="161"/>
      <c r="Q36" s="162"/>
      <c r="R36" s="162"/>
      <c r="S36" s="163"/>
      <c r="T36" s="164"/>
      <c r="U36" s="164"/>
      <c r="V36" s="70"/>
    </row>
    <row r="37" spans="1:26" s="18" customFormat="1" ht="16.5" customHeight="1" x14ac:dyDescent="0.25">
      <c r="A37" s="67"/>
      <c r="Q37" s="69" t="s">
        <v>32</v>
      </c>
      <c r="R37" s="69"/>
      <c r="S37" s="92"/>
      <c r="T37" s="138">
        <f>SUM(T26:U36)</f>
        <v>0</v>
      </c>
      <c r="U37" s="138"/>
      <c r="V37" s="165"/>
      <c r="Z37" s="85"/>
    </row>
    <row r="38" spans="1:26" s="18" customFormat="1" ht="4.75" customHeight="1" thickBot="1" x14ac:dyDescent="0.3">
      <c r="A38" s="67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6"/>
      <c r="R38" s="86"/>
      <c r="S38" s="87"/>
      <c r="T38" s="87"/>
      <c r="U38" s="87"/>
      <c r="V38" s="89"/>
    </row>
    <row r="39" spans="1:26" ht="3.25" customHeight="1" x14ac:dyDescent="0.25">
      <c r="A39" s="71"/>
      <c r="Q39" s="93"/>
      <c r="R39" s="93"/>
      <c r="S39" s="94"/>
      <c r="T39" s="94"/>
      <c r="U39" s="94"/>
      <c r="V39" s="75"/>
    </row>
    <row r="40" spans="1:26" s="18" customFormat="1" ht="14.3" x14ac:dyDescent="0.25">
      <c r="A40" s="67"/>
      <c r="B40" s="68" t="s">
        <v>33</v>
      </c>
      <c r="Q40" s="69" t="s">
        <v>34</v>
      </c>
      <c r="R40" s="69"/>
      <c r="S40" s="142">
        <f>AOÛT!S45</f>
        <v>0</v>
      </c>
      <c r="T40" s="142"/>
      <c r="U40" s="142"/>
      <c r="V40" s="70"/>
    </row>
    <row r="41" spans="1:26" s="18" customFormat="1" ht="14.3" x14ac:dyDescent="0.25">
      <c r="A41" s="67"/>
      <c r="B41" s="68"/>
      <c r="O41" s="69" t="s">
        <v>1</v>
      </c>
      <c r="P41" s="150"/>
      <c r="Q41" s="150"/>
      <c r="R41" s="23"/>
      <c r="S41" s="141"/>
      <c r="T41" s="141"/>
      <c r="U41" s="141"/>
      <c r="V41" s="70"/>
    </row>
    <row r="42" spans="1:26" s="18" customFormat="1" ht="14.3" x14ac:dyDescent="0.25">
      <c r="A42" s="67"/>
      <c r="B42" s="68"/>
      <c r="O42" s="69" t="s">
        <v>3</v>
      </c>
      <c r="P42" s="149"/>
      <c r="Q42" s="150"/>
      <c r="R42" s="23"/>
      <c r="S42" s="141"/>
      <c r="T42" s="141"/>
      <c r="U42" s="141"/>
      <c r="V42" s="70"/>
    </row>
    <row r="43" spans="1:26" s="18" customFormat="1" ht="14.3" x14ac:dyDescent="0.25">
      <c r="A43" s="67"/>
      <c r="B43" s="68"/>
      <c r="O43" s="69" t="s">
        <v>2</v>
      </c>
      <c r="P43" s="149"/>
      <c r="Q43" s="150"/>
      <c r="R43" s="23"/>
      <c r="S43" s="141"/>
      <c r="T43" s="141"/>
      <c r="U43" s="141"/>
      <c r="V43" s="70"/>
    </row>
    <row r="44" spans="1:26" s="18" customFormat="1" ht="14.3" x14ac:dyDescent="0.25">
      <c r="A44" s="67"/>
      <c r="B44" s="68"/>
      <c r="O44" s="69" t="s">
        <v>77</v>
      </c>
      <c r="P44" s="149"/>
      <c r="Q44" s="150"/>
      <c r="R44" s="23"/>
      <c r="S44" s="141"/>
      <c r="T44" s="141"/>
      <c r="U44" s="141"/>
      <c r="V44" s="70"/>
    </row>
    <row r="45" spans="1:26" s="18" customFormat="1" ht="14.3" x14ac:dyDescent="0.25">
      <c r="A45" s="67"/>
      <c r="B45" s="68"/>
      <c r="O45" s="69"/>
      <c r="P45" s="96"/>
      <c r="Q45" s="96"/>
      <c r="R45" s="96"/>
      <c r="S45" s="138"/>
      <c r="T45" s="138"/>
      <c r="U45" s="138"/>
      <c r="V45" s="70"/>
    </row>
    <row r="46" spans="1:26" s="18" customFormat="1" ht="5.95" customHeight="1" x14ac:dyDescent="0.25">
      <c r="A46" s="97"/>
      <c r="B46" s="98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100"/>
      <c r="P46" s="101"/>
      <c r="Q46" s="101"/>
      <c r="R46" s="102"/>
      <c r="S46" s="103"/>
      <c r="T46" s="103"/>
      <c r="U46" s="103"/>
      <c r="V46" s="105"/>
    </row>
    <row r="47" spans="1:26" s="18" customFormat="1" ht="3.75" customHeight="1" x14ac:dyDescent="0.25">
      <c r="A47" s="67"/>
      <c r="O47" s="69"/>
      <c r="P47" s="106"/>
      <c r="S47" s="107"/>
      <c r="T47" s="118"/>
      <c r="U47" s="118"/>
      <c r="V47" s="70"/>
    </row>
    <row r="48" spans="1:26" s="18" customFormat="1" ht="12.75" customHeight="1" x14ac:dyDescent="0.25">
      <c r="A48" s="67"/>
      <c r="B48" s="68" t="s">
        <v>35</v>
      </c>
      <c r="O48" s="69"/>
      <c r="P48" s="96"/>
      <c r="Q48" s="69"/>
      <c r="S48" s="144"/>
      <c r="T48" s="144"/>
      <c r="U48" s="144"/>
      <c r="V48" s="70"/>
    </row>
    <row r="49" spans="1:22" s="18" customFormat="1" ht="14.3" x14ac:dyDescent="0.25">
      <c r="A49" s="67"/>
      <c r="O49" s="69" t="s">
        <v>1</v>
      </c>
      <c r="P49" s="180"/>
      <c r="Q49" s="181"/>
      <c r="R49" s="20"/>
      <c r="S49" s="154"/>
      <c r="T49" s="154"/>
      <c r="U49" s="154"/>
      <c r="V49" s="70"/>
    </row>
    <row r="50" spans="1:22" s="18" customFormat="1" ht="14.3" x14ac:dyDescent="0.25">
      <c r="A50" s="67"/>
      <c r="B50" s="68"/>
      <c r="O50" s="69" t="s">
        <v>3</v>
      </c>
      <c r="P50" s="181"/>
      <c r="Q50" s="181"/>
      <c r="R50" s="21"/>
      <c r="S50" s="154"/>
      <c r="T50" s="154"/>
      <c r="U50" s="154"/>
      <c r="V50" s="70"/>
    </row>
    <row r="51" spans="1:22" s="18" customFormat="1" ht="14.3" x14ac:dyDescent="0.25">
      <c r="A51" s="67"/>
      <c r="B51" s="68"/>
      <c r="O51" s="69" t="s">
        <v>2</v>
      </c>
      <c r="P51" s="180"/>
      <c r="Q51" s="181"/>
      <c r="R51" s="20"/>
      <c r="S51" s="154"/>
      <c r="T51" s="154"/>
      <c r="U51" s="154"/>
      <c r="V51" s="70"/>
    </row>
    <row r="52" spans="1:22" s="18" customFormat="1" ht="14.3" customHeight="1" thickBot="1" x14ac:dyDescent="0.3">
      <c r="A52" s="67"/>
      <c r="B52" s="68"/>
      <c r="O52" s="69" t="s">
        <v>77</v>
      </c>
      <c r="P52" s="180"/>
      <c r="Q52" s="181"/>
      <c r="R52" s="20"/>
      <c r="S52" s="182"/>
      <c r="T52" s="182"/>
      <c r="U52" s="182"/>
      <c r="V52" s="70"/>
    </row>
    <row r="53" spans="1:22" s="18" customFormat="1" ht="16.5" customHeight="1" thickTop="1" x14ac:dyDescent="0.25">
      <c r="A53" s="67"/>
      <c r="Q53" s="69" t="s">
        <v>36</v>
      </c>
      <c r="R53" s="69"/>
      <c r="S53" s="193">
        <f>SUM(S48:U52)</f>
        <v>0</v>
      </c>
      <c r="T53" s="193"/>
      <c r="U53" s="193"/>
      <c r="V53" s="70"/>
    </row>
    <row r="54" spans="1:22" s="18" customFormat="1" ht="10.55" customHeight="1" thickBot="1" x14ac:dyDescent="0.3">
      <c r="A54" s="67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109"/>
      <c r="T54" s="109"/>
      <c r="U54" s="109"/>
      <c r="V54" s="89"/>
    </row>
    <row r="55" spans="1:22" s="18" customFormat="1" ht="3.75" customHeight="1" x14ac:dyDescent="0.25">
      <c r="A55" s="67"/>
      <c r="S55" s="111"/>
      <c r="T55" s="111"/>
      <c r="U55" s="111"/>
      <c r="V55" s="70"/>
    </row>
    <row r="56" spans="1:22" s="18" customFormat="1" ht="14.3" x14ac:dyDescent="0.25">
      <c r="A56" s="67"/>
      <c r="B56" s="68" t="s">
        <v>24</v>
      </c>
      <c r="Q56" s="69" t="s">
        <v>37</v>
      </c>
      <c r="R56" s="69"/>
      <c r="S56" s="139">
        <f>S22</f>
        <v>0</v>
      </c>
      <c r="T56" s="139"/>
      <c r="U56" s="139"/>
      <c r="V56" s="70"/>
    </row>
    <row r="57" spans="1:22" s="18" customFormat="1" ht="14.95" thickBot="1" x14ac:dyDescent="0.3">
      <c r="A57" s="67"/>
      <c r="Q57" s="69" t="s">
        <v>38</v>
      </c>
      <c r="R57" s="69"/>
      <c r="S57" s="140">
        <f>T37+S41+S49</f>
        <v>0</v>
      </c>
      <c r="T57" s="140"/>
      <c r="U57" s="140"/>
      <c r="V57" s="70"/>
    </row>
    <row r="58" spans="1:22" s="18" customFormat="1" ht="19.55" customHeight="1" thickTop="1" x14ac:dyDescent="0.25">
      <c r="A58" s="67"/>
      <c r="Q58" s="69" t="s">
        <v>39</v>
      </c>
      <c r="R58" s="69"/>
      <c r="S58" s="138">
        <f>S2+S56-S57</f>
        <v>154.9</v>
      </c>
      <c r="T58" s="138"/>
      <c r="U58" s="138"/>
      <c r="V58" s="70"/>
    </row>
    <row r="59" spans="1:22" s="18" customFormat="1" ht="5.3" customHeight="1" thickBot="1" x14ac:dyDescent="0.3">
      <c r="A59" s="113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109"/>
      <c r="T59" s="109"/>
      <c r="U59" s="109"/>
      <c r="V59" s="89"/>
    </row>
  </sheetData>
  <sheetProtection selectLockedCells="1"/>
  <mergeCells count="151">
    <mergeCell ref="P31:S31"/>
    <mergeCell ref="P32:S32"/>
    <mergeCell ref="P33:S33"/>
    <mergeCell ref="S40:U40"/>
    <mergeCell ref="P51:Q51"/>
    <mergeCell ref="S51:U51"/>
    <mergeCell ref="F29:O29"/>
    <mergeCell ref="F30:O30"/>
    <mergeCell ref="F31:O31"/>
    <mergeCell ref="F32:O32"/>
    <mergeCell ref="F33:O33"/>
    <mergeCell ref="P29:S29"/>
    <mergeCell ref="P30:S30"/>
    <mergeCell ref="T29:U29"/>
    <mergeCell ref="T30:U30"/>
    <mergeCell ref="T31:U31"/>
    <mergeCell ref="T32:U32"/>
    <mergeCell ref="T33:U33"/>
    <mergeCell ref="P44:Q44"/>
    <mergeCell ref="S44:U44"/>
    <mergeCell ref="S58:U58"/>
    <mergeCell ref="S45:U45"/>
    <mergeCell ref="S48:U48"/>
    <mergeCell ref="P49:Q49"/>
    <mergeCell ref="S49:U49"/>
    <mergeCell ref="P50:Q50"/>
    <mergeCell ref="S50:U50"/>
    <mergeCell ref="B36:C36"/>
    <mergeCell ref="D36:E36"/>
    <mergeCell ref="F36:O36"/>
    <mergeCell ref="P36:S36"/>
    <mergeCell ref="S53:U53"/>
    <mergeCell ref="S56:U56"/>
    <mergeCell ref="S57:U57"/>
    <mergeCell ref="P41:Q41"/>
    <mergeCell ref="S41:U41"/>
    <mergeCell ref="P42:Q42"/>
    <mergeCell ref="S42:U42"/>
    <mergeCell ref="P43:Q43"/>
    <mergeCell ref="S43:U43"/>
    <mergeCell ref="P52:Q52"/>
    <mergeCell ref="S52:U52"/>
    <mergeCell ref="B34:C34"/>
    <mergeCell ref="D34:E34"/>
    <mergeCell ref="B35:C35"/>
    <mergeCell ref="D35:E35"/>
    <mergeCell ref="T37:V37"/>
    <mergeCell ref="T36:U36"/>
    <mergeCell ref="B33:C33"/>
    <mergeCell ref="D33:E33"/>
    <mergeCell ref="F35:O35"/>
    <mergeCell ref="P34:S34"/>
    <mergeCell ref="P35:S35"/>
    <mergeCell ref="F34:O34"/>
    <mergeCell ref="T34:U34"/>
    <mergeCell ref="T35:U35"/>
    <mergeCell ref="B31:C31"/>
    <mergeCell ref="D31:E31"/>
    <mergeCell ref="B32:C32"/>
    <mergeCell ref="D32:E32"/>
    <mergeCell ref="B29:C29"/>
    <mergeCell ref="D29:E29"/>
    <mergeCell ref="B30:C30"/>
    <mergeCell ref="D30:E30"/>
    <mergeCell ref="B27:C27"/>
    <mergeCell ref="D27:E27"/>
    <mergeCell ref="B28:C28"/>
    <mergeCell ref="D28:E28"/>
    <mergeCell ref="S22:U22"/>
    <mergeCell ref="B25:C25"/>
    <mergeCell ref="D25:E25"/>
    <mergeCell ref="F25:O25"/>
    <mergeCell ref="B26:C26"/>
    <mergeCell ref="D26:E26"/>
    <mergeCell ref="T26:U26"/>
    <mergeCell ref="T27:U27"/>
    <mergeCell ref="T28:U28"/>
    <mergeCell ref="F26:O26"/>
    <mergeCell ref="F27:O27"/>
    <mergeCell ref="F28:O28"/>
    <mergeCell ref="P24:S25"/>
    <mergeCell ref="P26:S26"/>
    <mergeCell ref="P27:S27"/>
    <mergeCell ref="P28:S28"/>
    <mergeCell ref="B20:C20"/>
    <mergeCell ref="Q20:R20"/>
    <mergeCell ref="S20:U20"/>
    <mergeCell ref="B21:C21"/>
    <mergeCell ref="Q21:R21"/>
    <mergeCell ref="S21:U21"/>
    <mergeCell ref="B16:C16"/>
    <mergeCell ref="E16:P16"/>
    <mergeCell ref="Q16:R16"/>
    <mergeCell ref="S16:U16"/>
    <mergeCell ref="B17:C17"/>
    <mergeCell ref="E17:P17"/>
    <mergeCell ref="Q17:R17"/>
    <mergeCell ref="S17:U17"/>
    <mergeCell ref="B18:C18"/>
    <mergeCell ref="B19:C19"/>
    <mergeCell ref="E18:P18"/>
    <mergeCell ref="E19:P19"/>
    <mergeCell ref="S18:U18"/>
    <mergeCell ref="S19:U19"/>
    <mergeCell ref="E20:H20"/>
    <mergeCell ref="E21:H21"/>
    <mergeCell ref="I20:P20"/>
    <mergeCell ref="I21:P21"/>
    <mergeCell ref="S2:U2"/>
    <mergeCell ref="Q5:R5"/>
    <mergeCell ref="B2:D2"/>
    <mergeCell ref="B10:C10"/>
    <mergeCell ref="E10:P10"/>
    <mergeCell ref="Q10:R10"/>
    <mergeCell ref="S10:U10"/>
    <mergeCell ref="B11:C11"/>
    <mergeCell ref="E11:P11"/>
    <mergeCell ref="Q11:R11"/>
    <mergeCell ref="S11:U11"/>
    <mergeCell ref="B8:C8"/>
    <mergeCell ref="E8:P8"/>
    <mergeCell ref="Q8:R8"/>
    <mergeCell ref="S8:U8"/>
    <mergeCell ref="B9:C9"/>
    <mergeCell ref="E9:P9"/>
    <mergeCell ref="Q9:R9"/>
    <mergeCell ref="S9:U9"/>
    <mergeCell ref="B6:C6"/>
    <mergeCell ref="E6:P6"/>
    <mergeCell ref="Q6:R6"/>
    <mergeCell ref="S6:U6"/>
    <mergeCell ref="B7:C7"/>
    <mergeCell ref="E7:P7"/>
    <mergeCell ref="Q7:R7"/>
    <mergeCell ref="S7:U7"/>
    <mergeCell ref="B14:C14"/>
    <mergeCell ref="E14:P14"/>
    <mergeCell ref="Q14:R14"/>
    <mergeCell ref="S14:U14"/>
    <mergeCell ref="B15:C15"/>
    <mergeCell ref="E15:P15"/>
    <mergeCell ref="Q15:R15"/>
    <mergeCell ref="S15:U15"/>
    <mergeCell ref="B12:C12"/>
    <mergeCell ref="E12:P12"/>
    <mergeCell ref="Q12:R12"/>
    <mergeCell ref="S12:U12"/>
    <mergeCell ref="B13:C13"/>
    <mergeCell ref="E13:P13"/>
    <mergeCell ref="Q13:R13"/>
    <mergeCell ref="S13:U13"/>
  </mergeCells>
  <dataValidations count="3">
    <dataValidation type="list" allowBlank="1" showInputMessage="1" sqref="E6:E21" xr:uid="{00000000-0002-0000-0400-000000000000}">
      <formula1>condo</formula1>
    </dataValidation>
    <dataValidation type="list" allowBlank="1" showInputMessage="1" showErrorMessage="1" sqref="O45:O49" xr:uid="{00000000-0002-0000-0400-000001000000}">
      <formula1>interet</formula1>
    </dataValidation>
    <dataValidation allowBlank="1" sqref="S20:U21" xr:uid="{00000000-0002-0000-0400-000002000000}"/>
  </dataValidations>
  <pageMargins left="0.5" right="0.12" top="0.43307086614173229" bottom="0.12" header="0.23622047244094491" footer="0.11811023622047245"/>
  <pageSetup orientation="portrait" r:id="rId1"/>
  <headerFooter>
    <oddHeader>&amp;CCAISSE POPULAIRE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59"/>
  <sheetViews>
    <sheetView showGridLines="0" topLeftCell="C16" zoomScale="130" zoomScaleNormal="130" workbookViewId="0">
      <selection activeCell="B26" sqref="B26:U36"/>
    </sheetView>
  </sheetViews>
  <sheetFormatPr baseColWidth="10" defaultColWidth="11" defaultRowHeight="15.65" x14ac:dyDescent="0.25"/>
  <cols>
    <col min="1" max="1" width="1.21875" customWidth="1"/>
    <col min="2" max="2" width="3.88671875" customWidth="1"/>
    <col min="3" max="3" width="7.109375" customWidth="1"/>
    <col min="4" max="4" width="5.33203125" customWidth="1"/>
    <col min="5" max="6" width="4.6640625" customWidth="1"/>
    <col min="7" max="7" width="5.21875" customWidth="1"/>
    <col min="8" max="10" width="4.6640625" customWidth="1"/>
    <col min="11" max="11" width="1.77734375" customWidth="1"/>
    <col min="12" max="12" width="3.6640625" customWidth="1"/>
    <col min="13" max="13" width="1.33203125" customWidth="1"/>
    <col min="14" max="14" width="3.88671875" customWidth="1"/>
    <col min="15" max="17" width="4.6640625" customWidth="1"/>
    <col min="18" max="18" width="1.6640625" customWidth="1"/>
    <col min="19" max="20" width="4.6640625" style="114" customWidth="1"/>
    <col min="21" max="21" width="7.21875" style="114" customWidth="1"/>
    <col min="22" max="22" width="2" customWidth="1"/>
    <col min="23" max="25" width="4.6640625" customWidth="1"/>
    <col min="26" max="26" width="11.33203125" bestFit="1" customWidth="1"/>
    <col min="27" max="58" width="4.6640625" customWidth="1"/>
  </cols>
  <sheetData>
    <row r="1" spans="1:22" ht="5.95" customHeight="1" x14ac:dyDescent="0.25">
      <c r="A1" s="62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4"/>
      <c r="T1" s="64"/>
      <c r="U1" s="64"/>
      <c r="V1" s="66"/>
    </row>
    <row r="2" spans="1:22" s="18" customFormat="1" ht="14.95" customHeight="1" x14ac:dyDescent="0.25">
      <c r="A2" s="67"/>
      <c r="B2" s="166" t="s">
        <v>57</v>
      </c>
      <c r="C2" s="166"/>
      <c r="D2" s="166"/>
      <c r="E2" s="116">
        <f>AOÛT!E2</f>
        <v>2022</v>
      </c>
      <c r="F2" s="68"/>
      <c r="G2" s="68"/>
      <c r="Q2" s="69" t="s">
        <v>25</v>
      </c>
      <c r="R2" s="69"/>
      <c r="S2" s="188">
        <f>SEPTEMBRE!S58</f>
        <v>154.9</v>
      </c>
      <c r="T2" s="188"/>
      <c r="U2" s="188"/>
      <c r="V2" s="70"/>
    </row>
    <row r="3" spans="1:22" ht="3.25" customHeight="1" thickBot="1" x14ac:dyDescent="0.35">
      <c r="A3" s="71"/>
      <c r="F3" s="1"/>
      <c r="G3" s="1"/>
      <c r="Q3" s="72"/>
      <c r="R3" s="72"/>
      <c r="S3" s="73"/>
      <c r="T3" s="73"/>
      <c r="U3" s="73"/>
      <c r="V3" s="75"/>
    </row>
    <row r="4" spans="1:22" ht="4.75" customHeight="1" x14ac:dyDescent="0.3">
      <c r="A4" s="71"/>
      <c r="B4" s="63"/>
      <c r="C4" s="63"/>
      <c r="D4" s="63"/>
      <c r="E4" s="63"/>
      <c r="F4" s="76"/>
      <c r="G4" s="76"/>
      <c r="H4" s="63"/>
      <c r="I4" s="63"/>
      <c r="J4" s="63"/>
      <c r="K4" s="63"/>
      <c r="L4" s="63"/>
      <c r="M4" s="63"/>
      <c r="N4" s="63"/>
      <c r="O4" s="63"/>
      <c r="P4" s="63"/>
      <c r="Q4" s="77"/>
      <c r="R4" s="77"/>
      <c r="S4" s="78"/>
      <c r="T4" s="78"/>
      <c r="U4" s="78"/>
      <c r="V4" s="66"/>
    </row>
    <row r="5" spans="1:22" s="18" customFormat="1" ht="16.5" customHeight="1" thickBot="1" x14ac:dyDescent="0.3">
      <c r="A5" s="67"/>
      <c r="B5" s="68" t="s">
        <v>26</v>
      </c>
      <c r="C5" s="68"/>
      <c r="D5" s="80" t="s">
        <v>27</v>
      </c>
      <c r="E5" s="81" t="s">
        <v>28</v>
      </c>
      <c r="F5" s="81"/>
      <c r="G5" s="81" t="s">
        <v>0</v>
      </c>
      <c r="H5" s="82"/>
      <c r="I5" s="82"/>
      <c r="J5" s="82"/>
      <c r="K5" s="82"/>
      <c r="L5" s="82"/>
      <c r="M5" s="82"/>
      <c r="N5" s="82"/>
      <c r="O5" s="82"/>
      <c r="P5" s="82"/>
      <c r="Q5" s="170"/>
      <c r="R5" s="170"/>
      <c r="S5" s="61"/>
      <c r="T5" s="61"/>
      <c r="U5" s="61"/>
      <c r="V5" s="70"/>
    </row>
    <row r="6" spans="1:22" s="18" customFormat="1" ht="14.3" x14ac:dyDescent="0.25">
      <c r="A6" s="67"/>
      <c r="B6" s="134"/>
      <c r="C6" s="134"/>
      <c r="D6" s="4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68"/>
      <c r="R6" s="168"/>
      <c r="S6" s="129"/>
      <c r="T6" s="129"/>
      <c r="U6" s="129"/>
      <c r="V6" s="70"/>
    </row>
    <row r="7" spans="1:22" s="18" customFormat="1" ht="14.3" x14ac:dyDescent="0.25">
      <c r="A7" s="67"/>
      <c r="B7" s="167"/>
      <c r="C7" s="167"/>
      <c r="D7" s="4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68"/>
      <c r="R7" s="168"/>
      <c r="S7" s="129"/>
      <c r="T7" s="129"/>
      <c r="U7" s="129"/>
      <c r="V7" s="70"/>
    </row>
    <row r="8" spans="1:22" s="18" customFormat="1" ht="14.3" x14ac:dyDescent="0.25">
      <c r="A8" s="67"/>
      <c r="B8" s="167"/>
      <c r="C8" s="167"/>
      <c r="D8" s="4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68"/>
      <c r="R8" s="168"/>
      <c r="S8" s="129"/>
      <c r="T8" s="129"/>
      <c r="U8" s="129"/>
      <c r="V8" s="70"/>
    </row>
    <row r="9" spans="1:22" s="18" customFormat="1" ht="14.3" x14ac:dyDescent="0.25">
      <c r="A9" s="67"/>
      <c r="B9" s="167"/>
      <c r="C9" s="167"/>
      <c r="D9" s="41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68"/>
      <c r="R9" s="168"/>
      <c r="S9" s="129"/>
      <c r="T9" s="129"/>
      <c r="U9" s="129"/>
      <c r="V9" s="70"/>
    </row>
    <row r="10" spans="1:22" s="18" customFormat="1" ht="14.3" x14ac:dyDescent="0.25">
      <c r="A10" s="67"/>
      <c r="B10" s="167"/>
      <c r="C10" s="167"/>
      <c r="D10" s="41"/>
      <c r="E10" s="131"/>
      <c r="F10" s="131"/>
      <c r="G10" s="131"/>
      <c r="H10" s="131"/>
      <c r="I10" s="131"/>
      <c r="J10" s="131"/>
      <c r="K10" s="131"/>
      <c r="L10" s="131"/>
      <c r="M10" s="131"/>
      <c r="N10" s="131"/>
      <c r="O10" s="131"/>
      <c r="P10" s="131"/>
      <c r="Q10" s="168"/>
      <c r="R10" s="168"/>
      <c r="S10" s="129"/>
      <c r="T10" s="129"/>
      <c r="U10" s="129"/>
      <c r="V10" s="70"/>
    </row>
    <row r="11" spans="1:22" s="18" customFormat="1" ht="14.3" x14ac:dyDescent="0.25">
      <c r="A11" s="67"/>
      <c r="B11" s="167"/>
      <c r="C11" s="167"/>
      <c r="D11" s="41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1"/>
      <c r="P11" s="131"/>
      <c r="Q11" s="168"/>
      <c r="R11" s="168"/>
      <c r="S11" s="129"/>
      <c r="T11" s="129"/>
      <c r="U11" s="129"/>
      <c r="V11" s="70"/>
    </row>
    <row r="12" spans="1:22" s="18" customFormat="1" ht="14.3" x14ac:dyDescent="0.25">
      <c r="A12" s="67"/>
      <c r="B12" s="167"/>
      <c r="C12" s="167"/>
      <c r="D12" s="41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1"/>
      <c r="Q12" s="168"/>
      <c r="R12" s="168"/>
      <c r="S12" s="129"/>
      <c r="T12" s="129"/>
      <c r="U12" s="129"/>
      <c r="V12" s="70"/>
    </row>
    <row r="13" spans="1:22" s="18" customFormat="1" ht="14.3" x14ac:dyDescent="0.25">
      <c r="A13" s="67"/>
      <c r="B13" s="167"/>
      <c r="C13" s="167"/>
      <c r="D13" s="4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68"/>
      <c r="R13" s="168"/>
      <c r="S13" s="129"/>
      <c r="T13" s="129"/>
      <c r="U13" s="129"/>
      <c r="V13" s="70"/>
    </row>
    <row r="14" spans="1:22" s="18" customFormat="1" ht="14.3" x14ac:dyDescent="0.25">
      <c r="A14" s="67"/>
      <c r="B14" s="167"/>
      <c r="C14" s="167"/>
      <c r="D14" s="41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1"/>
      <c r="P14" s="131"/>
      <c r="Q14" s="168"/>
      <c r="R14" s="168"/>
      <c r="S14" s="129"/>
      <c r="T14" s="129"/>
      <c r="U14" s="129"/>
      <c r="V14" s="70"/>
    </row>
    <row r="15" spans="1:22" s="18" customFormat="1" ht="14.3" x14ac:dyDescent="0.25">
      <c r="A15" s="67"/>
      <c r="B15" s="167"/>
      <c r="C15" s="167"/>
      <c r="D15" s="4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68"/>
      <c r="R15" s="168"/>
      <c r="S15" s="129"/>
      <c r="T15" s="129"/>
      <c r="U15" s="129"/>
      <c r="V15" s="70"/>
    </row>
    <row r="16" spans="1:22" s="18" customFormat="1" ht="14.3" x14ac:dyDescent="0.25">
      <c r="A16" s="67"/>
      <c r="B16" s="167"/>
      <c r="C16" s="167"/>
      <c r="D16" s="41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1"/>
      <c r="P16" s="131"/>
      <c r="Q16" s="168"/>
      <c r="R16" s="168"/>
      <c r="S16" s="129"/>
      <c r="T16" s="129"/>
      <c r="U16" s="129"/>
      <c r="V16" s="70"/>
    </row>
    <row r="17" spans="1:26" s="18" customFormat="1" ht="14.3" x14ac:dyDescent="0.25">
      <c r="A17" s="67"/>
      <c r="B17" s="167"/>
      <c r="C17" s="167"/>
      <c r="D17" s="4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68"/>
      <c r="R17" s="168"/>
      <c r="S17" s="129"/>
      <c r="T17" s="129"/>
      <c r="U17" s="129"/>
      <c r="V17" s="70"/>
    </row>
    <row r="18" spans="1:26" s="18" customFormat="1" ht="14.3" x14ac:dyDescent="0.25">
      <c r="A18" s="67"/>
      <c r="B18" s="167"/>
      <c r="C18" s="167"/>
      <c r="D18" s="4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84"/>
      <c r="R18" s="84"/>
      <c r="S18" s="129"/>
      <c r="T18" s="129"/>
      <c r="U18" s="129"/>
      <c r="V18" s="70"/>
    </row>
    <row r="19" spans="1:26" s="18" customFormat="1" ht="14.3" x14ac:dyDescent="0.25">
      <c r="A19" s="67"/>
      <c r="B19" s="167"/>
      <c r="C19" s="167"/>
      <c r="D19" s="4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84"/>
      <c r="R19" s="84"/>
      <c r="S19" s="129"/>
      <c r="T19" s="129"/>
      <c r="U19" s="129"/>
      <c r="V19" s="70"/>
    </row>
    <row r="20" spans="1:26" s="18" customFormat="1" ht="14.3" x14ac:dyDescent="0.25">
      <c r="A20" s="67"/>
      <c r="B20" s="167"/>
      <c r="C20" s="167"/>
      <c r="D20" s="41"/>
      <c r="E20" s="152"/>
      <c r="F20" s="153"/>
      <c r="G20" s="153"/>
      <c r="H20" s="176"/>
      <c r="I20" s="194"/>
      <c r="J20" s="195"/>
      <c r="K20" s="195"/>
      <c r="L20" s="195"/>
      <c r="M20" s="195"/>
      <c r="N20" s="195"/>
      <c r="O20" s="195"/>
      <c r="P20" s="195"/>
      <c r="Q20" s="169"/>
      <c r="R20" s="169"/>
      <c r="S20" s="141"/>
      <c r="T20" s="141"/>
      <c r="U20" s="141"/>
      <c r="V20" s="70"/>
    </row>
    <row r="21" spans="1:26" s="18" customFormat="1" ht="16.5" customHeight="1" thickBot="1" x14ac:dyDescent="0.3">
      <c r="A21" s="67"/>
      <c r="B21" s="135"/>
      <c r="C21" s="135"/>
      <c r="D21" s="42"/>
      <c r="E21" s="177"/>
      <c r="F21" s="178"/>
      <c r="G21" s="178"/>
      <c r="H21" s="179"/>
      <c r="I21" s="196"/>
      <c r="J21" s="197"/>
      <c r="K21" s="197"/>
      <c r="L21" s="197"/>
      <c r="M21" s="197"/>
      <c r="N21" s="197"/>
      <c r="O21" s="197"/>
      <c r="P21" s="197"/>
      <c r="Q21" s="130"/>
      <c r="R21" s="130"/>
      <c r="S21" s="171"/>
      <c r="T21" s="171"/>
      <c r="U21" s="171"/>
      <c r="V21" s="70"/>
    </row>
    <row r="22" spans="1:26" s="18" customFormat="1" ht="17.5" customHeight="1" x14ac:dyDescent="0.25">
      <c r="A22" s="67"/>
      <c r="Q22" s="69" t="s">
        <v>29</v>
      </c>
      <c r="R22" s="69"/>
      <c r="S22" s="138">
        <f>SUM(S6:S21)</f>
        <v>0</v>
      </c>
      <c r="T22" s="138"/>
      <c r="U22" s="138"/>
      <c r="V22" s="70"/>
      <c r="Z22" s="85"/>
    </row>
    <row r="23" spans="1:26" s="18" customFormat="1" ht="4.75" customHeight="1" thickBot="1" x14ac:dyDescent="0.3">
      <c r="A23" s="67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6"/>
      <c r="R23" s="86"/>
      <c r="S23" s="87"/>
      <c r="T23" s="87"/>
      <c r="U23" s="87"/>
      <c r="V23" s="89"/>
    </row>
    <row r="24" spans="1:26" s="18" customFormat="1" ht="3.75" customHeight="1" x14ac:dyDescent="0.25">
      <c r="A24" s="67"/>
      <c r="P24" s="147" t="s">
        <v>74</v>
      </c>
      <c r="Q24" s="147"/>
      <c r="R24" s="147"/>
      <c r="S24" s="147"/>
      <c r="T24" s="60"/>
      <c r="U24" s="60"/>
      <c r="V24" s="70"/>
    </row>
    <row r="25" spans="1:26" s="18" customFormat="1" ht="11.25" customHeight="1" thickBot="1" x14ac:dyDescent="0.3">
      <c r="A25" s="67"/>
      <c r="B25" s="132" t="s">
        <v>26</v>
      </c>
      <c r="C25" s="132"/>
      <c r="D25" s="151" t="s">
        <v>30</v>
      </c>
      <c r="E25" s="151"/>
      <c r="F25" s="132" t="s">
        <v>31</v>
      </c>
      <c r="G25" s="132"/>
      <c r="H25" s="132"/>
      <c r="I25" s="132"/>
      <c r="J25" s="132"/>
      <c r="K25" s="132"/>
      <c r="L25" s="132"/>
      <c r="M25" s="132"/>
      <c r="N25" s="132"/>
      <c r="O25" s="132"/>
      <c r="P25" s="148"/>
      <c r="Q25" s="148"/>
      <c r="R25" s="148"/>
      <c r="S25" s="148"/>
      <c r="T25" s="117"/>
      <c r="U25" s="117"/>
      <c r="V25" s="70"/>
    </row>
    <row r="26" spans="1:26" s="18" customFormat="1" ht="15.8" customHeight="1" x14ac:dyDescent="0.25">
      <c r="A26" s="67"/>
      <c r="B26" s="191"/>
      <c r="C26" s="191"/>
      <c r="D26" s="133"/>
      <c r="E26" s="133"/>
      <c r="F26" s="186"/>
      <c r="G26" s="187"/>
      <c r="H26" s="187"/>
      <c r="I26" s="187"/>
      <c r="J26" s="187"/>
      <c r="K26" s="187"/>
      <c r="L26" s="187"/>
      <c r="M26" s="187"/>
      <c r="N26" s="187"/>
      <c r="O26" s="187"/>
      <c r="P26" s="183"/>
      <c r="Q26" s="184"/>
      <c r="R26" s="184"/>
      <c r="S26" s="185"/>
      <c r="T26" s="145"/>
      <c r="U26" s="145"/>
      <c r="V26" s="70"/>
      <c r="Z26" s="19"/>
    </row>
    <row r="27" spans="1:26" s="18" customFormat="1" ht="15.8" customHeight="1" x14ac:dyDescent="0.25">
      <c r="A27" s="67"/>
      <c r="B27" s="192"/>
      <c r="C27" s="192"/>
      <c r="D27" s="133"/>
      <c r="E27" s="133"/>
      <c r="F27" s="152"/>
      <c r="G27" s="153"/>
      <c r="H27" s="153"/>
      <c r="I27" s="153"/>
      <c r="J27" s="153"/>
      <c r="K27" s="153"/>
      <c r="L27" s="153"/>
      <c r="M27" s="153"/>
      <c r="N27" s="153"/>
      <c r="O27" s="153"/>
      <c r="P27" s="158"/>
      <c r="Q27" s="159"/>
      <c r="R27" s="159"/>
      <c r="S27" s="160"/>
      <c r="T27" s="146"/>
      <c r="U27" s="146"/>
      <c r="V27" s="70"/>
    </row>
    <row r="28" spans="1:26" s="18" customFormat="1" ht="15.8" customHeight="1" x14ac:dyDescent="0.25">
      <c r="A28" s="67"/>
      <c r="B28" s="192"/>
      <c r="C28" s="192"/>
      <c r="D28" s="133"/>
      <c r="E28" s="133"/>
      <c r="F28" s="152"/>
      <c r="G28" s="153"/>
      <c r="H28" s="153"/>
      <c r="I28" s="153"/>
      <c r="J28" s="153"/>
      <c r="K28" s="153"/>
      <c r="L28" s="153"/>
      <c r="M28" s="153"/>
      <c r="N28" s="153"/>
      <c r="O28" s="153"/>
      <c r="P28" s="158"/>
      <c r="Q28" s="159"/>
      <c r="R28" s="159"/>
      <c r="S28" s="160"/>
      <c r="T28" s="146"/>
      <c r="U28" s="146"/>
      <c r="V28" s="70"/>
    </row>
    <row r="29" spans="1:26" s="18" customFormat="1" ht="15.8" customHeight="1" x14ac:dyDescent="0.25">
      <c r="A29" s="67"/>
      <c r="B29" s="192"/>
      <c r="C29" s="192"/>
      <c r="D29" s="133"/>
      <c r="E29" s="133"/>
      <c r="F29" s="152"/>
      <c r="G29" s="153"/>
      <c r="H29" s="153"/>
      <c r="I29" s="153"/>
      <c r="J29" s="153"/>
      <c r="K29" s="153"/>
      <c r="L29" s="153"/>
      <c r="M29" s="153"/>
      <c r="N29" s="153"/>
      <c r="O29" s="153"/>
      <c r="P29" s="158"/>
      <c r="Q29" s="159"/>
      <c r="R29" s="159"/>
      <c r="S29" s="160"/>
      <c r="T29" s="146"/>
      <c r="U29" s="146"/>
      <c r="V29" s="70"/>
    </row>
    <row r="30" spans="1:26" s="18" customFormat="1" ht="15.8" customHeight="1" x14ac:dyDescent="0.25">
      <c r="A30" s="67"/>
      <c r="B30" s="192"/>
      <c r="C30" s="192"/>
      <c r="D30" s="133"/>
      <c r="E30" s="133"/>
      <c r="F30" s="152"/>
      <c r="G30" s="153"/>
      <c r="H30" s="153"/>
      <c r="I30" s="153"/>
      <c r="J30" s="153"/>
      <c r="K30" s="153"/>
      <c r="L30" s="153"/>
      <c r="M30" s="153"/>
      <c r="N30" s="153"/>
      <c r="O30" s="153"/>
      <c r="P30" s="158"/>
      <c r="Q30" s="159"/>
      <c r="R30" s="159"/>
      <c r="S30" s="160"/>
      <c r="T30" s="146"/>
      <c r="U30" s="146"/>
      <c r="V30" s="70"/>
    </row>
    <row r="31" spans="1:26" s="18" customFormat="1" ht="15.8" customHeight="1" x14ac:dyDescent="0.25">
      <c r="A31" s="67"/>
      <c r="B31" s="192"/>
      <c r="C31" s="192"/>
      <c r="D31" s="133"/>
      <c r="E31" s="133"/>
      <c r="F31" s="152"/>
      <c r="G31" s="153"/>
      <c r="H31" s="153"/>
      <c r="I31" s="153"/>
      <c r="J31" s="153"/>
      <c r="K31" s="153"/>
      <c r="L31" s="153"/>
      <c r="M31" s="153"/>
      <c r="N31" s="153"/>
      <c r="O31" s="153"/>
      <c r="P31" s="158"/>
      <c r="Q31" s="159"/>
      <c r="R31" s="159"/>
      <c r="S31" s="160"/>
      <c r="T31" s="146"/>
      <c r="U31" s="146"/>
      <c r="V31" s="70"/>
    </row>
    <row r="32" spans="1:26" s="18" customFormat="1" ht="15.8" customHeight="1" x14ac:dyDescent="0.25">
      <c r="A32" s="67"/>
      <c r="B32" s="192"/>
      <c r="C32" s="192"/>
      <c r="D32" s="133"/>
      <c r="E32" s="133"/>
      <c r="F32" s="152"/>
      <c r="G32" s="153"/>
      <c r="H32" s="153"/>
      <c r="I32" s="153"/>
      <c r="J32" s="153"/>
      <c r="K32" s="153"/>
      <c r="L32" s="153"/>
      <c r="M32" s="153"/>
      <c r="N32" s="153"/>
      <c r="O32" s="153"/>
      <c r="P32" s="158"/>
      <c r="Q32" s="159"/>
      <c r="R32" s="159"/>
      <c r="S32" s="160"/>
      <c r="T32" s="146"/>
      <c r="U32" s="146"/>
      <c r="V32" s="70"/>
    </row>
    <row r="33" spans="1:26" s="18" customFormat="1" ht="15.8" customHeight="1" x14ac:dyDescent="0.25">
      <c r="A33" s="67"/>
      <c r="B33" s="192"/>
      <c r="C33" s="192"/>
      <c r="D33" s="133"/>
      <c r="E33" s="133"/>
      <c r="F33" s="152"/>
      <c r="G33" s="153"/>
      <c r="H33" s="153"/>
      <c r="I33" s="153"/>
      <c r="J33" s="153"/>
      <c r="K33" s="153"/>
      <c r="L33" s="153"/>
      <c r="M33" s="153"/>
      <c r="N33" s="153"/>
      <c r="O33" s="153"/>
      <c r="P33" s="158"/>
      <c r="Q33" s="159"/>
      <c r="R33" s="159"/>
      <c r="S33" s="160"/>
      <c r="T33" s="146"/>
      <c r="U33" s="146"/>
      <c r="V33" s="70"/>
    </row>
    <row r="34" spans="1:26" s="18" customFormat="1" ht="14.3" x14ac:dyDescent="0.25">
      <c r="A34" s="67"/>
      <c r="B34" s="192"/>
      <c r="C34" s="192"/>
      <c r="D34" s="133"/>
      <c r="E34" s="133"/>
      <c r="F34" s="152"/>
      <c r="G34" s="153"/>
      <c r="H34" s="153"/>
      <c r="I34" s="153"/>
      <c r="J34" s="153"/>
      <c r="K34" s="153"/>
      <c r="L34" s="153"/>
      <c r="M34" s="153"/>
      <c r="N34" s="153"/>
      <c r="O34" s="153"/>
      <c r="P34" s="158"/>
      <c r="Q34" s="159"/>
      <c r="R34" s="159"/>
      <c r="S34" s="160"/>
      <c r="T34" s="146"/>
      <c r="U34" s="146"/>
      <c r="V34" s="70"/>
    </row>
    <row r="35" spans="1:26" s="18" customFormat="1" ht="14.3" x14ac:dyDescent="0.25">
      <c r="A35" s="67"/>
      <c r="B35" s="126"/>
      <c r="C35" s="127"/>
      <c r="D35" s="133"/>
      <c r="E35" s="133"/>
      <c r="F35" s="152"/>
      <c r="G35" s="153"/>
      <c r="H35" s="153"/>
      <c r="I35" s="153"/>
      <c r="J35" s="153"/>
      <c r="K35" s="153"/>
      <c r="L35" s="153"/>
      <c r="M35" s="153"/>
      <c r="N35" s="153"/>
      <c r="O35" s="153"/>
      <c r="P35" s="158"/>
      <c r="Q35" s="159"/>
      <c r="R35" s="159"/>
      <c r="S35" s="160"/>
      <c r="T35" s="146"/>
      <c r="U35" s="146"/>
      <c r="V35" s="70"/>
    </row>
    <row r="36" spans="1:26" s="18" customFormat="1" ht="16.5" customHeight="1" thickBot="1" x14ac:dyDescent="0.3">
      <c r="A36" s="67"/>
      <c r="B36" s="156"/>
      <c r="C36" s="157"/>
      <c r="D36" s="155"/>
      <c r="E36" s="155"/>
      <c r="F36" s="177"/>
      <c r="G36" s="178"/>
      <c r="H36" s="178"/>
      <c r="I36" s="178"/>
      <c r="J36" s="178"/>
      <c r="K36" s="178"/>
      <c r="L36" s="178"/>
      <c r="M36" s="178"/>
      <c r="N36" s="178"/>
      <c r="O36" s="178"/>
      <c r="P36" s="161"/>
      <c r="Q36" s="162"/>
      <c r="R36" s="162"/>
      <c r="S36" s="163"/>
      <c r="T36" s="164"/>
      <c r="U36" s="164"/>
      <c r="V36" s="70"/>
    </row>
    <row r="37" spans="1:26" s="18" customFormat="1" ht="16.5" customHeight="1" x14ac:dyDescent="0.25">
      <c r="A37" s="67"/>
      <c r="Q37" s="69" t="s">
        <v>32</v>
      </c>
      <c r="R37" s="69"/>
      <c r="S37" s="92"/>
      <c r="T37" s="138">
        <f>SUM(T26:U36)</f>
        <v>0</v>
      </c>
      <c r="U37" s="138"/>
      <c r="V37" s="165"/>
      <c r="Z37" s="85"/>
    </row>
    <row r="38" spans="1:26" s="18" customFormat="1" ht="4.75" customHeight="1" thickBot="1" x14ac:dyDescent="0.3">
      <c r="A38" s="67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6"/>
      <c r="R38" s="86"/>
      <c r="S38" s="87"/>
      <c r="T38" s="87"/>
      <c r="U38" s="87"/>
      <c r="V38" s="89"/>
    </row>
    <row r="39" spans="1:26" ht="3.25" customHeight="1" x14ac:dyDescent="0.25">
      <c r="A39" s="71"/>
      <c r="Q39" s="93"/>
      <c r="R39" s="93"/>
      <c r="S39" s="94"/>
      <c r="T39" s="94"/>
      <c r="U39" s="94"/>
      <c r="V39" s="75"/>
    </row>
    <row r="40" spans="1:26" s="18" customFormat="1" ht="14.3" x14ac:dyDescent="0.25">
      <c r="A40" s="67"/>
      <c r="B40" s="68" t="s">
        <v>33</v>
      </c>
      <c r="Q40" s="69" t="s">
        <v>34</v>
      </c>
      <c r="R40" s="69"/>
      <c r="S40" s="142">
        <f>SEPTEMBRE!S45</f>
        <v>0</v>
      </c>
      <c r="T40" s="142"/>
      <c r="U40" s="142"/>
      <c r="V40" s="70"/>
    </row>
    <row r="41" spans="1:26" s="18" customFormat="1" ht="14.3" x14ac:dyDescent="0.25">
      <c r="A41" s="67"/>
      <c r="B41" s="68"/>
      <c r="O41" s="69" t="s">
        <v>1</v>
      </c>
      <c r="P41" s="199"/>
      <c r="Q41" s="150"/>
      <c r="R41" s="23"/>
      <c r="S41" s="141"/>
      <c r="T41" s="141"/>
      <c r="U41" s="141"/>
      <c r="V41" s="70"/>
    </row>
    <row r="42" spans="1:26" s="18" customFormat="1" ht="14.3" x14ac:dyDescent="0.25">
      <c r="A42" s="67"/>
      <c r="B42" s="68"/>
      <c r="O42" s="69" t="s">
        <v>3</v>
      </c>
      <c r="P42" s="149"/>
      <c r="Q42" s="150"/>
      <c r="R42" s="23"/>
      <c r="S42" s="141"/>
      <c r="T42" s="141"/>
      <c r="U42" s="141"/>
      <c r="V42" s="70"/>
    </row>
    <row r="43" spans="1:26" s="18" customFormat="1" ht="14.3" x14ac:dyDescent="0.25">
      <c r="A43" s="67"/>
      <c r="B43" s="68"/>
      <c r="O43" s="69" t="s">
        <v>2</v>
      </c>
      <c r="P43" s="150"/>
      <c r="Q43" s="150"/>
      <c r="R43" s="23"/>
      <c r="S43" s="141"/>
      <c r="T43" s="141"/>
      <c r="U43" s="141"/>
      <c r="V43" s="70"/>
    </row>
    <row r="44" spans="1:26" s="18" customFormat="1" ht="14.3" x14ac:dyDescent="0.25">
      <c r="A44" s="67"/>
      <c r="B44" s="68"/>
      <c r="O44" s="69" t="s">
        <v>77</v>
      </c>
      <c r="P44" s="150"/>
      <c r="Q44" s="150"/>
      <c r="R44" s="23"/>
      <c r="S44" s="141"/>
      <c r="T44" s="141"/>
      <c r="U44" s="141"/>
      <c r="V44" s="70"/>
    </row>
    <row r="45" spans="1:26" s="18" customFormat="1" ht="14.3" x14ac:dyDescent="0.25">
      <c r="A45" s="67"/>
      <c r="B45" s="68"/>
      <c r="O45" s="69"/>
      <c r="P45" s="96"/>
      <c r="Q45" s="96"/>
      <c r="R45" s="96"/>
      <c r="S45" s="138"/>
      <c r="T45" s="138"/>
      <c r="U45" s="138"/>
      <c r="V45" s="70"/>
    </row>
    <row r="46" spans="1:26" s="18" customFormat="1" ht="5.95" customHeight="1" x14ac:dyDescent="0.25">
      <c r="A46" s="97"/>
      <c r="B46" s="98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100"/>
      <c r="P46" s="101"/>
      <c r="Q46" s="101"/>
      <c r="R46" s="102"/>
      <c r="S46" s="103"/>
      <c r="T46" s="103"/>
      <c r="U46" s="103"/>
      <c r="V46" s="105"/>
    </row>
    <row r="47" spans="1:26" s="18" customFormat="1" ht="3.75" customHeight="1" x14ac:dyDescent="0.25">
      <c r="A47" s="67"/>
      <c r="O47" s="69"/>
      <c r="P47" s="106"/>
      <c r="S47" s="107"/>
      <c r="T47" s="118"/>
      <c r="U47" s="118"/>
      <c r="V47" s="70"/>
    </row>
    <row r="48" spans="1:26" s="18" customFormat="1" ht="12.75" customHeight="1" x14ac:dyDescent="0.25">
      <c r="A48" s="67"/>
      <c r="B48" s="68" t="s">
        <v>35</v>
      </c>
      <c r="O48" s="69"/>
      <c r="P48" s="96"/>
      <c r="Q48" s="69"/>
      <c r="S48" s="144"/>
      <c r="T48" s="144"/>
      <c r="U48" s="144"/>
      <c r="V48" s="70"/>
    </row>
    <row r="49" spans="1:22" s="18" customFormat="1" ht="14.3" x14ac:dyDescent="0.25">
      <c r="A49" s="67"/>
      <c r="O49" s="69" t="s">
        <v>1</v>
      </c>
      <c r="P49" s="198"/>
      <c r="Q49" s="181"/>
      <c r="R49" s="20"/>
      <c r="S49" s="154"/>
      <c r="T49" s="154"/>
      <c r="U49" s="154"/>
      <c r="V49" s="70"/>
    </row>
    <row r="50" spans="1:22" s="18" customFormat="1" ht="14.3" x14ac:dyDescent="0.25">
      <c r="A50" s="67"/>
      <c r="B50" s="68"/>
      <c r="O50" s="69" t="s">
        <v>3</v>
      </c>
      <c r="P50" s="181"/>
      <c r="Q50" s="181"/>
      <c r="R50" s="21"/>
      <c r="S50" s="154"/>
      <c r="T50" s="154"/>
      <c r="U50" s="154"/>
      <c r="V50" s="70"/>
    </row>
    <row r="51" spans="1:22" s="18" customFormat="1" ht="14.3" x14ac:dyDescent="0.25">
      <c r="A51" s="67"/>
      <c r="B51" s="68"/>
      <c r="O51" s="69" t="s">
        <v>2</v>
      </c>
      <c r="P51" s="181"/>
      <c r="Q51" s="181"/>
      <c r="R51" s="20"/>
      <c r="S51" s="154"/>
      <c r="T51" s="154"/>
      <c r="U51" s="154"/>
      <c r="V51" s="70"/>
    </row>
    <row r="52" spans="1:22" s="18" customFormat="1" ht="14.3" customHeight="1" thickBot="1" x14ac:dyDescent="0.3">
      <c r="A52" s="67"/>
      <c r="B52" s="68"/>
      <c r="O52" s="69" t="s">
        <v>77</v>
      </c>
      <c r="P52" s="181"/>
      <c r="Q52" s="181"/>
      <c r="R52" s="20"/>
      <c r="S52" s="182"/>
      <c r="T52" s="182"/>
      <c r="U52" s="182"/>
      <c r="V52" s="70"/>
    </row>
    <row r="53" spans="1:22" s="18" customFormat="1" ht="16.5" customHeight="1" thickTop="1" x14ac:dyDescent="0.25">
      <c r="A53" s="67"/>
      <c r="Q53" s="69" t="s">
        <v>36</v>
      </c>
      <c r="R53" s="69"/>
      <c r="S53" s="193">
        <f>SUM(S48:U52)</f>
        <v>0</v>
      </c>
      <c r="T53" s="193"/>
      <c r="U53" s="193"/>
      <c r="V53" s="70"/>
    </row>
    <row r="54" spans="1:22" s="18" customFormat="1" ht="10.55" customHeight="1" thickBot="1" x14ac:dyDescent="0.3">
      <c r="A54" s="67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109"/>
      <c r="T54" s="109"/>
      <c r="U54" s="109"/>
      <c r="V54" s="89"/>
    </row>
    <row r="55" spans="1:22" s="18" customFormat="1" ht="3.75" customHeight="1" x14ac:dyDescent="0.25">
      <c r="A55" s="67"/>
      <c r="S55" s="111"/>
      <c r="T55" s="111"/>
      <c r="U55" s="111"/>
      <c r="V55" s="70"/>
    </row>
    <row r="56" spans="1:22" s="18" customFormat="1" ht="14.3" x14ac:dyDescent="0.25">
      <c r="A56" s="67"/>
      <c r="B56" s="68" t="s">
        <v>24</v>
      </c>
      <c r="Q56" s="69" t="s">
        <v>37</v>
      </c>
      <c r="R56" s="69"/>
      <c r="S56" s="139">
        <f>S22</f>
        <v>0</v>
      </c>
      <c r="T56" s="139"/>
      <c r="U56" s="139"/>
      <c r="V56" s="70"/>
    </row>
    <row r="57" spans="1:22" s="18" customFormat="1" ht="14.95" thickBot="1" x14ac:dyDescent="0.3">
      <c r="A57" s="67"/>
      <c r="Q57" s="69" t="s">
        <v>38</v>
      </c>
      <c r="R57" s="69"/>
      <c r="S57" s="140">
        <f>T37+S41+S49</f>
        <v>0</v>
      </c>
      <c r="T57" s="140"/>
      <c r="U57" s="140"/>
      <c r="V57" s="70"/>
    </row>
    <row r="58" spans="1:22" s="18" customFormat="1" ht="19.55" customHeight="1" thickTop="1" x14ac:dyDescent="0.25">
      <c r="A58" s="67"/>
      <c r="Q58" s="69" t="s">
        <v>39</v>
      </c>
      <c r="R58" s="69"/>
      <c r="S58" s="138">
        <f>S2+S56-S57</f>
        <v>154.9</v>
      </c>
      <c r="T58" s="138"/>
      <c r="U58" s="138"/>
      <c r="V58" s="70"/>
    </row>
    <row r="59" spans="1:22" s="18" customFormat="1" ht="5.3" customHeight="1" thickBot="1" x14ac:dyDescent="0.3">
      <c r="A59" s="113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109"/>
      <c r="T59" s="109"/>
      <c r="U59" s="109"/>
      <c r="V59" s="89"/>
    </row>
  </sheetData>
  <sheetProtection selectLockedCells="1"/>
  <mergeCells count="151">
    <mergeCell ref="P31:S31"/>
    <mergeCell ref="P32:S32"/>
    <mergeCell ref="P33:S33"/>
    <mergeCell ref="S40:U40"/>
    <mergeCell ref="P51:Q51"/>
    <mergeCell ref="S51:U51"/>
    <mergeCell ref="F29:O29"/>
    <mergeCell ref="F30:O30"/>
    <mergeCell ref="F31:O31"/>
    <mergeCell ref="F32:O32"/>
    <mergeCell ref="F33:O33"/>
    <mergeCell ref="P29:S29"/>
    <mergeCell ref="P30:S30"/>
    <mergeCell ref="T29:U29"/>
    <mergeCell ref="T30:U30"/>
    <mergeCell ref="T31:U31"/>
    <mergeCell ref="T32:U32"/>
    <mergeCell ref="T33:U33"/>
    <mergeCell ref="P44:Q44"/>
    <mergeCell ref="S44:U44"/>
    <mergeCell ref="S58:U58"/>
    <mergeCell ref="S45:U45"/>
    <mergeCell ref="S48:U48"/>
    <mergeCell ref="P49:Q49"/>
    <mergeCell ref="S49:U49"/>
    <mergeCell ref="P50:Q50"/>
    <mergeCell ref="S50:U50"/>
    <mergeCell ref="B36:C36"/>
    <mergeCell ref="D36:E36"/>
    <mergeCell ref="F36:O36"/>
    <mergeCell ref="P36:S36"/>
    <mergeCell ref="S53:U53"/>
    <mergeCell ref="S56:U56"/>
    <mergeCell ref="S57:U57"/>
    <mergeCell ref="P41:Q41"/>
    <mergeCell ref="S41:U41"/>
    <mergeCell ref="P42:Q42"/>
    <mergeCell ref="S42:U42"/>
    <mergeCell ref="P43:Q43"/>
    <mergeCell ref="S43:U43"/>
    <mergeCell ref="P52:Q52"/>
    <mergeCell ref="S52:U52"/>
    <mergeCell ref="B34:C34"/>
    <mergeCell ref="D34:E34"/>
    <mergeCell ref="B35:C35"/>
    <mergeCell ref="D35:E35"/>
    <mergeCell ref="T37:V37"/>
    <mergeCell ref="T36:U36"/>
    <mergeCell ref="B33:C33"/>
    <mergeCell ref="D33:E33"/>
    <mergeCell ref="F35:O35"/>
    <mergeCell ref="P34:S34"/>
    <mergeCell ref="P35:S35"/>
    <mergeCell ref="F34:O34"/>
    <mergeCell ref="T34:U34"/>
    <mergeCell ref="T35:U35"/>
    <mergeCell ref="B31:C31"/>
    <mergeCell ref="D31:E31"/>
    <mergeCell ref="B32:C32"/>
    <mergeCell ref="D32:E32"/>
    <mergeCell ref="B29:C29"/>
    <mergeCell ref="D29:E29"/>
    <mergeCell ref="B30:C30"/>
    <mergeCell ref="D30:E30"/>
    <mergeCell ref="B27:C27"/>
    <mergeCell ref="D27:E27"/>
    <mergeCell ref="B28:C28"/>
    <mergeCell ref="D28:E28"/>
    <mergeCell ref="S22:U22"/>
    <mergeCell ref="B25:C25"/>
    <mergeCell ref="D25:E25"/>
    <mergeCell ref="F25:O25"/>
    <mergeCell ref="B26:C26"/>
    <mergeCell ref="D26:E26"/>
    <mergeCell ref="T26:U26"/>
    <mergeCell ref="T27:U27"/>
    <mergeCell ref="T28:U28"/>
    <mergeCell ref="F26:O26"/>
    <mergeCell ref="F27:O27"/>
    <mergeCell ref="F28:O28"/>
    <mergeCell ref="P24:S25"/>
    <mergeCell ref="P26:S26"/>
    <mergeCell ref="P27:S27"/>
    <mergeCell ref="P28:S28"/>
    <mergeCell ref="B20:C20"/>
    <mergeCell ref="Q20:R20"/>
    <mergeCell ref="S20:U20"/>
    <mergeCell ref="B21:C21"/>
    <mergeCell ref="Q21:R21"/>
    <mergeCell ref="S21:U21"/>
    <mergeCell ref="B16:C16"/>
    <mergeCell ref="E16:P16"/>
    <mergeCell ref="Q16:R16"/>
    <mergeCell ref="S16:U16"/>
    <mergeCell ref="B17:C17"/>
    <mergeCell ref="E17:P17"/>
    <mergeCell ref="Q17:R17"/>
    <mergeCell ref="S17:U17"/>
    <mergeCell ref="B18:C18"/>
    <mergeCell ref="B19:C19"/>
    <mergeCell ref="E18:P18"/>
    <mergeCell ref="E19:P19"/>
    <mergeCell ref="S18:U18"/>
    <mergeCell ref="S19:U19"/>
    <mergeCell ref="E20:H20"/>
    <mergeCell ref="E21:H21"/>
    <mergeCell ref="I20:P20"/>
    <mergeCell ref="I21:P21"/>
    <mergeCell ref="S2:U2"/>
    <mergeCell ref="Q5:R5"/>
    <mergeCell ref="B2:D2"/>
    <mergeCell ref="B10:C10"/>
    <mergeCell ref="E10:P10"/>
    <mergeCell ref="Q10:R10"/>
    <mergeCell ref="S10:U10"/>
    <mergeCell ref="B11:C11"/>
    <mergeCell ref="E11:P11"/>
    <mergeCell ref="Q11:R11"/>
    <mergeCell ref="S11:U11"/>
    <mergeCell ref="B8:C8"/>
    <mergeCell ref="E8:P8"/>
    <mergeCell ref="Q8:R8"/>
    <mergeCell ref="S8:U8"/>
    <mergeCell ref="B9:C9"/>
    <mergeCell ref="E9:P9"/>
    <mergeCell ref="Q9:R9"/>
    <mergeCell ref="S9:U9"/>
    <mergeCell ref="B6:C6"/>
    <mergeCell ref="E6:P6"/>
    <mergeCell ref="Q6:R6"/>
    <mergeCell ref="S6:U6"/>
    <mergeCell ref="B7:C7"/>
    <mergeCell ref="E7:P7"/>
    <mergeCell ref="Q7:R7"/>
    <mergeCell ref="S7:U7"/>
    <mergeCell ref="B14:C14"/>
    <mergeCell ref="E14:P14"/>
    <mergeCell ref="Q14:R14"/>
    <mergeCell ref="S14:U14"/>
    <mergeCell ref="B15:C15"/>
    <mergeCell ref="E15:P15"/>
    <mergeCell ref="Q15:R15"/>
    <mergeCell ref="S15:U15"/>
    <mergeCell ref="B12:C12"/>
    <mergeCell ref="E12:P12"/>
    <mergeCell ref="Q12:R12"/>
    <mergeCell ref="S12:U12"/>
    <mergeCell ref="B13:C13"/>
    <mergeCell ref="E13:P13"/>
    <mergeCell ref="Q13:R13"/>
    <mergeCell ref="S13:U13"/>
  </mergeCells>
  <dataValidations count="3">
    <dataValidation type="list" allowBlank="1" showInputMessage="1" showErrorMessage="1" sqref="O45:O49" xr:uid="{00000000-0002-0000-0500-000000000000}">
      <formula1>interet</formula1>
    </dataValidation>
    <dataValidation type="list" allowBlank="1" showInputMessage="1" sqref="E6:E21" xr:uid="{00000000-0002-0000-0500-000001000000}">
      <formula1>condo</formula1>
    </dataValidation>
    <dataValidation allowBlank="1" sqref="S20:U21" xr:uid="{00000000-0002-0000-0500-000002000000}"/>
  </dataValidations>
  <pageMargins left="0.5" right="0.12" top="0.43307086614173229" bottom="0.12" header="0.23622047244094491" footer="0.11811023622047245"/>
  <pageSetup orientation="portrait" r:id="rId1"/>
  <headerFooter>
    <oddHeader>&amp;CCAISSE POPULAIRE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59"/>
  <sheetViews>
    <sheetView showGridLines="0" topLeftCell="A20" zoomScale="145" zoomScaleNormal="145" workbookViewId="0">
      <selection activeCell="B26" sqref="B26:U36"/>
    </sheetView>
  </sheetViews>
  <sheetFormatPr baseColWidth="10" defaultColWidth="11" defaultRowHeight="15.65" x14ac:dyDescent="0.25"/>
  <cols>
    <col min="1" max="1" width="1.21875" customWidth="1"/>
    <col min="2" max="2" width="3.88671875" customWidth="1"/>
    <col min="3" max="3" width="7.109375" customWidth="1"/>
    <col min="4" max="4" width="5.33203125" customWidth="1"/>
    <col min="5" max="6" width="4.6640625" customWidth="1"/>
    <col min="7" max="7" width="5.21875" customWidth="1"/>
    <col min="8" max="10" width="4.6640625" customWidth="1"/>
    <col min="11" max="11" width="1.77734375" customWidth="1"/>
    <col min="12" max="12" width="3.6640625" customWidth="1"/>
    <col min="13" max="13" width="1.33203125" customWidth="1"/>
    <col min="14" max="14" width="3.88671875" customWidth="1"/>
    <col min="15" max="17" width="4.6640625" customWidth="1"/>
    <col min="18" max="18" width="1.6640625" customWidth="1"/>
    <col min="19" max="20" width="4.6640625" style="114" customWidth="1"/>
    <col min="21" max="21" width="7.21875" style="114" customWidth="1"/>
    <col min="22" max="22" width="2" customWidth="1"/>
    <col min="23" max="25" width="4.6640625" customWidth="1"/>
    <col min="26" max="26" width="11.33203125" bestFit="1" customWidth="1"/>
    <col min="27" max="58" width="4.6640625" customWidth="1"/>
  </cols>
  <sheetData>
    <row r="1" spans="1:26" ht="5.95" customHeight="1" x14ac:dyDescent="0.25">
      <c r="A1" s="62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4"/>
      <c r="T1" s="64"/>
      <c r="U1" s="64"/>
      <c r="V1" s="66"/>
    </row>
    <row r="2" spans="1:26" s="18" customFormat="1" ht="14.95" customHeight="1" x14ac:dyDescent="0.25">
      <c r="A2" s="67"/>
      <c r="B2" s="166" t="s">
        <v>58</v>
      </c>
      <c r="C2" s="166"/>
      <c r="D2" s="166"/>
      <c r="E2" s="116">
        <f>AOÛT!E2</f>
        <v>2022</v>
      </c>
      <c r="F2" s="68"/>
      <c r="G2" s="68"/>
      <c r="Q2" s="69" t="s">
        <v>25</v>
      </c>
      <c r="R2" s="69"/>
      <c r="S2" s="188">
        <f>OCTOBRE!S58</f>
        <v>154.9</v>
      </c>
      <c r="T2" s="188"/>
      <c r="U2" s="188"/>
      <c r="V2" s="70"/>
    </row>
    <row r="3" spans="1:26" ht="3.25" customHeight="1" thickBot="1" x14ac:dyDescent="0.35">
      <c r="A3" s="71"/>
      <c r="F3" s="1"/>
      <c r="G3" s="1"/>
      <c r="Q3" s="72"/>
      <c r="R3" s="72"/>
      <c r="S3" s="73"/>
      <c r="T3" s="73"/>
      <c r="U3" s="73"/>
      <c r="V3" s="75"/>
    </row>
    <row r="4" spans="1:26" ht="4.75" customHeight="1" x14ac:dyDescent="0.3">
      <c r="A4" s="71"/>
      <c r="B4" s="63"/>
      <c r="C4" s="63"/>
      <c r="D4" s="63"/>
      <c r="E4" s="63"/>
      <c r="F4" s="76"/>
      <c r="G4" s="76"/>
      <c r="H4" s="63"/>
      <c r="I4" s="63"/>
      <c r="J4" s="63"/>
      <c r="K4" s="63"/>
      <c r="L4" s="63"/>
      <c r="M4" s="63"/>
      <c r="N4" s="63"/>
      <c r="O4" s="63"/>
      <c r="P4" s="63"/>
      <c r="Q4" s="77"/>
      <c r="R4" s="77"/>
      <c r="S4" s="78"/>
      <c r="T4" s="78"/>
      <c r="U4" s="78"/>
      <c r="V4" s="66"/>
    </row>
    <row r="5" spans="1:26" s="18" customFormat="1" ht="16.5" customHeight="1" thickBot="1" x14ac:dyDescent="0.3">
      <c r="A5" s="67"/>
      <c r="B5" s="68" t="s">
        <v>26</v>
      </c>
      <c r="C5" s="68"/>
      <c r="D5" s="80" t="s">
        <v>27</v>
      </c>
      <c r="E5" s="81" t="s">
        <v>28</v>
      </c>
      <c r="F5" s="81"/>
      <c r="G5" s="81" t="s">
        <v>0</v>
      </c>
      <c r="H5" s="82"/>
      <c r="I5" s="82"/>
      <c r="J5" s="82"/>
      <c r="K5" s="82"/>
      <c r="L5" s="82"/>
      <c r="M5" s="82"/>
      <c r="N5" s="82"/>
      <c r="O5" s="82"/>
      <c r="P5" s="82"/>
      <c r="Q5" s="170"/>
      <c r="R5" s="170"/>
      <c r="S5" s="61"/>
      <c r="T5" s="61"/>
      <c r="U5" s="61"/>
      <c r="V5" s="70"/>
    </row>
    <row r="6" spans="1:26" s="18" customFormat="1" ht="14.3" x14ac:dyDescent="0.25">
      <c r="A6" s="67"/>
      <c r="B6" s="134"/>
      <c r="C6" s="134"/>
      <c r="D6" s="39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68"/>
      <c r="R6" s="168"/>
      <c r="S6" s="200"/>
      <c r="T6" s="200"/>
      <c r="U6" s="200"/>
      <c r="V6" s="70"/>
    </row>
    <row r="7" spans="1:26" s="18" customFormat="1" ht="14.3" x14ac:dyDescent="0.25">
      <c r="A7" s="67"/>
      <c r="B7" s="167"/>
      <c r="C7" s="167"/>
      <c r="D7" s="39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68"/>
      <c r="R7" s="168"/>
      <c r="S7" s="200"/>
      <c r="T7" s="200"/>
      <c r="U7" s="200"/>
      <c r="V7" s="70"/>
    </row>
    <row r="8" spans="1:26" s="18" customFormat="1" ht="14.3" x14ac:dyDescent="0.25">
      <c r="A8" s="67"/>
      <c r="B8" s="167"/>
      <c r="C8" s="167"/>
      <c r="D8" s="39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68"/>
      <c r="R8" s="168"/>
      <c r="S8" s="200"/>
      <c r="T8" s="200"/>
      <c r="U8" s="200"/>
      <c r="V8" s="70"/>
    </row>
    <row r="9" spans="1:26" s="18" customFormat="1" ht="14.3" x14ac:dyDescent="0.25">
      <c r="A9" s="67"/>
      <c r="B9" s="167"/>
      <c r="C9" s="167"/>
      <c r="D9" s="39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68"/>
      <c r="R9" s="168"/>
      <c r="S9" s="200"/>
      <c r="T9" s="200"/>
      <c r="U9" s="200"/>
      <c r="V9" s="70"/>
    </row>
    <row r="10" spans="1:26" s="18" customFormat="1" ht="14.3" x14ac:dyDescent="0.25">
      <c r="A10" s="67"/>
      <c r="B10" s="167"/>
      <c r="C10" s="167"/>
      <c r="D10" s="39"/>
      <c r="E10" s="131"/>
      <c r="F10" s="131"/>
      <c r="G10" s="131"/>
      <c r="H10" s="131"/>
      <c r="I10" s="131"/>
      <c r="J10" s="131"/>
      <c r="K10" s="131"/>
      <c r="L10" s="131"/>
      <c r="M10" s="131"/>
      <c r="N10" s="131"/>
      <c r="O10" s="131"/>
      <c r="P10" s="131"/>
      <c r="Q10" s="168"/>
      <c r="R10" s="168"/>
      <c r="S10" s="200"/>
      <c r="T10" s="200"/>
      <c r="U10" s="200"/>
      <c r="V10" s="70"/>
    </row>
    <row r="11" spans="1:26" s="18" customFormat="1" ht="14.3" x14ac:dyDescent="0.25">
      <c r="A11" s="67"/>
      <c r="B11" s="167"/>
      <c r="C11" s="167"/>
      <c r="D11" s="39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1"/>
      <c r="P11" s="131"/>
      <c r="Q11" s="168"/>
      <c r="R11" s="168"/>
      <c r="S11" s="200"/>
      <c r="T11" s="200"/>
      <c r="U11" s="200"/>
      <c r="V11" s="70"/>
    </row>
    <row r="12" spans="1:26" s="18" customFormat="1" ht="14.3" x14ac:dyDescent="0.25">
      <c r="A12" s="67"/>
      <c r="B12" s="167"/>
      <c r="C12" s="167"/>
      <c r="D12" s="39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1"/>
      <c r="Q12" s="168"/>
      <c r="R12" s="168"/>
      <c r="S12" s="200"/>
      <c r="T12" s="200"/>
      <c r="U12" s="200"/>
      <c r="V12" s="70"/>
    </row>
    <row r="13" spans="1:26" s="18" customFormat="1" ht="14.3" x14ac:dyDescent="0.25">
      <c r="A13" s="67"/>
      <c r="B13" s="167"/>
      <c r="C13" s="167"/>
      <c r="D13" s="39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68"/>
      <c r="R13" s="168"/>
      <c r="S13" s="200"/>
      <c r="T13" s="200"/>
      <c r="U13" s="200"/>
      <c r="V13" s="70"/>
    </row>
    <row r="14" spans="1:26" s="18" customFormat="1" ht="14.3" x14ac:dyDescent="0.25">
      <c r="A14" s="67"/>
      <c r="B14" s="167"/>
      <c r="C14" s="167"/>
      <c r="D14" s="39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1"/>
      <c r="P14" s="131"/>
      <c r="Q14" s="168"/>
      <c r="R14" s="168"/>
      <c r="S14" s="200"/>
      <c r="T14" s="200"/>
      <c r="U14" s="200"/>
      <c r="V14" s="70"/>
    </row>
    <row r="15" spans="1:26" s="18" customFormat="1" ht="14.3" x14ac:dyDescent="0.25">
      <c r="A15" s="67"/>
      <c r="B15" s="167"/>
      <c r="C15" s="167"/>
      <c r="D15" s="39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68"/>
      <c r="R15" s="168"/>
      <c r="S15" s="200"/>
      <c r="T15" s="200"/>
      <c r="U15" s="200"/>
      <c r="V15" s="70"/>
      <c r="Z15" s="19"/>
    </row>
    <row r="16" spans="1:26" s="18" customFormat="1" ht="14.3" x14ac:dyDescent="0.25">
      <c r="A16" s="67"/>
      <c r="B16" s="167"/>
      <c r="C16" s="167"/>
      <c r="D16" s="39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1"/>
      <c r="P16" s="131"/>
      <c r="Q16" s="168"/>
      <c r="R16" s="168"/>
      <c r="S16" s="200"/>
      <c r="T16" s="200"/>
      <c r="U16" s="200"/>
      <c r="V16" s="70"/>
    </row>
    <row r="17" spans="1:26" s="18" customFormat="1" ht="14.3" x14ac:dyDescent="0.25">
      <c r="A17" s="67"/>
      <c r="B17" s="167"/>
      <c r="C17" s="167"/>
      <c r="D17" s="39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68"/>
      <c r="R17" s="168"/>
      <c r="S17" s="200"/>
      <c r="T17" s="200"/>
      <c r="U17" s="200"/>
      <c r="V17" s="70"/>
    </row>
    <row r="18" spans="1:26" s="18" customFormat="1" ht="14.3" x14ac:dyDescent="0.25">
      <c r="A18" s="67"/>
      <c r="B18" s="167"/>
      <c r="C18" s="167"/>
      <c r="D18" s="39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84"/>
      <c r="R18" s="84"/>
      <c r="S18" s="200"/>
      <c r="T18" s="200"/>
      <c r="U18" s="200"/>
      <c r="V18" s="70"/>
    </row>
    <row r="19" spans="1:26" s="18" customFormat="1" ht="14.3" x14ac:dyDescent="0.25">
      <c r="A19" s="67"/>
      <c r="B19" s="167"/>
      <c r="C19" s="167"/>
      <c r="D19" s="39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84"/>
      <c r="R19" s="84"/>
      <c r="S19" s="200"/>
      <c r="T19" s="200"/>
      <c r="U19" s="200"/>
      <c r="V19" s="70"/>
    </row>
    <row r="20" spans="1:26" s="18" customFormat="1" ht="14.3" x14ac:dyDescent="0.25">
      <c r="A20" s="67"/>
      <c r="B20" s="167"/>
      <c r="C20" s="167"/>
      <c r="D20" s="41"/>
      <c r="E20" s="152"/>
      <c r="F20" s="153"/>
      <c r="G20" s="153"/>
      <c r="H20" s="176"/>
      <c r="I20" s="194"/>
      <c r="J20" s="195"/>
      <c r="K20" s="195"/>
      <c r="L20" s="195"/>
      <c r="M20" s="195"/>
      <c r="N20" s="195"/>
      <c r="O20" s="195"/>
      <c r="P20" s="195"/>
      <c r="Q20" s="169"/>
      <c r="R20" s="169"/>
      <c r="S20" s="201"/>
      <c r="T20" s="201"/>
      <c r="U20" s="201"/>
      <c r="V20" s="70"/>
    </row>
    <row r="21" spans="1:26" s="18" customFormat="1" ht="16.5" customHeight="1" thickBot="1" x14ac:dyDescent="0.3">
      <c r="A21" s="67"/>
      <c r="B21" s="135"/>
      <c r="C21" s="135"/>
      <c r="D21" s="42"/>
      <c r="E21" s="177"/>
      <c r="F21" s="178"/>
      <c r="G21" s="178"/>
      <c r="H21" s="179"/>
      <c r="I21" s="196"/>
      <c r="J21" s="197"/>
      <c r="K21" s="197"/>
      <c r="L21" s="197"/>
      <c r="M21" s="197"/>
      <c r="N21" s="197"/>
      <c r="O21" s="197"/>
      <c r="P21" s="197"/>
      <c r="Q21" s="130"/>
      <c r="R21" s="130"/>
      <c r="S21" s="202"/>
      <c r="T21" s="202"/>
      <c r="U21" s="202"/>
      <c r="V21" s="70"/>
    </row>
    <row r="22" spans="1:26" s="18" customFormat="1" ht="17.5" customHeight="1" x14ac:dyDescent="0.25">
      <c r="A22" s="67"/>
      <c r="Q22" s="69" t="s">
        <v>29</v>
      </c>
      <c r="R22" s="69"/>
      <c r="S22" s="203">
        <f>SUM(S6:U21)</f>
        <v>0</v>
      </c>
      <c r="T22" s="203"/>
      <c r="U22" s="203"/>
      <c r="V22" s="70"/>
      <c r="Z22" s="85"/>
    </row>
    <row r="23" spans="1:26" s="18" customFormat="1" ht="4.75" customHeight="1" thickBot="1" x14ac:dyDescent="0.3">
      <c r="A23" s="67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6"/>
      <c r="R23" s="86"/>
      <c r="S23" s="87"/>
      <c r="T23" s="87"/>
      <c r="U23" s="87"/>
      <c r="V23" s="89"/>
    </row>
    <row r="24" spans="1:26" s="18" customFormat="1" ht="3.75" customHeight="1" x14ac:dyDescent="0.25">
      <c r="A24" s="67"/>
      <c r="P24" s="147" t="s">
        <v>74</v>
      </c>
      <c r="Q24" s="147"/>
      <c r="R24" s="147"/>
      <c r="S24" s="147"/>
      <c r="T24" s="60"/>
      <c r="U24" s="60"/>
      <c r="V24" s="70"/>
    </row>
    <row r="25" spans="1:26" s="18" customFormat="1" ht="11.25" customHeight="1" thickBot="1" x14ac:dyDescent="0.3">
      <c r="A25" s="67"/>
      <c r="B25" s="132" t="s">
        <v>26</v>
      </c>
      <c r="C25" s="132"/>
      <c r="D25" s="151" t="s">
        <v>30</v>
      </c>
      <c r="E25" s="151"/>
      <c r="F25" s="132" t="s">
        <v>31</v>
      </c>
      <c r="G25" s="132"/>
      <c r="H25" s="132"/>
      <c r="I25" s="132"/>
      <c r="J25" s="132"/>
      <c r="K25" s="132"/>
      <c r="L25" s="132"/>
      <c r="M25" s="132"/>
      <c r="N25" s="132"/>
      <c r="O25" s="132"/>
      <c r="P25" s="148"/>
      <c r="Q25" s="148"/>
      <c r="R25" s="148"/>
      <c r="S25" s="148"/>
      <c r="T25" s="117"/>
      <c r="U25" s="117"/>
      <c r="V25" s="70"/>
    </row>
    <row r="26" spans="1:26" s="18" customFormat="1" ht="15.8" customHeight="1" x14ac:dyDescent="0.25">
      <c r="A26" s="67"/>
      <c r="B26" s="191"/>
      <c r="C26" s="191"/>
      <c r="D26" s="133"/>
      <c r="E26" s="133"/>
      <c r="F26" s="186"/>
      <c r="G26" s="187"/>
      <c r="H26" s="187"/>
      <c r="I26" s="187"/>
      <c r="J26" s="187"/>
      <c r="K26" s="187"/>
      <c r="L26" s="187"/>
      <c r="M26" s="187"/>
      <c r="N26" s="187"/>
      <c r="O26" s="187"/>
      <c r="P26" s="183"/>
      <c r="Q26" s="184"/>
      <c r="R26" s="184"/>
      <c r="S26" s="185"/>
      <c r="T26" s="204"/>
      <c r="U26" s="204"/>
      <c r="V26" s="70"/>
      <c r="Z26" s="19"/>
    </row>
    <row r="27" spans="1:26" s="18" customFormat="1" ht="15.8" customHeight="1" x14ac:dyDescent="0.25">
      <c r="A27" s="67"/>
      <c r="B27" s="192"/>
      <c r="C27" s="192"/>
      <c r="D27" s="133"/>
      <c r="E27" s="133"/>
      <c r="F27" s="152"/>
      <c r="G27" s="153"/>
      <c r="H27" s="153"/>
      <c r="I27" s="153"/>
      <c r="J27" s="153"/>
      <c r="K27" s="153"/>
      <c r="L27" s="153"/>
      <c r="M27" s="153"/>
      <c r="N27" s="153"/>
      <c r="O27" s="153"/>
      <c r="P27" s="158"/>
      <c r="Q27" s="159"/>
      <c r="R27" s="159"/>
      <c r="S27" s="160"/>
      <c r="T27" s="205"/>
      <c r="U27" s="205"/>
      <c r="V27" s="70"/>
    </row>
    <row r="28" spans="1:26" s="18" customFormat="1" ht="15.8" customHeight="1" x14ac:dyDescent="0.25">
      <c r="A28" s="67"/>
      <c r="B28" s="192"/>
      <c r="C28" s="192"/>
      <c r="D28" s="133"/>
      <c r="E28" s="133"/>
      <c r="F28" s="152"/>
      <c r="G28" s="153"/>
      <c r="H28" s="153"/>
      <c r="I28" s="153"/>
      <c r="J28" s="153"/>
      <c r="K28" s="153"/>
      <c r="L28" s="153"/>
      <c r="M28" s="153"/>
      <c r="N28" s="153"/>
      <c r="O28" s="153"/>
      <c r="P28" s="158"/>
      <c r="Q28" s="159"/>
      <c r="R28" s="159"/>
      <c r="S28" s="160"/>
      <c r="T28" s="205"/>
      <c r="U28" s="205"/>
      <c r="V28" s="70"/>
    </row>
    <row r="29" spans="1:26" s="18" customFormat="1" ht="15.8" customHeight="1" x14ac:dyDescent="0.25">
      <c r="A29" s="67"/>
      <c r="B29" s="192"/>
      <c r="C29" s="192"/>
      <c r="D29" s="133"/>
      <c r="E29" s="133"/>
      <c r="F29" s="152"/>
      <c r="G29" s="153"/>
      <c r="H29" s="153"/>
      <c r="I29" s="153"/>
      <c r="J29" s="153"/>
      <c r="K29" s="153"/>
      <c r="L29" s="153"/>
      <c r="M29" s="153"/>
      <c r="N29" s="153"/>
      <c r="O29" s="153"/>
      <c r="P29" s="158"/>
      <c r="Q29" s="159"/>
      <c r="R29" s="159"/>
      <c r="S29" s="160"/>
      <c r="T29" s="205"/>
      <c r="U29" s="205"/>
      <c r="V29" s="70"/>
    </row>
    <row r="30" spans="1:26" s="18" customFormat="1" ht="15.8" customHeight="1" x14ac:dyDescent="0.25">
      <c r="A30" s="67"/>
      <c r="B30" s="192"/>
      <c r="C30" s="192"/>
      <c r="D30" s="133"/>
      <c r="E30" s="133"/>
      <c r="F30" s="152"/>
      <c r="G30" s="153"/>
      <c r="H30" s="153"/>
      <c r="I30" s="153"/>
      <c r="J30" s="153"/>
      <c r="K30" s="153"/>
      <c r="L30" s="153"/>
      <c r="M30" s="153"/>
      <c r="N30" s="153"/>
      <c r="O30" s="153"/>
      <c r="P30" s="158"/>
      <c r="Q30" s="159"/>
      <c r="R30" s="159"/>
      <c r="S30" s="160"/>
      <c r="T30" s="205"/>
      <c r="U30" s="205"/>
      <c r="V30" s="70"/>
    </row>
    <row r="31" spans="1:26" s="18" customFormat="1" ht="15.8" customHeight="1" x14ac:dyDescent="0.25">
      <c r="A31" s="67"/>
      <c r="B31" s="192"/>
      <c r="C31" s="192"/>
      <c r="D31" s="133"/>
      <c r="E31" s="133"/>
      <c r="F31" s="152"/>
      <c r="G31" s="153"/>
      <c r="H31" s="153"/>
      <c r="I31" s="153"/>
      <c r="J31" s="153"/>
      <c r="K31" s="153"/>
      <c r="L31" s="153"/>
      <c r="M31" s="153"/>
      <c r="N31" s="153"/>
      <c r="O31" s="153"/>
      <c r="P31" s="158"/>
      <c r="Q31" s="159"/>
      <c r="R31" s="159"/>
      <c r="S31" s="160"/>
      <c r="T31" s="205"/>
      <c r="U31" s="205"/>
      <c r="V31" s="70"/>
    </row>
    <row r="32" spans="1:26" s="18" customFormat="1" ht="15.8" customHeight="1" x14ac:dyDescent="0.25">
      <c r="A32" s="67"/>
      <c r="B32" s="192"/>
      <c r="C32" s="192"/>
      <c r="D32" s="133"/>
      <c r="E32" s="133"/>
      <c r="F32" s="152"/>
      <c r="G32" s="153"/>
      <c r="H32" s="153"/>
      <c r="I32" s="153"/>
      <c r="J32" s="153"/>
      <c r="K32" s="153"/>
      <c r="L32" s="153"/>
      <c r="M32" s="153"/>
      <c r="N32" s="153"/>
      <c r="O32" s="153"/>
      <c r="P32" s="158"/>
      <c r="Q32" s="159"/>
      <c r="R32" s="159"/>
      <c r="S32" s="160"/>
      <c r="T32" s="205"/>
      <c r="U32" s="205"/>
      <c r="V32" s="70"/>
    </row>
    <row r="33" spans="1:26" s="18" customFormat="1" ht="15.8" customHeight="1" x14ac:dyDescent="0.25">
      <c r="A33" s="67"/>
      <c r="B33" s="192"/>
      <c r="C33" s="192"/>
      <c r="D33" s="133"/>
      <c r="E33" s="133"/>
      <c r="F33" s="152"/>
      <c r="G33" s="153"/>
      <c r="H33" s="153"/>
      <c r="I33" s="153"/>
      <c r="J33" s="153"/>
      <c r="K33" s="153"/>
      <c r="L33" s="153"/>
      <c r="M33" s="153"/>
      <c r="N33" s="153"/>
      <c r="O33" s="153"/>
      <c r="P33" s="158"/>
      <c r="Q33" s="159"/>
      <c r="R33" s="159"/>
      <c r="S33" s="160"/>
      <c r="T33" s="146"/>
      <c r="U33" s="146"/>
      <c r="V33" s="70"/>
    </row>
    <row r="34" spans="1:26" s="18" customFormat="1" ht="14.3" x14ac:dyDescent="0.25">
      <c r="A34" s="67"/>
      <c r="B34" s="126"/>
      <c r="C34" s="127"/>
      <c r="D34" s="133"/>
      <c r="E34" s="133"/>
      <c r="F34" s="152"/>
      <c r="G34" s="153"/>
      <c r="H34" s="153"/>
      <c r="I34" s="153"/>
      <c r="J34" s="153"/>
      <c r="K34" s="153"/>
      <c r="L34" s="153"/>
      <c r="M34" s="153"/>
      <c r="N34" s="153"/>
      <c r="O34" s="153"/>
      <c r="P34" s="158"/>
      <c r="Q34" s="159"/>
      <c r="R34" s="159"/>
      <c r="S34" s="160"/>
      <c r="T34" s="146"/>
      <c r="U34" s="146"/>
      <c r="V34" s="70"/>
    </row>
    <row r="35" spans="1:26" s="18" customFormat="1" ht="14.3" x14ac:dyDescent="0.25">
      <c r="A35" s="67"/>
      <c r="B35" s="126"/>
      <c r="C35" s="127"/>
      <c r="D35" s="133"/>
      <c r="E35" s="133"/>
      <c r="F35" s="152"/>
      <c r="G35" s="153"/>
      <c r="H35" s="153"/>
      <c r="I35" s="153"/>
      <c r="J35" s="153"/>
      <c r="K35" s="153"/>
      <c r="L35" s="153"/>
      <c r="M35" s="153"/>
      <c r="N35" s="153"/>
      <c r="O35" s="153"/>
      <c r="P35" s="158"/>
      <c r="Q35" s="159"/>
      <c r="R35" s="159"/>
      <c r="S35" s="160"/>
      <c r="T35" s="146"/>
      <c r="U35" s="146"/>
      <c r="V35" s="70"/>
    </row>
    <row r="36" spans="1:26" s="18" customFormat="1" ht="16.5" customHeight="1" thickBot="1" x14ac:dyDescent="0.3">
      <c r="A36" s="67"/>
      <c r="B36" s="156"/>
      <c r="C36" s="157"/>
      <c r="D36" s="155"/>
      <c r="E36" s="155"/>
      <c r="F36" s="177"/>
      <c r="G36" s="178"/>
      <c r="H36" s="178"/>
      <c r="I36" s="178"/>
      <c r="J36" s="178"/>
      <c r="K36" s="178"/>
      <c r="L36" s="178"/>
      <c r="M36" s="178"/>
      <c r="N36" s="178"/>
      <c r="O36" s="178"/>
      <c r="P36" s="161"/>
      <c r="Q36" s="162"/>
      <c r="R36" s="162"/>
      <c r="S36" s="163"/>
      <c r="T36" s="164"/>
      <c r="U36" s="164"/>
      <c r="V36" s="70"/>
    </row>
    <row r="37" spans="1:26" s="18" customFormat="1" ht="16.5" customHeight="1" x14ac:dyDescent="0.25">
      <c r="A37" s="67"/>
      <c r="Q37" s="69" t="s">
        <v>32</v>
      </c>
      <c r="R37" s="69"/>
      <c r="S37" s="92"/>
      <c r="T37" s="138">
        <f>SUM(T26:U36)</f>
        <v>0</v>
      </c>
      <c r="U37" s="138"/>
      <c r="V37" s="165"/>
      <c r="Z37" s="85"/>
    </row>
    <row r="38" spans="1:26" s="18" customFormat="1" ht="4.75" customHeight="1" thickBot="1" x14ac:dyDescent="0.3">
      <c r="A38" s="67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6"/>
      <c r="R38" s="86"/>
      <c r="S38" s="87"/>
      <c r="T38" s="87"/>
      <c r="U38" s="87"/>
      <c r="V38" s="89"/>
    </row>
    <row r="39" spans="1:26" ht="3.25" customHeight="1" x14ac:dyDescent="0.25">
      <c r="A39" s="71"/>
      <c r="Q39" s="93"/>
      <c r="R39" s="93"/>
      <c r="S39" s="94"/>
      <c r="T39" s="94"/>
      <c r="U39" s="94"/>
      <c r="V39" s="75"/>
    </row>
    <row r="40" spans="1:26" s="18" customFormat="1" ht="14.3" x14ac:dyDescent="0.25">
      <c r="A40" s="67"/>
      <c r="B40" s="68" t="s">
        <v>33</v>
      </c>
      <c r="Q40" s="69" t="s">
        <v>34</v>
      </c>
      <c r="R40" s="69"/>
      <c r="S40" s="142">
        <f>OCTOBRE!S45</f>
        <v>0</v>
      </c>
      <c r="T40" s="142"/>
      <c r="U40" s="142"/>
      <c r="V40" s="70"/>
    </row>
    <row r="41" spans="1:26" s="18" customFormat="1" ht="14.3" x14ac:dyDescent="0.25">
      <c r="A41" s="67"/>
      <c r="B41" s="68"/>
      <c r="O41" s="69" t="s">
        <v>1</v>
      </c>
      <c r="P41" s="150"/>
      <c r="Q41" s="150"/>
      <c r="R41" s="23"/>
      <c r="S41" s="141"/>
      <c r="T41" s="141"/>
      <c r="U41" s="141"/>
      <c r="V41" s="70"/>
    </row>
    <row r="42" spans="1:26" s="18" customFormat="1" ht="14.3" x14ac:dyDescent="0.25">
      <c r="A42" s="67"/>
      <c r="B42" s="68"/>
      <c r="O42" s="69" t="s">
        <v>3</v>
      </c>
      <c r="P42" s="149"/>
      <c r="Q42" s="150"/>
      <c r="R42" s="23"/>
      <c r="S42" s="141"/>
      <c r="T42" s="141"/>
      <c r="U42" s="141"/>
      <c r="V42" s="70"/>
    </row>
    <row r="43" spans="1:26" s="18" customFormat="1" ht="14.3" x14ac:dyDescent="0.25">
      <c r="A43" s="67"/>
      <c r="B43" s="68"/>
      <c r="O43" s="69" t="s">
        <v>2</v>
      </c>
      <c r="P43" s="150"/>
      <c r="Q43" s="150"/>
      <c r="R43" s="23"/>
      <c r="S43" s="141"/>
      <c r="T43" s="141"/>
      <c r="U43" s="141"/>
      <c r="V43" s="70"/>
    </row>
    <row r="44" spans="1:26" s="18" customFormat="1" ht="14.3" x14ac:dyDescent="0.25">
      <c r="A44" s="67"/>
      <c r="B44" s="68"/>
      <c r="O44" s="69" t="s">
        <v>77</v>
      </c>
      <c r="P44" s="150"/>
      <c r="Q44" s="150"/>
      <c r="R44" s="23"/>
      <c r="S44" s="141"/>
      <c r="T44" s="141"/>
      <c r="U44" s="141"/>
      <c r="V44" s="70"/>
    </row>
    <row r="45" spans="1:26" s="18" customFormat="1" ht="14.3" x14ac:dyDescent="0.25">
      <c r="A45" s="67"/>
      <c r="B45" s="68"/>
      <c r="O45" s="69"/>
      <c r="P45" s="96"/>
      <c r="Q45" s="96"/>
      <c r="R45" s="96"/>
      <c r="S45" s="138"/>
      <c r="T45" s="138"/>
      <c r="U45" s="138"/>
      <c r="V45" s="70"/>
    </row>
    <row r="46" spans="1:26" s="18" customFormat="1" ht="5.95" customHeight="1" x14ac:dyDescent="0.25">
      <c r="A46" s="97"/>
      <c r="B46" s="98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100"/>
      <c r="P46" s="101"/>
      <c r="Q46" s="101"/>
      <c r="R46" s="102"/>
      <c r="S46" s="103"/>
      <c r="T46" s="103"/>
      <c r="U46" s="103"/>
      <c r="V46" s="105"/>
    </row>
    <row r="47" spans="1:26" s="18" customFormat="1" ht="3.75" customHeight="1" x14ac:dyDescent="0.25">
      <c r="A47" s="67"/>
      <c r="O47" s="69"/>
      <c r="P47" s="106"/>
      <c r="S47" s="107"/>
      <c r="T47" s="118"/>
      <c r="U47" s="118"/>
      <c r="V47" s="70"/>
    </row>
    <row r="48" spans="1:26" s="18" customFormat="1" ht="12.75" customHeight="1" x14ac:dyDescent="0.25">
      <c r="A48" s="67"/>
      <c r="B48" s="68" t="s">
        <v>35</v>
      </c>
      <c r="O48" s="69"/>
      <c r="P48" s="96"/>
      <c r="Q48" s="69"/>
      <c r="S48" s="144"/>
      <c r="T48" s="144"/>
      <c r="U48" s="144"/>
      <c r="V48" s="70"/>
    </row>
    <row r="49" spans="1:22" s="18" customFormat="1" ht="14.3" x14ac:dyDescent="0.25">
      <c r="A49" s="67"/>
      <c r="O49" s="69" t="s">
        <v>1</v>
      </c>
      <c r="P49" s="181"/>
      <c r="Q49" s="181"/>
      <c r="R49" s="20"/>
      <c r="S49" s="154"/>
      <c r="T49" s="154"/>
      <c r="U49" s="154"/>
      <c r="V49" s="70"/>
    </row>
    <row r="50" spans="1:22" s="18" customFormat="1" ht="14.3" x14ac:dyDescent="0.25">
      <c r="A50" s="67"/>
      <c r="B50" s="68"/>
      <c r="O50" s="69" t="s">
        <v>3</v>
      </c>
      <c r="P50" s="181"/>
      <c r="Q50" s="181"/>
      <c r="R50" s="21"/>
      <c r="S50" s="154"/>
      <c r="T50" s="154"/>
      <c r="U50" s="154"/>
      <c r="V50" s="70"/>
    </row>
    <row r="51" spans="1:22" s="18" customFormat="1" ht="14.3" x14ac:dyDescent="0.25">
      <c r="A51" s="67"/>
      <c r="B51" s="68"/>
      <c r="O51" s="69" t="s">
        <v>2</v>
      </c>
      <c r="P51" s="181"/>
      <c r="Q51" s="181"/>
      <c r="R51" s="20"/>
      <c r="S51" s="154"/>
      <c r="T51" s="154"/>
      <c r="U51" s="154"/>
      <c r="V51" s="70"/>
    </row>
    <row r="52" spans="1:22" s="18" customFormat="1" ht="14.3" customHeight="1" thickBot="1" x14ac:dyDescent="0.3">
      <c r="A52" s="67"/>
      <c r="B52" s="68"/>
      <c r="O52" s="69" t="s">
        <v>77</v>
      </c>
      <c r="P52" s="181"/>
      <c r="Q52" s="181"/>
      <c r="R52" s="20"/>
      <c r="S52" s="182"/>
      <c r="T52" s="182"/>
      <c r="U52" s="182"/>
      <c r="V52" s="70"/>
    </row>
    <row r="53" spans="1:22" s="18" customFormat="1" ht="16.5" customHeight="1" thickTop="1" x14ac:dyDescent="0.25">
      <c r="A53" s="67"/>
      <c r="Q53" s="69" t="s">
        <v>36</v>
      </c>
      <c r="R53" s="69"/>
      <c r="S53" s="193">
        <f>SUM(S48:U52)</f>
        <v>0</v>
      </c>
      <c r="T53" s="193"/>
      <c r="U53" s="193"/>
      <c r="V53" s="70"/>
    </row>
    <row r="54" spans="1:22" s="18" customFormat="1" ht="10.55" customHeight="1" thickBot="1" x14ac:dyDescent="0.3">
      <c r="A54" s="67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109"/>
      <c r="T54" s="109"/>
      <c r="U54" s="109"/>
      <c r="V54" s="89"/>
    </row>
    <row r="55" spans="1:22" s="18" customFormat="1" ht="3.75" customHeight="1" x14ac:dyDescent="0.25">
      <c r="A55" s="67"/>
      <c r="S55" s="111"/>
      <c r="T55" s="111"/>
      <c r="U55" s="111"/>
      <c r="V55" s="70"/>
    </row>
    <row r="56" spans="1:22" s="18" customFormat="1" ht="14.3" x14ac:dyDescent="0.25">
      <c r="A56" s="67"/>
      <c r="B56" s="68" t="s">
        <v>24</v>
      </c>
      <c r="Q56" s="69" t="s">
        <v>37</v>
      </c>
      <c r="R56" s="69"/>
      <c r="S56" s="139">
        <f>S22</f>
        <v>0</v>
      </c>
      <c r="T56" s="139"/>
      <c r="U56" s="139"/>
      <c r="V56" s="70"/>
    </row>
    <row r="57" spans="1:22" s="18" customFormat="1" ht="14.95" thickBot="1" x14ac:dyDescent="0.3">
      <c r="A57" s="67"/>
      <c r="Q57" s="69" t="s">
        <v>38</v>
      </c>
      <c r="R57" s="69"/>
      <c r="S57" s="140">
        <f>T37+S41+S49</f>
        <v>0</v>
      </c>
      <c r="T57" s="140"/>
      <c r="U57" s="140"/>
      <c r="V57" s="70"/>
    </row>
    <row r="58" spans="1:22" s="18" customFormat="1" ht="19.55" customHeight="1" thickTop="1" x14ac:dyDescent="0.25">
      <c r="A58" s="67"/>
      <c r="Q58" s="69" t="s">
        <v>39</v>
      </c>
      <c r="R58" s="69"/>
      <c r="S58" s="138">
        <f>S2+S56-S57</f>
        <v>154.9</v>
      </c>
      <c r="T58" s="138"/>
      <c r="U58" s="138"/>
      <c r="V58" s="70"/>
    </row>
    <row r="59" spans="1:22" s="18" customFormat="1" ht="5.3" customHeight="1" thickBot="1" x14ac:dyDescent="0.3">
      <c r="A59" s="113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109"/>
      <c r="T59" s="109"/>
      <c r="U59" s="109"/>
      <c r="V59" s="89"/>
    </row>
  </sheetData>
  <sheetProtection selectLockedCells="1"/>
  <mergeCells count="151">
    <mergeCell ref="P31:S31"/>
    <mergeCell ref="P32:S32"/>
    <mergeCell ref="P33:S33"/>
    <mergeCell ref="S40:U40"/>
    <mergeCell ref="P51:Q51"/>
    <mergeCell ref="S51:U51"/>
    <mergeCell ref="F29:O29"/>
    <mergeCell ref="F30:O30"/>
    <mergeCell ref="F31:O31"/>
    <mergeCell ref="F32:O32"/>
    <mergeCell ref="F33:O33"/>
    <mergeCell ref="P29:S29"/>
    <mergeCell ref="P30:S30"/>
    <mergeCell ref="T29:U29"/>
    <mergeCell ref="T30:U30"/>
    <mergeCell ref="T31:U31"/>
    <mergeCell ref="T32:U32"/>
    <mergeCell ref="T33:U33"/>
    <mergeCell ref="P44:Q44"/>
    <mergeCell ref="S44:U44"/>
    <mergeCell ref="S58:U58"/>
    <mergeCell ref="S45:U45"/>
    <mergeCell ref="S48:U48"/>
    <mergeCell ref="P49:Q49"/>
    <mergeCell ref="S49:U49"/>
    <mergeCell ref="P50:Q50"/>
    <mergeCell ref="S50:U50"/>
    <mergeCell ref="B36:C36"/>
    <mergeCell ref="D36:E36"/>
    <mergeCell ref="F36:O36"/>
    <mergeCell ref="P36:S36"/>
    <mergeCell ref="S53:U53"/>
    <mergeCell ref="S56:U56"/>
    <mergeCell ref="S57:U57"/>
    <mergeCell ref="P41:Q41"/>
    <mergeCell ref="S41:U41"/>
    <mergeCell ref="P42:Q42"/>
    <mergeCell ref="S42:U42"/>
    <mergeCell ref="P43:Q43"/>
    <mergeCell ref="S43:U43"/>
    <mergeCell ref="P52:Q52"/>
    <mergeCell ref="S52:U52"/>
    <mergeCell ref="B34:C34"/>
    <mergeCell ref="D34:E34"/>
    <mergeCell ref="B35:C35"/>
    <mergeCell ref="D35:E35"/>
    <mergeCell ref="T37:V37"/>
    <mergeCell ref="T36:U36"/>
    <mergeCell ref="B33:C33"/>
    <mergeCell ref="D33:E33"/>
    <mergeCell ref="F35:O35"/>
    <mergeCell ref="P34:S34"/>
    <mergeCell ref="P35:S35"/>
    <mergeCell ref="F34:O34"/>
    <mergeCell ref="T34:U34"/>
    <mergeCell ref="T35:U35"/>
    <mergeCell ref="B31:C31"/>
    <mergeCell ref="D31:E31"/>
    <mergeCell ref="B32:C32"/>
    <mergeCell ref="D32:E32"/>
    <mergeCell ref="B29:C29"/>
    <mergeCell ref="D29:E29"/>
    <mergeCell ref="B30:C30"/>
    <mergeCell ref="D30:E30"/>
    <mergeCell ref="B27:C27"/>
    <mergeCell ref="D27:E27"/>
    <mergeCell ref="B28:C28"/>
    <mergeCell ref="D28:E28"/>
    <mergeCell ref="S22:U22"/>
    <mergeCell ref="B25:C25"/>
    <mergeCell ref="D25:E25"/>
    <mergeCell ref="F25:O25"/>
    <mergeCell ref="B26:C26"/>
    <mergeCell ref="D26:E26"/>
    <mergeCell ref="T26:U26"/>
    <mergeCell ref="T27:U27"/>
    <mergeCell ref="T28:U28"/>
    <mergeCell ref="F26:O26"/>
    <mergeCell ref="F27:O27"/>
    <mergeCell ref="F28:O28"/>
    <mergeCell ref="P24:S25"/>
    <mergeCell ref="P26:S26"/>
    <mergeCell ref="P27:S27"/>
    <mergeCell ref="P28:S28"/>
    <mergeCell ref="B20:C20"/>
    <mergeCell ref="Q20:R20"/>
    <mergeCell ref="S20:U20"/>
    <mergeCell ref="B21:C21"/>
    <mergeCell ref="Q21:R21"/>
    <mergeCell ref="S21:U21"/>
    <mergeCell ref="B16:C16"/>
    <mergeCell ref="E16:P16"/>
    <mergeCell ref="Q16:R16"/>
    <mergeCell ref="S16:U16"/>
    <mergeCell ref="B17:C17"/>
    <mergeCell ref="E17:P17"/>
    <mergeCell ref="Q17:R17"/>
    <mergeCell ref="S17:U17"/>
    <mergeCell ref="S18:U18"/>
    <mergeCell ref="S19:U19"/>
    <mergeCell ref="B18:C18"/>
    <mergeCell ref="B19:C19"/>
    <mergeCell ref="E18:P18"/>
    <mergeCell ref="E19:P19"/>
    <mergeCell ref="E20:H20"/>
    <mergeCell ref="E21:H21"/>
    <mergeCell ref="I20:P20"/>
    <mergeCell ref="I21:P21"/>
    <mergeCell ref="S2:U2"/>
    <mergeCell ref="Q5:R5"/>
    <mergeCell ref="B2:D2"/>
    <mergeCell ref="B10:C10"/>
    <mergeCell ref="E10:P10"/>
    <mergeCell ref="Q10:R10"/>
    <mergeCell ref="S10:U10"/>
    <mergeCell ref="B11:C11"/>
    <mergeCell ref="E11:P11"/>
    <mergeCell ref="Q11:R11"/>
    <mergeCell ref="S11:U11"/>
    <mergeCell ref="B8:C8"/>
    <mergeCell ref="E8:P8"/>
    <mergeCell ref="Q8:R8"/>
    <mergeCell ref="S8:U8"/>
    <mergeCell ref="B9:C9"/>
    <mergeCell ref="E9:P9"/>
    <mergeCell ref="Q9:R9"/>
    <mergeCell ref="S9:U9"/>
    <mergeCell ref="B6:C6"/>
    <mergeCell ref="E6:P6"/>
    <mergeCell ref="Q6:R6"/>
    <mergeCell ref="S6:U6"/>
    <mergeCell ref="B7:C7"/>
    <mergeCell ref="E7:P7"/>
    <mergeCell ref="Q7:R7"/>
    <mergeCell ref="S7:U7"/>
    <mergeCell ref="B14:C14"/>
    <mergeCell ref="E14:P14"/>
    <mergeCell ref="Q14:R14"/>
    <mergeCell ref="S14:U14"/>
    <mergeCell ref="B15:C15"/>
    <mergeCell ref="E15:P15"/>
    <mergeCell ref="Q15:R15"/>
    <mergeCell ref="S15:U15"/>
    <mergeCell ref="B12:C12"/>
    <mergeCell ref="E12:P12"/>
    <mergeCell ref="Q12:R12"/>
    <mergeCell ref="S12:U12"/>
    <mergeCell ref="B13:C13"/>
    <mergeCell ref="E13:P13"/>
    <mergeCell ref="Q13:R13"/>
    <mergeCell ref="S13:U13"/>
  </mergeCells>
  <dataValidations count="3">
    <dataValidation type="list" allowBlank="1" showInputMessage="1" showErrorMessage="1" sqref="O45:O49" xr:uid="{00000000-0002-0000-0600-000000000000}">
      <formula1>interet</formula1>
    </dataValidation>
    <dataValidation type="list" allowBlank="1" showInputMessage="1" sqref="E6:E21" xr:uid="{00000000-0002-0000-0600-000001000000}">
      <formula1>condo</formula1>
    </dataValidation>
    <dataValidation allowBlank="1" sqref="S20:U21" xr:uid="{00000000-0002-0000-0600-000002000000}"/>
  </dataValidations>
  <pageMargins left="0.5" right="0.12" top="0.43307086614173229" bottom="0.12" header="0.23622047244094491" footer="0.11811023622047245"/>
  <pageSetup orientation="portrait" r:id="rId1"/>
  <headerFooter>
    <oddHeader>&amp;CCAISSE POPULAIRE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59"/>
  <sheetViews>
    <sheetView showGridLines="0" topLeftCell="A20" zoomScale="115" zoomScaleNormal="115" workbookViewId="0">
      <selection activeCell="B26" sqref="B26:U36"/>
    </sheetView>
  </sheetViews>
  <sheetFormatPr baseColWidth="10" defaultColWidth="11" defaultRowHeight="15.65" x14ac:dyDescent="0.25"/>
  <cols>
    <col min="1" max="1" width="1.21875" customWidth="1"/>
    <col min="2" max="2" width="3.88671875" customWidth="1"/>
    <col min="3" max="3" width="7.109375" customWidth="1"/>
    <col min="4" max="4" width="5.33203125" customWidth="1"/>
    <col min="5" max="6" width="4.6640625" customWidth="1"/>
    <col min="7" max="7" width="5.21875" customWidth="1"/>
    <col min="8" max="10" width="4.6640625" customWidth="1"/>
    <col min="11" max="11" width="1.77734375" customWidth="1"/>
    <col min="12" max="12" width="3.6640625" customWidth="1"/>
    <col min="13" max="13" width="1.33203125" customWidth="1"/>
    <col min="14" max="14" width="3.88671875" customWidth="1"/>
    <col min="15" max="17" width="4.6640625" customWidth="1"/>
    <col min="18" max="18" width="1.6640625" customWidth="1"/>
    <col min="19" max="20" width="4.6640625" style="114" customWidth="1"/>
    <col min="21" max="21" width="7.21875" style="114" customWidth="1"/>
    <col min="22" max="22" width="2" customWidth="1"/>
    <col min="23" max="25" width="4.6640625" customWidth="1"/>
    <col min="26" max="26" width="11.33203125" bestFit="1" customWidth="1"/>
    <col min="27" max="58" width="4.6640625" customWidth="1"/>
  </cols>
  <sheetData>
    <row r="1" spans="1:22" ht="5.95" customHeight="1" x14ac:dyDescent="0.25">
      <c r="A1" s="62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4"/>
      <c r="T1" s="64"/>
      <c r="U1" s="64"/>
      <c r="V1" s="66"/>
    </row>
    <row r="2" spans="1:22" s="18" customFormat="1" ht="14.95" customHeight="1" x14ac:dyDescent="0.25">
      <c r="A2" s="67"/>
      <c r="B2" s="166" t="s">
        <v>59</v>
      </c>
      <c r="C2" s="166"/>
      <c r="D2" s="166"/>
      <c r="E2" s="116">
        <f>AOÛT!E2</f>
        <v>2022</v>
      </c>
      <c r="F2" s="68"/>
      <c r="G2" s="68"/>
      <c r="Q2" s="69" t="s">
        <v>25</v>
      </c>
      <c r="R2" s="69"/>
      <c r="S2" s="188">
        <f>NOVEMBRE!S58</f>
        <v>154.9</v>
      </c>
      <c r="T2" s="188"/>
      <c r="U2" s="188"/>
      <c r="V2" s="70"/>
    </row>
    <row r="3" spans="1:22" ht="3.25" customHeight="1" thickBot="1" x14ac:dyDescent="0.35">
      <c r="A3" s="71"/>
      <c r="F3" s="1"/>
      <c r="G3" s="1"/>
      <c r="Q3" s="72"/>
      <c r="R3" s="72"/>
      <c r="S3" s="73"/>
      <c r="T3" s="73"/>
      <c r="U3" s="73"/>
      <c r="V3" s="75"/>
    </row>
    <row r="4" spans="1:22" ht="4.75" customHeight="1" x14ac:dyDescent="0.3">
      <c r="A4" s="71"/>
      <c r="B4" s="63"/>
      <c r="C4" s="63"/>
      <c r="D4" s="63"/>
      <c r="E4" s="63"/>
      <c r="F4" s="76"/>
      <c r="G4" s="76"/>
      <c r="H4" s="63"/>
      <c r="I4" s="63"/>
      <c r="J4" s="63"/>
      <c r="K4" s="63"/>
      <c r="L4" s="63"/>
      <c r="M4" s="63"/>
      <c r="N4" s="63"/>
      <c r="O4" s="63"/>
      <c r="P4" s="63"/>
      <c r="Q4" s="77"/>
      <c r="R4" s="77"/>
      <c r="S4" s="78"/>
      <c r="T4" s="78"/>
      <c r="U4" s="78"/>
      <c r="V4" s="66"/>
    </row>
    <row r="5" spans="1:22" s="18" customFormat="1" ht="16.5" customHeight="1" thickBot="1" x14ac:dyDescent="0.3">
      <c r="A5" s="67"/>
      <c r="B5" s="68" t="s">
        <v>26</v>
      </c>
      <c r="C5" s="68"/>
      <c r="D5" s="80" t="s">
        <v>27</v>
      </c>
      <c r="E5" s="81" t="s">
        <v>28</v>
      </c>
      <c r="F5" s="81"/>
      <c r="G5" s="81" t="s">
        <v>0</v>
      </c>
      <c r="H5" s="82"/>
      <c r="I5" s="82"/>
      <c r="J5" s="82"/>
      <c r="K5" s="82"/>
      <c r="L5" s="82"/>
      <c r="M5" s="82"/>
      <c r="N5" s="82"/>
      <c r="O5" s="82"/>
      <c r="P5" s="82"/>
      <c r="Q5" s="170"/>
      <c r="R5" s="170"/>
      <c r="S5" s="61"/>
      <c r="T5" s="61"/>
      <c r="U5" s="61"/>
      <c r="V5" s="70"/>
    </row>
    <row r="6" spans="1:22" s="18" customFormat="1" ht="14.3" x14ac:dyDescent="0.25">
      <c r="A6" s="67"/>
      <c r="B6" s="134"/>
      <c r="C6" s="134"/>
      <c r="D6" s="39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68"/>
      <c r="R6" s="168"/>
      <c r="S6" s="129"/>
      <c r="T6" s="129"/>
      <c r="U6" s="129"/>
      <c r="V6" s="70"/>
    </row>
    <row r="7" spans="1:22" s="18" customFormat="1" ht="14.3" x14ac:dyDescent="0.25">
      <c r="A7" s="67"/>
      <c r="B7" s="167"/>
      <c r="C7" s="167"/>
      <c r="D7" s="39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68"/>
      <c r="R7" s="168"/>
      <c r="S7" s="129"/>
      <c r="T7" s="129"/>
      <c r="U7" s="129"/>
      <c r="V7" s="70"/>
    </row>
    <row r="8" spans="1:22" s="18" customFormat="1" ht="14.3" x14ac:dyDescent="0.25">
      <c r="A8" s="67"/>
      <c r="B8" s="167"/>
      <c r="C8" s="167"/>
      <c r="D8" s="39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68"/>
      <c r="R8" s="168"/>
      <c r="S8" s="129"/>
      <c r="T8" s="129"/>
      <c r="U8" s="129"/>
      <c r="V8" s="70"/>
    </row>
    <row r="9" spans="1:22" s="18" customFormat="1" ht="14.3" x14ac:dyDescent="0.25">
      <c r="A9" s="67"/>
      <c r="B9" s="134"/>
      <c r="C9" s="134"/>
      <c r="D9" s="39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68"/>
      <c r="R9" s="168"/>
      <c r="S9" s="129"/>
      <c r="T9" s="129"/>
      <c r="U9" s="129"/>
      <c r="V9" s="70"/>
    </row>
    <row r="10" spans="1:22" s="18" customFormat="1" ht="14.3" x14ac:dyDescent="0.25">
      <c r="A10" s="67"/>
      <c r="B10" s="167"/>
      <c r="C10" s="167"/>
      <c r="D10" s="39"/>
      <c r="E10" s="131"/>
      <c r="F10" s="131"/>
      <c r="G10" s="131"/>
      <c r="H10" s="131"/>
      <c r="I10" s="131"/>
      <c r="J10" s="131"/>
      <c r="K10" s="131"/>
      <c r="L10" s="131"/>
      <c r="M10" s="131"/>
      <c r="N10" s="131"/>
      <c r="O10" s="131"/>
      <c r="P10" s="131"/>
      <c r="Q10" s="168"/>
      <c r="R10" s="168"/>
      <c r="S10" s="129"/>
      <c r="T10" s="129"/>
      <c r="U10" s="129"/>
      <c r="V10" s="70"/>
    </row>
    <row r="11" spans="1:22" s="18" customFormat="1" ht="14.3" x14ac:dyDescent="0.25">
      <c r="A11" s="67"/>
      <c r="B11" s="134"/>
      <c r="C11" s="134"/>
      <c r="D11" s="39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1"/>
      <c r="P11" s="131"/>
      <c r="Q11" s="168"/>
      <c r="R11" s="168"/>
      <c r="S11" s="129"/>
      <c r="T11" s="129"/>
      <c r="U11" s="129"/>
      <c r="V11" s="70"/>
    </row>
    <row r="12" spans="1:22" s="18" customFormat="1" ht="14.3" x14ac:dyDescent="0.25">
      <c r="A12" s="67"/>
      <c r="B12" s="167"/>
      <c r="C12" s="167"/>
      <c r="D12" s="39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1"/>
      <c r="Q12" s="168"/>
      <c r="R12" s="168"/>
      <c r="S12" s="129"/>
      <c r="T12" s="129"/>
      <c r="U12" s="129"/>
      <c r="V12" s="70"/>
    </row>
    <row r="13" spans="1:22" s="18" customFormat="1" ht="14.3" x14ac:dyDescent="0.25">
      <c r="A13" s="67"/>
      <c r="B13" s="134"/>
      <c r="C13" s="134"/>
      <c r="D13" s="39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68"/>
      <c r="R13" s="168"/>
      <c r="S13" s="129"/>
      <c r="T13" s="129"/>
      <c r="U13" s="129"/>
      <c r="V13" s="70"/>
    </row>
    <row r="14" spans="1:22" s="18" customFormat="1" ht="14.3" x14ac:dyDescent="0.25">
      <c r="A14" s="67"/>
      <c r="B14" s="167"/>
      <c r="C14" s="167"/>
      <c r="D14" s="39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1"/>
      <c r="P14" s="131"/>
      <c r="Q14" s="168"/>
      <c r="R14" s="168"/>
      <c r="S14" s="129"/>
      <c r="T14" s="129"/>
      <c r="U14" s="129"/>
      <c r="V14" s="70"/>
    </row>
    <row r="15" spans="1:22" s="18" customFormat="1" ht="14.3" x14ac:dyDescent="0.25">
      <c r="A15" s="67"/>
      <c r="B15" s="167"/>
      <c r="C15" s="167"/>
      <c r="D15" s="39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68"/>
      <c r="R15" s="168"/>
      <c r="S15" s="129"/>
      <c r="T15" s="129"/>
      <c r="U15" s="129"/>
      <c r="V15" s="70"/>
    </row>
    <row r="16" spans="1:22" s="18" customFormat="1" ht="14.3" x14ac:dyDescent="0.25">
      <c r="A16" s="67"/>
      <c r="B16" s="167"/>
      <c r="C16" s="167"/>
      <c r="D16" s="39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1"/>
      <c r="P16" s="131"/>
      <c r="Q16" s="168"/>
      <c r="R16" s="168"/>
      <c r="S16" s="129"/>
      <c r="T16" s="129"/>
      <c r="U16" s="129"/>
      <c r="V16" s="70"/>
    </row>
    <row r="17" spans="1:26" s="18" customFormat="1" ht="14.3" x14ac:dyDescent="0.25">
      <c r="A17" s="67"/>
      <c r="B17" s="167"/>
      <c r="C17" s="167"/>
      <c r="D17" s="39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68"/>
      <c r="R17" s="168"/>
      <c r="S17" s="129"/>
      <c r="T17" s="129"/>
      <c r="U17" s="129"/>
      <c r="V17" s="70"/>
    </row>
    <row r="18" spans="1:26" s="18" customFormat="1" ht="14.3" x14ac:dyDescent="0.25">
      <c r="A18" s="67"/>
      <c r="B18" s="167"/>
      <c r="C18" s="167"/>
      <c r="D18" s="39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84"/>
      <c r="R18" s="84"/>
      <c r="S18" s="129"/>
      <c r="T18" s="129"/>
      <c r="U18" s="129"/>
      <c r="V18" s="70"/>
    </row>
    <row r="19" spans="1:26" s="18" customFormat="1" ht="14.3" x14ac:dyDescent="0.25">
      <c r="A19" s="67"/>
      <c r="B19" s="167"/>
      <c r="C19" s="167"/>
      <c r="D19" s="39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84"/>
      <c r="R19" s="84"/>
      <c r="S19" s="129"/>
      <c r="T19" s="129"/>
      <c r="U19" s="129"/>
      <c r="V19" s="70"/>
    </row>
    <row r="20" spans="1:26" s="18" customFormat="1" ht="14.3" x14ac:dyDescent="0.25">
      <c r="A20" s="67"/>
      <c r="B20" s="167"/>
      <c r="C20" s="167"/>
      <c r="D20" s="41"/>
      <c r="E20" s="152"/>
      <c r="F20" s="153"/>
      <c r="G20" s="153"/>
      <c r="H20" s="176"/>
      <c r="I20" s="194"/>
      <c r="J20" s="195"/>
      <c r="K20" s="195"/>
      <c r="L20" s="195"/>
      <c r="M20" s="195"/>
      <c r="N20" s="195"/>
      <c r="O20" s="195"/>
      <c r="P20" s="195"/>
      <c r="Q20" s="169"/>
      <c r="R20" s="169"/>
      <c r="S20" s="141"/>
      <c r="T20" s="141"/>
      <c r="U20" s="141"/>
      <c r="V20" s="70"/>
    </row>
    <row r="21" spans="1:26" s="18" customFormat="1" ht="16.5" customHeight="1" thickBot="1" x14ac:dyDescent="0.3">
      <c r="A21" s="67"/>
      <c r="B21" s="135"/>
      <c r="C21" s="135"/>
      <c r="D21" s="42"/>
      <c r="E21" s="177"/>
      <c r="F21" s="178"/>
      <c r="G21" s="178"/>
      <c r="H21" s="179"/>
      <c r="I21" s="196"/>
      <c r="J21" s="197"/>
      <c r="K21" s="197"/>
      <c r="L21" s="197"/>
      <c r="M21" s="197"/>
      <c r="N21" s="197"/>
      <c r="O21" s="197"/>
      <c r="P21" s="197"/>
      <c r="Q21" s="130"/>
      <c r="R21" s="130"/>
      <c r="S21" s="171"/>
      <c r="T21" s="171"/>
      <c r="U21" s="171"/>
      <c r="V21" s="70"/>
    </row>
    <row r="22" spans="1:26" s="18" customFormat="1" ht="17.5" customHeight="1" x14ac:dyDescent="0.25">
      <c r="A22" s="67"/>
      <c r="Q22" s="69" t="s">
        <v>29</v>
      </c>
      <c r="R22" s="69"/>
      <c r="S22" s="138">
        <f>SUM(S6:U21)</f>
        <v>0</v>
      </c>
      <c r="T22" s="138"/>
      <c r="U22" s="138"/>
      <c r="V22" s="70"/>
      <c r="Z22" s="85"/>
    </row>
    <row r="23" spans="1:26" s="18" customFormat="1" ht="4.75" customHeight="1" thickBot="1" x14ac:dyDescent="0.3">
      <c r="A23" s="67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6"/>
      <c r="R23" s="86"/>
      <c r="S23" s="87"/>
      <c r="T23" s="87"/>
      <c r="U23" s="87"/>
      <c r="V23" s="89"/>
    </row>
    <row r="24" spans="1:26" s="18" customFormat="1" ht="3.75" customHeight="1" x14ac:dyDescent="0.25">
      <c r="A24" s="67"/>
      <c r="P24" s="147" t="s">
        <v>74</v>
      </c>
      <c r="Q24" s="147"/>
      <c r="R24" s="147"/>
      <c r="S24" s="147"/>
      <c r="T24" s="60"/>
      <c r="U24" s="60"/>
      <c r="V24" s="70"/>
    </row>
    <row r="25" spans="1:26" s="18" customFormat="1" ht="11.25" customHeight="1" thickBot="1" x14ac:dyDescent="0.3">
      <c r="A25" s="67"/>
      <c r="B25" s="132" t="s">
        <v>26</v>
      </c>
      <c r="C25" s="132"/>
      <c r="D25" s="151" t="s">
        <v>30</v>
      </c>
      <c r="E25" s="151"/>
      <c r="F25" s="132" t="s">
        <v>31</v>
      </c>
      <c r="G25" s="132"/>
      <c r="H25" s="132"/>
      <c r="I25" s="132"/>
      <c r="J25" s="132"/>
      <c r="K25" s="132"/>
      <c r="L25" s="132"/>
      <c r="M25" s="132"/>
      <c r="N25" s="132"/>
      <c r="O25" s="132"/>
      <c r="P25" s="148"/>
      <c r="Q25" s="148"/>
      <c r="R25" s="148"/>
      <c r="S25" s="148"/>
      <c r="T25" s="117"/>
      <c r="U25" s="117"/>
      <c r="V25" s="70"/>
    </row>
    <row r="26" spans="1:26" s="18" customFormat="1" ht="15.8" customHeight="1" x14ac:dyDescent="0.25">
      <c r="A26" s="67"/>
      <c r="B26" s="191"/>
      <c r="C26" s="191"/>
      <c r="D26" s="133"/>
      <c r="E26" s="133"/>
      <c r="F26" s="186"/>
      <c r="G26" s="187"/>
      <c r="H26" s="187"/>
      <c r="I26" s="187"/>
      <c r="J26" s="187"/>
      <c r="K26" s="187"/>
      <c r="L26" s="187"/>
      <c r="M26" s="187"/>
      <c r="N26" s="187"/>
      <c r="O26" s="187"/>
      <c r="P26" s="183"/>
      <c r="Q26" s="184"/>
      <c r="R26" s="184"/>
      <c r="S26" s="185"/>
      <c r="T26" s="145"/>
      <c r="U26" s="145"/>
      <c r="V26" s="70"/>
      <c r="Z26" s="19"/>
    </row>
    <row r="27" spans="1:26" s="18" customFormat="1" ht="15.8" customHeight="1" x14ac:dyDescent="0.25">
      <c r="A27" s="67"/>
      <c r="B27" s="192"/>
      <c r="C27" s="192"/>
      <c r="D27" s="133"/>
      <c r="E27" s="133"/>
      <c r="F27" s="152"/>
      <c r="G27" s="153"/>
      <c r="H27" s="153"/>
      <c r="I27" s="153"/>
      <c r="J27" s="153"/>
      <c r="K27" s="153"/>
      <c r="L27" s="153"/>
      <c r="M27" s="153"/>
      <c r="N27" s="153"/>
      <c r="O27" s="153"/>
      <c r="P27" s="158"/>
      <c r="Q27" s="159"/>
      <c r="R27" s="159"/>
      <c r="S27" s="160"/>
      <c r="T27" s="146"/>
      <c r="U27" s="146"/>
      <c r="V27" s="70"/>
    </row>
    <row r="28" spans="1:26" s="18" customFormat="1" ht="15.8" customHeight="1" x14ac:dyDescent="0.25">
      <c r="A28" s="67"/>
      <c r="B28" s="192"/>
      <c r="C28" s="192"/>
      <c r="D28" s="133"/>
      <c r="E28" s="133"/>
      <c r="F28" s="152"/>
      <c r="G28" s="153"/>
      <c r="H28" s="153"/>
      <c r="I28" s="153"/>
      <c r="J28" s="153"/>
      <c r="K28" s="153"/>
      <c r="L28" s="153"/>
      <c r="M28" s="153"/>
      <c r="N28" s="153"/>
      <c r="O28" s="153"/>
      <c r="P28" s="158"/>
      <c r="Q28" s="159"/>
      <c r="R28" s="159"/>
      <c r="S28" s="160"/>
      <c r="T28" s="146"/>
      <c r="U28" s="146"/>
      <c r="V28" s="70"/>
    </row>
    <row r="29" spans="1:26" s="18" customFormat="1" ht="15.8" customHeight="1" x14ac:dyDescent="0.25">
      <c r="A29" s="67"/>
      <c r="B29" s="192"/>
      <c r="C29" s="192"/>
      <c r="D29" s="133"/>
      <c r="E29" s="133"/>
      <c r="F29" s="152"/>
      <c r="G29" s="153"/>
      <c r="H29" s="153"/>
      <c r="I29" s="153"/>
      <c r="J29" s="153"/>
      <c r="K29" s="153"/>
      <c r="L29" s="153"/>
      <c r="M29" s="153"/>
      <c r="N29" s="153"/>
      <c r="O29" s="153"/>
      <c r="P29" s="206"/>
      <c r="Q29" s="159"/>
      <c r="R29" s="159"/>
      <c r="S29" s="160"/>
      <c r="T29" s="146"/>
      <c r="U29" s="146"/>
      <c r="V29" s="70"/>
    </row>
    <row r="30" spans="1:26" s="18" customFormat="1" ht="15.8" customHeight="1" x14ac:dyDescent="0.25">
      <c r="A30" s="67"/>
      <c r="B30" s="192"/>
      <c r="C30" s="192"/>
      <c r="D30" s="133"/>
      <c r="E30" s="133"/>
      <c r="F30" s="152"/>
      <c r="G30" s="153"/>
      <c r="H30" s="153"/>
      <c r="I30" s="153"/>
      <c r="J30" s="153"/>
      <c r="K30" s="153"/>
      <c r="L30" s="153"/>
      <c r="M30" s="153"/>
      <c r="N30" s="153"/>
      <c r="O30" s="153"/>
      <c r="P30" s="158"/>
      <c r="Q30" s="159"/>
      <c r="R30" s="159"/>
      <c r="S30" s="160"/>
      <c r="T30" s="146"/>
      <c r="U30" s="146"/>
      <c r="V30" s="70"/>
    </row>
    <row r="31" spans="1:26" s="18" customFormat="1" ht="15.8" customHeight="1" x14ac:dyDescent="0.25">
      <c r="A31" s="67"/>
      <c r="B31" s="192"/>
      <c r="C31" s="192"/>
      <c r="D31" s="133"/>
      <c r="E31" s="133"/>
      <c r="F31" s="152"/>
      <c r="G31" s="153"/>
      <c r="H31" s="153"/>
      <c r="I31" s="153"/>
      <c r="J31" s="153"/>
      <c r="K31" s="153"/>
      <c r="L31" s="153"/>
      <c r="M31" s="153"/>
      <c r="N31" s="153"/>
      <c r="O31" s="153"/>
      <c r="P31" s="158"/>
      <c r="Q31" s="159"/>
      <c r="R31" s="159"/>
      <c r="S31" s="160"/>
      <c r="T31" s="146"/>
      <c r="U31" s="146"/>
      <c r="V31" s="70"/>
    </row>
    <row r="32" spans="1:26" s="18" customFormat="1" ht="15.8" customHeight="1" x14ac:dyDescent="0.25">
      <c r="A32" s="67"/>
      <c r="B32" s="192"/>
      <c r="C32" s="192"/>
      <c r="D32" s="133"/>
      <c r="E32" s="133"/>
      <c r="F32" s="152"/>
      <c r="G32" s="153"/>
      <c r="H32" s="153"/>
      <c r="I32" s="153"/>
      <c r="J32" s="153"/>
      <c r="K32" s="153"/>
      <c r="L32" s="153"/>
      <c r="M32" s="153"/>
      <c r="N32" s="153"/>
      <c r="O32" s="153"/>
      <c r="P32" s="158"/>
      <c r="Q32" s="159"/>
      <c r="R32" s="159"/>
      <c r="S32" s="160"/>
      <c r="T32" s="146"/>
      <c r="U32" s="146"/>
      <c r="V32" s="70"/>
    </row>
    <row r="33" spans="1:26" s="18" customFormat="1" ht="15.8" customHeight="1" x14ac:dyDescent="0.25">
      <c r="A33" s="67"/>
      <c r="B33" s="192"/>
      <c r="C33" s="192"/>
      <c r="D33" s="133"/>
      <c r="E33" s="133"/>
      <c r="F33" s="152"/>
      <c r="G33" s="153"/>
      <c r="H33" s="153"/>
      <c r="I33" s="153"/>
      <c r="J33" s="153"/>
      <c r="K33" s="153"/>
      <c r="L33" s="153"/>
      <c r="M33" s="153"/>
      <c r="N33" s="153"/>
      <c r="O33" s="153"/>
      <c r="P33" s="158"/>
      <c r="Q33" s="159"/>
      <c r="R33" s="159"/>
      <c r="S33" s="160"/>
      <c r="T33" s="146"/>
      <c r="U33" s="146"/>
      <c r="V33" s="70"/>
    </row>
    <row r="34" spans="1:26" s="18" customFormat="1" ht="14.3" x14ac:dyDescent="0.25">
      <c r="A34" s="67"/>
      <c r="B34" s="192"/>
      <c r="C34" s="192"/>
      <c r="D34" s="133"/>
      <c r="E34" s="133"/>
      <c r="F34" s="152"/>
      <c r="G34" s="153"/>
      <c r="H34" s="153"/>
      <c r="I34" s="153"/>
      <c r="J34" s="153"/>
      <c r="K34" s="153"/>
      <c r="L34" s="153"/>
      <c r="M34" s="153"/>
      <c r="N34" s="153"/>
      <c r="O34" s="153"/>
      <c r="P34" s="158"/>
      <c r="Q34" s="159"/>
      <c r="R34" s="159"/>
      <c r="S34" s="160"/>
      <c r="T34" s="146"/>
      <c r="U34" s="146"/>
      <c r="V34" s="70"/>
    </row>
    <row r="35" spans="1:26" s="18" customFormat="1" ht="14.3" x14ac:dyDescent="0.25">
      <c r="A35" s="67"/>
      <c r="B35" s="126"/>
      <c r="C35" s="127"/>
      <c r="D35" s="133"/>
      <c r="E35" s="133"/>
      <c r="F35" s="152"/>
      <c r="G35" s="153"/>
      <c r="H35" s="153"/>
      <c r="I35" s="153"/>
      <c r="J35" s="153"/>
      <c r="K35" s="153"/>
      <c r="L35" s="153"/>
      <c r="M35" s="153"/>
      <c r="N35" s="153"/>
      <c r="O35" s="153"/>
      <c r="P35" s="158"/>
      <c r="Q35" s="159"/>
      <c r="R35" s="159"/>
      <c r="S35" s="160"/>
      <c r="T35" s="146"/>
      <c r="U35" s="146"/>
      <c r="V35" s="70"/>
    </row>
    <row r="36" spans="1:26" s="18" customFormat="1" ht="16.5" customHeight="1" thickBot="1" x14ac:dyDescent="0.3">
      <c r="A36" s="67"/>
      <c r="B36" s="156"/>
      <c r="C36" s="157"/>
      <c r="D36" s="155"/>
      <c r="E36" s="155"/>
      <c r="F36" s="177"/>
      <c r="G36" s="178"/>
      <c r="H36" s="178"/>
      <c r="I36" s="178"/>
      <c r="J36" s="178"/>
      <c r="K36" s="178"/>
      <c r="L36" s="178"/>
      <c r="M36" s="178"/>
      <c r="N36" s="178"/>
      <c r="O36" s="178"/>
      <c r="P36" s="161"/>
      <c r="Q36" s="162"/>
      <c r="R36" s="162"/>
      <c r="S36" s="163"/>
      <c r="T36" s="164"/>
      <c r="U36" s="164"/>
      <c r="V36" s="70"/>
    </row>
    <row r="37" spans="1:26" s="18" customFormat="1" ht="16.5" customHeight="1" x14ac:dyDescent="0.25">
      <c r="A37" s="67"/>
      <c r="Q37" s="69" t="s">
        <v>32</v>
      </c>
      <c r="R37" s="69"/>
      <c r="S37" s="92"/>
      <c r="T37" s="138">
        <f>SUM(T26:U36)</f>
        <v>0</v>
      </c>
      <c r="U37" s="138"/>
      <c r="V37" s="165"/>
      <c r="Z37" s="85"/>
    </row>
    <row r="38" spans="1:26" s="18" customFormat="1" ht="4.75" customHeight="1" thickBot="1" x14ac:dyDescent="0.3">
      <c r="A38" s="67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6"/>
      <c r="R38" s="86"/>
      <c r="S38" s="87"/>
      <c r="T38" s="87"/>
      <c r="U38" s="87"/>
      <c r="V38" s="89"/>
    </row>
    <row r="39" spans="1:26" ht="3.25" customHeight="1" x14ac:dyDescent="0.25">
      <c r="A39" s="71"/>
      <c r="Q39" s="93"/>
      <c r="R39" s="93"/>
      <c r="S39" s="94"/>
      <c r="T39" s="94"/>
      <c r="U39" s="94"/>
      <c r="V39" s="75"/>
    </row>
    <row r="40" spans="1:26" s="18" customFormat="1" ht="14.3" x14ac:dyDescent="0.25">
      <c r="A40" s="67"/>
      <c r="B40" s="68" t="s">
        <v>33</v>
      </c>
      <c r="Q40" s="69" t="s">
        <v>34</v>
      </c>
      <c r="R40" s="69"/>
      <c r="S40" s="142">
        <f>NOVEMBRE!S45</f>
        <v>0</v>
      </c>
      <c r="T40" s="142"/>
      <c r="U40" s="142"/>
      <c r="V40" s="70"/>
    </row>
    <row r="41" spans="1:26" s="18" customFormat="1" ht="14.3" x14ac:dyDescent="0.25">
      <c r="A41" s="67"/>
      <c r="B41" s="68"/>
      <c r="O41" s="69" t="s">
        <v>1</v>
      </c>
      <c r="P41" s="150"/>
      <c r="Q41" s="150"/>
      <c r="R41" s="23"/>
      <c r="S41" s="141"/>
      <c r="T41" s="141"/>
      <c r="U41" s="141"/>
      <c r="V41" s="70"/>
    </row>
    <row r="42" spans="1:26" s="18" customFormat="1" ht="14.3" x14ac:dyDescent="0.25">
      <c r="A42" s="67"/>
      <c r="B42" s="68"/>
      <c r="O42" s="69" t="s">
        <v>3</v>
      </c>
      <c r="P42" s="149"/>
      <c r="Q42" s="150"/>
      <c r="R42" s="23"/>
      <c r="S42" s="141"/>
      <c r="T42" s="141"/>
      <c r="U42" s="141"/>
      <c r="V42" s="70"/>
    </row>
    <row r="43" spans="1:26" s="18" customFormat="1" ht="14.3" x14ac:dyDescent="0.25">
      <c r="A43" s="67"/>
      <c r="B43" s="68"/>
      <c r="O43" s="69" t="s">
        <v>2</v>
      </c>
      <c r="P43" s="150"/>
      <c r="Q43" s="150"/>
      <c r="R43" s="23"/>
      <c r="S43" s="141"/>
      <c r="T43" s="141"/>
      <c r="U43" s="141"/>
      <c r="V43" s="70"/>
    </row>
    <row r="44" spans="1:26" s="18" customFormat="1" ht="14.3" x14ac:dyDescent="0.25">
      <c r="A44" s="67"/>
      <c r="B44" s="68"/>
      <c r="O44" s="69" t="s">
        <v>77</v>
      </c>
      <c r="P44" s="150"/>
      <c r="Q44" s="150"/>
      <c r="R44" s="23"/>
      <c r="S44" s="141"/>
      <c r="T44" s="141"/>
      <c r="U44" s="141"/>
      <c r="V44" s="70"/>
    </row>
    <row r="45" spans="1:26" s="18" customFormat="1" ht="14.3" x14ac:dyDescent="0.25">
      <c r="A45" s="67"/>
      <c r="B45" s="68"/>
      <c r="O45" s="69"/>
      <c r="P45" s="96"/>
      <c r="Q45" s="96"/>
      <c r="R45" s="96"/>
      <c r="S45" s="138"/>
      <c r="T45" s="138"/>
      <c r="U45" s="138"/>
      <c r="V45" s="70"/>
    </row>
    <row r="46" spans="1:26" s="18" customFormat="1" ht="5.95" customHeight="1" x14ac:dyDescent="0.25">
      <c r="A46" s="97"/>
      <c r="B46" s="98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100"/>
      <c r="P46" s="101"/>
      <c r="Q46" s="101"/>
      <c r="R46" s="102"/>
      <c r="S46" s="103"/>
      <c r="T46" s="103"/>
      <c r="U46" s="103"/>
      <c r="V46" s="105"/>
    </row>
    <row r="47" spans="1:26" s="18" customFormat="1" ht="3.75" customHeight="1" x14ac:dyDescent="0.25">
      <c r="A47" s="67"/>
      <c r="O47" s="69"/>
      <c r="P47" s="106"/>
      <c r="S47" s="107"/>
      <c r="T47" s="118"/>
      <c r="U47" s="118"/>
      <c r="V47" s="70"/>
    </row>
    <row r="48" spans="1:26" s="18" customFormat="1" ht="12.75" customHeight="1" x14ac:dyDescent="0.25">
      <c r="A48" s="67"/>
      <c r="B48" s="68" t="s">
        <v>35</v>
      </c>
      <c r="O48" s="69"/>
      <c r="P48" s="96"/>
      <c r="Q48" s="69"/>
      <c r="S48" s="144"/>
      <c r="T48" s="144"/>
      <c r="U48" s="144"/>
      <c r="V48" s="70"/>
    </row>
    <row r="49" spans="1:22" s="18" customFormat="1" ht="14.3" x14ac:dyDescent="0.25">
      <c r="A49" s="67"/>
      <c r="O49" s="69" t="s">
        <v>1</v>
      </c>
      <c r="P49" s="181"/>
      <c r="Q49" s="181"/>
      <c r="R49" s="20"/>
      <c r="S49" s="154"/>
      <c r="T49" s="154"/>
      <c r="U49" s="154"/>
      <c r="V49" s="70"/>
    </row>
    <row r="50" spans="1:22" s="18" customFormat="1" ht="14.3" x14ac:dyDescent="0.25">
      <c r="A50" s="67"/>
      <c r="B50" s="68"/>
      <c r="O50" s="69" t="s">
        <v>3</v>
      </c>
      <c r="P50" s="181"/>
      <c r="Q50" s="181"/>
      <c r="R50" s="21"/>
      <c r="S50" s="154"/>
      <c r="T50" s="154"/>
      <c r="U50" s="154"/>
      <c r="V50" s="70"/>
    </row>
    <row r="51" spans="1:22" s="18" customFormat="1" ht="14.3" x14ac:dyDescent="0.25">
      <c r="A51" s="67"/>
      <c r="B51" s="68"/>
      <c r="O51" s="69" t="s">
        <v>2</v>
      </c>
      <c r="P51" s="181"/>
      <c r="Q51" s="181"/>
      <c r="R51" s="20"/>
      <c r="S51" s="154"/>
      <c r="T51" s="154"/>
      <c r="U51" s="154"/>
      <c r="V51" s="70"/>
    </row>
    <row r="52" spans="1:22" s="18" customFormat="1" ht="14.3" customHeight="1" thickBot="1" x14ac:dyDescent="0.3">
      <c r="A52" s="67"/>
      <c r="B52" s="68"/>
      <c r="O52" s="69" t="s">
        <v>77</v>
      </c>
      <c r="P52" s="181"/>
      <c r="Q52" s="181"/>
      <c r="R52" s="20"/>
      <c r="S52" s="182"/>
      <c r="T52" s="182"/>
      <c r="U52" s="182"/>
      <c r="V52" s="70"/>
    </row>
    <row r="53" spans="1:22" s="18" customFormat="1" ht="16.5" customHeight="1" thickTop="1" x14ac:dyDescent="0.25">
      <c r="A53" s="67"/>
      <c r="Q53" s="69" t="s">
        <v>36</v>
      </c>
      <c r="R53" s="69"/>
      <c r="S53" s="193">
        <f>SUM(S48:U52)</f>
        <v>0</v>
      </c>
      <c r="T53" s="193"/>
      <c r="U53" s="193"/>
      <c r="V53" s="70"/>
    </row>
    <row r="54" spans="1:22" s="18" customFormat="1" ht="10.55" customHeight="1" thickBot="1" x14ac:dyDescent="0.3">
      <c r="A54" s="67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109"/>
      <c r="T54" s="109"/>
      <c r="U54" s="109"/>
      <c r="V54" s="89"/>
    </row>
    <row r="55" spans="1:22" s="18" customFormat="1" ht="3.75" customHeight="1" x14ac:dyDescent="0.25">
      <c r="A55" s="67"/>
      <c r="S55" s="111"/>
      <c r="T55" s="111"/>
      <c r="U55" s="111"/>
      <c r="V55" s="70"/>
    </row>
    <row r="56" spans="1:22" s="18" customFormat="1" ht="14.3" x14ac:dyDescent="0.25">
      <c r="A56" s="67"/>
      <c r="B56" s="68" t="s">
        <v>24</v>
      </c>
      <c r="Q56" s="69" t="s">
        <v>37</v>
      </c>
      <c r="R56" s="69"/>
      <c r="S56" s="139">
        <f>S22</f>
        <v>0</v>
      </c>
      <c r="T56" s="139"/>
      <c r="U56" s="139"/>
      <c r="V56" s="70"/>
    </row>
    <row r="57" spans="1:22" s="18" customFormat="1" ht="14.95" thickBot="1" x14ac:dyDescent="0.3">
      <c r="A57" s="67"/>
      <c r="Q57" s="69" t="s">
        <v>38</v>
      </c>
      <c r="R57" s="69"/>
      <c r="S57" s="140">
        <f>T37+S41+S49</f>
        <v>0</v>
      </c>
      <c r="T57" s="140"/>
      <c r="U57" s="140"/>
      <c r="V57" s="70"/>
    </row>
    <row r="58" spans="1:22" s="18" customFormat="1" ht="19.55" customHeight="1" thickTop="1" x14ac:dyDescent="0.25">
      <c r="A58" s="67"/>
      <c r="Q58" s="69" t="s">
        <v>39</v>
      </c>
      <c r="R58" s="69"/>
      <c r="S58" s="138">
        <f>S2+S56-S57</f>
        <v>154.9</v>
      </c>
      <c r="T58" s="138"/>
      <c r="U58" s="138"/>
      <c r="V58" s="70"/>
    </row>
    <row r="59" spans="1:22" s="18" customFormat="1" ht="5.3" customHeight="1" thickBot="1" x14ac:dyDescent="0.3">
      <c r="A59" s="113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109"/>
      <c r="T59" s="109"/>
      <c r="U59" s="109"/>
      <c r="V59" s="89"/>
    </row>
  </sheetData>
  <sheetProtection selectLockedCells="1"/>
  <mergeCells count="151">
    <mergeCell ref="P31:S31"/>
    <mergeCell ref="P32:S32"/>
    <mergeCell ref="P33:S33"/>
    <mergeCell ref="S40:U40"/>
    <mergeCell ref="P51:Q51"/>
    <mergeCell ref="S51:U51"/>
    <mergeCell ref="F29:O29"/>
    <mergeCell ref="F30:O30"/>
    <mergeCell ref="F31:O31"/>
    <mergeCell ref="F32:O32"/>
    <mergeCell ref="F33:O33"/>
    <mergeCell ref="P29:S29"/>
    <mergeCell ref="P30:S30"/>
    <mergeCell ref="T29:U29"/>
    <mergeCell ref="T30:U30"/>
    <mergeCell ref="T31:U31"/>
    <mergeCell ref="T32:U32"/>
    <mergeCell ref="T33:U33"/>
    <mergeCell ref="P44:Q44"/>
    <mergeCell ref="S44:U44"/>
    <mergeCell ref="S58:U58"/>
    <mergeCell ref="S45:U45"/>
    <mergeCell ref="S48:U48"/>
    <mergeCell ref="P49:Q49"/>
    <mergeCell ref="S49:U49"/>
    <mergeCell ref="P50:Q50"/>
    <mergeCell ref="S50:U50"/>
    <mergeCell ref="B36:C36"/>
    <mergeCell ref="D36:E36"/>
    <mergeCell ref="F36:O36"/>
    <mergeCell ref="P36:S36"/>
    <mergeCell ref="S53:U53"/>
    <mergeCell ref="S56:U56"/>
    <mergeCell ref="S57:U57"/>
    <mergeCell ref="P41:Q41"/>
    <mergeCell ref="S41:U41"/>
    <mergeCell ref="P42:Q42"/>
    <mergeCell ref="S42:U42"/>
    <mergeCell ref="P43:Q43"/>
    <mergeCell ref="S43:U43"/>
    <mergeCell ref="P52:Q52"/>
    <mergeCell ref="S52:U52"/>
    <mergeCell ref="B34:C34"/>
    <mergeCell ref="D34:E34"/>
    <mergeCell ref="B35:C35"/>
    <mergeCell ref="D35:E35"/>
    <mergeCell ref="T37:V37"/>
    <mergeCell ref="T36:U36"/>
    <mergeCell ref="B33:C33"/>
    <mergeCell ref="D33:E33"/>
    <mergeCell ref="F35:O35"/>
    <mergeCell ref="P34:S34"/>
    <mergeCell ref="P35:S35"/>
    <mergeCell ref="F34:O34"/>
    <mergeCell ref="T34:U34"/>
    <mergeCell ref="T35:U35"/>
    <mergeCell ref="B31:C31"/>
    <mergeCell ref="D31:E31"/>
    <mergeCell ref="B32:C32"/>
    <mergeCell ref="D32:E32"/>
    <mergeCell ref="B29:C29"/>
    <mergeCell ref="D29:E29"/>
    <mergeCell ref="B30:C30"/>
    <mergeCell ref="D30:E30"/>
    <mergeCell ref="B27:C27"/>
    <mergeCell ref="D27:E27"/>
    <mergeCell ref="B28:C28"/>
    <mergeCell ref="D28:E28"/>
    <mergeCell ref="S22:U22"/>
    <mergeCell ref="B25:C25"/>
    <mergeCell ref="D25:E25"/>
    <mergeCell ref="F25:O25"/>
    <mergeCell ref="B26:C26"/>
    <mergeCell ref="D26:E26"/>
    <mergeCell ref="T26:U26"/>
    <mergeCell ref="T27:U27"/>
    <mergeCell ref="T28:U28"/>
    <mergeCell ref="F26:O26"/>
    <mergeCell ref="F27:O27"/>
    <mergeCell ref="F28:O28"/>
    <mergeCell ref="P24:S25"/>
    <mergeCell ref="P26:S26"/>
    <mergeCell ref="P27:S27"/>
    <mergeCell ref="P28:S28"/>
    <mergeCell ref="B20:C20"/>
    <mergeCell ref="Q20:R20"/>
    <mergeCell ref="S20:U20"/>
    <mergeCell ref="B21:C21"/>
    <mergeCell ref="Q21:R21"/>
    <mergeCell ref="S21:U21"/>
    <mergeCell ref="B16:C16"/>
    <mergeCell ref="E16:P16"/>
    <mergeCell ref="Q16:R16"/>
    <mergeCell ref="S16:U16"/>
    <mergeCell ref="B17:C17"/>
    <mergeCell ref="E17:P17"/>
    <mergeCell ref="Q17:R17"/>
    <mergeCell ref="S17:U17"/>
    <mergeCell ref="B18:C18"/>
    <mergeCell ref="B19:C19"/>
    <mergeCell ref="E18:P18"/>
    <mergeCell ref="E19:P19"/>
    <mergeCell ref="S18:U18"/>
    <mergeCell ref="S19:U19"/>
    <mergeCell ref="E20:H20"/>
    <mergeCell ref="E21:H21"/>
    <mergeCell ref="I20:P20"/>
    <mergeCell ref="I21:P21"/>
    <mergeCell ref="S2:U2"/>
    <mergeCell ref="Q5:R5"/>
    <mergeCell ref="B2:D2"/>
    <mergeCell ref="B10:C10"/>
    <mergeCell ref="E10:P10"/>
    <mergeCell ref="Q10:R10"/>
    <mergeCell ref="S10:U10"/>
    <mergeCell ref="B11:C11"/>
    <mergeCell ref="E11:P11"/>
    <mergeCell ref="Q11:R11"/>
    <mergeCell ref="S11:U11"/>
    <mergeCell ref="B8:C8"/>
    <mergeCell ref="E8:P8"/>
    <mergeCell ref="Q8:R8"/>
    <mergeCell ref="S8:U8"/>
    <mergeCell ref="B9:C9"/>
    <mergeCell ref="E9:P9"/>
    <mergeCell ref="Q9:R9"/>
    <mergeCell ref="S9:U9"/>
    <mergeCell ref="B6:C6"/>
    <mergeCell ref="E6:P6"/>
    <mergeCell ref="Q6:R6"/>
    <mergeCell ref="S6:U6"/>
    <mergeCell ref="B7:C7"/>
    <mergeCell ref="E7:P7"/>
    <mergeCell ref="Q7:R7"/>
    <mergeCell ref="S7:U7"/>
    <mergeCell ref="B14:C14"/>
    <mergeCell ref="E14:P14"/>
    <mergeCell ref="Q14:R14"/>
    <mergeCell ref="S14:U14"/>
    <mergeCell ref="B15:C15"/>
    <mergeCell ref="E15:P15"/>
    <mergeCell ref="Q15:R15"/>
    <mergeCell ref="S15:U15"/>
    <mergeCell ref="B12:C12"/>
    <mergeCell ref="E12:P12"/>
    <mergeCell ref="Q12:R12"/>
    <mergeCell ref="S12:U12"/>
    <mergeCell ref="B13:C13"/>
    <mergeCell ref="E13:P13"/>
    <mergeCell ref="Q13:R13"/>
    <mergeCell ref="S13:U13"/>
  </mergeCells>
  <dataValidations count="3">
    <dataValidation type="list" allowBlank="1" showInputMessage="1" showErrorMessage="1" sqref="O45:O49" xr:uid="{00000000-0002-0000-0700-000000000000}">
      <formula1>interet</formula1>
    </dataValidation>
    <dataValidation type="list" allowBlank="1" showInputMessage="1" sqref="E6:E21" xr:uid="{00000000-0002-0000-0700-000001000000}">
      <formula1>condo</formula1>
    </dataValidation>
    <dataValidation allowBlank="1" sqref="S20:U21" xr:uid="{00000000-0002-0000-0700-000002000000}"/>
  </dataValidations>
  <pageMargins left="0.5" right="0.12" top="0.43307086614173229" bottom="0.12" header="0.23622047244094491" footer="0.11811023622047245"/>
  <pageSetup orientation="portrait" r:id="rId1"/>
  <headerFooter>
    <oddHeader>&amp;CCAISSE POPULAIRE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62"/>
  <sheetViews>
    <sheetView showGridLines="0" topLeftCell="A17" zoomScale="120" zoomScaleNormal="120" workbookViewId="0">
      <selection activeCell="B26" sqref="B26:U36"/>
    </sheetView>
  </sheetViews>
  <sheetFormatPr baseColWidth="10" defaultColWidth="11" defaultRowHeight="15.65" x14ac:dyDescent="0.25"/>
  <cols>
    <col min="1" max="1" width="1.21875" customWidth="1"/>
    <col min="2" max="2" width="3.88671875" customWidth="1"/>
    <col min="3" max="3" width="7.109375" customWidth="1"/>
    <col min="4" max="4" width="5.33203125" customWidth="1"/>
    <col min="5" max="6" width="4.6640625" customWidth="1"/>
    <col min="7" max="7" width="5.21875" customWidth="1"/>
    <col min="8" max="10" width="4.6640625" customWidth="1"/>
    <col min="11" max="11" width="1.77734375" customWidth="1"/>
    <col min="12" max="12" width="3.6640625" customWidth="1"/>
    <col min="13" max="13" width="1.33203125" customWidth="1"/>
    <col min="14" max="14" width="3.88671875" customWidth="1"/>
    <col min="15" max="17" width="4.6640625" customWidth="1"/>
    <col min="18" max="18" width="1.6640625" customWidth="1"/>
    <col min="19" max="20" width="4.6640625" style="114" customWidth="1"/>
    <col min="21" max="21" width="7.21875" style="114" customWidth="1"/>
    <col min="22" max="22" width="2" customWidth="1"/>
    <col min="23" max="25" width="4.6640625" customWidth="1"/>
    <col min="26" max="26" width="11.33203125" bestFit="1" customWidth="1"/>
    <col min="27" max="58" width="4.6640625" customWidth="1"/>
  </cols>
  <sheetData>
    <row r="1" spans="1:22" ht="5.95" customHeight="1" x14ac:dyDescent="0.25">
      <c r="A1" s="62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4"/>
      <c r="T1" s="64"/>
      <c r="U1" s="64"/>
      <c r="V1" s="66"/>
    </row>
    <row r="2" spans="1:22" s="18" customFormat="1" ht="14.95" customHeight="1" x14ac:dyDescent="0.25">
      <c r="A2" s="67"/>
      <c r="B2" s="166" t="s">
        <v>60</v>
      </c>
      <c r="C2" s="166"/>
      <c r="D2" s="166"/>
      <c r="E2" s="116">
        <f>AOÛT!E2+1</f>
        <v>2023</v>
      </c>
      <c r="F2" s="68"/>
      <c r="G2" s="68"/>
      <c r="Q2" s="69" t="s">
        <v>25</v>
      </c>
      <c r="R2" s="69"/>
      <c r="S2" s="188">
        <f>DÉCEMBRE!S58</f>
        <v>154.9</v>
      </c>
      <c r="T2" s="188"/>
      <c r="U2" s="188"/>
      <c r="V2" s="70"/>
    </row>
    <row r="3" spans="1:22" ht="3.25" customHeight="1" thickBot="1" x14ac:dyDescent="0.35">
      <c r="A3" s="71"/>
      <c r="F3" s="1"/>
      <c r="G3" s="1"/>
      <c r="Q3" s="72"/>
      <c r="R3" s="72"/>
      <c r="S3" s="73"/>
      <c r="T3" s="73"/>
      <c r="U3" s="73"/>
      <c r="V3" s="75"/>
    </row>
    <row r="4" spans="1:22" ht="4.75" customHeight="1" x14ac:dyDescent="0.3">
      <c r="A4" s="71"/>
      <c r="B4" s="63"/>
      <c r="C4" s="63"/>
      <c r="D4" s="63"/>
      <c r="E4" s="63"/>
      <c r="F4" s="76"/>
      <c r="G4" s="76"/>
      <c r="H4" s="63"/>
      <c r="I4" s="63"/>
      <c r="J4" s="63"/>
      <c r="K4" s="63"/>
      <c r="L4" s="63"/>
      <c r="M4" s="63"/>
      <c r="N4" s="63"/>
      <c r="O4" s="63"/>
      <c r="P4" s="63"/>
      <c r="Q4" s="77"/>
      <c r="R4" s="77"/>
      <c r="S4" s="78"/>
      <c r="T4" s="78"/>
      <c r="U4" s="78"/>
      <c r="V4" s="66"/>
    </row>
    <row r="5" spans="1:22" s="18" customFormat="1" ht="16.5" customHeight="1" thickBot="1" x14ac:dyDescent="0.3">
      <c r="A5" s="67"/>
      <c r="B5" s="68" t="s">
        <v>26</v>
      </c>
      <c r="C5" s="68"/>
      <c r="D5" s="80" t="s">
        <v>27</v>
      </c>
      <c r="E5" s="81" t="s">
        <v>28</v>
      </c>
      <c r="F5" s="81"/>
      <c r="G5" s="81" t="s">
        <v>0</v>
      </c>
      <c r="H5" s="82"/>
      <c r="I5" s="82"/>
      <c r="J5" s="82"/>
      <c r="K5" s="82"/>
      <c r="L5" s="82"/>
      <c r="M5" s="82"/>
      <c r="N5" s="82"/>
      <c r="O5" s="82"/>
      <c r="P5" s="82"/>
      <c r="Q5" s="170"/>
      <c r="R5" s="170"/>
      <c r="S5" s="61"/>
      <c r="T5" s="61"/>
      <c r="U5" s="61"/>
      <c r="V5" s="70"/>
    </row>
    <row r="6" spans="1:22" s="18" customFormat="1" ht="14.3" x14ac:dyDescent="0.25">
      <c r="A6" s="67"/>
      <c r="B6" s="134"/>
      <c r="C6" s="134"/>
      <c r="D6" s="4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68"/>
      <c r="R6" s="168"/>
      <c r="S6" s="200"/>
      <c r="T6" s="200"/>
      <c r="U6" s="200"/>
      <c r="V6" s="70"/>
    </row>
    <row r="7" spans="1:22" s="18" customFormat="1" ht="14.3" x14ac:dyDescent="0.25">
      <c r="A7" s="67"/>
      <c r="B7" s="134"/>
      <c r="C7" s="134"/>
      <c r="D7" s="4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68"/>
      <c r="R7" s="168"/>
      <c r="S7" s="200"/>
      <c r="T7" s="200"/>
      <c r="U7" s="200"/>
      <c r="V7" s="70"/>
    </row>
    <row r="8" spans="1:22" s="18" customFormat="1" ht="14.3" x14ac:dyDescent="0.25">
      <c r="A8" s="67"/>
      <c r="B8" s="134"/>
      <c r="C8" s="134"/>
      <c r="D8" s="4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68"/>
      <c r="R8" s="168"/>
      <c r="S8" s="200"/>
      <c r="T8" s="200"/>
      <c r="U8" s="200"/>
      <c r="V8" s="70"/>
    </row>
    <row r="9" spans="1:22" s="18" customFormat="1" ht="14.3" x14ac:dyDescent="0.25">
      <c r="A9" s="67"/>
      <c r="B9" s="134"/>
      <c r="C9" s="134"/>
      <c r="D9" s="41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68"/>
      <c r="R9" s="168"/>
      <c r="S9" s="200"/>
      <c r="T9" s="200"/>
      <c r="U9" s="200"/>
      <c r="V9" s="70"/>
    </row>
    <row r="10" spans="1:22" s="18" customFormat="1" ht="14.3" x14ac:dyDescent="0.25">
      <c r="A10" s="67"/>
      <c r="B10" s="134"/>
      <c r="C10" s="134"/>
      <c r="D10" s="41"/>
      <c r="E10" s="131"/>
      <c r="F10" s="131"/>
      <c r="G10" s="131"/>
      <c r="H10" s="131"/>
      <c r="I10" s="131"/>
      <c r="J10" s="131"/>
      <c r="K10" s="131"/>
      <c r="L10" s="131"/>
      <c r="M10" s="131"/>
      <c r="N10" s="131"/>
      <c r="O10" s="131"/>
      <c r="P10" s="131"/>
      <c r="Q10" s="168"/>
      <c r="R10" s="168"/>
      <c r="S10" s="200"/>
      <c r="T10" s="200"/>
      <c r="U10" s="200"/>
      <c r="V10" s="70"/>
    </row>
    <row r="11" spans="1:22" s="18" customFormat="1" ht="14.3" x14ac:dyDescent="0.25">
      <c r="A11" s="67"/>
      <c r="B11" s="134"/>
      <c r="C11" s="134"/>
      <c r="D11" s="41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1"/>
      <c r="P11" s="131"/>
      <c r="Q11" s="168"/>
      <c r="R11" s="168"/>
      <c r="S11" s="200"/>
      <c r="T11" s="200"/>
      <c r="U11" s="200"/>
      <c r="V11" s="70"/>
    </row>
    <row r="12" spans="1:22" s="18" customFormat="1" ht="14.3" x14ac:dyDescent="0.25">
      <c r="A12" s="67"/>
      <c r="B12" s="134"/>
      <c r="C12" s="134"/>
      <c r="D12" s="41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1"/>
      <c r="Q12" s="168"/>
      <c r="R12" s="168"/>
      <c r="S12" s="200"/>
      <c r="T12" s="200"/>
      <c r="U12" s="200"/>
      <c r="V12" s="70"/>
    </row>
    <row r="13" spans="1:22" s="18" customFormat="1" ht="14.3" x14ac:dyDescent="0.25">
      <c r="A13" s="67"/>
      <c r="B13" s="134"/>
      <c r="C13" s="134"/>
      <c r="D13" s="4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68"/>
      <c r="R13" s="168"/>
      <c r="S13" s="200"/>
      <c r="T13" s="200"/>
      <c r="U13" s="200"/>
      <c r="V13" s="70"/>
    </row>
    <row r="14" spans="1:22" s="18" customFormat="1" ht="14.3" x14ac:dyDescent="0.25">
      <c r="A14" s="67"/>
      <c r="B14" s="134"/>
      <c r="C14" s="134"/>
      <c r="D14" s="41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1"/>
      <c r="P14" s="131"/>
      <c r="Q14" s="168"/>
      <c r="R14" s="168"/>
      <c r="S14" s="200"/>
      <c r="T14" s="200"/>
      <c r="U14" s="200"/>
      <c r="V14" s="70"/>
    </row>
    <row r="15" spans="1:22" s="18" customFormat="1" ht="14.3" x14ac:dyDescent="0.25">
      <c r="A15" s="67"/>
      <c r="B15" s="134"/>
      <c r="C15" s="134"/>
      <c r="D15" s="4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68"/>
      <c r="R15" s="168"/>
      <c r="S15" s="200"/>
      <c r="T15" s="200"/>
      <c r="U15" s="200"/>
      <c r="V15" s="70"/>
    </row>
    <row r="16" spans="1:22" s="18" customFormat="1" ht="14.3" x14ac:dyDescent="0.25">
      <c r="A16" s="67"/>
      <c r="B16" s="167"/>
      <c r="C16" s="167"/>
      <c r="D16" s="41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1"/>
      <c r="P16" s="131"/>
      <c r="Q16" s="168"/>
      <c r="R16" s="168"/>
      <c r="S16" s="200"/>
      <c r="T16" s="200"/>
      <c r="U16" s="200"/>
      <c r="V16" s="70"/>
    </row>
    <row r="17" spans="1:26" s="18" customFormat="1" ht="14.3" x14ac:dyDescent="0.25">
      <c r="A17" s="67"/>
      <c r="B17" s="167"/>
      <c r="C17" s="167"/>
      <c r="D17" s="4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68"/>
      <c r="R17" s="168"/>
      <c r="S17" s="200"/>
      <c r="T17" s="200"/>
      <c r="U17" s="200"/>
      <c r="V17" s="70"/>
      <c r="Z17" s="19"/>
    </row>
    <row r="18" spans="1:26" s="18" customFormat="1" ht="14.3" x14ac:dyDescent="0.25">
      <c r="A18" s="67"/>
      <c r="B18" s="167"/>
      <c r="C18" s="167"/>
      <c r="D18" s="4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84"/>
      <c r="R18" s="84"/>
      <c r="S18" s="200"/>
      <c r="T18" s="200"/>
      <c r="U18" s="200"/>
      <c r="V18" s="70"/>
    </row>
    <row r="19" spans="1:26" s="18" customFormat="1" ht="14.3" x14ac:dyDescent="0.25">
      <c r="A19" s="67"/>
      <c r="B19" s="167"/>
      <c r="C19" s="167"/>
      <c r="D19" s="4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84"/>
      <c r="R19" s="84"/>
      <c r="S19" s="200"/>
      <c r="T19" s="200"/>
      <c r="U19" s="200"/>
      <c r="V19" s="70"/>
    </row>
    <row r="20" spans="1:26" s="18" customFormat="1" ht="14.3" x14ac:dyDescent="0.25">
      <c r="A20" s="67"/>
      <c r="B20" s="167"/>
      <c r="C20" s="167"/>
      <c r="D20" s="41"/>
      <c r="E20" s="152"/>
      <c r="F20" s="153"/>
      <c r="G20" s="153"/>
      <c r="H20" s="176"/>
      <c r="I20" s="194"/>
      <c r="J20" s="195"/>
      <c r="K20" s="195"/>
      <c r="L20" s="195"/>
      <c r="M20" s="195"/>
      <c r="N20" s="195"/>
      <c r="O20" s="195"/>
      <c r="P20" s="195"/>
      <c r="Q20" s="169"/>
      <c r="R20" s="169"/>
      <c r="S20" s="201"/>
      <c r="T20" s="201"/>
      <c r="U20" s="201"/>
      <c r="V20" s="70"/>
    </row>
    <row r="21" spans="1:26" s="18" customFormat="1" ht="16.5" customHeight="1" thickBot="1" x14ac:dyDescent="0.3">
      <c r="A21" s="67"/>
      <c r="B21" s="135"/>
      <c r="C21" s="135"/>
      <c r="D21" s="42"/>
      <c r="E21" s="177"/>
      <c r="F21" s="178"/>
      <c r="G21" s="178"/>
      <c r="H21" s="179"/>
      <c r="I21" s="207"/>
      <c r="J21" s="208"/>
      <c r="K21" s="208"/>
      <c r="L21" s="208"/>
      <c r="M21" s="208"/>
      <c r="N21" s="208"/>
      <c r="O21" s="208"/>
      <c r="P21" s="208"/>
      <c r="Q21" s="130"/>
      <c r="R21" s="130"/>
      <c r="S21" s="202"/>
      <c r="T21" s="202"/>
      <c r="U21" s="202"/>
      <c r="V21" s="70"/>
    </row>
    <row r="22" spans="1:26" s="18" customFormat="1" ht="17.5" customHeight="1" x14ac:dyDescent="0.25">
      <c r="A22" s="67"/>
      <c r="Q22" s="69" t="s">
        <v>29</v>
      </c>
      <c r="R22" s="69"/>
      <c r="S22" s="138">
        <f>SUM(S6:U21)</f>
        <v>0</v>
      </c>
      <c r="T22" s="138"/>
      <c r="U22" s="138"/>
      <c r="V22" s="70"/>
      <c r="Z22" s="85"/>
    </row>
    <row r="23" spans="1:26" s="18" customFormat="1" ht="4.75" customHeight="1" thickBot="1" x14ac:dyDescent="0.3">
      <c r="A23" s="67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6"/>
      <c r="R23" s="86"/>
      <c r="S23" s="87"/>
      <c r="T23" s="87"/>
      <c r="U23" s="87"/>
      <c r="V23" s="89"/>
    </row>
    <row r="24" spans="1:26" s="18" customFormat="1" ht="3.75" customHeight="1" x14ac:dyDescent="0.25">
      <c r="A24" s="67"/>
      <c r="P24" s="147" t="s">
        <v>74</v>
      </c>
      <c r="Q24" s="147"/>
      <c r="R24" s="147"/>
      <c r="S24" s="147"/>
      <c r="T24" s="60"/>
      <c r="U24" s="60"/>
      <c r="V24" s="70"/>
    </row>
    <row r="25" spans="1:26" s="18" customFormat="1" ht="11.25" customHeight="1" thickBot="1" x14ac:dyDescent="0.3">
      <c r="A25" s="67"/>
      <c r="B25" s="132" t="s">
        <v>26</v>
      </c>
      <c r="C25" s="132"/>
      <c r="D25" s="151" t="s">
        <v>30</v>
      </c>
      <c r="E25" s="151"/>
      <c r="F25" s="132" t="s">
        <v>31</v>
      </c>
      <c r="G25" s="132"/>
      <c r="H25" s="132"/>
      <c r="I25" s="132"/>
      <c r="J25" s="132"/>
      <c r="K25" s="132"/>
      <c r="L25" s="132"/>
      <c r="M25" s="132"/>
      <c r="N25" s="132"/>
      <c r="O25" s="132"/>
      <c r="P25" s="148"/>
      <c r="Q25" s="148"/>
      <c r="R25" s="148"/>
      <c r="S25" s="148"/>
      <c r="T25" s="117"/>
      <c r="U25" s="117"/>
      <c r="V25" s="70"/>
    </row>
    <row r="26" spans="1:26" s="18" customFormat="1" ht="15.8" customHeight="1" x14ac:dyDescent="0.25">
      <c r="A26" s="67"/>
      <c r="B26" s="136"/>
      <c r="C26" s="137"/>
      <c r="D26" s="133"/>
      <c r="E26" s="133"/>
      <c r="F26" s="186"/>
      <c r="G26" s="187"/>
      <c r="H26" s="187"/>
      <c r="I26" s="187"/>
      <c r="J26" s="187"/>
      <c r="K26" s="187"/>
      <c r="L26" s="187"/>
      <c r="M26" s="187"/>
      <c r="N26" s="187"/>
      <c r="O26" s="187"/>
      <c r="P26" s="183"/>
      <c r="Q26" s="184"/>
      <c r="R26" s="184"/>
      <c r="S26" s="185"/>
      <c r="T26" s="145"/>
      <c r="U26" s="145"/>
      <c r="V26" s="70"/>
      <c r="Z26" s="19"/>
    </row>
    <row r="27" spans="1:26" s="18" customFormat="1" ht="15.8" customHeight="1" x14ac:dyDescent="0.25">
      <c r="A27" s="67"/>
      <c r="B27" s="126"/>
      <c r="C27" s="127"/>
      <c r="D27" s="133"/>
      <c r="E27" s="133"/>
      <c r="F27" s="152"/>
      <c r="G27" s="153"/>
      <c r="H27" s="153"/>
      <c r="I27" s="153"/>
      <c r="J27" s="153"/>
      <c r="K27" s="153"/>
      <c r="L27" s="153"/>
      <c r="M27" s="153"/>
      <c r="N27" s="153"/>
      <c r="O27" s="153"/>
      <c r="P27" s="158"/>
      <c r="Q27" s="159"/>
      <c r="R27" s="159"/>
      <c r="S27" s="160"/>
      <c r="T27" s="146"/>
      <c r="U27" s="146"/>
      <c r="V27" s="70"/>
    </row>
    <row r="28" spans="1:26" s="18" customFormat="1" ht="15.8" customHeight="1" x14ac:dyDescent="0.25">
      <c r="A28" s="67"/>
      <c r="B28" s="126"/>
      <c r="C28" s="127"/>
      <c r="D28" s="133"/>
      <c r="E28" s="133"/>
      <c r="F28" s="152"/>
      <c r="G28" s="153"/>
      <c r="H28" s="153"/>
      <c r="I28" s="153"/>
      <c r="J28" s="153"/>
      <c r="K28" s="153"/>
      <c r="L28" s="153"/>
      <c r="M28" s="153"/>
      <c r="N28" s="153"/>
      <c r="O28" s="153"/>
      <c r="P28" s="158"/>
      <c r="Q28" s="159"/>
      <c r="R28" s="159"/>
      <c r="S28" s="160"/>
      <c r="T28" s="146"/>
      <c r="U28" s="146"/>
      <c r="V28" s="70"/>
    </row>
    <row r="29" spans="1:26" s="18" customFormat="1" ht="15.8" customHeight="1" x14ac:dyDescent="0.25">
      <c r="A29" s="67"/>
      <c r="B29" s="126"/>
      <c r="C29" s="127"/>
      <c r="D29" s="133"/>
      <c r="E29" s="133"/>
      <c r="F29" s="152"/>
      <c r="G29" s="153"/>
      <c r="H29" s="153"/>
      <c r="I29" s="153"/>
      <c r="J29" s="153"/>
      <c r="K29" s="153"/>
      <c r="L29" s="153"/>
      <c r="M29" s="153"/>
      <c r="N29" s="153"/>
      <c r="O29" s="153"/>
      <c r="P29" s="158"/>
      <c r="Q29" s="159"/>
      <c r="R29" s="159"/>
      <c r="S29" s="160"/>
      <c r="T29" s="146"/>
      <c r="U29" s="146"/>
      <c r="V29" s="70"/>
    </row>
    <row r="30" spans="1:26" s="18" customFormat="1" ht="15.8" customHeight="1" x14ac:dyDescent="0.25">
      <c r="A30" s="67"/>
      <c r="B30" s="126"/>
      <c r="C30" s="127"/>
      <c r="D30" s="133"/>
      <c r="E30" s="133"/>
      <c r="F30" s="152"/>
      <c r="G30" s="153"/>
      <c r="H30" s="153"/>
      <c r="I30" s="153"/>
      <c r="J30" s="153"/>
      <c r="K30" s="153"/>
      <c r="L30" s="153"/>
      <c r="M30" s="153"/>
      <c r="N30" s="153"/>
      <c r="O30" s="153"/>
      <c r="P30" s="158"/>
      <c r="Q30" s="159"/>
      <c r="R30" s="159"/>
      <c r="S30" s="160"/>
      <c r="T30" s="146"/>
      <c r="U30" s="146"/>
      <c r="V30" s="70"/>
    </row>
    <row r="31" spans="1:26" s="18" customFormat="1" ht="15.8" customHeight="1" x14ac:dyDescent="0.25">
      <c r="A31" s="67"/>
      <c r="B31" s="126"/>
      <c r="C31" s="127"/>
      <c r="D31" s="133"/>
      <c r="E31" s="133"/>
      <c r="F31" s="152"/>
      <c r="G31" s="153"/>
      <c r="H31" s="153"/>
      <c r="I31" s="153"/>
      <c r="J31" s="153"/>
      <c r="K31" s="153"/>
      <c r="L31" s="153"/>
      <c r="M31" s="153"/>
      <c r="N31" s="153"/>
      <c r="O31" s="153"/>
      <c r="P31" s="158"/>
      <c r="Q31" s="159"/>
      <c r="R31" s="159"/>
      <c r="S31" s="160"/>
      <c r="T31" s="146"/>
      <c r="U31" s="146"/>
      <c r="V31" s="70"/>
    </row>
    <row r="32" spans="1:26" s="18" customFormat="1" ht="15.8" customHeight="1" x14ac:dyDescent="0.25">
      <c r="A32" s="67"/>
      <c r="B32" s="126"/>
      <c r="C32" s="127"/>
      <c r="D32" s="133"/>
      <c r="E32" s="133"/>
      <c r="F32" s="152"/>
      <c r="G32" s="153"/>
      <c r="H32" s="153"/>
      <c r="I32" s="153"/>
      <c r="J32" s="153"/>
      <c r="K32" s="153"/>
      <c r="L32" s="153"/>
      <c r="M32" s="153"/>
      <c r="N32" s="153"/>
      <c r="O32" s="153"/>
      <c r="P32" s="158"/>
      <c r="Q32" s="159"/>
      <c r="R32" s="159"/>
      <c r="S32" s="160"/>
      <c r="T32" s="146"/>
      <c r="U32" s="146"/>
      <c r="V32" s="70"/>
    </row>
    <row r="33" spans="1:26" s="18" customFormat="1" ht="15.8" customHeight="1" x14ac:dyDescent="0.25">
      <c r="A33" s="67"/>
      <c r="B33" s="126"/>
      <c r="C33" s="127"/>
      <c r="D33" s="133"/>
      <c r="E33" s="133"/>
      <c r="F33" s="152"/>
      <c r="G33" s="153"/>
      <c r="H33" s="153"/>
      <c r="I33" s="153"/>
      <c r="J33" s="153"/>
      <c r="K33" s="153"/>
      <c r="L33" s="153"/>
      <c r="M33" s="153"/>
      <c r="N33" s="153"/>
      <c r="O33" s="153"/>
      <c r="P33" s="158"/>
      <c r="Q33" s="159"/>
      <c r="R33" s="159"/>
      <c r="S33" s="160"/>
      <c r="T33" s="146"/>
      <c r="U33" s="146"/>
      <c r="V33" s="70"/>
    </row>
    <row r="34" spans="1:26" s="18" customFormat="1" ht="14.3" x14ac:dyDescent="0.25">
      <c r="A34" s="67"/>
      <c r="B34" s="126"/>
      <c r="C34" s="127"/>
      <c r="D34" s="133"/>
      <c r="E34" s="133"/>
      <c r="F34" s="152"/>
      <c r="G34" s="153"/>
      <c r="H34" s="153"/>
      <c r="I34" s="153"/>
      <c r="J34" s="153"/>
      <c r="K34" s="153"/>
      <c r="L34" s="153"/>
      <c r="M34" s="153"/>
      <c r="N34" s="153"/>
      <c r="O34" s="153"/>
      <c r="P34" s="158"/>
      <c r="Q34" s="159"/>
      <c r="R34" s="159"/>
      <c r="S34" s="160"/>
      <c r="T34" s="146"/>
      <c r="U34" s="146"/>
      <c r="V34" s="70"/>
    </row>
    <row r="35" spans="1:26" s="18" customFormat="1" ht="14.3" x14ac:dyDescent="0.25">
      <c r="A35" s="67"/>
      <c r="B35" s="126"/>
      <c r="C35" s="127"/>
      <c r="D35" s="133"/>
      <c r="E35" s="133"/>
      <c r="F35" s="152"/>
      <c r="G35" s="153"/>
      <c r="H35" s="153"/>
      <c r="I35" s="153"/>
      <c r="J35" s="153"/>
      <c r="K35" s="153"/>
      <c r="L35" s="153"/>
      <c r="M35" s="153"/>
      <c r="N35" s="153"/>
      <c r="O35" s="153"/>
      <c r="P35" s="158"/>
      <c r="Q35" s="159"/>
      <c r="R35" s="159"/>
      <c r="S35" s="160"/>
      <c r="T35" s="146"/>
      <c r="U35" s="146"/>
      <c r="V35" s="70"/>
    </row>
    <row r="36" spans="1:26" s="18" customFormat="1" ht="16.5" customHeight="1" thickBot="1" x14ac:dyDescent="0.3">
      <c r="A36" s="67"/>
      <c r="B36" s="156"/>
      <c r="C36" s="157"/>
      <c r="D36" s="155"/>
      <c r="E36" s="155"/>
      <c r="F36" s="177"/>
      <c r="G36" s="178"/>
      <c r="H36" s="178"/>
      <c r="I36" s="178"/>
      <c r="J36" s="178"/>
      <c r="K36" s="178"/>
      <c r="L36" s="178"/>
      <c r="M36" s="178"/>
      <c r="N36" s="178"/>
      <c r="O36" s="178"/>
      <c r="P36" s="161"/>
      <c r="Q36" s="162"/>
      <c r="R36" s="162"/>
      <c r="S36" s="163"/>
      <c r="T36" s="164"/>
      <c r="U36" s="164"/>
      <c r="V36" s="70"/>
    </row>
    <row r="37" spans="1:26" s="18" customFormat="1" ht="16.5" customHeight="1" x14ac:dyDescent="0.25">
      <c r="A37" s="67"/>
      <c r="Q37" s="69" t="s">
        <v>32</v>
      </c>
      <c r="R37" s="69"/>
      <c r="S37" s="92"/>
      <c r="T37" s="138">
        <f>SUM(T26:U36)</f>
        <v>0</v>
      </c>
      <c r="U37" s="138"/>
      <c r="V37" s="165"/>
      <c r="Z37" s="85"/>
    </row>
    <row r="38" spans="1:26" s="18" customFormat="1" ht="4.75" customHeight="1" thickBot="1" x14ac:dyDescent="0.3">
      <c r="A38" s="67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6"/>
      <c r="R38" s="86"/>
      <c r="S38" s="87"/>
      <c r="T38" s="87"/>
      <c r="U38" s="87"/>
      <c r="V38" s="89"/>
    </row>
    <row r="39" spans="1:26" ht="3.25" customHeight="1" x14ac:dyDescent="0.25">
      <c r="A39" s="71"/>
      <c r="Q39" s="93"/>
      <c r="R39" s="93"/>
      <c r="S39" s="94"/>
      <c r="T39" s="94"/>
      <c r="U39" s="94"/>
      <c r="V39" s="75"/>
    </row>
    <row r="40" spans="1:26" s="18" customFormat="1" ht="14.3" x14ac:dyDescent="0.25">
      <c r="A40" s="67"/>
      <c r="B40" s="68" t="s">
        <v>33</v>
      </c>
      <c r="Q40" s="69" t="s">
        <v>34</v>
      </c>
      <c r="R40" s="69"/>
      <c r="S40" s="142">
        <f>DÉCEMBRE!S45</f>
        <v>0</v>
      </c>
      <c r="T40" s="142"/>
      <c r="U40" s="142"/>
      <c r="V40" s="70"/>
    </row>
    <row r="41" spans="1:26" s="18" customFormat="1" ht="14.3" x14ac:dyDescent="0.25">
      <c r="A41" s="67"/>
      <c r="B41" s="68"/>
      <c r="O41" s="69" t="s">
        <v>1</v>
      </c>
      <c r="P41" s="150"/>
      <c r="Q41" s="150"/>
      <c r="R41" s="23"/>
      <c r="S41" s="141"/>
      <c r="T41" s="141"/>
      <c r="U41" s="141"/>
      <c r="V41" s="70"/>
    </row>
    <row r="42" spans="1:26" s="18" customFormat="1" ht="14.3" x14ac:dyDescent="0.25">
      <c r="A42" s="67"/>
      <c r="B42" s="68"/>
      <c r="O42" s="69" t="s">
        <v>3</v>
      </c>
      <c r="P42" s="149"/>
      <c r="Q42" s="150"/>
      <c r="R42" s="23"/>
      <c r="S42" s="141"/>
      <c r="T42" s="141"/>
      <c r="U42" s="141"/>
      <c r="V42" s="70"/>
    </row>
    <row r="43" spans="1:26" s="18" customFormat="1" ht="14.3" x14ac:dyDescent="0.25">
      <c r="A43" s="67"/>
      <c r="B43" s="68"/>
      <c r="O43" s="69" t="s">
        <v>2</v>
      </c>
      <c r="P43" s="150"/>
      <c r="Q43" s="150"/>
      <c r="R43" s="23"/>
      <c r="S43" s="141"/>
      <c r="T43" s="141"/>
      <c r="U43" s="141"/>
      <c r="V43" s="70"/>
    </row>
    <row r="44" spans="1:26" s="18" customFormat="1" ht="14.3" x14ac:dyDescent="0.25">
      <c r="A44" s="67"/>
      <c r="B44" s="68"/>
      <c r="O44" s="69" t="s">
        <v>77</v>
      </c>
      <c r="P44" s="150"/>
      <c r="Q44" s="150"/>
      <c r="R44" s="23"/>
      <c r="S44" s="141"/>
      <c r="T44" s="141"/>
      <c r="U44" s="141"/>
      <c r="V44" s="70"/>
    </row>
    <row r="45" spans="1:26" s="18" customFormat="1" ht="14.3" x14ac:dyDescent="0.25">
      <c r="A45" s="67"/>
      <c r="B45" s="68"/>
      <c r="O45" s="69"/>
      <c r="P45" s="96"/>
      <c r="Q45" s="96"/>
      <c r="R45" s="96"/>
      <c r="S45" s="138"/>
      <c r="T45" s="138"/>
      <c r="U45" s="138"/>
      <c r="V45" s="70"/>
    </row>
    <row r="46" spans="1:26" s="18" customFormat="1" ht="5.95" customHeight="1" x14ac:dyDescent="0.25">
      <c r="A46" s="97"/>
      <c r="B46" s="98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100"/>
      <c r="P46" s="101"/>
      <c r="Q46" s="101"/>
      <c r="R46" s="102"/>
      <c r="S46" s="103"/>
      <c r="T46" s="103"/>
      <c r="U46" s="103"/>
      <c r="V46" s="105"/>
    </row>
    <row r="47" spans="1:26" s="18" customFormat="1" ht="3.75" customHeight="1" x14ac:dyDescent="0.25">
      <c r="A47" s="67"/>
      <c r="O47" s="69"/>
      <c r="P47" s="106"/>
      <c r="S47" s="107"/>
      <c r="T47" s="118"/>
      <c r="U47" s="118"/>
      <c r="V47" s="70"/>
    </row>
    <row r="48" spans="1:26" s="18" customFormat="1" ht="12.75" customHeight="1" x14ac:dyDescent="0.25">
      <c r="A48" s="67"/>
      <c r="B48" s="68" t="s">
        <v>35</v>
      </c>
      <c r="O48" s="69"/>
      <c r="P48" s="96"/>
      <c r="Q48" s="69"/>
      <c r="S48" s="144"/>
      <c r="T48" s="144"/>
      <c r="U48" s="144"/>
      <c r="V48" s="70"/>
    </row>
    <row r="49" spans="1:22" s="18" customFormat="1" ht="14.3" x14ac:dyDescent="0.25">
      <c r="A49" s="67"/>
      <c r="O49" s="69" t="s">
        <v>1</v>
      </c>
      <c r="P49" s="180"/>
      <c r="Q49" s="181"/>
      <c r="R49" s="20"/>
      <c r="S49" s="154"/>
      <c r="T49" s="154"/>
      <c r="U49" s="154"/>
      <c r="V49" s="70"/>
    </row>
    <row r="50" spans="1:22" s="18" customFormat="1" ht="14.3" x14ac:dyDescent="0.25">
      <c r="A50" s="67"/>
      <c r="B50" s="68"/>
      <c r="O50" s="69" t="s">
        <v>3</v>
      </c>
      <c r="P50" s="181"/>
      <c r="Q50" s="181"/>
      <c r="R50" s="21"/>
      <c r="S50" s="154"/>
      <c r="T50" s="154"/>
      <c r="U50" s="154"/>
      <c r="V50" s="70"/>
    </row>
    <row r="51" spans="1:22" s="18" customFormat="1" ht="14.3" x14ac:dyDescent="0.25">
      <c r="A51" s="67"/>
      <c r="B51" s="68"/>
      <c r="O51" s="69" t="s">
        <v>2</v>
      </c>
      <c r="P51" s="181"/>
      <c r="Q51" s="181"/>
      <c r="R51" s="20"/>
      <c r="S51" s="154"/>
      <c r="T51" s="154"/>
      <c r="U51" s="154"/>
      <c r="V51" s="70"/>
    </row>
    <row r="52" spans="1:22" s="18" customFormat="1" ht="14.3" customHeight="1" thickBot="1" x14ac:dyDescent="0.3">
      <c r="A52" s="67"/>
      <c r="B52" s="68"/>
      <c r="O52" s="69" t="s">
        <v>77</v>
      </c>
      <c r="P52" s="181"/>
      <c r="Q52" s="181"/>
      <c r="R52" s="20"/>
      <c r="S52" s="182"/>
      <c r="T52" s="182"/>
      <c r="U52" s="182"/>
      <c r="V52" s="70"/>
    </row>
    <row r="53" spans="1:22" s="18" customFormat="1" ht="16.5" customHeight="1" thickTop="1" x14ac:dyDescent="0.25">
      <c r="A53" s="67"/>
      <c r="Q53" s="69" t="s">
        <v>36</v>
      </c>
      <c r="R53" s="69"/>
      <c r="S53" s="193">
        <f>SUM(S48:U52)</f>
        <v>0</v>
      </c>
      <c r="T53" s="193"/>
      <c r="U53" s="193"/>
      <c r="V53" s="70"/>
    </row>
    <row r="54" spans="1:22" s="18" customFormat="1" ht="10.55" customHeight="1" thickBot="1" x14ac:dyDescent="0.3">
      <c r="A54" s="67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109"/>
      <c r="T54" s="109"/>
      <c r="U54" s="109"/>
      <c r="V54" s="89"/>
    </row>
    <row r="55" spans="1:22" s="18" customFormat="1" ht="3.75" customHeight="1" x14ac:dyDescent="0.25">
      <c r="A55" s="67"/>
      <c r="S55" s="111"/>
      <c r="T55" s="111"/>
      <c r="U55" s="111"/>
      <c r="V55" s="70"/>
    </row>
    <row r="56" spans="1:22" s="18" customFormat="1" ht="14.3" x14ac:dyDescent="0.25">
      <c r="A56" s="67"/>
      <c r="B56" s="68" t="s">
        <v>24</v>
      </c>
      <c r="Q56" s="69" t="s">
        <v>37</v>
      </c>
      <c r="R56" s="69"/>
      <c r="S56" s="139">
        <f>S22</f>
        <v>0</v>
      </c>
      <c r="T56" s="139"/>
      <c r="U56" s="139"/>
      <c r="V56" s="70"/>
    </row>
    <row r="57" spans="1:22" s="18" customFormat="1" ht="14.95" thickBot="1" x14ac:dyDescent="0.3">
      <c r="A57" s="67"/>
      <c r="Q57" s="69" t="s">
        <v>38</v>
      </c>
      <c r="R57" s="69"/>
      <c r="S57" s="140">
        <f>T37+S41+S49</f>
        <v>0</v>
      </c>
      <c r="T57" s="140"/>
      <c r="U57" s="140"/>
      <c r="V57" s="70"/>
    </row>
    <row r="58" spans="1:22" s="18" customFormat="1" ht="19.55" customHeight="1" thickTop="1" x14ac:dyDescent="0.25">
      <c r="A58" s="67"/>
      <c r="Q58" s="69" t="s">
        <v>39</v>
      </c>
      <c r="R58" s="69"/>
      <c r="S58" s="138">
        <f>S2+S56-S57</f>
        <v>154.9</v>
      </c>
      <c r="T58" s="138"/>
      <c r="U58" s="138"/>
      <c r="V58" s="70"/>
    </row>
    <row r="59" spans="1:22" s="18" customFormat="1" ht="5.3" customHeight="1" thickBot="1" x14ac:dyDescent="0.3">
      <c r="A59" s="113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109"/>
      <c r="T59" s="109"/>
      <c r="U59" s="109"/>
      <c r="V59" s="89"/>
    </row>
    <row r="61" spans="1:22" x14ac:dyDescent="0.25">
      <c r="U61" s="119"/>
    </row>
    <row r="62" spans="1:22" x14ac:dyDescent="0.25">
      <c r="U62" s="119"/>
    </row>
  </sheetData>
  <sheetProtection selectLockedCells="1"/>
  <mergeCells count="151">
    <mergeCell ref="P31:S31"/>
    <mergeCell ref="P32:S32"/>
    <mergeCell ref="P33:S33"/>
    <mergeCell ref="S40:U40"/>
    <mergeCell ref="P51:Q51"/>
    <mergeCell ref="S51:U51"/>
    <mergeCell ref="F29:O29"/>
    <mergeCell ref="F30:O30"/>
    <mergeCell ref="F31:O31"/>
    <mergeCell ref="F32:O32"/>
    <mergeCell ref="F33:O33"/>
    <mergeCell ref="P29:S29"/>
    <mergeCell ref="P30:S30"/>
    <mergeCell ref="T29:U29"/>
    <mergeCell ref="T30:U30"/>
    <mergeCell ref="T31:U31"/>
    <mergeCell ref="T32:U32"/>
    <mergeCell ref="T33:U33"/>
    <mergeCell ref="P44:Q44"/>
    <mergeCell ref="S44:U44"/>
    <mergeCell ref="S58:U58"/>
    <mergeCell ref="S45:U45"/>
    <mergeCell ref="S48:U48"/>
    <mergeCell ref="P49:Q49"/>
    <mergeCell ref="S49:U49"/>
    <mergeCell ref="P50:Q50"/>
    <mergeCell ref="S50:U50"/>
    <mergeCell ref="B36:C36"/>
    <mergeCell ref="D36:E36"/>
    <mergeCell ref="F36:O36"/>
    <mergeCell ref="P36:S36"/>
    <mergeCell ref="S53:U53"/>
    <mergeCell ref="S56:U56"/>
    <mergeCell ref="S57:U57"/>
    <mergeCell ref="P41:Q41"/>
    <mergeCell ref="S41:U41"/>
    <mergeCell ref="P42:Q42"/>
    <mergeCell ref="S42:U42"/>
    <mergeCell ref="P43:Q43"/>
    <mergeCell ref="S43:U43"/>
    <mergeCell ref="P52:Q52"/>
    <mergeCell ref="S52:U52"/>
    <mergeCell ref="B34:C34"/>
    <mergeCell ref="D34:E34"/>
    <mergeCell ref="B35:C35"/>
    <mergeCell ref="D35:E35"/>
    <mergeCell ref="T37:V37"/>
    <mergeCell ref="T36:U36"/>
    <mergeCell ref="B33:C33"/>
    <mergeCell ref="D33:E33"/>
    <mergeCell ref="F35:O35"/>
    <mergeCell ref="P34:S34"/>
    <mergeCell ref="P35:S35"/>
    <mergeCell ref="F34:O34"/>
    <mergeCell ref="T34:U34"/>
    <mergeCell ref="T35:U35"/>
    <mergeCell ref="B31:C31"/>
    <mergeCell ref="D31:E31"/>
    <mergeCell ref="B32:C32"/>
    <mergeCell ref="D32:E32"/>
    <mergeCell ref="B29:C29"/>
    <mergeCell ref="D29:E29"/>
    <mergeCell ref="B30:C30"/>
    <mergeCell ref="D30:E30"/>
    <mergeCell ref="B27:C27"/>
    <mergeCell ref="D27:E27"/>
    <mergeCell ref="B28:C28"/>
    <mergeCell ref="D28:E28"/>
    <mergeCell ref="S22:U22"/>
    <mergeCell ref="B25:C25"/>
    <mergeCell ref="D25:E25"/>
    <mergeCell ref="F25:O25"/>
    <mergeCell ref="B26:C26"/>
    <mergeCell ref="D26:E26"/>
    <mergeCell ref="T26:U26"/>
    <mergeCell ref="T27:U27"/>
    <mergeCell ref="T28:U28"/>
    <mergeCell ref="F26:O26"/>
    <mergeCell ref="F27:O27"/>
    <mergeCell ref="F28:O28"/>
    <mergeCell ref="P24:S25"/>
    <mergeCell ref="P26:S26"/>
    <mergeCell ref="P27:S27"/>
    <mergeCell ref="P28:S28"/>
    <mergeCell ref="B20:C20"/>
    <mergeCell ref="Q20:R20"/>
    <mergeCell ref="S20:U20"/>
    <mergeCell ref="B21:C21"/>
    <mergeCell ref="Q21:R21"/>
    <mergeCell ref="S21:U21"/>
    <mergeCell ref="B16:C16"/>
    <mergeCell ref="E16:P16"/>
    <mergeCell ref="Q16:R16"/>
    <mergeCell ref="S16:U16"/>
    <mergeCell ref="B17:C17"/>
    <mergeCell ref="E17:P17"/>
    <mergeCell ref="Q17:R17"/>
    <mergeCell ref="S17:U17"/>
    <mergeCell ref="B18:C18"/>
    <mergeCell ref="B19:C19"/>
    <mergeCell ref="E18:P18"/>
    <mergeCell ref="E19:P19"/>
    <mergeCell ref="S18:U18"/>
    <mergeCell ref="S19:U19"/>
    <mergeCell ref="E20:H20"/>
    <mergeCell ref="E21:H21"/>
    <mergeCell ref="I20:P20"/>
    <mergeCell ref="I21:P21"/>
    <mergeCell ref="S2:U2"/>
    <mergeCell ref="Q5:R5"/>
    <mergeCell ref="B2:D2"/>
    <mergeCell ref="B10:C10"/>
    <mergeCell ref="E10:P10"/>
    <mergeCell ref="Q10:R10"/>
    <mergeCell ref="S10:U10"/>
    <mergeCell ref="B11:C11"/>
    <mergeCell ref="E11:P11"/>
    <mergeCell ref="Q11:R11"/>
    <mergeCell ref="S11:U11"/>
    <mergeCell ref="B8:C8"/>
    <mergeCell ref="E8:P8"/>
    <mergeCell ref="Q8:R8"/>
    <mergeCell ref="S8:U8"/>
    <mergeCell ref="B9:C9"/>
    <mergeCell ref="E9:P9"/>
    <mergeCell ref="Q9:R9"/>
    <mergeCell ref="S9:U9"/>
    <mergeCell ref="B6:C6"/>
    <mergeCell ref="E6:P6"/>
    <mergeCell ref="Q6:R6"/>
    <mergeCell ref="S6:U6"/>
    <mergeCell ref="B7:C7"/>
    <mergeCell ref="E7:P7"/>
    <mergeCell ref="Q7:R7"/>
    <mergeCell ref="S7:U7"/>
    <mergeCell ref="B14:C14"/>
    <mergeCell ref="E14:P14"/>
    <mergeCell ref="Q14:R14"/>
    <mergeCell ref="S14:U14"/>
    <mergeCell ref="B15:C15"/>
    <mergeCell ref="E15:P15"/>
    <mergeCell ref="Q15:R15"/>
    <mergeCell ref="S15:U15"/>
    <mergeCell ref="B12:C12"/>
    <mergeCell ref="E12:P12"/>
    <mergeCell ref="Q12:R12"/>
    <mergeCell ref="S12:U12"/>
    <mergeCell ref="B13:C13"/>
    <mergeCell ref="E13:P13"/>
    <mergeCell ref="Q13:R13"/>
    <mergeCell ref="S13:U13"/>
  </mergeCells>
  <dataValidations count="4">
    <dataValidation type="list" allowBlank="1" showInputMessage="1" sqref="E6:E21" xr:uid="{00000000-0002-0000-0800-000000000000}">
      <formula1>condo</formula1>
    </dataValidation>
    <dataValidation type="list" allowBlank="1" showInputMessage="1" showErrorMessage="1" sqref="O45:O49" xr:uid="{00000000-0002-0000-0800-000001000000}">
      <formula1>interet</formula1>
    </dataValidation>
    <dataValidation type="list" allowBlank="1" showInputMessage="1" showErrorMessage="1" sqref="S6:U19" xr:uid="{00000000-0002-0000-0800-000002000000}">
      <formula1>Novembre</formula1>
    </dataValidation>
    <dataValidation allowBlank="1" sqref="S20:U21" xr:uid="{00000000-0002-0000-0800-000003000000}"/>
  </dataValidations>
  <pageMargins left="0.5" right="0.12" top="0.43307086614173229" bottom="0.12" header="0.23622047244094491" footer="0.11811023622047245"/>
  <pageSetup orientation="portrait" r:id="rId1"/>
  <headerFooter>
    <oddHeader>&amp;CCAISSE POPULAIRE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Z59"/>
  <sheetViews>
    <sheetView showGridLines="0" topLeftCell="A17" zoomScale="130" zoomScaleNormal="130" workbookViewId="0">
      <selection activeCell="B26" sqref="B26:U36"/>
    </sheetView>
  </sheetViews>
  <sheetFormatPr baseColWidth="10" defaultColWidth="11" defaultRowHeight="15.65" x14ac:dyDescent="0.25"/>
  <cols>
    <col min="1" max="1" width="1.21875" customWidth="1"/>
    <col min="2" max="2" width="3.88671875" customWidth="1"/>
    <col min="3" max="3" width="7.109375" customWidth="1"/>
    <col min="4" max="4" width="5.33203125" customWidth="1"/>
    <col min="5" max="6" width="4.6640625" customWidth="1"/>
    <col min="7" max="7" width="5.21875" customWidth="1"/>
    <col min="8" max="10" width="4.6640625" customWidth="1"/>
    <col min="11" max="11" width="1.77734375" customWidth="1"/>
    <col min="12" max="12" width="3.6640625" customWidth="1"/>
    <col min="13" max="13" width="1.33203125" customWidth="1"/>
    <col min="14" max="14" width="3.88671875" customWidth="1"/>
    <col min="15" max="17" width="4.6640625" customWidth="1"/>
    <col min="18" max="18" width="1.6640625" customWidth="1"/>
    <col min="19" max="20" width="4.6640625" style="114" customWidth="1"/>
    <col min="21" max="21" width="7.21875" style="114" customWidth="1"/>
    <col min="22" max="22" width="2" customWidth="1"/>
    <col min="23" max="25" width="4.6640625" customWidth="1"/>
    <col min="26" max="26" width="11.33203125" bestFit="1" customWidth="1"/>
    <col min="27" max="58" width="4.6640625" customWidth="1"/>
  </cols>
  <sheetData>
    <row r="1" spans="1:22" ht="5.95" customHeight="1" x14ac:dyDescent="0.25">
      <c r="A1" s="62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4"/>
      <c r="T1" s="64"/>
      <c r="U1" s="64"/>
      <c r="V1" s="66"/>
    </row>
    <row r="2" spans="1:22" s="18" customFormat="1" ht="14.95" customHeight="1" x14ac:dyDescent="0.25">
      <c r="A2" s="67"/>
      <c r="B2" s="166" t="s">
        <v>61</v>
      </c>
      <c r="C2" s="166"/>
      <c r="D2" s="166"/>
      <c r="E2" s="116">
        <f>JANVIER!E2</f>
        <v>2023</v>
      </c>
      <c r="F2" s="68"/>
      <c r="G2" s="68"/>
      <c r="Q2" s="69" t="s">
        <v>25</v>
      </c>
      <c r="R2" s="69"/>
      <c r="S2" s="188">
        <f>JANVIER!S58</f>
        <v>154.9</v>
      </c>
      <c r="T2" s="188"/>
      <c r="U2" s="188"/>
      <c r="V2" s="70"/>
    </row>
    <row r="3" spans="1:22" ht="3.25" customHeight="1" thickBot="1" x14ac:dyDescent="0.35">
      <c r="A3" s="71"/>
      <c r="F3" s="1"/>
      <c r="G3" s="1"/>
      <c r="Q3" s="72"/>
      <c r="R3" s="72"/>
      <c r="S3" s="73"/>
      <c r="T3" s="73"/>
      <c r="U3" s="73"/>
      <c r="V3" s="75"/>
    </row>
    <row r="4" spans="1:22" ht="4.75" customHeight="1" x14ac:dyDescent="0.3">
      <c r="A4" s="71"/>
      <c r="B4" s="63"/>
      <c r="C4" s="63"/>
      <c r="D4" s="63"/>
      <c r="E4" s="63"/>
      <c r="F4" s="76"/>
      <c r="G4" s="76"/>
      <c r="H4" s="63"/>
      <c r="I4" s="63"/>
      <c r="J4" s="63"/>
      <c r="K4" s="63"/>
      <c r="L4" s="63"/>
      <c r="M4" s="63"/>
      <c r="N4" s="63"/>
      <c r="O4" s="63"/>
      <c r="P4" s="63"/>
      <c r="Q4" s="77"/>
      <c r="R4" s="77"/>
      <c r="S4" s="78"/>
      <c r="T4" s="78"/>
      <c r="U4" s="78"/>
      <c r="V4" s="66"/>
    </row>
    <row r="5" spans="1:22" s="18" customFormat="1" ht="16.5" customHeight="1" thickBot="1" x14ac:dyDescent="0.3">
      <c r="A5" s="67"/>
      <c r="B5" s="68" t="s">
        <v>26</v>
      </c>
      <c r="C5" s="68"/>
      <c r="D5" s="80" t="s">
        <v>27</v>
      </c>
      <c r="E5" s="81" t="s">
        <v>28</v>
      </c>
      <c r="F5" s="81"/>
      <c r="G5" s="81" t="s">
        <v>0</v>
      </c>
      <c r="H5" s="82"/>
      <c r="I5" s="82"/>
      <c r="J5" s="82"/>
      <c r="K5" s="82"/>
      <c r="L5" s="82"/>
      <c r="M5" s="82"/>
      <c r="N5" s="82"/>
      <c r="O5" s="82"/>
      <c r="P5" s="82"/>
      <c r="Q5" s="170"/>
      <c r="R5" s="170"/>
      <c r="S5" s="61"/>
      <c r="T5" s="61"/>
      <c r="U5" s="61"/>
      <c r="V5" s="70"/>
    </row>
    <row r="6" spans="1:22" s="18" customFormat="1" ht="14.3" x14ac:dyDescent="0.25">
      <c r="A6" s="67"/>
      <c r="B6" s="134"/>
      <c r="C6" s="134"/>
      <c r="D6" s="4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68"/>
      <c r="R6" s="168"/>
      <c r="S6" s="129"/>
      <c r="T6" s="129"/>
      <c r="U6" s="129"/>
      <c r="V6" s="70"/>
    </row>
    <row r="7" spans="1:22" s="18" customFormat="1" ht="14.3" x14ac:dyDescent="0.25">
      <c r="A7" s="67"/>
      <c r="B7" s="134"/>
      <c r="C7" s="134"/>
      <c r="D7" s="4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68"/>
      <c r="R7" s="168"/>
      <c r="S7" s="129"/>
      <c r="T7" s="129"/>
      <c r="U7" s="129"/>
      <c r="V7" s="70"/>
    </row>
    <row r="8" spans="1:22" s="18" customFormat="1" ht="14.3" x14ac:dyDescent="0.25">
      <c r="A8" s="67"/>
      <c r="B8" s="134"/>
      <c r="C8" s="134"/>
      <c r="D8" s="4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68"/>
      <c r="R8" s="168"/>
      <c r="S8" s="129"/>
      <c r="T8" s="129"/>
      <c r="U8" s="129"/>
      <c r="V8" s="70"/>
    </row>
    <row r="9" spans="1:22" s="18" customFormat="1" ht="14.3" x14ac:dyDescent="0.25">
      <c r="A9" s="67"/>
      <c r="B9" s="134"/>
      <c r="C9" s="134"/>
      <c r="D9" s="41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68"/>
      <c r="R9" s="168"/>
      <c r="S9" s="129"/>
      <c r="T9" s="129"/>
      <c r="U9" s="129"/>
      <c r="V9" s="70"/>
    </row>
    <row r="10" spans="1:22" s="18" customFormat="1" ht="14.3" x14ac:dyDescent="0.25">
      <c r="A10" s="67"/>
      <c r="B10" s="134"/>
      <c r="C10" s="134"/>
      <c r="D10" s="41"/>
      <c r="E10" s="131"/>
      <c r="F10" s="131"/>
      <c r="G10" s="131"/>
      <c r="H10" s="131"/>
      <c r="I10" s="131"/>
      <c r="J10" s="131"/>
      <c r="K10" s="131"/>
      <c r="L10" s="131"/>
      <c r="M10" s="131"/>
      <c r="N10" s="131"/>
      <c r="O10" s="131"/>
      <c r="P10" s="131"/>
      <c r="Q10" s="168"/>
      <c r="R10" s="168"/>
      <c r="S10" s="129"/>
      <c r="T10" s="129"/>
      <c r="U10" s="129"/>
      <c r="V10" s="70"/>
    </row>
    <row r="11" spans="1:22" s="18" customFormat="1" ht="14.3" x14ac:dyDescent="0.25">
      <c r="A11" s="67"/>
      <c r="B11" s="134"/>
      <c r="C11" s="134"/>
      <c r="D11" s="41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1"/>
      <c r="P11" s="131"/>
      <c r="Q11" s="168"/>
      <c r="R11" s="168"/>
      <c r="S11" s="129"/>
      <c r="T11" s="129"/>
      <c r="U11" s="129"/>
      <c r="V11" s="70"/>
    </row>
    <row r="12" spans="1:22" s="18" customFormat="1" ht="14.3" x14ac:dyDescent="0.25">
      <c r="A12" s="67"/>
      <c r="B12" s="134"/>
      <c r="C12" s="134"/>
      <c r="D12" s="41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1"/>
      <c r="Q12" s="168"/>
      <c r="R12" s="168"/>
      <c r="S12" s="129"/>
      <c r="T12" s="129"/>
      <c r="U12" s="129"/>
      <c r="V12" s="70"/>
    </row>
    <row r="13" spans="1:22" s="18" customFormat="1" ht="14.3" x14ac:dyDescent="0.25">
      <c r="A13" s="67"/>
      <c r="B13" s="134"/>
      <c r="C13" s="134"/>
      <c r="D13" s="4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68"/>
      <c r="R13" s="168"/>
      <c r="S13" s="129"/>
      <c r="T13" s="129"/>
      <c r="U13" s="129"/>
      <c r="V13" s="70"/>
    </row>
    <row r="14" spans="1:22" s="18" customFormat="1" ht="14.3" x14ac:dyDescent="0.25">
      <c r="A14" s="67"/>
      <c r="B14" s="134"/>
      <c r="C14" s="134"/>
      <c r="D14" s="41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1"/>
      <c r="P14" s="131"/>
      <c r="Q14" s="168"/>
      <c r="R14" s="168"/>
      <c r="S14" s="129"/>
      <c r="T14" s="129"/>
      <c r="U14" s="129"/>
      <c r="V14" s="70"/>
    </row>
    <row r="15" spans="1:22" s="18" customFormat="1" ht="14.3" x14ac:dyDescent="0.25">
      <c r="A15" s="67"/>
      <c r="B15" s="134"/>
      <c r="C15" s="134"/>
      <c r="D15" s="4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68"/>
      <c r="R15" s="168"/>
      <c r="S15" s="129"/>
      <c r="T15" s="129"/>
      <c r="U15" s="129"/>
      <c r="V15" s="70"/>
    </row>
    <row r="16" spans="1:22" s="18" customFormat="1" ht="14.3" x14ac:dyDescent="0.25">
      <c r="A16" s="67"/>
      <c r="B16" s="134"/>
      <c r="C16" s="134"/>
      <c r="D16" s="41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1"/>
      <c r="P16" s="131"/>
      <c r="Q16" s="168"/>
      <c r="R16" s="168"/>
      <c r="S16" s="129"/>
      <c r="T16" s="129"/>
      <c r="U16" s="129"/>
      <c r="V16" s="70"/>
    </row>
    <row r="17" spans="1:26" s="18" customFormat="1" ht="14.3" x14ac:dyDescent="0.25">
      <c r="A17" s="67"/>
      <c r="B17" s="167"/>
      <c r="C17" s="167"/>
      <c r="D17" s="4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68"/>
      <c r="R17" s="168"/>
      <c r="S17" s="129"/>
      <c r="T17" s="129"/>
      <c r="U17" s="129"/>
      <c r="V17" s="70"/>
    </row>
    <row r="18" spans="1:26" s="18" customFormat="1" ht="14.3" x14ac:dyDescent="0.25">
      <c r="A18" s="67"/>
      <c r="B18" s="167"/>
      <c r="C18" s="167"/>
      <c r="D18" s="4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84"/>
      <c r="R18" s="84"/>
      <c r="S18" s="129"/>
      <c r="T18" s="129"/>
      <c r="U18" s="129"/>
      <c r="V18" s="70"/>
    </row>
    <row r="19" spans="1:26" s="18" customFormat="1" ht="14.3" x14ac:dyDescent="0.25">
      <c r="A19" s="67"/>
      <c r="B19" s="167"/>
      <c r="C19" s="167"/>
      <c r="D19" s="4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84"/>
      <c r="R19" s="84"/>
      <c r="S19" s="129"/>
      <c r="T19" s="129"/>
      <c r="U19" s="129"/>
      <c r="V19" s="70"/>
    </row>
    <row r="20" spans="1:26" s="18" customFormat="1" ht="14.3" x14ac:dyDescent="0.25">
      <c r="A20" s="67"/>
      <c r="B20" s="167"/>
      <c r="C20" s="167"/>
      <c r="D20" s="41"/>
      <c r="E20" s="152"/>
      <c r="F20" s="153"/>
      <c r="G20" s="153"/>
      <c r="H20" s="176"/>
      <c r="I20" s="194"/>
      <c r="J20" s="195"/>
      <c r="K20" s="195"/>
      <c r="L20" s="195"/>
      <c r="M20" s="195"/>
      <c r="N20" s="195"/>
      <c r="O20" s="195"/>
      <c r="P20" s="195"/>
      <c r="Q20" s="169"/>
      <c r="R20" s="169"/>
      <c r="S20" s="141"/>
      <c r="T20" s="141"/>
      <c r="U20" s="141"/>
      <c r="V20" s="70"/>
    </row>
    <row r="21" spans="1:26" s="18" customFormat="1" ht="16.5" customHeight="1" thickBot="1" x14ac:dyDescent="0.3">
      <c r="A21" s="67"/>
      <c r="B21" s="135"/>
      <c r="C21" s="135"/>
      <c r="D21" s="42"/>
      <c r="E21" s="177"/>
      <c r="F21" s="178"/>
      <c r="G21" s="178"/>
      <c r="H21" s="179"/>
      <c r="I21" s="196"/>
      <c r="J21" s="197"/>
      <c r="K21" s="197"/>
      <c r="L21" s="197"/>
      <c r="M21" s="197"/>
      <c r="N21" s="197"/>
      <c r="O21" s="197"/>
      <c r="P21" s="197"/>
      <c r="Q21" s="130"/>
      <c r="R21" s="130"/>
      <c r="S21" s="171"/>
      <c r="T21" s="171"/>
      <c r="U21" s="171"/>
      <c r="V21" s="70"/>
    </row>
    <row r="22" spans="1:26" s="18" customFormat="1" ht="17.5" customHeight="1" x14ac:dyDescent="0.25">
      <c r="A22" s="67"/>
      <c r="Q22" s="69" t="s">
        <v>29</v>
      </c>
      <c r="R22" s="69"/>
      <c r="S22" s="138">
        <f>SUM(S6:U21)</f>
        <v>0</v>
      </c>
      <c r="T22" s="138"/>
      <c r="U22" s="138"/>
      <c r="V22" s="70"/>
      <c r="Z22" s="85"/>
    </row>
    <row r="23" spans="1:26" s="18" customFormat="1" ht="4.75" customHeight="1" thickBot="1" x14ac:dyDescent="0.3">
      <c r="A23" s="67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6"/>
      <c r="R23" s="86"/>
      <c r="S23" s="87"/>
      <c r="T23" s="87"/>
      <c r="U23" s="87"/>
      <c r="V23" s="89"/>
    </row>
    <row r="24" spans="1:26" s="18" customFormat="1" ht="3.75" customHeight="1" x14ac:dyDescent="0.25">
      <c r="A24" s="67"/>
      <c r="P24" s="147" t="s">
        <v>74</v>
      </c>
      <c r="Q24" s="147"/>
      <c r="R24" s="147"/>
      <c r="S24" s="147"/>
      <c r="T24" s="60"/>
      <c r="U24" s="60"/>
      <c r="V24" s="70"/>
    </row>
    <row r="25" spans="1:26" s="18" customFormat="1" ht="11.25" customHeight="1" thickBot="1" x14ac:dyDescent="0.3">
      <c r="A25" s="67"/>
      <c r="B25" s="132" t="s">
        <v>26</v>
      </c>
      <c r="C25" s="132"/>
      <c r="D25" s="151" t="s">
        <v>30</v>
      </c>
      <c r="E25" s="151"/>
      <c r="F25" s="132" t="s">
        <v>31</v>
      </c>
      <c r="G25" s="132"/>
      <c r="H25" s="132"/>
      <c r="I25" s="132"/>
      <c r="J25" s="132"/>
      <c r="K25" s="132"/>
      <c r="L25" s="132"/>
      <c r="M25" s="132"/>
      <c r="N25" s="132"/>
      <c r="O25" s="132"/>
      <c r="P25" s="148"/>
      <c r="Q25" s="148"/>
      <c r="R25" s="148"/>
      <c r="S25" s="148"/>
      <c r="T25" s="117"/>
      <c r="U25" s="117"/>
      <c r="V25" s="70"/>
    </row>
    <row r="26" spans="1:26" s="18" customFormat="1" ht="15.8" customHeight="1" x14ac:dyDescent="0.25">
      <c r="A26" s="67"/>
      <c r="B26" s="191"/>
      <c r="C26" s="191"/>
      <c r="D26" s="133"/>
      <c r="E26" s="133"/>
      <c r="F26" s="186"/>
      <c r="G26" s="187"/>
      <c r="H26" s="187"/>
      <c r="I26" s="187"/>
      <c r="J26" s="187"/>
      <c r="K26" s="187"/>
      <c r="L26" s="187"/>
      <c r="M26" s="187"/>
      <c r="N26" s="187"/>
      <c r="O26" s="187"/>
      <c r="P26" s="183"/>
      <c r="Q26" s="184"/>
      <c r="R26" s="184"/>
      <c r="S26" s="185"/>
      <c r="T26" s="145"/>
      <c r="U26" s="145"/>
      <c r="V26" s="70"/>
      <c r="Z26" s="19"/>
    </row>
    <row r="27" spans="1:26" s="18" customFormat="1" ht="14.3" x14ac:dyDescent="0.25">
      <c r="A27" s="67"/>
      <c r="B27" s="192"/>
      <c r="C27" s="192"/>
      <c r="D27" s="133"/>
      <c r="E27" s="133"/>
      <c r="F27" s="152"/>
      <c r="G27" s="153"/>
      <c r="H27" s="153"/>
      <c r="I27" s="153"/>
      <c r="J27" s="153"/>
      <c r="K27" s="153"/>
      <c r="L27" s="153"/>
      <c r="M27" s="153"/>
      <c r="N27" s="153"/>
      <c r="O27" s="153"/>
      <c r="P27" s="158"/>
      <c r="Q27" s="159"/>
      <c r="R27" s="159"/>
      <c r="S27" s="160"/>
      <c r="T27" s="146"/>
      <c r="U27" s="146"/>
      <c r="V27" s="70"/>
    </row>
    <row r="28" spans="1:26" s="18" customFormat="1" ht="14.3" x14ac:dyDescent="0.25">
      <c r="A28" s="67"/>
      <c r="B28" s="192"/>
      <c r="C28" s="192"/>
      <c r="D28" s="133"/>
      <c r="E28" s="133"/>
      <c r="F28" s="152"/>
      <c r="G28" s="153"/>
      <c r="H28" s="153"/>
      <c r="I28" s="153"/>
      <c r="J28" s="153"/>
      <c r="K28" s="153"/>
      <c r="L28" s="153"/>
      <c r="M28" s="153"/>
      <c r="N28" s="153"/>
      <c r="O28" s="153"/>
      <c r="P28" s="158"/>
      <c r="Q28" s="159"/>
      <c r="R28" s="159"/>
      <c r="S28" s="160"/>
      <c r="T28" s="146"/>
      <c r="U28" s="146"/>
      <c r="V28" s="70"/>
    </row>
    <row r="29" spans="1:26" s="18" customFormat="1" ht="14.3" x14ac:dyDescent="0.25">
      <c r="A29" s="67"/>
      <c r="B29" s="192"/>
      <c r="C29" s="192"/>
      <c r="D29" s="133"/>
      <c r="E29" s="133"/>
      <c r="F29" s="152"/>
      <c r="G29" s="153"/>
      <c r="H29" s="153"/>
      <c r="I29" s="153"/>
      <c r="J29" s="153"/>
      <c r="K29" s="153"/>
      <c r="L29" s="153"/>
      <c r="M29" s="153"/>
      <c r="N29" s="153"/>
      <c r="O29" s="153"/>
      <c r="P29" s="158"/>
      <c r="Q29" s="159"/>
      <c r="R29" s="159"/>
      <c r="S29" s="160"/>
      <c r="T29" s="146"/>
      <c r="U29" s="146"/>
      <c r="V29" s="70"/>
    </row>
    <row r="30" spans="1:26" s="18" customFormat="1" ht="14.3" x14ac:dyDescent="0.25">
      <c r="A30" s="67"/>
      <c r="B30" s="192"/>
      <c r="C30" s="192"/>
      <c r="D30" s="133"/>
      <c r="E30" s="133"/>
      <c r="F30" s="152"/>
      <c r="G30" s="153"/>
      <c r="H30" s="153"/>
      <c r="I30" s="153"/>
      <c r="J30" s="153"/>
      <c r="K30" s="153"/>
      <c r="L30" s="153"/>
      <c r="M30" s="153"/>
      <c r="N30" s="153"/>
      <c r="O30" s="153"/>
      <c r="P30" s="158"/>
      <c r="Q30" s="159"/>
      <c r="R30" s="159"/>
      <c r="S30" s="160"/>
      <c r="T30" s="146"/>
      <c r="U30" s="146"/>
      <c r="V30" s="70"/>
    </row>
    <row r="31" spans="1:26" s="18" customFormat="1" ht="14.3" x14ac:dyDescent="0.25">
      <c r="A31" s="67"/>
      <c r="B31" s="192"/>
      <c r="C31" s="192"/>
      <c r="D31" s="133"/>
      <c r="E31" s="133"/>
      <c r="F31" s="152"/>
      <c r="G31" s="153"/>
      <c r="H31" s="153"/>
      <c r="I31" s="153"/>
      <c r="J31" s="153"/>
      <c r="K31" s="153"/>
      <c r="L31" s="153"/>
      <c r="M31" s="153"/>
      <c r="N31" s="153"/>
      <c r="O31" s="153"/>
      <c r="P31" s="158"/>
      <c r="Q31" s="159"/>
      <c r="R31" s="159"/>
      <c r="S31" s="160"/>
      <c r="T31" s="146"/>
      <c r="U31" s="146"/>
      <c r="V31" s="70"/>
    </row>
    <row r="32" spans="1:26" s="18" customFormat="1" ht="14.3" x14ac:dyDescent="0.25">
      <c r="A32" s="67"/>
      <c r="B32" s="192"/>
      <c r="C32" s="192"/>
      <c r="D32" s="133"/>
      <c r="E32" s="133"/>
      <c r="F32" s="152"/>
      <c r="G32" s="153"/>
      <c r="H32" s="153"/>
      <c r="I32" s="153"/>
      <c r="J32" s="153"/>
      <c r="K32" s="153"/>
      <c r="L32" s="153"/>
      <c r="M32" s="153"/>
      <c r="N32" s="153"/>
      <c r="O32" s="153"/>
      <c r="P32" s="158"/>
      <c r="Q32" s="159"/>
      <c r="R32" s="159"/>
      <c r="S32" s="160"/>
      <c r="T32" s="146"/>
      <c r="U32" s="146"/>
      <c r="V32" s="70"/>
    </row>
    <row r="33" spans="1:26" s="18" customFormat="1" ht="14.3" x14ac:dyDescent="0.25">
      <c r="A33" s="67"/>
      <c r="B33" s="126"/>
      <c r="C33" s="127"/>
      <c r="D33" s="133"/>
      <c r="E33" s="133"/>
      <c r="F33" s="152"/>
      <c r="G33" s="153"/>
      <c r="H33" s="153"/>
      <c r="I33" s="153"/>
      <c r="J33" s="153"/>
      <c r="K33" s="153"/>
      <c r="L33" s="153"/>
      <c r="M33" s="153"/>
      <c r="N33" s="153"/>
      <c r="O33" s="153"/>
      <c r="P33" s="158"/>
      <c r="Q33" s="159"/>
      <c r="R33" s="159"/>
      <c r="S33" s="160"/>
      <c r="T33" s="146"/>
      <c r="U33" s="146"/>
      <c r="V33" s="70"/>
    </row>
    <row r="34" spans="1:26" s="18" customFormat="1" ht="14.3" x14ac:dyDescent="0.25">
      <c r="A34" s="67"/>
      <c r="B34" s="126"/>
      <c r="C34" s="127"/>
      <c r="D34" s="133"/>
      <c r="E34" s="133"/>
      <c r="F34" s="152"/>
      <c r="G34" s="153"/>
      <c r="H34" s="153"/>
      <c r="I34" s="153"/>
      <c r="J34" s="153"/>
      <c r="K34" s="153"/>
      <c r="L34" s="153"/>
      <c r="M34" s="153"/>
      <c r="N34" s="153"/>
      <c r="O34" s="153"/>
      <c r="P34" s="158"/>
      <c r="Q34" s="159"/>
      <c r="R34" s="159"/>
      <c r="S34" s="160"/>
      <c r="T34" s="146"/>
      <c r="U34" s="146"/>
      <c r="V34" s="70"/>
    </row>
    <row r="35" spans="1:26" s="18" customFormat="1" ht="14.3" x14ac:dyDescent="0.25">
      <c r="A35" s="67"/>
      <c r="B35" s="126"/>
      <c r="C35" s="127"/>
      <c r="D35" s="133"/>
      <c r="E35" s="133"/>
      <c r="F35" s="152"/>
      <c r="G35" s="153"/>
      <c r="H35" s="153"/>
      <c r="I35" s="153"/>
      <c r="J35" s="153"/>
      <c r="K35" s="153"/>
      <c r="L35" s="153"/>
      <c r="M35" s="153"/>
      <c r="N35" s="153"/>
      <c r="O35" s="153"/>
      <c r="P35" s="158"/>
      <c r="Q35" s="159"/>
      <c r="R35" s="159"/>
      <c r="S35" s="160"/>
      <c r="T35" s="146"/>
      <c r="U35" s="146"/>
      <c r="V35" s="70"/>
    </row>
    <row r="36" spans="1:26" s="18" customFormat="1" ht="16.5" customHeight="1" thickBot="1" x14ac:dyDescent="0.3">
      <c r="A36" s="67"/>
      <c r="B36" s="156"/>
      <c r="C36" s="157"/>
      <c r="D36" s="155"/>
      <c r="E36" s="155"/>
      <c r="F36" s="177"/>
      <c r="G36" s="178"/>
      <c r="H36" s="178"/>
      <c r="I36" s="178"/>
      <c r="J36" s="178"/>
      <c r="K36" s="178"/>
      <c r="L36" s="178"/>
      <c r="M36" s="178"/>
      <c r="N36" s="178"/>
      <c r="O36" s="178"/>
      <c r="P36" s="161"/>
      <c r="Q36" s="162"/>
      <c r="R36" s="162"/>
      <c r="S36" s="163"/>
      <c r="T36" s="164"/>
      <c r="U36" s="164"/>
      <c r="V36" s="70"/>
    </row>
    <row r="37" spans="1:26" s="18" customFormat="1" ht="16.5" customHeight="1" x14ac:dyDescent="0.25">
      <c r="A37" s="67"/>
      <c r="Q37" s="69" t="s">
        <v>32</v>
      </c>
      <c r="R37" s="69"/>
      <c r="S37" s="92"/>
      <c r="T37" s="138">
        <f>SUM(T26:U36)</f>
        <v>0</v>
      </c>
      <c r="U37" s="138"/>
      <c r="V37" s="165"/>
      <c r="Z37" s="85"/>
    </row>
    <row r="38" spans="1:26" s="18" customFormat="1" ht="4.75" customHeight="1" thickBot="1" x14ac:dyDescent="0.3">
      <c r="A38" s="67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6"/>
      <c r="R38" s="86"/>
      <c r="S38" s="87"/>
      <c r="T38" s="87"/>
      <c r="U38" s="87"/>
      <c r="V38" s="89"/>
    </row>
    <row r="39" spans="1:26" ht="3.25" customHeight="1" x14ac:dyDescent="0.25">
      <c r="A39" s="71"/>
      <c r="Q39" s="93"/>
      <c r="R39" s="93"/>
      <c r="S39" s="94"/>
      <c r="T39" s="94"/>
      <c r="U39" s="94"/>
      <c r="V39" s="75"/>
    </row>
    <row r="40" spans="1:26" s="18" customFormat="1" ht="14.3" x14ac:dyDescent="0.25">
      <c r="A40" s="67"/>
      <c r="B40" s="68" t="s">
        <v>33</v>
      </c>
      <c r="Q40" s="69" t="s">
        <v>34</v>
      </c>
      <c r="R40" s="69"/>
      <c r="S40" s="142">
        <f>JANVIER!S45</f>
        <v>0</v>
      </c>
      <c r="T40" s="142"/>
      <c r="U40" s="142"/>
      <c r="V40" s="70"/>
    </row>
    <row r="41" spans="1:26" s="18" customFormat="1" ht="14.3" x14ac:dyDescent="0.25">
      <c r="A41" s="67"/>
      <c r="B41" s="68"/>
      <c r="O41" s="69" t="s">
        <v>1</v>
      </c>
      <c r="P41" s="150"/>
      <c r="Q41" s="150"/>
      <c r="R41" s="23"/>
      <c r="S41" s="141"/>
      <c r="T41" s="141"/>
      <c r="U41" s="141"/>
      <c r="V41" s="70"/>
    </row>
    <row r="42" spans="1:26" s="18" customFormat="1" ht="14.3" x14ac:dyDescent="0.25">
      <c r="A42" s="67"/>
      <c r="B42" s="68"/>
      <c r="O42" s="69" t="s">
        <v>3</v>
      </c>
      <c r="P42" s="149"/>
      <c r="Q42" s="150"/>
      <c r="R42" s="23"/>
      <c r="S42" s="141"/>
      <c r="T42" s="141"/>
      <c r="U42" s="141"/>
      <c r="V42" s="70"/>
    </row>
    <row r="43" spans="1:26" s="18" customFormat="1" ht="14.3" x14ac:dyDescent="0.25">
      <c r="A43" s="67"/>
      <c r="B43" s="68"/>
      <c r="O43" s="69" t="s">
        <v>2</v>
      </c>
      <c r="P43" s="150"/>
      <c r="Q43" s="150"/>
      <c r="R43" s="23"/>
      <c r="S43" s="141"/>
      <c r="T43" s="141"/>
      <c r="U43" s="141"/>
      <c r="V43" s="70"/>
    </row>
    <row r="44" spans="1:26" s="18" customFormat="1" ht="14.3" x14ac:dyDescent="0.25">
      <c r="A44" s="67"/>
      <c r="B44" s="68"/>
      <c r="O44" s="69" t="s">
        <v>77</v>
      </c>
      <c r="P44" s="150"/>
      <c r="Q44" s="150"/>
      <c r="R44" s="23"/>
      <c r="S44" s="141"/>
      <c r="T44" s="141"/>
      <c r="U44" s="141"/>
      <c r="V44" s="70"/>
    </row>
    <row r="45" spans="1:26" s="18" customFormat="1" ht="14.3" x14ac:dyDescent="0.25">
      <c r="A45" s="67"/>
      <c r="B45" s="68"/>
      <c r="O45" s="69"/>
      <c r="P45" s="96"/>
      <c r="Q45" s="96"/>
      <c r="R45" s="96"/>
      <c r="S45" s="138"/>
      <c r="T45" s="138"/>
      <c r="U45" s="138"/>
      <c r="V45" s="70"/>
    </row>
    <row r="46" spans="1:26" s="18" customFormat="1" ht="5.95" customHeight="1" x14ac:dyDescent="0.25">
      <c r="A46" s="97"/>
      <c r="B46" s="98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100"/>
      <c r="P46" s="101"/>
      <c r="Q46" s="101"/>
      <c r="R46" s="102"/>
      <c r="S46" s="103"/>
      <c r="T46" s="103"/>
      <c r="U46" s="103"/>
      <c r="V46" s="105"/>
    </row>
    <row r="47" spans="1:26" s="18" customFormat="1" ht="3.75" customHeight="1" x14ac:dyDescent="0.25">
      <c r="A47" s="67"/>
      <c r="O47" s="69"/>
      <c r="P47" s="106"/>
      <c r="S47" s="107"/>
      <c r="T47" s="118"/>
      <c r="U47" s="118"/>
      <c r="V47" s="70"/>
    </row>
    <row r="48" spans="1:26" s="18" customFormat="1" ht="12.75" customHeight="1" x14ac:dyDescent="0.25">
      <c r="A48" s="67"/>
      <c r="B48" s="68" t="s">
        <v>35</v>
      </c>
      <c r="O48" s="69"/>
      <c r="P48" s="96"/>
      <c r="Q48" s="69"/>
      <c r="S48" s="144"/>
      <c r="T48" s="144"/>
      <c r="U48" s="144"/>
      <c r="V48" s="70"/>
    </row>
    <row r="49" spans="1:22" s="18" customFormat="1" ht="14.3" x14ac:dyDescent="0.25">
      <c r="A49" s="67"/>
      <c r="O49" s="69" t="s">
        <v>1</v>
      </c>
      <c r="P49" s="181"/>
      <c r="Q49" s="181"/>
      <c r="R49" s="20"/>
      <c r="S49" s="154"/>
      <c r="T49" s="154"/>
      <c r="U49" s="154"/>
      <c r="V49" s="70"/>
    </row>
    <row r="50" spans="1:22" s="18" customFormat="1" ht="14.3" x14ac:dyDescent="0.25">
      <c r="A50" s="67"/>
      <c r="B50" s="68"/>
      <c r="O50" s="69" t="s">
        <v>3</v>
      </c>
      <c r="P50" s="181"/>
      <c r="Q50" s="181"/>
      <c r="R50" s="21"/>
      <c r="S50" s="154"/>
      <c r="T50" s="154"/>
      <c r="U50" s="154"/>
      <c r="V50" s="70"/>
    </row>
    <row r="51" spans="1:22" s="18" customFormat="1" ht="14.3" x14ac:dyDescent="0.25">
      <c r="A51" s="67"/>
      <c r="B51" s="68"/>
      <c r="O51" s="69" t="s">
        <v>2</v>
      </c>
      <c r="P51" s="181"/>
      <c r="Q51" s="181"/>
      <c r="R51" s="20"/>
      <c r="S51" s="154"/>
      <c r="T51" s="154"/>
      <c r="U51" s="154"/>
      <c r="V51" s="70"/>
    </row>
    <row r="52" spans="1:22" s="18" customFormat="1" ht="14.3" customHeight="1" thickBot="1" x14ac:dyDescent="0.3">
      <c r="A52" s="67"/>
      <c r="B52" s="68"/>
      <c r="O52" s="69" t="s">
        <v>77</v>
      </c>
      <c r="P52" s="181"/>
      <c r="Q52" s="181"/>
      <c r="R52" s="20"/>
      <c r="S52" s="182"/>
      <c r="T52" s="182"/>
      <c r="U52" s="182"/>
      <c r="V52" s="70"/>
    </row>
    <row r="53" spans="1:22" s="18" customFormat="1" ht="16.5" customHeight="1" thickTop="1" x14ac:dyDescent="0.25">
      <c r="A53" s="67"/>
      <c r="Q53" s="69" t="s">
        <v>36</v>
      </c>
      <c r="R53" s="69"/>
      <c r="S53" s="193">
        <f>SUM(S48:U52)</f>
        <v>0</v>
      </c>
      <c r="T53" s="193"/>
      <c r="U53" s="193"/>
      <c r="V53" s="70"/>
    </row>
    <row r="54" spans="1:22" s="18" customFormat="1" ht="10.55" customHeight="1" thickBot="1" x14ac:dyDescent="0.3">
      <c r="A54" s="67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109"/>
      <c r="T54" s="109"/>
      <c r="U54" s="109"/>
      <c r="V54" s="89"/>
    </row>
    <row r="55" spans="1:22" s="18" customFormat="1" ht="3.75" customHeight="1" x14ac:dyDescent="0.25">
      <c r="A55" s="67"/>
      <c r="S55" s="111"/>
      <c r="T55" s="111"/>
      <c r="U55" s="111"/>
      <c r="V55" s="70"/>
    </row>
    <row r="56" spans="1:22" s="18" customFormat="1" ht="14.3" x14ac:dyDescent="0.25">
      <c r="A56" s="67"/>
      <c r="B56" s="68" t="s">
        <v>24</v>
      </c>
      <c r="Q56" s="69" t="s">
        <v>37</v>
      </c>
      <c r="R56" s="69"/>
      <c r="S56" s="139">
        <f>S22</f>
        <v>0</v>
      </c>
      <c r="T56" s="139"/>
      <c r="U56" s="139"/>
      <c r="V56" s="70"/>
    </row>
    <row r="57" spans="1:22" s="18" customFormat="1" ht="14.95" thickBot="1" x14ac:dyDescent="0.3">
      <c r="A57" s="67"/>
      <c r="Q57" s="69" t="s">
        <v>38</v>
      </c>
      <c r="R57" s="69"/>
      <c r="S57" s="140">
        <f>T37+S41+S49</f>
        <v>0</v>
      </c>
      <c r="T57" s="140"/>
      <c r="U57" s="140"/>
      <c r="V57" s="70"/>
    </row>
    <row r="58" spans="1:22" s="18" customFormat="1" ht="19.55" customHeight="1" thickTop="1" x14ac:dyDescent="0.25">
      <c r="A58" s="67"/>
      <c r="Q58" s="69" t="s">
        <v>39</v>
      </c>
      <c r="R58" s="69"/>
      <c r="S58" s="138">
        <f>S2+S56-S57</f>
        <v>154.9</v>
      </c>
      <c r="T58" s="138"/>
      <c r="U58" s="138"/>
      <c r="V58" s="70"/>
    </row>
    <row r="59" spans="1:22" s="18" customFormat="1" ht="5.3" customHeight="1" thickBot="1" x14ac:dyDescent="0.3">
      <c r="A59" s="113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109"/>
      <c r="T59" s="109"/>
      <c r="U59" s="109"/>
      <c r="V59" s="89"/>
    </row>
  </sheetData>
  <sheetProtection selectLockedCells="1"/>
  <mergeCells count="151">
    <mergeCell ref="P31:S31"/>
    <mergeCell ref="P32:S32"/>
    <mergeCell ref="P33:S33"/>
    <mergeCell ref="S40:U40"/>
    <mergeCell ref="P51:Q51"/>
    <mergeCell ref="S51:U51"/>
    <mergeCell ref="F29:O29"/>
    <mergeCell ref="F30:O30"/>
    <mergeCell ref="F31:O31"/>
    <mergeCell ref="F32:O32"/>
    <mergeCell ref="F33:O33"/>
    <mergeCell ref="P29:S29"/>
    <mergeCell ref="P30:S30"/>
    <mergeCell ref="T29:U29"/>
    <mergeCell ref="T30:U30"/>
    <mergeCell ref="T31:U31"/>
    <mergeCell ref="T32:U32"/>
    <mergeCell ref="T33:U33"/>
    <mergeCell ref="P44:Q44"/>
    <mergeCell ref="S44:U44"/>
    <mergeCell ref="S58:U58"/>
    <mergeCell ref="S45:U45"/>
    <mergeCell ref="S48:U48"/>
    <mergeCell ref="P49:Q49"/>
    <mergeCell ref="S49:U49"/>
    <mergeCell ref="P50:Q50"/>
    <mergeCell ref="S50:U50"/>
    <mergeCell ref="B36:C36"/>
    <mergeCell ref="D36:E36"/>
    <mergeCell ref="F36:O36"/>
    <mergeCell ref="P36:S36"/>
    <mergeCell ref="S53:U53"/>
    <mergeCell ref="S56:U56"/>
    <mergeCell ref="S57:U57"/>
    <mergeCell ref="P41:Q41"/>
    <mergeCell ref="S41:U41"/>
    <mergeCell ref="P42:Q42"/>
    <mergeCell ref="S42:U42"/>
    <mergeCell ref="P43:Q43"/>
    <mergeCell ref="S43:U43"/>
    <mergeCell ref="P52:Q52"/>
    <mergeCell ref="S52:U52"/>
    <mergeCell ref="B34:C34"/>
    <mergeCell ref="D34:E34"/>
    <mergeCell ref="B35:C35"/>
    <mergeCell ref="D35:E35"/>
    <mergeCell ref="T37:V37"/>
    <mergeCell ref="T36:U36"/>
    <mergeCell ref="B33:C33"/>
    <mergeCell ref="D33:E33"/>
    <mergeCell ref="F35:O35"/>
    <mergeCell ref="P34:S34"/>
    <mergeCell ref="P35:S35"/>
    <mergeCell ref="F34:O34"/>
    <mergeCell ref="T34:U34"/>
    <mergeCell ref="T35:U35"/>
    <mergeCell ref="B31:C31"/>
    <mergeCell ref="D31:E31"/>
    <mergeCell ref="B32:C32"/>
    <mergeCell ref="D32:E32"/>
    <mergeCell ref="B29:C29"/>
    <mergeCell ref="D29:E29"/>
    <mergeCell ref="B30:C30"/>
    <mergeCell ref="D30:E30"/>
    <mergeCell ref="B27:C27"/>
    <mergeCell ref="D27:E27"/>
    <mergeCell ref="B28:C28"/>
    <mergeCell ref="D28:E28"/>
    <mergeCell ref="S22:U22"/>
    <mergeCell ref="B25:C25"/>
    <mergeCell ref="D25:E25"/>
    <mergeCell ref="F25:O25"/>
    <mergeCell ref="B26:C26"/>
    <mergeCell ref="D26:E26"/>
    <mergeCell ref="T26:U26"/>
    <mergeCell ref="T27:U27"/>
    <mergeCell ref="T28:U28"/>
    <mergeCell ref="F26:O26"/>
    <mergeCell ref="F27:O27"/>
    <mergeCell ref="F28:O28"/>
    <mergeCell ref="P24:S25"/>
    <mergeCell ref="P26:S26"/>
    <mergeCell ref="P27:S27"/>
    <mergeCell ref="P28:S28"/>
    <mergeCell ref="B20:C20"/>
    <mergeCell ref="Q20:R20"/>
    <mergeCell ref="S20:U20"/>
    <mergeCell ref="B21:C21"/>
    <mergeCell ref="Q21:R21"/>
    <mergeCell ref="S21:U21"/>
    <mergeCell ref="B16:C16"/>
    <mergeCell ref="E16:P16"/>
    <mergeCell ref="Q16:R16"/>
    <mergeCell ref="S16:U16"/>
    <mergeCell ref="B17:C17"/>
    <mergeCell ref="E17:P17"/>
    <mergeCell ref="Q17:R17"/>
    <mergeCell ref="S17:U17"/>
    <mergeCell ref="B18:C18"/>
    <mergeCell ref="B19:C19"/>
    <mergeCell ref="E18:P18"/>
    <mergeCell ref="E19:P19"/>
    <mergeCell ref="S18:U18"/>
    <mergeCell ref="S19:U19"/>
    <mergeCell ref="E20:H20"/>
    <mergeCell ref="E21:H21"/>
    <mergeCell ref="I20:P20"/>
    <mergeCell ref="I21:P21"/>
    <mergeCell ref="S2:U2"/>
    <mergeCell ref="Q5:R5"/>
    <mergeCell ref="B2:D2"/>
    <mergeCell ref="B10:C10"/>
    <mergeCell ref="E10:P10"/>
    <mergeCell ref="Q10:R10"/>
    <mergeCell ref="S10:U10"/>
    <mergeCell ref="B11:C11"/>
    <mergeCell ref="E11:P11"/>
    <mergeCell ref="Q11:R11"/>
    <mergeCell ref="S11:U11"/>
    <mergeCell ref="B8:C8"/>
    <mergeCell ref="E8:P8"/>
    <mergeCell ref="Q8:R8"/>
    <mergeCell ref="S8:U8"/>
    <mergeCell ref="B9:C9"/>
    <mergeCell ref="E9:P9"/>
    <mergeCell ref="Q9:R9"/>
    <mergeCell ref="S9:U9"/>
    <mergeCell ref="B6:C6"/>
    <mergeCell ref="E6:P6"/>
    <mergeCell ref="Q6:R6"/>
    <mergeCell ref="S6:U6"/>
    <mergeCell ref="B7:C7"/>
    <mergeCell ref="E7:P7"/>
    <mergeCell ref="Q7:R7"/>
    <mergeCell ref="S7:U7"/>
    <mergeCell ref="B14:C14"/>
    <mergeCell ref="E14:P14"/>
    <mergeCell ref="Q14:R14"/>
    <mergeCell ref="S14:U14"/>
    <mergeCell ref="B15:C15"/>
    <mergeCell ref="E15:P15"/>
    <mergeCell ref="Q15:R15"/>
    <mergeCell ref="S15:U15"/>
    <mergeCell ref="B12:C12"/>
    <mergeCell ref="E12:P12"/>
    <mergeCell ref="Q12:R12"/>
    <mergeCell ref="S12:U12"/>
    <mergeCell ref="B13:C13"/>
    <mergeCell ref="E13:P13"/>
    <mergeCell ref="Q13:R13"/>
    <mergeCell ref="S13:U13"/>
  </mergeCells>
  <phoneticPr fontId="15" type="noConversion"/>
  <dataValidations count="4">
    <dataValidation type="list" allowBlank="1" showInputMessage="1" sqref="S6:U19" xr:uid="{00000000-0002-0000-0900-000000000000}">
      <formula1>Novembre</formula1>
    </dataValidation>
    <dataValidation type="list" allowBlank="1" showInputMessage="1" showErrorMessage="1" sqref="O45:O49" xr:uid="{00000000-0002-0000-0900-000001000000}">
      <formula1>interet</formula1>
    </dataValidation>
    <dataValidation type="list" allowBlank="1" showInputMessage="1" sqref="E6:E21" xr:uid="{00000000-0002-0000-0900-000002000000}">
      <formula1>condo</formula1>
    </dataValidation>
    <dataValidation allowBlank="1" sqref="S20:U21" xr:uid="{00000000-0002-0000-0900-000003000000}"/>
  </dataValidations>
  <pageMargins left="0.5" right="0.12" top="0.43307086614173229" bottom="0.19" header="0.23622047244094491" footer="0.11811023622047245"/>
  <pageSetup orientation="portrait" r:id="rId1"/>
  <headerFooter>
    <oddHeader>&amp;CCAISSE POPULAIRE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Z59"/>
  <sheetViews>
    <sheetView showGridLines="0" topLeftCell="A15" zoomScale="130" zoomScaleNormal="130" workbookViewId="0">
      <selection activeCell="B26" sqref="B26:U36"/>
    </sheetView>
  </sheetViews>
  <sheetFormatPr baseColWidth="10" defaultColWidth="11" defaultRowHeight="15.65" x14ac:dyDescent="0.25"/>
  <cols>
    <col min="1" max="1" width="1.21875" customWidth="1"/>
    <col min="2" max="2" width="3.88671875" customWidth="1"/>
    <col min="3" max="3" width="7.109375" customWidth="1"/>
    <col min="4" max="4" width="5.33203125" customWidth="1"/>
    <col min="5" max="6" width="4.6640625" customWidth="1"/>
    <col min="7" max="7" width="5.21875" customWidth="1"/>
    <col min="8" max="10" width="4.6640625" customWidth="1"/>
    <col min="11" max="11" width="1.77734375" customWidth="1"/>
    <col min="12" max="12" width="3.6640625" customWidth="1"/>
    <col min="13" max="13" width="1.33203125" customWidth="1"/>
    <col min="14" max="14" width="3.88671875" customWidth="1"/>
    <col min="15" max="17" width="4.6640625" customWidth="1"/>
    <col min="18" max="18" width="1.6640625" customWidth="1"/>
    <col min="19" max="20" width="4.6640625" style="114" customWidth="1"/>
    <col min="21" max="21" width="7.21875" style="114" customWidth="1"/>
    <col min="22" max="22" width="2" customWidth="1"/>
    <col min="23" max="25" width="4.6640625" customWidth="1"/>
    <col min="26" max="26" width="11.33203125" bestFit="1" customWidth="1"/>
    <col min="27" max="58" width="4.6640625" customWidth="1"/>
  </cols>
  <sheetData>
    <row r="1" spans="1:22" ht="5.95" customHeight="1" x14ac:dyDescent="0.25">
      <c r="A1" s="62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4"/>
      <c r="T1" s="64"/>
      <c r="U1" s="64"/>
      <c r="V1" s="66"/>
    </row>
    <row r="2" spans="1:22" s="18" customFormat="1" ht="14.95" customHeight="1" x14ac:dyDescent="0.25">
      <c r="A2" s="67"/>
      <c r="B2" s="166" t="s">
        <v>62</v>
      </c>
      <c r="C2" s="166"/>
      <c r="D2" s="166"/>
      <c r="E2" s="116">
        <f>JANVIER!E2</f>
        <v>2023</v>
      </c>
      <c r="F2" s="68"/>
      <c r="G2" s="68"/>
      <c r="Q2" s="69" t="s">
        <v>25</v>
      </c>
      <c r="R2" s="69"/>
      <c r="S2" s="188">
        <f>FÉVRIER!S58</f>
        <v>154.9</v>
      </c>
      <c r="T2" s="188"/>
      <c r="U2" s="188"/>
      <c r="V2" s="70"/>
    </row>
    <row r="3" spans="1:22" ht="3.25" customHeight="1" thickBot="1" x14ac:dyDescent="0.35">
      <c r="A3" s="71"/>
      <c r="F3" s="1"/>
      <c r="G3" s="1"/>
      <c r="Q3" s="72"/>
      <c r="R3" s="72"/>
      <c r="S3" s="73"/>
      <c r="T3" s="73"/>
      <c r="U3" s="73"/>
      <c r="V3" s="75"/>
    </row>
    <row r="4" spans="1:22" ht="4.75" customHeight="1" x14ac:dyDescent="0.3">
      <c r="A4" s="71"/>
      <c r="B4" s="63"/>
      <c r="C4" s="63"/>
      <c r="D4" s="63"/>
      <c r="E4" s="63"/>
      <c r="F4" s="76"/>
      <c r="G4" s="76"/>
      <c r="H4" s="63"/>
      <c r="I4" s="63"/>
      <c r="J4" s="63"/>
      <c r="K4" s="63"/>
      <c r="L4" s="63"/>
      <c r="M4" s="63"/>
      <c r="N4" s="63"/>
      <c r="O4" s="63"/>
      <c r="P4" s="63"/>
      <c r="Q4" s="77"/>
      <c r="R4" s="77"/>
      <c r="S4" s="78"/>
      <c r="T4" s="78"/>
      <c r="U4" s="78"/>
      <c r="V4" s="66"/>
    </row>
    <row r="5" spans="1:22" s="18" customFormat="1" ht="16.5" customHeight="1" thickBot="1" x14ac:dyDescent="0.3">
      <c r="A5" s="67"/>
      <c r="B5" s="68" t="s">
        <v>26</v>
      </c>
      <c r="C5" s="68"/>
      <c r="D5" s="80" t="s">
        <v>27</v>
      </c>
      <c r="E5" s="81" t="s">
        <v>28</v>
      </c>
      <c r="F5" s="81"/>
      <c r="G5" s="81" t="s">
        <v>0</v>
      </c>
      <c r="H5" s="82"/>
      <c r="I5" s="82"/>
      <c r="J5" s="82"/>
      <c r="K5" s="82"/>
      <c r="L5" s="82"/>
      <c r="M5" s="82"/>
      <c r="N5" s="82"/>
      <c r="O5" s="82"/>
      <c r="P5" s="82"/>
      <c r="Q5" s="170"/>
      <c r="R5" s="170"/>
      <c r="S5" s="61"/>
      <c r="T5" s="61"/>
      <c r="U5" s="61"/>
      <c r="V5" s="70"/>
    </row>
    <row r="6" spans="1:22" s="18" customFormat="1" ht="14.3" x14ac:dyDescent="0.25">
      <c r="A6" s="67"/>
      <c r="B6" s="134"/>
      <c r="C6" s="134"/>
      <c r="D6" s="4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68"/>
      <c r="R6" s="168"/>
      <c r="S6" s="129"/>
      <c r="T6" s="129"/>
      <c r="U6" s="129"/>
      <c r="V6" s="70"/>
    </row>
    <row r="7" spans="1:22" s="18" customFormat="1" ht="14.3" x14ac:dyDescent="0.25">
      <c r="A7" s="67"/>
      <c r="B7" s="167"/>
      <c r="C7" s="167"/>
      <c r="D7" s="4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68"/>
      <c r="R7" s="168"/>
      <c r="S7" s="129"/>
      <c r="T7" s="129"/>
      <c r="U7" s="129"/>
      <c r="V7" s="70"/>
    </row>
    <row r="8" spans="1:22" s="18" customFormat="1" ht="14.3" x14ac:dyDescent="0.25">
      <c r="A8" s="67"/>
      <c r="B8" s="167"/>
      <c r="C8" s="167"/>
      <c r="D8" s="4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68"/>
      <c r="R8" s="168"/>
      <c r="S8" s="129"/>
      <c r="T8" s="129"/>
      <c r="U8" s="129"/>
      <c r="V8" s="70"/>
    </row>
    <row r="9" spans="1:22" s="18" customFormat="1" ht="14.3" x14ac:dyDescent="0.25">
      <c r="A9" s="67"/>
      <c r="B9" s="134"/>
      <c r="C9" s="134"/>
      <c r="D9" s="41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68"/>
      <c r="R9" s="168"/>
      <c r="S9" s="129"/>
      <c r="T9" s="129"/>
      <c r="U9" s="129"/>
      <c r="V9" s="70"/>
    </row>
    <row r="10" spans="1:22" s="18" customFormat="1" ht="14.3" x14ac:dyDescent="0.25">
      <c r="A10" s="67"/>
      <c r="B10" s="167"/>
      <c r="C10" s="167"/>
      <c r="D10" s="41"/>
      <c r="E10" s="131"/>
      <c r="F10" s="131"/>
      <c r="G10" s="131"/>
      <c r="H10" s="131"/>
      <c r="I10" s="131"/>
      <c r="J10" s="131"/>
      <c r="K10" s="131"/>
      <c r="L10" s="131"/>
      <c r="M10" s="131"/>
      <c r="N10" s="131"/>
      <c r="O10" s="131"/>
      <c r="P10" s="131"/>
      <c r="Q10" s="168"/>
      <c r="R10" s="168"/>
      <c r="S10" s="129"/>
      <c r="T10" s="129"/>
      <c r="U10" s="129"/>
      <c r="V10" s="70"/>
    </row>
    <row r="11" spans="1:22" s="18" customFormat="1" ht="14.3" x14ac:dyDescent="0.25">
      <c r="A11" s="67"/>
      <c r="B11" s="134"/>
      <c r="C11" s="134"/>
      <c r="D11" s="41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1"/>
      <c r="P11" s="131"/>
      <c r="Q11" s="168"/>
      <c r="R11" s="168"/>
      <c r="S11" s="129"/>
      <c r="T11" s="129"/>
      <c r="U11" s="129"/>
      <c r="V11" s="70"/>
    </row>
    <row r="12" spans="1:22" s="18" customFormat="1" ht="14.3" x14ac:dyDescent="0.25">
      <c r="A12" s="67"/>
      <c r="B12" s="167"/>
      <c r="C12" s="167"/>
      <c r="D12" s="41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1"/>
      <c r="Q12" s="168"/>
      <c r="R12" s="168"/>
      <c r="S12" s="129"/>
      <c r="T12" s="129"/>
      <c r="U12" s="129"/>
      <c r="V12" s="70"/>
    </row>
    <row r="13" spans="1:22" s="18" customFormat="1" ht="14.3" x14ac:dyDescent="0.25">
      <c r="A13" s="67"/>
      <c r="B13" s="134"/>
      <c r="C13" s="134"/>
      <c r="D13" s="4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68"/>
      <c r="R13" s="168"/>
      <c r="S13" s="129"/>
      <c r="T13" s="129"/>
      <c r="U13" s="129"/>
      <c r="V13" s="70"/>
    </row>
    <row r="14" spans="1:22" s="18" customFormat="1" ht="14.3" x14ac:dyDescent="0.25">
      <c r="A14" s="67"/>
      <c r="B14" s="167"/>
      <c r="C14" s="167"/>
      <c r="D14" s="41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1"/>
      <c r="P14" s="131"/>
      <c r="Q14" s="168"/>
      <c r="R14" s="168"/>
      <c r="S14" s="129"/>
      <c r="T14" s="129"/>
      <c r="U14" s="129"/>
      <c r="V14" s="70"/>
    </row>
    <row r="15" spans="1:22" s="18" customFormat="1" ht="14.3" x14ac:dyDescent="0.25">
      <c r="A15" s="67"/>
      <c r="B15" s="167"/>
      <c r="C15" s="167"/>
      <c r="D15" s="4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68"/>
      <c r="R15" s="168"/>
      <c r="S15" s="129"/>
      <c r="T15" s="129"/>
      <c r="U15" s="129"/>
      <c r="V15" s="70"/>
    </row>
    <row r="16" spans="1:22" s="18" customFormat="1" ht="14.3" x14ac:dyDescent="0.25">
      <c r="A16" s="67"/>
      <c r="B16" s="167"/>
      <c r="C16" s="167"/>
      <c r="D16" s="41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1"/>
      <c r="P16" s="131"/>
      <c r="Q16" s="168"/>
      <c r="R16" s="168"/>
      <c r="S16" s="129"/>
      <c r="T16" s="129"/>
      <c r="U16" s="129"/>
      <c r="V16" s="70"/>
    </row>
    <row r="17" spans="1:26" s="18" customFormat="1" ht="14.3" x14ac:dyDescent="0.25">
      <c r="A17" s="67"/>
      <c r="B17" s="167"/>
      <c r="C17" s="167"/>
      <c r="D17" s="4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68"/>
      <c r="R17" s="168"/>
      <c r="S17" s="129"/>
      <c r="T17" s="129"/>
      <c r="U17" s="129"/>
      <c r="V17" s="70"/>
    </row>
    <row r="18" spans="1:26" s="18" customFormat="1" ht="14.3" x14ac:dyDescent="0.25">
      <c r="A18" s="67"/>
      <c r="B18" s="167"/>
      <c r="C18" s="167"/>
      <c r="D18" s="4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84"/>
      <c r="R18" s="84"/>
      <c r="S18" s="129"/>
      <c r="T18" s="129"/>
      <c r="U18" s="129"/>
      <c r="V18" s="70"/>
    </row>
    <row r="19" spans="1:26" s="18" customFormat="1" ht="14.3" x14ac:dyDescent="0.25">
      <c r="A19" s="67"/>
      <c r="B19" s="167"/>
      <c r="C19" s="167"/>
      <c r="D19" s="4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84"/>
      <c r="R19" s="84"/>
      <c r="S19" s="129"/>
      <c r="T19" s="129"/>
      <c r="U19" s="129"/>
      <c r="V19" s="70"/>
    </row>
    <row r="20" spans="1:26" s="18" customFormat="1" ht="14.3" x14ac:dyDescent="0.25">
      <c r="A20" s="67"/>
      <c r="B20" s="167"/>
      <c r="C20" s="167"/>
      <c r="D20" s="41"/>
      <c r="E20" s="152"/>
      <c r="F20" s="153"/>
      <c r="G20" s="153"/>
      <c r="H20" s="176"/>
      <c r="I20" s="194"/>
      <c r="J20" s="195"/>
      <c r="K20" s="195"/>
      <c r="L20" s="195"/>
      <c r="M20" s="195"/>
      <c r="N20" s="195"/>
      <c r="O20" s="195"/>
      <c r="P20" s="195"/>
      <c r="Q20" s="169"/>
      <c r="R20" s="169"/>
      <c r="S20" s="141"/>
      <c r="T20" s="141"/>
      <c r="U20" s="141"/>
      <c r="V20" s="70"/>
    </row>
    <row r="21" spans="1:26" s="18" customFormat="1" ht="16.5" customHeight="1" thickBot="1" x14ac:dyDescent="0.3">
      <c r="A21" s="67"/>
      <c r="B21" s="135"/>
      <c r="C21" s="135"/>
      <c r="D21" s="42"/>
      <c r="E21" s="177"/>
      <c r="F21" s="178"/>
      <c r="G21" s="178"/>
      <c r="H21" s="179"/>
      <c r="I21" s="196"/>
      <c r="J21" s="197"/>
      <c r="K21" s="197"/>
      <c r="L21" s="197"/>
      <c r="M21" s="197"/>
      <c r="N21" s="197"/>
      <c r="O21" s="197"/>
      <c r="P21" s="197"/>
      <c r="Q21" s="130"/>
      <c r="R21" s="130"/>
      <c r="S21" s="171"/>
      <c r="T21" s="171"/>
      <c r="U21" s="171"/>
      <c r="V21" s="70"/>
      <c r="Z21" s="19"/>
    </row>
    <row r="22" spans="1:26" s="18" customFormat="1" ht="17.5" customHeight="1" x14ac:dyDescent="0.25">
      <c r="A22" s="67"/>
      <c r="Q22" s="69" t="s">
        <v>29</v>
      </c>
      <c r="R22" s="69"/>
      <c r="S22" s="138">
        <f>SUM(S6:U21)</f>
        <v>0</v>
      </c>
      <c r="T22" s="138"/>
      <c r="U22" s="138"/>
      <c r="V22" s="70"/>
      <c r="Z22" s="85"/>
    </row>
    <row r="23" spans="1:26" s="18" customFormat="1" ht="4.75" customHeight="1" thickBot="1" x14ac:dyDescent="0.3">
      <c r="A23" s="67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6"/>
      <c r="R23" s="86"/>
      <c r="S23" s="87"/>
      <c r="T23" s="87"/>
      <c r="U23" s="87"/>
      <c r="V23" s="89"/>
    </row>
    <row r="24" spans="1:26" s="18" customFormat="1" ht="3.75" customHeight="1" x14ac:dyDescent="0.25">
      <c r="A24" s="67"/>
      <c r="P24" s="147" t="s">
        <v>74</v>
      </c>
      <c r="Q24" s="147"/>
      <c r="R24" s="147"/>
      <c r="S24" s="147"/>
      <c r="T24" s="60"/>
      <c r="U24" s="60"/>
      <c r="V24" s="70"/>
    </row>
    <row r="25" spans="1:26" s="18" customFormat="1" ht="11.25" customHeight="1" thickBot="1" x14ac:dyDescent="0.3">
      <c r="A25" s="67"/>
      <c r="B25" s="132" t="s">
        <v>26</v>
      </c>
      <c r="C25" s="132"/>
      <c r="D25" s="151" t="s">
        <v>30</v>
      </c>
      <c r="E25" s="151"/>
      <c r="F25" s="132" t="s">
        <v>31</v>
      </c>
      <c r="G25" s="132"/>
      <c r="H25" s="132"/>
      <c r="I25" s="132"/>
      <c r="J25" s="132"/>
      <c r="K25" s="132"/>
      <c r="L25" s="132"/>
      <c r="M25" s="132"/>
      <c r="N25" s="132"/>
      <c r="O25" s="132"/>
      <c r="P25" s="148"/>
      <c r="Q25" s="148"/>
      <c r="R25" s="148"/>
      <c r="S25" s="148"/>
      <c r="T25" s="117"/>
      <c r="U25" s="117"/>
      <c r="V25" s="70"/>
    </row>
    <row r="26" spans="1:26" s="18" customFormat="1" ht="15.8" customHeight="1" x14ac:dyDescent="0.25">
      <c r="A26" s="67"/>
      <c r="B26" s="136"/>
      <c r="C26" s="137"/>
      <c r="D26" s="133"/>
      <c r="E26" s="133"/>
      <c r="F26" s="186"/>
      <c r="G26" s="187"/>
      <c r="H26" s="187"/>
      <c r="I26" s="187"/>
      <c r="J26" s="187"/>
      <c r="K26" s="187"/>
      <c r="L26" s="187"/>
      <c r="M26" s="187"/>
      <c r="N26" s="187"/>
      <c r="O26" s="187"/>
      <c r="P26" s="183"/>
      <c r="Q26" s="184"/>
      <c r="R26" s="184"/>
      <c r="S26" s="185"/>
      <c r="T26" s="145"/>
      <c r="U26" s="145"/>
      <c r="V26" s="70"/>
      <c r="Z26" s="19"/>
    </row>
    <row r="27" spans="1:26" s="18" customFormat="1" ht="14.3" x14ac:dyDescent="0.25">
      <c r="A27" s="67"/>
      <c r="B27" s="126"/>
      <c r="C27" s="127"/>
      <c r="D27" s="133"/>
      <c r="E27" s="133"/>
      <c r="F27" s="152"/>
      <c r="G27" s="153"/>
      <c r="H27" s="153"/>
      <c r="I27" s="153"/>
      <c r="J27" s="153"/>
      <c r="K27" s="153"/>
      <c r="L27" s="153"/>
      <c r="M27" s="153"/>
      <c r="N27" s="153"/>
      <c r="O27" s="153"/>
      <c r="P27" s="158"/>
      <c r="Q27" s="159"/>
      <c r="R27" s="159"/>
      <c r="S27" s="160"/>
      <c r="T27" s="146"/>
      <c r="U27" s="146"/>
      <c r="V27" s="70"/>
    </row>
    <row r="28" spans="1:26" s="18" customFormat="1" ht="14.3" x14ac:dyDescent="0.25">
      <c r="A28" s="67"/>
      <c r="B28" s="126"/>
      <c r="C28" s="127"/>
      <c r="D28" s="133"/>
      <c r="E28" s="133"/>
      <c r="F28" s="152"/>
      <c r="G28" s="153"/>
      <c r="H28" s="153"/>
      <c r="I28" s="153"/>
      <c r="J28" s="153"/>
      <c r="K28" s="153"/>
      <c r="L28" s="153"/>
      <c r="M28" s="153"/>
      <c r="N28" s="153"/>
      <c r="O28" s="153"/>
      <c r="P28" s="158"/>
      <c r="Q28" s="159"/>
      <c r="R28" s="159"/>
      <c r="S28" s="160"/>
      <c r="T28" s="146"/>
      <c r="U28" s="146"/>
      <c r="V28" s="70"/>
    </row>
    <row r="29" spans="1:26" s="18" customFormat="1" ht="14.3" x14ac:dyDescent="0.25">
      <c r="A29" s="67"/>
      <c r="B29" s="126"/>
      <c r="C29" s="127"/>
      <c r="D29" s="133"/>
      <c r="E29" s="133"/>
      <c r="F29" s="152"/>
      <c r="G29" s="153"/>
      <c r="H29" s="153"/>
      <c r="I29" s="153"/>
      <c r="J29" s="153"/>
      <c r="K29" s="153"/>
      <c r="L29" s="153"/>
      <c r="M29" s="153"/>
      <c r="N29" s="153"/>
      <c r="O29" s="153"/>
      <c r="P29" s="158"/>
      <c r="Q29" s="159"/>
      <c r="R29" s="159"/>
      <c r="S29" s="160"/>
      <c r="T29" s="146"/>
      <c r="U29" s="146"/>
      <c r="V29" s="70"/>
    </row>
    <row r="30" spans="1:26" s="18" customFormat="1" ht="14.3" x14ac:dyDescent="0.25">
      <c r="A30" s="67"/>
      <c r="B30" s="126"/>
      <c r="C30" s="127"/>
      <c r="D30" s="133"/>
      <c r="E30" s="133"/>
      <c r="F30" s="152"/>
      <c r="G30" s="153"/>
      <c r="H30" s="153"/>
      <c r="I30" s="153"/>
      <c r="J30" s="153"/>
      <c r="K30" s="153"/>
      <c r="L30" s="153"/>
      <c r="M30" s="153"/>
      <c r="N30" s="153"/>
      <c r="O30" s="153"/>
      <c r="P30" s="158"/>
      <c r="Q30" s="159"/>
      <c r="R30" s="159"/>
      <c r="S30" s="160"/>
      <c r="T30" s="146"/>
      <c r="U30" s="146"/>
      <c r="V30" s="70"/>
    </row>
    <row r="31" spans="1:26" s="18" customFormat="1" ht="14.3" x14ac:dyDescent="0.25">
      <c r="A31" s="67"/>
      <c r="B31" s="126"/>
      <c r="C31" s="127"/>
      <c r="D31" s="133"/>
      <c r="E31" s="133"/>
      <c r="F31" s="152"/>
      <c r="G31" s="153"/>
      <c r="H31" s="153"/>
      <c r="I31" s="153"/>
      <c r="J31" s="153"/>
      <c r="K31" s="153"/>
      <c r="L31" s="153"/>
      <c r="M31" s="153"/>
      <c r="N31" s="153"/>
      <c r="O31" s="153"/>
      <c r="P31" s="158"/>
      <c r="Q31" s="159"/>
      <c r="R31" s="159"/>
      <c r="S31" s="160"/>
      <c r="T31" s="146"/>
      <c r="U31" s="146"/>
      <c r="V31" s="70"/>
    </row>
    <row r="32" spans="1:26" s="18" customFormat="1" ht="14.3" x14ac:dyDescent="0.25">
      <c r="A32" s="67"/>
      <c r="B32" s="126"/>
      <c r="C32" s="127"/>
      <c r="D32" s="133"/>
      <c r="E32" s="133"/>
      <c r="F32" s="152"/>
      <c r="G32" s="153"/>
      <c r="H32" s="153"/>
      <c r="I32" s="153"/>
      <c r="J32" s="153"/>
      <c r="K32" s="153"/>
      <c r="L32" s="153"/>
      <c r="M32" s="153"/>
      <c r="N32" s="153"/>
      <c r="O32" s="153"/>
      <c r="P32" s="158"/>
      <c r="Q32" s="159"/>
      <c r="R32" s="159"/>
      <c r="S32" s="160"/>
      <c r="T32" s="146"/>
      <c r="U32" s="146"/>
      <c r="V32" s="70"/>
    </row>
    <row r="33" spans="1:26" s="18" customFormat="1" ht="14.3" x14ac:dyDescent="0.25">
      <c r="A33" s="67"/>
      <c r="B33" s="126"/>
      <c r="C33" s="127"/>
      <c r="D33" s="133"/>
      <c r="E33" s="133"/>
      <c r="F33" s="152"/>
      <c r="G33" s="153"/>
      <c r="H33" s="153"/>
      <c r="I33" s="153"/>
      <c r="J33" s="153"/>
      <c r="K33" s="153"/>
      <c r="L33" s="153"/>
      <c r="M33" s="153"/>
      <c r="N33" s="153"/>
      <c r="O33" s="153"/>
      <c r="P33" s="158"/>
      <c r="Q33" s="159"/>
      <c r="R33" s="159"/>
      <c r="S33" s="160"/>
      <c r="T33" s="146"/>
      <c r="U33" s="146"/>
      <c r="V33" s="70"/>
    </row>
    <row r="34" spans="1:26" s="18" customFormat="1" ht="14.3" x14ac:dyDescent="0.25">
      <c r="A34" s="67"/>
      <c r="B34" s="126"/>
      <c r="C34" s="127"/>
      <c r="D34" s="133"/>
      <c r="E34" s="133"/>
      <c r="F34" s="152"/>
      <c r="G34" s="153"/>
      <c r="H34" s="153"/>
      <c r="I34" s="153"/>
      <c r="J34" s="153"/>
      <c r="K34" s="153"/>
      <c r="L34" s="153"/>
      <c r="M34" s="153"/>
      <c r="N34" s="153"/>
      <c r="O34" s="153"/>
      <c r="P34" s="158"/>
      <c r="Q34" s="159"/>
      <c r="R34" s="159"/>
      <c r="S34" s="160"/>
      <c r="T34" s="146"/>
      <c r="U34" s="146"/>
      <c r="V34" s="70"/>
    </row>
    <row r="35" spans="1:26" s="18" customFormat="1" ht="14.3" x14ac:dyDescent="0.25">
      <c r="A35" s="67"/>
      <c r="B35" s="126"/>
      <c r="C35" s="127"/>
      <c r="D35" s="133"/>
      <c r="E35" s="133"/>
      <c r="F35" s="152"/>
      <c r="G35" s="153"/>
      <c r="H35" s="153"/>
      <c r="I35" s="153"/>
      <c r="J35" s="153"/>
      <c r="K35" s="153"/>
      <c r="L35" s="153"/>
      <c r="M35" s="153"/>
      <c r="N35" s="153"/>
      <c r="O35" s="153"/>
      <c r="P35" s="158"/>
      <c r="Q35" s="159"/>
      <c r="R35" s="159"/>
      <c r="S35" s="160"/>
      <c r="T35" s="146"/>
      <c r="U35" s="146"/>
      <c r="V35" s="70"/>
    </row>
    <row r="36" spans="1:26" s="18" customFormat="1" ht="16.5" customHeight="1" thickBot="1" x14ac:dyDescent="0.3">
      <c r="A36" s="67"/>
      <c r="B36" s="156"/>
      <c r="C36" s="157"/>
      <c r="D36" s="155"/>
      <c r="E36" s="155"/>
      <c r="F36" s="177"/>
      <c r="G36" s="178"/>
      <c r="H36" s="178"/>
      <c r="I36" s="178"/>
      <c r="J36" s="178"/>
      <c r="K36" s="178"/>
      <c r="L36" s="178"/>
      <c r="M36" s="178"/>
      <c r="N36" s="178"/>
      <c r="O36" s="178"/>
      <c r="P36" s="161"/>
      <c r="Q36" s="162"/>
      <c r="R36" s="162"/>
      <c r="S36" s="163"/>
      <c r="T36" s="164"/>
      <c r="U36" s="164"/>
      <c r="V36" s="70"/>
    </row>
    <row r="37" spans="1:26" s="18" customFormat="1" ht="16.5" customHeight="1" x14ac:dyDescent="0.25">
      <c r="A37" s="67"/>
      <c r="Q37" s="69" t="s">
        <v>32</v>
      </c>
      <c r="R37" s="69"/>
      <c r="S37" s="92"/>
      <c r="T37" s="138">
        <f>SUM(T26:U36)</f>
        <v>0</v>
      </c>
      <c r="U37" s="138"/>
      <c r="V37" s="165"/>
      <c r="Z37" s="85"/>
    </row>
    <row r="38" spans="1:26" s="18" customFormat="1" ht="4.75" customHeight="1" thickBot="1" x14ac:dyDescent="0.3">
      <c r="A38" s="67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6"/>
      <c r="R38" s="86"/>
      <c r="S38" s="87"/>
      <c r="T38" s="87"/>
      <c r="U38" s="87"/>
      <c r="V38" s="89"/>
    </row>
    <row r="39" spans="1:26" ht="3.25" customHeight="1" x14ac:dyDescent="0.25">
      <c r="A39" s="71"/>
      <c r="Q39" s="93"/>
      <c r="R39" s="93"/>
      <c r="S39" s="94"/>
      <c r="T39" s="94"/>
      <c r="U39" s="94"/>
      <c r="V39" s="75"/>
    </row>
    <row r="40" spans="1:26" s="18" customFormat="1" ht="14.3" x14ac:dyDescent="0.25">
      <c r="A40" s="67"/>
      <c r="B40" s="68" t="s">
        <v>33</v>
      </c>
      <c r="Q40" s="69" t="s">
        <v>34</v>
      </c>
      <c r="R40" s="69"/>
      <c r="S40" s="142">
        <f>FÉVRIER!S45</f>
        <v>0</v>
      </c>
      <c r="T40" s="142"/>
      <c r="U40" s="142"/>
      <c r="V40" s="70"/>
    </row>
    <row r="41" spans="1:26" s="18" customFormat="1" ht="14.3" x14ac:dyDescent="0.25">
      <c r="A41" s="67"/>
      <c r="B41" s="68"/>
      <c r="O41" s="69" t="s">
        <v>1</v>
      </c>
      <c r="P41" s="149"/>
      <c r="Q41" s="150"/>
      <c r="R41" s="23"/>
      <c r="S41" s="141"/>
      <c r="T41" s="141"/>
      <c r="U41" s="141"/>
      <c r="V41" s="70"/>
    </row>
    <row r="42" spans="1:26" s="18" customFormat="1" ht="14.3" x14ac:dyDescent="0.25">
      <c r="A42" s="67"/>
      <c r="B42" s="68"/>
      <c r="O42" s="69" t="s">
        <v>3</v>
      </c>
      <c r="P42" s="149"/>
      <c r="Q42" s="150"/>
      <c r="R42" s="23"/>
      <c r="S42" s="141"/>
      <c r="T42" s="141"/>
      <c r="U42" s="141"/>
      <c r="V42" s="70"/>
    </row>
    <row r="43" spans="1:26" s="18" customFormat="1" ht="14.3" x14ac:dyDescent="0.25">
      <c r="A43" s="67"/>
      <c r="B43" s="68"/>
      <c r="O43" s="69" t="s">
        <v>2</v>
      </c>
      <c r="P43" s="150"/>
      <c r="Q43" s="150"/>
      <c r="R43" s="23"/>
      <c r="S43" s="141"/>
      <c r="T43" s="141"/>
      <c r="U43" s="141"/>
      <c r="V43" s="70"/>
    </row>
    <row r="44" spans="1:26" s="18" customFormat="1" ht="14.3" x14ac:dyDescent="0.25">
      <c r="A44" s="67"/>
      <c r="B44" s="68"/>
      <c r="O44" s="69" t="s">
        <v>77</v>
      </c>
      <c r="P44" s="150"/>
      <c r="Q44" s="150"/>
      <c r="R44" s="23"/>
      <c r="S44" s="141"/>
      <c r="T44" s="141"/>
      <c r="U44" s="141"/>
      <c r="V44" s="70"/>
    </row>
    <row r="45" spans="1:26" s="18" customFormat="1" ht="14.3" x14ac:dyDescent="0.25">
      <c r="A45" s="67"/>
      <c r="B45" s="68"/>
      <c r="O45" s="69"/>
      <c r="P45" s="96"/>
      <c r="Q45" s="96"/>
      <c r="R45" s="96"/>
      <c r="S45" s="138"/>
      <c r="T45" s="138"/>
      <c r="U45" s="138"/>
      <c r="V45" s="70"/>
    </row>
    <row r="46" spans="1:26" s="18" customFormat="1" ht="5.95" customHeight="1" x14ac:dyDescent="0.25">
      <c r="A46" s="97"/>
      <c r="B46" s="98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100"/>
      <c r="P46" s="101"/>
      <c r="Q46" s="101"/>
      <c r="R46" s="102"/>
      <c r="S46" s="103"/>
      <c r="T46" s="103"/>
      <c r="U46" s="103"/>
      <c r="V46" s="105"/>
    </row>
    <row r="47" spans="1:26" s="18" customFormat="1" ht="3.75" customHeight="1" x14ac:dyDescent="0.25">
      <c r="A47" s="67"/>
      <c r="O47" s="69"/>
      <c r="P47" s="106"/>
      <c r="S47" s="107"/>
      <c r="T47" s="118"/>
      <c r="U47" s="118"/>
      <c r="V47" s="70"/>
    </row>
    <row r="48" spans="1:26" s="18" customFormat="1" ht="12.75" customHeight="1" x14ac:dyDescent="0.25">
      <c r="A48" s="67"/>
      <c r="B48" s="68" t="s">
        <v>35</v>
      </c>
      <c r="O48" s="69"/>
      <c r="P48" s="96"/>
      <c r="Q48" s="69"/>
      <c r="S48" s="144"/>
      <c r="T48" s="144"/>
      <c r="U48" s="144"/>
      <c r="V48" s="70"/>
    </row>
    <row r="49" spans="1:22" s="18" customFormat="1" ht="14.3" x14ac:dyDescent="0.25">
      <c r="A49" s="67"/>
      <c r="O49" s="69" t="s">
        <v>1</v>
      </c>
      <c r="P49" s="180"/>
      <c r="Q49" s="181"/>
      <c r="R49" s="20"/>
      <c r="S49" s="154"/>
      <c r="T49" s="154"/>
      <c r="U49" s="154"/>
      <c r="V49" s="70"/>
    </row>
    <row r="50" spans="1:22" s="18" customFormat="1" ht="14.3" x14ac:dyDescent="0.25">
      <c r="A50" s="67"/>
      <c r="B50" s="68"/>
      <c r="O50" s="69" t="s">
        <v>3</v>
      </c>
      <c r="P50" s="181"/>
      <c r="Q50" s="181"/>
      <c r="R50" s="21"/>
      <c r="S50" s="154"/>
      <c r="T50" s="154"/>
      <c r="U50" s="154"/>
      <c r="V50" s="70"/>
    </row>
    <row r="51" spans="1:22" s="18" customFormat="1" ht="14.3" x14ac:dyDescent="0.25">
      <c r="A51" s="67"/>
      <c r="B51" s="68"/>
      <c r="O51" s="69" t="s">
        <v>2</v>
      </c>
      <c r="P51" s="181"/>
      <c r="Q51" s="181"/>
      <c r="R51" s="20"/>
      <c r="S51" s="154"/>
      <c r="T51" s="154"/>
      <c r="U51" s="154"/>
      <c r="V51" s="70"/>
    </row>
    <row r="52" spans="1:22" s="18" customFormat="1" ht="14.3" customHeight="1" thickBot="1" x14ac:dyDescent="0.3">
      <c r="A52" s="67"/>
      <c r="B52" s="68"/>
      <c r="O52" s="69" t="s">
        <v>77</v>
      </c>
      <c r="P52" s="181"/>
      <c r="Q52" s="181"/>
      <c r="R52" s="20"/>
      <c r="S52" s="182"/>
      <c r="T52" s="182"/>
      <c r="U52" s="182"/>
      <c r="V52" s="70"/>
    </row>
    <row r="53" spans="1:22" s="18" customFormat="1" ht="16.5" customHeight="1" thickTop="1" x14ac:dyDescent="0.25">
      <c r="A53" s="67"/>
      <c r="Q53" s="69" t="s">
        <v>36</v>
      </c>
      <c r="R53" s="69"/>
      <c r="S53" s="193">
        <f>SUM(S48:U52)</f>
        <v>0</v>
      </c>
      <c r="T53" s="193"/>
      <c r="U53" s="193"/>
      <c r="V53" s="70"/>
    </row>
    <row r="54" spans="1:22" s="18" customFormat="1" ht="10.55" customHeight="1" thickBot="1" x14ac:dyDescent="0.3">
      <c r="A54" s="67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109"/>
      <c r="T54" s="109"/>
      <c r="U54" s="109"/>
      <c r="V54" s="89"/>
    </row>
    <row r="55" spans="1:22" s="18" customFormat="1" ht="3.75" customHeight="1" x14ac:dyDescent="0.25">
      <c r="A55" s="67"/>
      <c r="S55" s="111"/>
      <c r="T55" s="111"/>
      <c r="U55" s="111"/>
      <c r="V55" s="70"/>
    </row>
    <row r="56" spans="1:22" s="18" customFormat="1" ht="14.3" x14ac:dyDescent="0.25">
      <c r="A56" s="67"/>
      <c r="B56" s="68" t="s">
        <v>24</v>
      </c>
      <c r="Q56" s="69" t="s">
        <v>37</v>
      </c>
      <c r="R56" s="69"/>
      <c r="S56" s="139">
        <f>S22</f>
        <v>0</v>
      </c>
      <c r="T56" s="139"/>
      <c r="U56" s="139"/>
      <c r="V56" s="70"/>
    </row>
    <row r="57" spans="1:22" s="18" customFormat="1" ht="14.95" thickBot="1" x14ac:dyDescent="0.3">
      <c r="A57" s="67"/>
      <c r="Q57" s="69" t="s">
        <v>38</v>
      </c>
      <c r="R57" s="69"/>
      <c r="S57" s="140">
        <f>T37+S41+S49</f>
        <v>0</v>
      </c>
      <c r="T57" s="140"/>
      <c r="U57" s="140"/>
      <c r="V57" s="70"/>
    </row>
    <row r="58" spans="1:22" s="18" customFormat="1" ht="19.55" customHeight="1" thickTop="1" x14ac:dyDescent="0.25">
      <c r="A58" s="67"/>
      <c r="Q58" s="69" t="s">
        <v>39</v>
      </c>
      <c r="R58" s="69"/>
      <c r="S58" s="138">
        <f>S2+S56-S57</f>
        <v>154.9</v>
      </c>
      <c r="T58" s="138"/>
      <c r="U58" s="138"/>
      <c r="V58" s="70"/>
    </row>
    <row r="59" spans="1:22" s="18" customFormat="1" ht="5.3" customHeight="1" thickBot="1" x14ac:dyDescent="0.3">
      <c r="A59" s="113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109"/>
      <c r="T59" s="109"/>
      <c r="U59" s="109"/>
      <c r="V59" s="89"/>
    </row>
  </sheetData>
  <sheetProtection selectLockedCells="1"/>
  <mergeCells count="151">
    <mergeCell ref="P31:S31"/>
    <mergeCell ref="P32:S32"/>
    <mergeCell ref="P33:S33"/>
    <mergeCell ref="S40:U40"/>
    <mergeCell ref="P51:Q51"/>
    <mergeCell ref="S51:U51"/>
    <mergeCell ref="F29:O29"/>
    <mergeCell ref="F30:O30"/>
    <mergeCell ref="F31:O31"/>
    <mergeCell ref="F32:O32"/>
    <mergeCell ref="F33:O33"/>
    <mergeCell ref="P29:S29"/>
    <mergeCell ref="P30:S30"/>
    <mergeCell ref="T29:U29"/>
    <mergeCell ref="T30:U30"/>
    <mergeCell ref="T31:U31"/>
    <mergeCell ref="T32:U32"/>
    <mergeCell ref="T33:U33"/>
    <mergeCell ref="P44:Q44"/>
    <mergeCell ref="S44:U44"/>
    <mergeCell ref="S58:U58"/>
    <mergeCell ref="S45:U45"/>
    <mergeCell ref="S48:U48"/>
    <mergeCell ref="P49:Q49"/>
    <mergeCell ref="S49:U49"/>
    <mergeCell ref="P50:Q50"/>
    <mergeCell ref="S50:U50"/>
    <mergeCell ref="B36:C36"/>
    <mergeCell ref="D36:E36"/>
    <mergeCell ref="F36:O36"/>
    <mergeCell ref="P36:S36"/>
    <mergeCell ref="S53:U53"/>
    <mergeCell ref="S56:U56"/>
    <mergeCell ref="S57:U57"/>
    <mergeCell ref="P41:Q41"/>
    <mergeCell ref="S41:U41"/>
    <mergeCell ref="P42:Q42"/>
    <mergeCell ref="S42:U42"/>
    <mergeCell ref="P43:Q43"/>
    <mergeCell ref="S43:U43"/>
    <mergeCell ref="P52:Q52"/>
    <mergeCell ref="S52:U52"/>
    <mergeCell ref="B34:C34"/>
    <mergeCell ref="D34:E34"/>
    <mergeCell ref="B35:C35"/>
    <mergeCell ref="D35:E35"/>
    <mergeCell ref="T37:V37"/>
    <mergeCell ref="T36:U36"/>
    <mergeCell ref="B33:C33"/>
    <mergeCell ref="D33:E33"/>
    <mergeCell ref="F35:O35"/>
    <mergeCell ref="P34:S34"/>
    <mergeCell ref="P35:S35"/>
    <mergeCell ref="F34:O34"/>
    <mergeCell ref="T34:U34"/>
    <mergeCell ref="T35:U35"/>
    <mergeCell ref="B31:C31"/>
    <mergeCell ref="D31:E31"/>
    <mergeCell ref="B32:C32"/>
    <mergeCell ref="D32:E32"/>
    <mergeCell ref="B29:C29"/>
    <mergeCell ref="D29:E29"/>
    <mergeCell ref="B30:C30"/>
    <mergeCell ref="D30:E30"/>
    <mergeCell ref="B27:C27"/>
    <mergeCell ref="D27:E27"/>
    <mergeCell ref="B28:C28"/>
    <mergeCell ref="D28:E28"/>
    <mergeCell ref="S22:U22"/>
    <mergeCell ref="B25:C25"/>
    <mergeCell ref="D25:E25"/>
    <mergeCell ref="F25:O25"/>
    <mergeCell ref="B26:C26"/>
    <mergeCell ref="D26:E26"/>
    <mergeCell ref="T26:U26"/>
    <mergeCell ref="T27:U27"/>
    <mergeCell ref="T28:U28"/>
    <mergeCell ref="F26:O26"/>
    <mergeCell ref="F27:O27"/>
    <mergeCell ref="F28:O28"/>
    <mergeCell ref="P24:S25"/>
    <mergeCell ref="P26:S26"/>
    <mergeCell ref="P27:S27"/>
    <mergeCell ref="P28:S28"/>
    <mergeCell ref="B20:C20"/>
    <mergeCell ref="Q20:R20"/>
    <mergeCell ref="S20:U20"/>
    <mergeCell ref="B21:C21"/>
    <mergeCell ref="Q21:R21"/>
    <mergeCell ref="S21:U21"/>
    <mergeCell ref="B16:C16"/>
    <mergeCell ref="E16:P16"/>
    <mergeCell ref="Q16:R16"/>
    <mergeCell ref="S16:U16"/>
    <mergeCell ref="B17:C17"/>
    <mergeCell ref="E17:P17"/>
    <mergeCell ref="Q17:R17"/>
    <mergeCell ref="S17:U17"/>
    <mergeCell ref="B18:C18"/>
    <mergeCell ref="B19:C19"/>
    <mergeCell ref="E18:P18"/>
    <mergeCell ref="E19:P19"/>
    <mergeCell ref="S18:U18"/>
    <mergeCell ref="S19:U19"/>
    <mergeCell ref="E20:H20"/>
    <mergeCell ref="E21:H21"/>
    <mergeCell ref="I20:P20"/>
    <mergeCell ref="I21:P21"/>
    <mergeCell ref="S2:U2"/>
    <mergeCell ref="Q5:R5"/>
    <mergeCell ref="B2:D2"/>
    <mergeCell ref="B10:C10"/>
    <mergeCell ref="E10:P10"/>
    <mergeCell ref="Q10:R10"/>
    <mergeCell ref="S10:U10"/>
    <mergeCell ref="B11:C11"/>
    <mergeCell ref="E11:P11"/>
    <mergeCell ref="Q11:R11"/>
    <mergeCell ref="S11:U11"/>
    <mergeCell ref="B8:C8"/>
    <mergeCell ref="E8:P8"/>
    <mergeCell ref="Q8:R8"/>
    <mergeCell ref="S8:U8"/>
    <mergeCell ref="B9:C9"/>
    <mergeCell ref="E9:P9"/>
    <mergeCell ref="Q9:R9"/>
    <mergeCell ref="S9:U9"/>
    <mergeCell ref="B6:C6"/>
    <mergeCell ref="E6:P6"/>
    <mergeCell ref="Q6:R6"/>
    <mergeCell ref="S6:U6"/>
    <mergeCell ref="B7:C7"/>
    <mergeCell ref="E7:P7"/>
    <mergeCell ref="Q7:R7"/>
    <mergeCell ref="S7:U7"/>
    <mergeCell ref="B14:C14"/>
    <mergeCell ref="E14:P14"/>
    <mergeCell ref="Q14:R14"/>
    <mergeCell ref="S14:U14"/>
    <mergeCell ref="B15:C15"/>
    <mergeCell ref="E15:P15"/>
    <mergeCell ref="Q15:R15"/>
    <mergeCell ref="S15:U15"/>
    <mergeCell ref="B12:C12"/>
    <mergeCell ref="E12:P12"/>
    <mergeCell ref="Q12:R12"/>
    <mergeCell ref="S12:U12"/>
    <mergeCell ref="B13:C13"/>
    <mergeCell ref="E13:P13"/>
    <mergeCell ref="Q13:R13"/>
    <mergeCell ref="S13:U13"/>
  </mergeCells>
  <dataValidations count="4">
    <dataValidation type="list" allowBlank="1" showInputMessage="1" sqref="E6:E21" xr:uid="{00000000-0002-0000-0A00-000000000000}">
      <formula1>condo</formula1>
    </dataValidation>
    <dataValidation type="list" allowBlank="1" showInputMessage="1" showErrorMessage="1" sqref="O45:O49" xr:uid="{00000000-0002-0000-0A00-000001000000}">
      <formula1>interet</formula1>
    </dataValidation>
    <dataValidation type="list" allowBlank="1" showInputMessage="1" sqref="S6:U19" xr:uid="{00000000-0002-0000-0A00-000002000000}">
      <formula1>Novembre</formula1>
    </dataValidation>
    <dataValidation allowBlank="1" sqref="S20:U21" xr:uid="{00000000-0002-0000-0A00-000003000000}"/>
  </dataValidations>
  <pageMargins left="0.5" right="0.12" top="0.43307086614173229" bottom="0.19" header="0.23622047244094491" footer="0.11811023622047245"/>
  <pageSetup orientation="portrait" r:id="rId1"/>
  <headerFooter>
    <oddHeader>&amp;CCAISSE POPULAIRE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Z59"/>
  <sheetViews>
    <sheetView showGridLines="0" topLeftCell="A30" zoomScale="130" zoomScaleNormal="130" workbookViewId="0">
      <selection activeCell="B26" sqref="B26:U36"/>
    </sheetView>
  </sheetViews>
  <sheetFormatPr baseColWidth="10" defaultColWidth="11" defaultRowHeight="15.65" x14ac:dyDescent="0.25"/>
  <cols>
    <col min="1" max="1" width="1.21875" customWidth="1"/>
    <col min="2" max="2" width="3.88671875" customWidth="1"/>
    <col min="3" max="3" width="7.109375" customWidth="1"/>
    <col min="4" max="4" width="5.33203125" customWidth="1"/>
    <col min="5" max="6" width="4.6640625" customWidth="1"/>
    <col min="7" max="7" width="5.21875" customWidth="1"/>
    <col min="8" max="10" width="4.6640625" customWidth="1"/>
    <col min="11" max="11" width="1.77734375" customWidth="1"/>
    <col min="12" max="12" width="3.6640625" customWidth="1"/>
    <col min="13" max="13" width="1.33203125" customWidth="1"/>
    <col min="14" max="14" width="3.88671875" customWidth="1"/>
    <col min="15" max="17" width="4.6640625" customWidth="1"/>
    <col min="18" max="18" width="1.6640625" customWidth="1"/>
    <col min="19" max="20" width="4.6640625" style="114" customWidth="1"/>
    <col min="21" max="21" width="7.21875" style="114" customWidth="1"/>
    <col min="22" max="22" width="2" customWidth="1"/>
    <col min="23" max="25" width="4.6640625" customWidth="1"/>
    <col min="26" max="26" width="11.33203125" bestFit="1" customWidth="1"/>
    <col min="27" max="58" width="4.6640625" customWidth="1"/>
  </cols>
  <sheetData>
    <row r="1" spans="1:22" ht="5.95" customHeight="1" x14ac:dyDescent="0.25">
      <c r="A1" s="62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4"/>
      <c r="T1" s="64"/>
      <c r="U1" s="64"/>
      <c r="V1" s="66"/>
    </row>
    <row r="2" spans="1:22" s="18" customFormat="1" ht="14.95" customHeight="1" x14ac:dyDescent="0.25">
      <c r="A2" s="67"/>
      <c r="B2" s="166" t="s">
        <v>63</v>
      </c>
      <c r="C2" s="166"/>
      <c r="D2" s="166"/>
      <c r="E2" s="116">
        <f>JANVIER!E2</f>
        <v>2023</v>
      </c>
      <c r="F2" s="68"/>
      <c r="G2" s="68"/>
      <c r="Q2" s="69" t="s">
        <v>25</v>
      </c>
      <c r="R2" s="69"/>
      <c r="S2" s="188">
        <f>MARS!S58</f>
        <v>154.9</v>
      </c>
      <c r="T2" s="188"/>
      <c r="U2" s="188"/>
      <c r="V2" s="70"/>
    </row>
    <row r="3" spans="1:22" ht="3.25" customHeight="1" thickBot="1" x14ac:dyDescent="0.35">
      <c r="A3" s="71"/>
      <c r="F3" s="1"/>
      <c r="G3" s="1"/>
      <c r="Q3" s="72"/>
      <c r="R3" s="72"/>
      <c r="S3" s="73"/>
      <c r="T3" s="73"/>
      <c r="U3" s="73"/>
      <c r="V3" s="75"/>
    </row>
    <row r="4" spans="1:22" ht="4.75" customHeight="1" x14ac:dyDescent="0.3">
      <c r="A4" s="71"/>
      <c r="B4" s="63"/>
      <c r="C4" s="63"/>
      <c r="D4" s="63"/>
      <c r="E4" s="63"/>
      <c r="F4" s="76"/>
      <c r="G4" s="76"/>
      <c r="H4" s="63"/>
      <c r="I4" s="63"/>
      <c r="J4" s="63"/>
      <c r="K4" s="63"/>
      <c r="L4" s="63"/>
      <c r="M4" s="63"/>
      <c r="N4" s="63"/>
      <c r="O4" s="63"/>
      <c r="P4" s="63"/>
      <c r="Q4" s="77"/>
      <c r="R4" s="77"/>
      <c r="S4" s="78"/>
      <c r="T4" s="78"/>
      <c r="U4" s="78"/>
      <c r="V4" s="66"/>
    </row>
    <row r="5" spans="1:22" s="18" customFormat="1" ht="16.5" customHeight="1" thickBot="1" x14ac:dyDescent="0.3">
      <c r="A5" s="67"/>
      <c r="B5" s="68" t="s">
        <v>26</v>
      </c>
      <c r="C5" s="68"/>
      <c r="D5" s="80" t="s">
        <v>27</v>
      </c>
      <c r="E5" s="81" t="s">
        <v>28</v>
      </c>
      <c r="F5" s="81"/>
      <c r="G5" s="81" t="s">
        <v>0</v>
      </c>
      <c r="H5" s="82"/>
      <c r="I5" s="82"/>
      <c r="J5" s="82"/>
      <c r="K5" s="82"/>
      <c r="L5" s="82"/>
      <c r="M5" s="82"/>
      <c r="N5" s="82"/>
      <c r="O5" s="82"/>
      <c r="P5" s="82"/>
      <c r="Q5" s="170"/>
      <c r="R5" s="170"/>
      <c r="S5" s="61"/>
      <c r="T5" s="61"/>
      <c r="U5" s="61"/>
      <c r="V5" s="70"/>
    </row>
    <row r="6" spans="1:22" s="18" customFormat="1" ht="14.3" x14ac:dyDescent="0.25">
      <c r="A6" s="67"/>
      <c r="B6" s="134"/>
      <c r="C6" s="134"/>
      <c r="D6" s="4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68"/>
      <c r="R6" s="168"/>
      <c r="S6" s="129"/>
      <c r="T6" s="129"/>
      <c r="U6" s="129"/>
      <c r="V6" s="70"/>
    </row>
    <row r="7" spans="1:22" s="18" customFormat="1" ht="14.3" x14ac:dyDescent="0.25">
      <c r="A7" s="67"/>
      <c r="B7" s="167"/>
      <c r="C7" s="167"/>
      <c r="D7" s="4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68"/>
      <c r="R7" s="168"/>
      <c r="S7" s="129"/>
      <c r="T7" s="129"/>
      <c r="U7" s="129"/>
      <c r="V7" s="70"/>
    </row>
    <row r="8" spans="1:22" s="18" customFormat="1" ht="14.3" x14ac:dyDescent="0.25">
      <c r="A8" s="67"/>
      <c r="B8" s="167"/>
      <c r="C8" s="167"/>
      <c r="D8" s="4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68"/>
      <c r="R8" s="168"/>
      <c r="S8" s="129"/>
      <c r="T8" s="129"/>
      <c r="U8" s="129"/>
      <c r="V8" s="70"/>
    </row>
    <row r="9" spans="1:22" s="18" customFormat="1" ht="14.3" x14ac:dyDescent="0.25">
      <c r="A9" s="67"/>
      <c r="B9" s="134"/>
      <c r="C9" s="134"/>
      <c r="D9" s="41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68"/>
      <c r="R9" s="168"/>
      <c r="S9" s="129"/>
      <c r="T9" s="129"/>
      <c r="U9" s="129"/>
      <c r="V9" s="70"/>
    </row>
    <row r="10" spans="1:22" s="18" customFormat="1" ht="14.3" x14ac:dyDescent="0.25">
      <c r="A10" s="67"/>
      <c r="B10" s="167"/>
      <c r="C10" s="167"/>
      <c r="D10" s="41"/>
      <c r="E10" s="131"/>
      <c r="F10" s="131"/>
      <c r="G10" s="131"/>
      <c r="H10" s="131"/>
      <c r="I10" s="131"/>
      <c r="J10" s="131"/>
      <c r="K10" s="131"/>
      <c r="L10" s="131"/>
      <c r="M10" s="131"/>
      <c r="N10" s="131"/>
      <c r="O10" s="131"/>
      <c r="P10" s="131"/>
      <c r="Q10" s="168"/>
      <c r="R10" s="168"/>
      <c r="S10" s="129"/>
      <c r="T10" s="129"/>
      <c r="U10" s="129"/>
      <c r="V10" s="70"/>
    </row>
    <row r="11" spans="1:22" s="18" customFormat="1" ht="14.3" x14ac:dyDescent="0.25">
      <c r="A11" s="67"/>
      <c r="B11" s="134"/>
      <c r="C11" s="134"/>
      <c r="D11" s="41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1"/>
      <c r="P11" s="131"/>
      <c r="Q11" s="168"/>
      <c r="R11" s="168"/>
      <c r="S11" s="129"/>
      <c r="T11" s="129"/>
      <c r="U11" s="129"/>
      <c r="V11" s="70"/>
    </row>
    <row r="12" spans="1:22" s="18" customFormat="1" ht="14.3" x14ac:dyDescent="0.25">
      <c r="A12" s="67"/>
      <c r="B12" s="167"/>
      <c r="C12" s="167"/>
      <c r="D12" s="41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1"/>
      <c r="Q12" s="168"/>
      <c r="R12" s="168"/>
      <c r="S12" s="129"/>
      <c r="T12" s="129"/>
      <c r="U12" s="129"/>
      <c r="V12" s="70"/>
    </row>
    <row r="13" spans="1:22" s="18" customFormat="1" ht="14.3" x14ac:dyDescent="0.25">
      <c r="A13" s="67"/>
      <c r="B13" s="134"/>
      <c r="C13" s="134"/>
      <c r="D13" s="4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68"/>
      <c r="R13" s="168"/>
      <c r="S13" s="129"/>
      <c r="T13" s="129"/>
      <c r="U13" s="129"/>
      <c r="V13" s="70"/>
    </row>
    <row r="14" spans="1:22" s="18" customFormat="1" ht="14.3" x14ac:dyDescent="0.25">
      <c r="A14" s="67"/>
      <c r="B14" s="167"/>
      <c r="C14" s="167"/>
      <c r="D14" s="41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1"/>
      <c r="P14" s="131"/>
      <c r="Q14" s="168"/>
      <c r="R14" s="168"/>
      <c r="S14" s="129"/>
      <c r="T14" s="129"/>
      <c r="U14" s="129"/>
      <c r="V14" s="70"/>
    </row>
    <row r="15" spans="1:22" s="18" customFormat="1" ht="14.3" x14ac:dyDescent="0.25">
      <c r="A15" s="67"/>
      <c r="B15" s="167"/>
      <c r="C15" s="167"/>
      <c r="D15" s="4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68"/>
      <c r="R15" s="168"/>
      <c r="S15" s="129"/>
      <c r="T15" s="129"/>
      <c r="U15" s="129"/>
      <c r="V15" s="70"/>
    </row>
    <row r="16" spans="1:22" s="18" customFormat="1" ht="14.3" x14ac:dyDescent="0.25">
      <c r="A16" s="67"/>
      <c r="B16" s="167"/>
      <c r="C16" s="167"/>
      <c r="D16" s="41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1"/>
      <c r="P16" s="131"/>
      <c r="Q16" s="168"/>
      <c r="R16" s="168"/>
      <c r="S16" s="129"/>
      <c r="T16" s="129"/>
      <c r="U16" s="129"/>
      <c r="V16" s="70"/>
    </row>
    <row r="17" spans="1:26" s="18" customFormat="1" ht="14.3" x14ac:dyDescent="0.25">
      <c r="A17" s="67"/>
      <c r="B17" s="167"/>
      <c r="C17" s="167"/>
      <c r="D17" s="4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68"/>
      <c r="R17" s="168"/>
      <c r="S17" s="129"/>
      <c r="T17" s="129"/>
      <c r="U17" s="129"/>
      <c r="V17" s="70"/>
    </row>
    <row r="18" spans="1:26" s="18" customFormat="1" ht="14.3" x14ac:dyDescent="0.25">
      <c r="A18" s="67"/>
      <c r="B18" s="167"/>
      <c r="C18" s="167"/>
      <c r="D18" s="4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84"/>
      <c r="R18" s="84"/>
      <c r="S18" s="129"/>
      <c r="T18" s="129"/>
      <c r="U18" s="129"/>
      <c r="V18" s="70"/>
    </row>
    <row r="19" spans="1:26" s="18" customFormat="1" ht="14.3" x14ac:dyDescent="0.25">
      <c r="A19" s="67"/>
      <c r="B19" s="167"/>
      <c r="C19" s="167"/>
      <c r="D19" s="4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84"/>
      <c r="R19" s="84"/>
      <c r="S19" s="129"/>
      <c r="T19" s="129"/>
      <c r="U19" s="129"/>
      <c r="V19" s="70"/>
    </row>
    <row r="20" spans="1:26" s="18" customFormat="1" ht="14.3" x14ac:dyDescent="0.25">
      <c r="A20" s="67"/>
      <c r="B20" s="167"/>
      <c r="C20" s="167"/>
      <c r="D20" s="41"/>
      <c r="E20" s="152"/>
      <c r="F20" s="153"/>
      <c r="G20" s="153"/>
      <c r="H20" s="176"/>
      <c r="I20" s="194"/>
      <c r="J20" s="195"/>
      <c r="K20" s="195"/>
      <c r="L20" s="195"/>
      <c r="M20" s="195"/>
      <c r="N20" s="195"/>
      <c r="O20" s="195"/>
      <c r="P20" s="195"/>
      <c r="Q20" s="169"/>
      <c r="R20" s="169"/>
      <c r="S20" s="141"/>
      <c r="T20" s="141"/>
      <c r="U20" s="141"/>
      <c r="V20" s="70"/>
    </row>
    <row r="21" spans="1:26" s="18" customFormat="1" ht="16.5" customHeight="1" thickBot="1" x14ac:dyDescent="0.3">
      <c r="A21" s="67"/>
      <c r="B21" s="135"/>
      <c r="C21" s="135"/>
      <c r="D21" s="42"/>
      <c r="E21" s="177"/>
      <c r="F21" s="178"/>
      <c r="G21" s="178"/>
      <c r="H21" s="179"/>
      <c r="I21" s="196"/>
      <c r="J21" s="197"/>
      <c r="K21" s="197"/>
      <c r="L21" s="197"/>
      <c r="M21" s="197"/>
      <c r="N21" s="197"/>
      <c r="O21" s="197"/>
      <c r="P21" s="197"/>
      <c r="Q21" s="130"/>
      <c r="R21" s="130"/>
      <c r="S21" s="171"/>
      <c r="T21" s="171"/>
      <c r="U21" s="171"/>
      <c r="V21" s="70"/>
    </row>
    <row r="22" spans="1:26" s="18" customFormat="1" ht="17.5" customHeight="1" x14ac:dyDescent="0.25">
      <c r="A22" s="67"/>
      <c r="Q22" s="69" t="s">
        <v>29</v>
      </c>
      <c r="R22" s="69"/>
      <c r="S22" s="138">
        <f>SUM(S6:U21)</f>
        <v>0</v>
      </c>
      <c r="T22" s="138"/>
      <c r="U22" s="138"/>
      <c r="V22" s="70"/>
      <c r="Z22" s="85"/>
    </row>
    <row r="23" spans="1:26" s="18" customFormat="1" ht="4.75" customHeight="1" thickBot="1" x14ac:dyDescent="0.3">
      <c r="A23" s="67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6"/>
      <c r="R23" s="86"/>
      <c r="S23" s="87"/>
      <c r="T23" s="87"/>
      <c r="U23" s="87"/>
      <c r="V23" s="89"/>
    </row>
    <row r="24" spans="1:26" s="18" customFormat="1" ht="3.75" customHeight="1" x14ac:dyDescent="0.25">
      <c r="A24" s="67"/>
      <c r="P24" s="147" t="s">
        <v>74</v>
      </c>
      <c r="Q24" s="147"/>
      <c r="R24" s="147"/>
      <c r="S24" s="147"/>
      <c r="T24" s="60"/>
      <c r="U24" s="60"/>
      <c r="V24" s="70"/>
    </row>
    <row r="25" spans="1:26" s="18" customFormat="1" ht="11.25" customHeight="1" thickBot="1" x14ac:dyDescent="0.3">
      <c r="A25" s="67"/>
      <c r="B25" s="132" t="s">
        <v>26</v>
      </c>
      <c r="C25" s="132"/>
      <c r="D25" s="151" t="s">
        <v>30</v>
      </c>
      <c r="E25" s="151"/>
      <c r="F25" s="132" t="s">
        <v>31</v>
      </c>
      <c r="G25" s="132"/>
      <c r="H25" s="132"/>
      <c r="I25" s="132"/>
      <c r="J25" s="132"/>
      <c r="K25" s="132"/>
      <c r="L25" s="132"/>
      <c r="M25" s="132"/>
      <c r="N25" s="132"/>
      <c r="O25" s="132"/>
      <c r="P25" s="148"/>
      <c r="Q25" s="148"/>
      <c r="R25" s="148"/>
      <c r="S25" s="148"/>
      <c r="T25" s="117"/>
      <c r="U25" s="117"/>
      <c r="V25" s="70"/>
    </row>
    <row r="26" spans="1:26" s="18" customFormat="1" ht="15.8" customHeight="1" x14ac:dyDescent="0.25">
      <c r="A26" s="67"/>
      <c r="B26" s="191"/>
      <c r="C26" s="191"/>
      <c r="D26" s="133"/>
      <c r="E26" s="133"/>
      <c r="F26" s="186"/>
      <c r="G26" s="187"/>
      <c r="H26" s="187"/>
      <c r="I26" s="187"/>
      <c r="J26" s="187"/>
      <c r="K26" s="187"/>
      <c r="L26" s="187"/>
      <c r="M26" s="187"/>
      <c r="N26" s="187"/>
      <c r="O26" s="187"/>
      <c r="P26" s="183"/>
      <c r="Q26" s="184"/>
      <c r="R26" s="184"/>
      <c r="S26" s="185"/>
      <c r="T26" s="145"/>
      <c r="U26" s="145"/>
      <c r="V26" s="70"/>
      <c r="Z26" s="19"/>
    </row>
    <row r="27" spans="1:26" s="18" customFormat="1" ht="14.3" x14ac:dyDescent="0.25">
      <c r="A27" s="67"/>
      <c r="B27" s="192"/>
      <c r="C27" s="192"/>
      <c r="D27" s="133"/>
      <c r="E27" s="133"/>
      <c r="F27" s="152"/>
      <c r="G27" s="153"/>
      <c r="H27" s="153"/>
      <c r="I27" s="153"/>
      <c r="J27" s="153"/>
      <c r="K27" s="153"/>
      <c r="L27" s="153"/>
      <c r="M27" s="153"/>
      <c r="N27" s="153"/>
      <c r="O27" s="153"/>
      <c r="P27" s="158"/>
      <c r="Q27" s="159"/>
      <c r="R27" s="159"/>
      <c r="S27" s="160"/>
      <c r="T27" s="146"/>
      <c r="U27" s="146"/>
      <c r="V27" s="70"/>
    </row>
    <row r="28" spans="1:26" s="18" customFormat="1" ht="14.3" x14ac:dyDescent="0.25">
      <c r="A28" s="67"/>
      <c r="B28" s="192"/>
      <c r="C28" s="192"/>
      <c r="D28" s="133"/>
      <c r="E28" s="133"/>
      <c r="F28" s="152"/>
      <c r="G28" s="153"/>
      <c r="H28" s="153"/>
      <c r="I28" s="153"/>
      <c r="J28" s="153"/>
      <c r="K28" s="153"/>
      <c r="L28" s="153"/>
      <c r="M28" s="153"/>
      <c r="N28" s="153"/>
      <c r="O28" s="153"/>
      <c r="P28" s="158"/>
      <c r="Q28" s="159"/>
      <c r="R28" s="159"/>
      <c r="S28" s="160"/>
      <c r="T28" s="146"/>
      <c r="U28" s="146"/>
      <c r="V28" s="70"/>
    </row>
    <row r="29" spans="1:26" s="18" customFormat="1" ht="14.3" x14ac:dyDescent="0.25">
      <c r="A29" s="67"/>
      <c r="B29" s="192"/>
      <c r="C29" s="192"/>
      <c r="D29" s="133"/>
      <c r="E29" s="133"/>
      <c r="F29" s="152"/>
      <c r="G29" s="153"/>
      <c r="H29" s="153"/>
      <c r="I29" s="153"/>
      <c r="J29" s="153"/>
      <c r="K29" s="153"/>
      <c r="L29" s="153"/>
      <c r="M29" s="153"/>
      <c r="N29" s="153"/>
      <c r="O29" s="153"/>
      <c r="P29" s="158"/>
      <c r="Q29" s="159"/>
      <c r="R29" s="159"/>
      <c r="S29" s="160"/>
      <c r="T29" s="146"/>
      <c r="U29" s="146"/>
      <c r="V29" s="70"/>
    </row>
    <row r="30" spans="1:26" s="18" customFormat="1" ht="14.3" x14ac:dyDescent="0.25">
      <c r="A30" s="67"/>
      <c r="B30" s="192"/>
      <c r="C30" s="192"/>
      <c r="D30" s="133"/>
      <c r="E30" s="133"/>
      <c r="F30" s="152"/>
      <c r="G30" s="153"/>
      <c r="H30" s="153"/>
      <c r="I30" s="153"/>
      <c r="J30" s="153"/>
      <c r="K30" s="153"/>
      <c r="L30" s="153"/>
      <c r="M30" s="153"/>
      <c r="N30" s="153"/>
      <c r="O30" s="153"/>
      <c r="P30" s="158"/>
      <c r="Q30" s="159"/>
      <c r="R30" s="159"/>
      <c r="S30" s="160"/>
      <c r="T30" s="146"/>
      <c r="U30" s="146"/>
      <c r="V30" s="70"/>
    </row>
    <row r="31" spans="1:26" s="18" customFormat="1" ht="14.3" x14ac:dyDescent="0.25">
      <c r="A31" s="67"/>
      <c r="B31" s="192"/>
      <c r="C31" s="192"/>
      <c r="D31" s="133"/>
      <c r="E31" s="133"/>
      <c r="F31" s="152"/>
      <c r="G31" s="153"/>
      <c r="H31" s="153"/>
      <c r="I31" s="153"/>
      <c r="J31" s="153"/>
      <c r="K31" s="153"/>
      <c r="L31" s="153"/>
      <c r="M31" s="153"/>
      <c r="N31" s="153"/>
      <c r="O31" s="153"/>
      <c r="P31" s="158"/>
      <c r="Q31" s="159"/>
      <c r="R31" s="159"/>
      <c r="S31" s="160"/>
      <c r="T31" s="146"/>
      <c r="U31" s="146"/>
      <c r="V31" s="70"/>
    </row>
    <row r="32" spans="1:26" s="18" customFormat="1" ht="14.3" x14ac:dyDescent="0.25">
      <c r="A32" s="67"/>
      <c r="B32" s="192"/>
      <c r="C32" s="192"/>
      <c r="D32" s="133"/>
      <c r="E32" s="133"/>
      <c r="F32" s="152"/>
      <c r="G32" s="153"/>
      <c r="H32" s="153"/>
      <c r="I32" s="153"/>
      <c r="J32" s="153"/>
      <c r="K32" s="153"/>
      <c r="L32" s="153"/>
      <c r="M32" s="153"/>
      <c r="N32" s="153"/>
      <c r="O32" s="153"/>
      <c r="P32" s="158"/>
      <c r="Q32" s="159"/>
      <c r="R32" s="159"/>
      <c r="S32" s="160"/>
      <c r="T32" s="146"/>
      <c r="U32" s="146"/>
      <c r="V32" s="70"/>
    </row>
    <row r="33" spans="1:26" s="18" customFormat="1" ht="14.3" x14ac:dyDescent="0.25">
      <c r="A33" s="67"/>
      <c r="B33" s="192"/>
      <c r="C33" s="192"/>
      <c r="D33" s="133"/>
      <c r="E33" s="133"/>
      <c r="F33" s="152"/>
      <c r="G33" s="153"/>
      <c r="H33" s="153"/>
      <c r="I33" s="153"/>
      <c r="J33" s="153"/>
      <c r="K33" s="153"/>
      <c r="L33" s="153"/>
      <c r="M33" s="153"/>
      <c r="N33" s="153"/>
      <c r="O33" s="153"/>
      <c r="P33" s="158"/>
      <c r="Q33" s="159"/>
      <c r="R33" s="159"/>
      <c r="S33" s="160"/>
      <c r="T33" s="146"/>
      <c r="U33" s="146"/>
      <c r="V33" s="70"/>
    </row>
    <row r="34" spans="1:26" s="18" customFormat="1" ht="14.3" x14ac:dyDescent="0.25">
      <c r="A34" s="67"/>
      <c r="B34" s="192"/>
      <c r="C34" s="192"/>
      <c r="D34" s="133"/>
      <c r="E34" s="133"/>
      <c r="F34" s="152"/>
      <c r="G34" s="153"/>
      <c r="H34" s="153"/>
      <c r="I34" s="153"/>
      <c r="J34" s="153"/>
      <c r="K34" s="153"/>
      <c r="L34" s="153"/>
      <c r="M34" s="153"/>
      <c r="N34" s="153"/>
      <c r="O34" s="153"/>
      <c r="P34" s="158"/>
      <c r="Q34" s="159"/>
      <c r="R34" s="159"/>
      <c r="S34" s="160"/>
      <c r="T34" s="146"/>
      <c r="U34" s="146"/>
      <c r="V34" s="70"/>
    </row>
    <row r="35" spans="1:26" s="18" customFormat="1" ht="14.3" x14ac:dyDescent="0.25">
      <c r="A35" s="67"/>
      <c r="B35" s="192"/>
      <c r="C35" s="192"/>
      <c r="D35" s="133"/>
      <c r="E35" s="133"/>
      <c r="F35" s="152"/>
      <c r="G35" s="153"/>
      <c r="H35" s="153"/>
      <c r="I35" s="153"/>
      <c r="J35" s="153"/>
      <c r="K35" s="153"/>
      <c r="L35" s="153"/>
      <c r="M35" s="153"/>
      <c r="N35" s="153"/>
      <c r="O35" s="153"/>
      <c r="P35" s="158"/>
      <c r="Q35" s="159"/>
      <c r="R35" s="159"/>
      <c r="S35" s="160"/>
      <c r="T35" s="146"/>
      <c r="U35" s="146"/>
      <c r="V35" s="70"/>
    </row>
    <row r="36" spans="1:26" s="18" customFormat="1" ht="16.5" customHeight="1" thickBot="1" x14ac:dyDescent="0.3">
      <c r="A36" s="67"/>
      <c r="B36" s="209"/>
      <c r="C36" s="209"/>
      <c r="D36" s="155"/>
      <c r="E36" s="155"/>
      <c r="F36" s="177"/>
      <c r="G36" s="178"/>
      <c r="H36" s="178"/>
      <c r="I36" s="178"/>
      <c r="J36" s="178"/>
      <c r="K36" s="178"/>
      <c r="L36" s="178"/>
      <c r="M36" s="178"/>
      <c r="N36" s="178"/>
      <c r="O36" s="178"/>
      <c r="P36" s="161"/>
      <c r="Q36" s="162"/>
      <c r="R36" s="162"/>
      <c r="S36" s="163"/>
      <c r="T36" s="164"/>
      <c r="U36" s="164"/>
      <c r="V36" s="70"/>
    </row>
    <row r="37" spans="1:26" s="18" customFormat="1" ht="16.5" customHeight="1" x14ac:dyDescent="0.25">
      <c r="A37" s="67"/>
      <c r="Q37" s="69" t="s">
        <v>32</v>
      </c>
      <c r="R37" s="69"/>
      <c r="S37" s="92"/>
      <c r="T37" s="138">
        <f>SUM(T26:U36)</f>
        <v>0</v>
      </c>
      <c r="U37" s="138"/>
      <c r="V37" s="165"/>
      <c r="Z37" s="85"/>
    </row>
    <row r="38" spans="1:26" s="18" customFormat="1" ht="4.75" customHeight="1" thickBot="1" x14ac:dyDescent="0.3">
      <c r="A38" s="67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6"/>
      <c r="R38" s="86"/>
      <c r="S38" s="87"/>
      <c r="T38" s="87"/>
      <c r="U38" s="87"/>
      <c r="V38" s="89"/>
    </row>
    <row r="39" spans="1:26" ht="3.25" customHeight="1" x14ac:dyDescent="0.25">
      <c r="A39" s="71"/>
      <c r="Q39" s="93"/>
      <c r="R39" s="93"/>
      <c r="S39" s="94"/>
      <c r="T39" s="94"/>
      <c r="U39" s="94"/>
      <c r="V39" s="75"/>
    </row>
    <row r="40" spans="1:26" s="18" customFormat="1" ht="14.3" x14ac:dyDescent="0.25">
      <c r="A40" s="67"/>
      <c r="B40" s="68" t="s">
        <v>33</v>
      </c>
      <c r="Q40" s="69" t="s">
        <v>34</v>
      </c>
      <c r="R40" s="69"/>
      <c r="S40" s="142">
        <f>MARS!S45</f>
        <v>0</v>
      </c>
      <c r="T40" s="142"/>
      <c r="U40" s="142"/>
      <c r="V40" s="70"/>
    </row>
    <row r="41" spans="1:26" s="18" customFormat="1" ht="14.3" x14ac:dyDescent="0.25">
      <c r="A41" s="67"/>
      <c r="B41" s="68"/>
      <c r="O41" s="69" t="s">
        <v>1</v>
      </c>
      <c r="P41" s="150"/>
      <c r="Q41" s="150"/>
      <c r="R41" s="23"/>
      <c r="S41" s="141"/>
      <c r="T41" s="141"/>
      <c r="U41" s="141"/>
      <c r="V41" s="70"/>
    </row>
    <row r="42" spans="1:26" s="18" customFormat="1" ht="14.3" x14ac:dyDescent="0.25">
      <c r="A42" s="67"/>
      <c r="B42" s="68"/>
      <c r="O42" s="69" t="s">
        <v>3</v>
      </c>
      <c r="P42" s="149"/>
      <c r="Q42" s="150"/>
      <c r="R42" s="23"/>
      <c r="S42" s="141"/>
      <c r="T42" s="141"/>
      <c r="U42" s="141"/>
      <c r="V42" s="70"/>
    </row>
    <row r="43" spans="1:26" s="18" customFormat="1" ht="14.3" x14ac:dyDescent="0.25">
      <c r="A43" s="67"/>
      <c r="B43" s="68"/>
      <c r="O43" s="69" t="s">
        <v>2</v>
      </c>
      <c r="P43" s="150"/>
      <c r="Q43" s="150"/>
      <c r="R43" s="23"/>
      <c r="S43" s="141"/>
      <c r="T43" s="141"/>
      <c r="U43" s="141"/>
      <c r="V43" s="70"/>
    </row>
    <row r="44" spans="1:26" s="18" customFormat="1" ht="14.3" x14ac:dyDescent="0.25">
      <c r="A44" s="67"/>
      <c r="B44" s="68"/>
      <c r="O44" s="69" t="s">
        <v>77</v>
      </c>
      <c r="P44" s="150"/>
      <c r="Q44" s="150"/>
      <c r="R44" s="23"/>
      <c r="S44" s="141"/>
      <c r="T44" s="141"/>
      <c r="U44" s="141"/>
      <c r="V44" s="70"/>
    </row>
    <row r="45" spans="1:26" s="18" customFormat="1" ht="14.3" x14ac:dyDescent="0.25">
      <c r="A45" s="67"/>
      <c r="B45" s="68"/>
      <c r="O45" s="69"/>
      <c r="P45" s="96"/>
      <c r="Q45" s="96"/>
      <c r="R45" s="96"/>
      <c r="S45" s="138"/>
      <c r="T45" s="138"/>
      <c r="U45" s="138"/>
      <c r="V45" s="70"/>
    </row>
    <row r="46" spans="1:26" s="18" customFormat="1" ht="5.95" customHeight="1" x14ac:dyDescent="0.25">
      <c r="A46" s="97"/>
      <c r="B46" s="98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100"/>
      <c r="P46" s="101"/>
      <c r="Q46" s="101"/>
      <c r="R46" s="102"/>
      <c r="S46" s="103"/>
      <c r="T46" s="103"/>
      <c r="U46" s="103"/>
      <c r="V46" s="105"/>
    </row>
    <row r="47" spans="1:26" s="18" customFormat="1" ht="3.75" customHeight="1" x14ac:dyDescent="0.25">
      <c r="A47" s="67"/>
      <c r="O47" s="69"/>
      <c r="P47" s="106"/>
      <c r="S47" s="107"/>
      <c r="T47" s="118"/>
      <c r="U47" s="118"/>
      <c r="V47" s="70"/>
    </row>
    <row r="48" spans="1:26" s="18" customFormat="1" ht="12.75" customHeight="1" x14ac:dyDescent="0.25">
      <c r="A48" s="67"/>
      <c r="B48" s="68" t="s">
        <v>35</v>
      </c>
      <c r="O48" s="69"/>
      <c r="P48" s="96"/>
      <c r="Q48" s="69"/>
      <c r="S48" s="144"/>
      <c r="T48" s="144"/>
      <c r="U48" s="144"/>
      <c r="V48" s="70"/>
    </row>
    <row r="49" spans="1:22" s="18" customFormat="1" ht="14.3" x14ac:dyDescent="0.25">
      <c r="A49" s="67"/>
      <c r="O49" s="69" t="s">
        <v>1</v>
      </c>
      <c r="P49" s="181"/>
      <c r="Q49" s="181"/>
      <c r="R49" s="20"/>
      <c r="S49" s="154"/>
      <c r="T49" s="154"/>
      <c r="U49" s="154"/>
      <c r="V49" s="70"/>
    </row>
    <row r="50" spans="1:22" s="18" customFormat="1" ht="14.3" x14ac:dyDescent="0.25">
      <c r="A50" s="67"/>
      <c r="B50" s="68"/>
      <c r="O50" s="69" t="s">
        <v>3</v>
      </c>
      <c r="P50" s="181"/>
      <c r="Q50" s="181"/>
      <c r="R50" s="21"/>
      <c r="S50" s="154"/>
      <c r="T50" s="154"/>
      <c r="U50" s="154"/>
      <c r="V50" s="70"/>
    </row>
    <row r="51" spans="1:22" s="18" customFormat="1" ht="14.3" x14ac:dyDescent="0.25">
      <c r="A51" s="67"/>
      <c r="B51" s="68"/>
      <c r="O51" s="69" t="s">
        <v>2</v>
      </c>
      <c r="P51" s="181"/>
      <c r="Q51" s="181"/>
      <c r="R51" s="20"/>
      <c r="S51" s="154"/>
      <c r="T51" s="154"/>
      <c r="U51" s="154"/>
      <c r="V51" s="70"/>
    </row>
    <row r="52" spans="1:22" s="18" customFormat="1" ht="14.3" customHeight="1" thickBot="1" x14ac:dyDescent="0.3">
      <c r="A52" s="67"/>
      <c r="B52" s="68"/>
      <c r="O52" s="69" t="s">
        <v>77</v>
      </c>
      <c r="P52" s="181"/>
      <c r="Q52" s="181"/>
      <c r="R52" s="20"/>
      <c r="S52" s="182"/>
      <c r="T52" s="182"/>
      <c r="U52" s="182"/>
      <c r="V52" s="70"/>
    </row>
    <row r="53" spans="1:22" s="18" customFormat="1" ht="16.5" customHeight="1" thickTop="1" x14ac:dyDescent="0.25">
      <c r="A53" s="67"/>
      <c r="Q53" s="69" t="s">
        <v>36</v>
      </c>
      <c r="R53" s="69"/>
      <c r="S53" s="193">
        <f>SUM(S48:U52)</f>
        <v>0</v>
      </c>
      <c r="T53" s="193"/>
      <c r="U53" s="193"/>
      <c r="V53" s="70"/>
    </row>
    <row r="54" spans="1:22" s="18" customFormat="1" ht="10.55" customHeight="1" thickBot="1" x14ac:dyDescent="0.3">
      <c r="A54" s="67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109"/>
      <c r="T54" s="109"/>
      <c r="U54" s="109"/>
      <c r="V54" s="89"/>
    </row>
    <row r="55" spans="1:22" s="18" customFormat="1" ht="3.75" customHeight="1" x14ac:dyDescent="0.25">
      <c r="A55" s="67"/>
      <c r="S55" s="111"/>
      <c r="T55" s="111"/>
      <c r="U55" s="111"/>
      <c r="V55" s="70"/>
    </row>
    <row r="56" spans="1:22" s="18" customFormat="1" ht="14.3" x14ac:dyDescent="0.25">
      <c r="A56" s="67"/>
      <c r="B56" s="68" t="s">
        <v>24</v>
      </c>
      <c r="Q56" s="69" t="s">
        <v>37</v>
      </c>
      <c r="R56" s="69"/>
      <c r="S56" s="139">
        <f>S22</f>
        <v>0</v>
      </c>
      <c r="T56" s="139"/>
      <c r="U56" s="139"/>
      <c r="V56" s="70"/>
    </row>
    <row r="57" spans="1:22" s="18" customFormat="1" ht="14.95" thickBot="1" x14ac:dyDescent="0.3">
      <c r="A57" s="67"/>
      <c r="Q57" s="69" t="s">
        <v>38</v>
      </c>
      <c r="R57" s="69"/>
      <c r="S57" s="140">
        <f>T37+S41+S49</f>
        <v>0</v>
      </c>
      <c r="T57" s="140"/>
      <c r="U57" s="140"/>
      <c r="V57" s="70"/>
    </row>
    <row r="58" spans="1:22" s="18" customFormat="1" ht="19.55" customHeight="1" thickTop="1" x14ac:dyDescent="0.25">
      <c r="A58" s="67"/>
      <c r="Q58" s="69" t="s">
        <v>39</v>
      </c>
      <c r="R58" s="69"/>
      <c r="S58" s="138">
        <f>S2+S56-S57</f>
        <v>154.9</v>
      </c>
      <c r="T58" s="138"/>
      <c r="U58" s="138"/>
      <c r="V58" s="70"/>
    </row>
    <row r="59" spans="1:22" s="18" customFormat="1" ht="5.3" customHeight="1" thickBot="1" x14ac:dyDescent="0.3">
      <c r="A59" s="113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109"/>
      <c r="T59" s="109"/>
      <c r="U59" s="109"/>
      <c r="V59" s="89"/>
    </row>
  </sheetData>
  <sheetProtection selectLockedCells="1"/>
  <mergeCells count="151">
    <mergeCell ref="P31:S31"/>
    <mergeCell ref="P32:S32"/>
    <mergeCell ref="P33:S33"/>
    <mergeCell ref="S40:U40"/>
    <mergeCell ref="P51:Q51"/>
    <mergeCell ref="S51:U51"/>
    <mergeCell ref="F29:O29"/>
    <mergeCell ref="F30:O30"/>
    <mergeCell ref="F31:O31"/>
    <mergeCell ref="F32:O32"/>
    <mergeCell ref="F33:O33"/>
    <mergeCell ref="P29:S29"/>
    <mergeCell ref="P30:S30"/>
    <mergeCell ref="T29:U29"/>
    <mergeCell ref="T30:U30"/>
    <mergeCell ref="T31:U31"/>
    <mergeCell ref="T32:U32"/>
    <mergeCell ref="T33:U33"/>
    <mergeCell ref="P44:Q44"/>
    <mergeCell ref="S44:U44"/>
    <mergeCell ref="S58:U58"/>
    <mergeCell ref="S45:U45"/>
    <mergeCell ref="S48:U48"/>
    <mergeCell ref="P49:Q49"/>
    <mergeCell ref="S49:U49"/>
    <mergeCell ref="P50:Q50"/>
    <mergeCell ref="S50:U50"/>
    <mergeCell ref="B36:C36"/>
    <mergeCell ref="D36:E36"/>
    <mergeCell ref="F36:O36"/>
    <mergeCell ref="P36:S36"/>
    <mergeCell ref="S53:U53"/>
    <mergeCell ref="S56:U56"/>
    <mergeCell ref="S57:U57"/>
    <mergeCell ref="P41:Q41"/>
    <mergeCell ref="S41:U41"/>
    <mergeCell ref="P42:Q42"/>
    <mergeCell ref="S42:U42"/>
    <mergeCell ref="P43:Q43"/>
    <mergeCell ref="S43:U43"/>
    <mergeCell ref="P52:Q52"/>
    <mergeCell ref="S52:U52"/>
    <mergeCell ref="B34:C34"/>
    <mergeCell ref="D34:E34"/>
    <mergeCell ref="B35:C35"/>
    <mergeCell ref="D35:E35"/>
    <mergeCell ref="T37:V37"/>
    <mergeCell ref="T36:U36"/>
    <mergeCell ref="B33:C33"/>
    <mergeCell ref="D33:E33"/>
    <mergeCell ref="F35:O35"/>
    <mergeCell ref="P34:S34"/>
    <mergeCell ref="P35:S35"/>
    <mergeCell ref="F34:O34"/>
    <mergeCell ref="T34:U34"/>
    <mergeCell ref="T35:U35"/>
    <mergeCell ref="B31:C31"/>
    <mergeCell ref="D31:E31"/>
    <mergeCell ref="B32:C32"/>
    <mergeCell ref="D32:E32"/>
    <mergeCell ref="B29:C29"/>
    <mergeCell ref="D29:E29"/>
    <mergeCell ref="B30:C30"/>
    <mergeCell ref="D30:E30"/>
    <mergeCell ref="B27:C27"/>
    <mergeCell ref="D27:E27"/>
    <mergeCell ref="B28:C28"/>
    <mergeCell ref="D28:E28"/>
    <mergeCell ref="S22:U22"/>
    <mergeCell ref="B25:C25"/>
    <mergeCell ref="D25:E25"/>
    <mergeCell ref="F25:O25"/>
    <mergeCell ref="B26:C26"/>
    <mergeCell ref="D26:E26"/>
    <mergeCell ref="T26:U26"/>
    <mergeCell ref="T27:U27"/>
    <mergeCell ref="T28:U28"/>
    <mergeCell ref="F26:O26"/>
    <mergeCell ref="F27:O27"/>
    <mergeCell ref="F28:O28"/>
    <mergeCell ref="P24:S25"/>
    <mergeCell ref="P26:S26"/>
    <mergeCell ref="P27:S27"/>
    <mergeCell ref="P28:S28"/>
    <mergeCell ref="B20:C20"/>
    <mergeCell ref="Q20:R20"/>
    <mergeCell ref="S20:U20"/>
    <mergeCell ref="B21:C21"/>
    <mergeCell ref="Q21:R21"/>
    <mergeCell ref="S21:U21"/>
    <mergeCell ref="B16:C16"/>
    <mergeCell ref="E16:P16"/>
    <mergeCell ref="Q16:R16"/>
    <mergeCell ref="S16:U16"/>
    <mergeCell ref="B17:C17"/>
    <mergeCell ref="E17:P17"/>
    <mergeCell ref="Q17:R17"/>
    <mergeCell ref="S17:U17"/>
    <mergeCell ref="B18:C18"/>
    <mergeCell ref="B19:C19"/>
    <mergeCell ref="E18:P18"/>
    <mergeCell ref="E19:P19"/>
    <mergeCell ref="S18:U18"/>
    <mergeCell ref="S19:U19"/>
    <mergeCell ref="E20:H20"/>
    <mergeCell ref="E21:H21"/>
    <mergeCell ref="I20:P20"/>
    <mergeCell ref="I21:P21"/>
    <mergeCell ref="S2:U2"/>
    <mergeCell ref="Q5:R5"/>
    <mergeCell ref="B2:D2"/>
    <mergeCell ref="B10:C10"/>
    <mergeCell ref="E10:P10"/>
    <mergeCell ref="Q10:R10"/>
    <mergeCell ref="S10:U10"/>
    <mergeCell ref="B11:C11"/>
    <mergeCell ref="E11:P11"/>
    <mergeCell ref="Q11:R11"/>
    <mergeCell ref="S11:U11"/>
    <mergeCell ref="B8:C8"/>
    <mergeCell ref="E8:P8"/>
    <mergeCell ref="Q8:R8"/>
    <mergeCell ref="S8:U8"/>
    <mergeCell ref="B9:C9"/>
    <mergeCell ref="E9:P9"/>
    <mergeCell ref="Q9:R9"/>
    <mergeCell ref="S9:U9"/>
    <mergeCell ref="B6:C6"/>
    <mergeCell ref="E6:P6"/>
    <mergeCell ref="Q6:R6"/>
    <mergeCell ref="S6:U6"/>
    <mergeCell ref="B7:C7"/>
    <mergeCell ref="E7:P7"/>
    <mergeCell ref="Q7:R7"/>
    <mergeCell ref="S7:U7"/>
    <mergeCell ref="B14:C14"/>
    <mergeCell ref="E14:P14"/>
    <mergeCell ref="Q14:R14"/>
    <mergeCell ref="S14:U14"/>
    <mergeCell ref="B15:C15"/>
    <mergeCell ref="E15:P15"/>
    <mergeCell ref="Q15:R15"/>
    <mergeCell ref="S15:U15"/>
    <mergeCell ref="B12:C12"/>
    <mergeCell ref="E12:P12"/>
    <mergeCell ref="Q12:R12"/>
    <mergeCell ref="S12:U12"/>
    <mergeCell ref="B13:C13"/>
    <mergeCell ref="E13:P13"/>
    <mergeCell ref="Q13:R13"/>
    <mergeCell ref="S13:U13"/>
  </mergeCells>
  <dataValidations count="4">
    <dataValidation type="list" allowBlank="1" showInputMessage="1" sqref="S6:U19" xr:uid="{00000000-0002-0000-0B00-000000000000}">
      <formula1>Novembre</formula1>
    </dataValidation>
    <dataValidation type="list" allowBlank="1" showInputMessage="1" showErrorMessage="1" sqref="O45:O49" xr:uid="{00000000-0002-0000-0B00-000001000000}">
      <formula1>interet</formula1>
    </dataValidation>
    <dataValidation type="list" allowBlank="1" showInputMessage="1" sqref="E6:E21" xr:uid="{00000000-0002-0000-0B00-000002000000}">
      <formula1>condo</formula1>
    </dataValidation>
    <dataValidation allowBlank="1" sqref="S20:U21" xr:uid="{00000000-0002-0000-0B00-000003000000}"/>
  </dataValidations>
  <pageMargins left="0.5" right="0.12" top="0.43307086614173229" bottom="0.19" header="0.23622047244094491" footer="0.11811023622047245"/>
  <pageSetup orientation="portrait" r:id="rId1"/>
  <headerFooter>
    <oddHeader>&amp;CCAISSE POPULAIRE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Z59"/>
  <sheetViews>
    <sheetView showGridLines="0" topLeftCell="A29" zoomScale="139" zoomScaleNormal="139" workbookViewId="0">
      <selection activeCell="B26" sqref="B26:U36"/>
    </sheetView>
  </sheetViews>
  <sheetFormatPr baseColWidth="10" defaultColWidth="11" defaultRowHeight="15.65" x14ac:dyDescent="0.25"/>
  <cols>
    <col min="1" max="1" width="1.21875" customWidth="1"/>
    <col min="2" max="2" width="3.88671875" customWidth="1"/>
    <col min="3" max="3" width="7.109375" customWidth="1"/>
    <col min="4" max="4" width="5.33203125" customWidth="1"/>
    <col min="5" max="6" width="4.6640625" customWidth="1"/>
    <col min="7" max="7" width="5.21875" customWidth="1"/>
    <col min="8" max="10" width="4.6640625" customWidth="1"/>
    <col min="11" max="11" width="1.77734375" customWidth="1"/>
    <col min="12" max="12" width="3.6640625" customWidth="1"/>
    <col min="13" max="13" width="1.33203125" customWidth="1"/>
    <col min="14" max="14" width="3.88671875" customWidth="1"/>
    <col min="15" max="17" width="4.6640625" customWidth="1"/>
    <col min="18" max="18" width="1.6640625" customWidth="1"/>
    <col min="19" max="20" width="4.6640625" style="114" customWidth="1"/>
    <col min="21" max="21" width="7.21875" style="114" customWidth="1"/>
    <col min="22" max="22" width="2" customWidth="1"/>
    <col min="23" max="25" width="4.6640625" customWidth="1"/>
    <col min="26" max="26" width="11.33203125" bestFit="1" customWidth="1"/>
    <col min="27" max="58" width="4.6640625" customWidth="1"/>
  </cols>
  <sheetData>
    <row r="1" spans="1:22" ht="5.95" customHeight="1" x14ac:dyDescent="0.25">
      <c r="A1" s="62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4"/>
      <c r="T1" s="64"/>
      <c r="U1" s="64"/>
      <c r="V1" s="66"/>
    </row>
    <row r="2" spans="1:22" s="18" customFormat="1" ht="14.95" customHeight="1" x14ac:dyDescent="0.25">
      <c r="A2" s="67"/>
      <c r="B2" s="166" t="s">
        <v>64</v>
      </c>
      <c r="C2" s="166"/>
      <c r="D2" s="166"/>
      <c r="E2" s="116">
        <f>JANVIER!E2</f>
        <v>2023</v>
      </c>
      <c r="F2" s="68"/>
      <c r="G2" s="68"/>
      <c r="Q2" s="69" t="s">
        <v>25</v>
      </c>
      <c r="R2" s="69"/>
      <c r="S2" s="188">
        <f>AVRIL!S58</f>
        <v>154.9</v>
      </c>
      <c r="T2" s="188"/>
      <c r="U2" s="188"/>
      <c r="V2" s="70"/>
    </row>
    <row r="3" spans="1:22" ht="3.25" customHeight="1" thickBot="1" x14ac:dyDescent="0.35">
      <c r="A3" s="71"/>
      <c r="F3" s="1"/>
      <c r="G3" s="1"/>
      <c r="Q3" s="72"/>
      <c r="R3" s="72"/>
      <c r="S3" s="73"/>
      <c r="T3" s="73"/>
      <c r="U3" s="73"/>
      <c r="V3" s="75"/>
    </row>
    <row r="4" spans="1:22" ht="4.75" customHeight="1" x14ac:dyDescent="0.3">
      <c r="A4" s="71"/>
      <c r="B4" s="63"/>
      <c r="C4" s="63"/>
      <c r="D4" s="63"/>
      <c r="E4" s="63"/>
      <c r="F4" s="76"/>
      <c r="G4" s="76"/>
      <c r="H4" s="63"/>
      <c r="I4" s="63"/>
      <c r="J4" s="63"/>
      <c r="K4" s="63"/>
      <c r="L4" s="63"/>
      <c r="M4" s="63"/>
      <c r="N4" s="63"/>
      <c r="O4" s="63"/>
      <c r="P4" s="63"/>
      <c r="Q4" s="77"/>
      <c r="R4" s="77"/>
      <c r="S4" s="78"/>
      <c r="T4" s="78"/>
      <c r="U4" s="78"/>
      <c r="V4" s="66"/>
    </row>
    <row r="5" spans="1:22" s="18" customFormat="1" ht="16.5" customHeight="1" thickBot="1" x14ac:dyDescent="0.3">
      <c r="A5" s="67"/>
      <c r="B5" s="68" t="s">
        <v>26</v>
      </c>
      <c r="C5" s="68"/>
      <c r="D5" s="80" t="s">
        <v>27</v>
      </c>
      <c r="E5" s="81" t="s">
        <v>28</v>
      </c>
      <c r="F5" s="81"/>
      <c r="G5" s="81" t="s">
        <v>0</v>
      </c>
      <c r="H5" s="82"/>
      <c r="I5" s="82"/>
      <c r="J5" s="82"/>
      <c r="K5" s="82"/>
      <c r="L5" s="82"/>
      <c r="M5" s="82"/>
      <c r="N5" s="82"/>
      <c r="O5" s="82"/>
      <c r="P5" s="82"/>
      <c r="Q5" s="170"/>
      <c r="R5" s="170"/>
      <c r="S5" s="61"/>
      <c r="T5" s="61"/>
      <c r="U5" s="61"/>
      <c r="V5" s="70"/>
    </row>
    <row r="6" spans="1:22" s="18" customFormat="1" ht="14.3" x14ac:dyDescent="0.25">
      <c r="A6" s="67"/>
      <c r="B6" s="134"/>
      <c r="C6" s="134"/>
      <c r="D6" s="39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68"/>
      <c r="R6" s="168"/>
      <c r="S6" s="129"/>
      <c r="T6" s="129"/>
      <c r="U6" s="129"/>
      <c r="V6" s="70"/>
    </row>
    <row r="7" spans="1:22" s="18" customFormat="1" ht="14.3" x14ac:dyDescent="0.25">
      <c r="A7" s="67"/>
      <c r="B7" s="167"/>
      <c r="C7" s="167"/>
      <c r="D7" s="39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68"/>
      <c r="R7" s="168"/>
      <c r="S7" s="129"/>
      <c r="T7" s="129"/>
      <c r="U7" s="129"/>
      <c r="V7" s="70"/>
    </row>
    <row r="8" spans="1:22" s="18" customFormat="1" ht="14.3" x14ac:dyDescent="0.25">
      <c r="A8" s="67"/>
      <c r="B8" s="167"/>
      <c r="C8" s="167"/>
      <c r="D8" s="39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68"/>
      <c r="R8" s="168"/>
      <c r="S8" s="129"/>
      <c r="T8" s="129"/>
      <c r="U8" s="129"/>
      <c r="V8" s="70"/>
    </row>
    <row r="9" spans="1:22" s="18" customFormat="1" ht="14.3" x14ac:dyDescent="0.25">
      <c r="A9" s="67"/>
      <c r="B9" s="134"/>
      <c r="C9" s="134"/>
      <c r="D9" s="39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68"/>
      <c r="R9" s="168"/>
      <c r="S9" s="129"/>
      <c r="T9" s="129"/>
      <c r="U9" s="129"/>
      <c r="V9" s="70"/>
    </row>
    <row r="10" spans="1:22" s="18" customFormat="1" ht="14.3" x14ac:dyDescent="0.25">
      <c r="A10" s="67"/>
      <c r="B10" s="167"/>
      <c r="C10" s="167"/>
      <c r="D10" s="39"/>
      <c r="E10" s="131"/>
      <c r="F10" s="131"/>
      <c r="G10" s="131"/>
      <c r="H10" s="131"/>
      <c r="I10" s="131"/>
      <c r="J10" s="131"/>
      <c r="K10" s="131"/>
      <c r="L10" s="131"/>
      <c r="M10" s="131"/>
      <c r="N10" s="131"/>
      <c r="O10" s="131"/>
      <c r="P10" s="131"/>
      <c r="Q10" s="168"/>
      <c r="R10" s="168"/>
      <c r="S10" s="129"/>
      <c r="T10" s="129"/>
      <c r="U10" s="129"/>
      <c r="V10" s="70"/>
    </row>
    <row r="11" spans="1:22" s="18" customFormat="1" ht="14.3" x14ac:dyDescent="0.25">
      <c r="A11" s="67"/>
      <c r="B11" s="134"/>
      <c r="C11" s="134"/>
      <c r="D11" s="39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1"/>
      <c r="P11" s="131"/>
      <c r="Q11" s="168"/>
      <c r="R11" s="168"/>
      <c r="S11" s="129"/>
      <c r="T11" s="129"/>
      <c r="U11" s="129"/>
      <c r="V11" s="70"/>
    </row>
    <row r="12" spans="1:22" s="18" customFormat="1" ht="14.3" x14ac:dyDescent="0.25">
      <c r="A12" s="67"/>
      <c r="B12" s="167"/>
      <c r="C12" s="167"/>
      <c r="D12" s="39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1"/>
      <c r="Q12" s="168"/>
      <c r="R12" s="168"/>
      <c r="S12" s="129"/>
      <c r="T12" s="129"/>
      <c r="U12" s="129"/>
      <c r="V12" s="70"/>
    </row>
    <row r="13" spans="1:22" s="18" customFormat="1" ht="14.3" x14ac:dyDescent="0.25">
      <c r="A13" s="67"/>
      <c r="B13" s="134"/>
      <c r="C13" s="134"/>
      <c r="D13" s="39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68"/>
      <c r="R13" s="168"/>
      <c r="S13" s="129"/>
      <c r="T13" s="129"/>
      <c r="U13" s="129"/>
      <c r="V13" s="70"/>
    </row>
    <row r="14" spans="1:22" s="18" customFormat="1" ht="14.3" x14ac:dyDescent="0.25">
      <c r="A14" s="67"/>
      <c r="B14" s="167"/>
      <c r="C14" s="167"/>
      <c r="D14" s="39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1"/>
      <c r="P14" s="131"/>
      <c r="Q14" s="168"/>
      <c r="R14" s="168"/>
      <c r="S14" s="129"/>
      <c r="T14" s="129"/>
      <c r="U14" s="129"/>
      <c r="V14" s="70"/>
    </row>
    <row r="15" spans="1:22" s="18" customFormat="1" ht="14.3" x14ac:dyDescent="0.25">
      <c r="A15" s="67"/>
      <c r="B15" s="167"/>
      <c r="C15" s="167"/>
      <c r="D15" s="39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68"/>
      <c r="R15" s="168"/>
      <c r="S15" s="129"/>
      <c r="T15" s="129"/>
      <c r="U15" s="129"/>
      <c r="V15" s="70"/>
    </row>
    <row r="16" spans="1:22" s="18" customFormat="1" ht="14.3" x14ac:dyDescent="0.25">
      <c r="A16" s="67"/>
      <c r="B16" s="167"/>
      <c r="C16" s="167"/>
      <c r="D16" s="39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1"/>
      <c r="P16" s="131"/>
      <c r="Q16" s="168"/>
      <c r="R16" s="168"/>
      <c r="S16" s="129"/>
      <c r="T16" s="129"/>
      <c r="U16" s="129"/>
      <c r="V16" s="70"/>
    </row>
    <row r="17" spans="1:26" s="18" customFormat="1" ht="14.3" x14ac:dyDescent="0.25">
      <c r="A17" s="67"/>
      <c r="B17" s="167"/>
      <c r="C17" s="167"/>
      <c r="D17" s="39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68"/>
      <c r="R17" s="168"/>
      <c r="S17" s="129"/>
      <c r="T17" s="129"/>
      <c r="U17" s="129"/>
      <c r="V17" s="70"/>
    </row>
    <row r="18" spans="1:26" s="18" customFormat="1" ht="14.3" x14ac:dyDescent="0.25">
      <c r="A18" s="67"/>
      <c r="B18" s="167"/>
      <c r="C18" s="167"/>
      <c r="D18" s="39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84"/>
      <c r="R18" s="84"/>
      <c r="S18" s="129"/>
      <c r="T18" s="129"/>
      <c r="U18" s="129"/>
      <c r="V18" s="70"/>
    </row>
    <row r="19" spans="1:26" s="18" customFormat="1" ht="14.3" x14ac:dyDescent="0.25">
      <c r="A19" s="67"/>
      <c r="B19" s="167"/>
      <c r="C19" s="167"/>
      <c r="D19" s="39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84"/>
      <c r="R19" s="84"/>
      <c r="S19" s="129"/>
      <c r="T19" s="129"/>
      <c r="U19" s="129"/>
      <c r="V19" s="70"/>
    </row>
    <row r="20" spans="1:26" s="18" customFormat="1" ht="14.3" x14ac:dyDescent="0.25">
      <c r="A20" s="67"/>
      <c r="B20" s="167"/>
      <c r="C20" s="167"/>
      <c r="D20" s="41"/>
      <c r="E20" s="152"/>
      <c r="F20" s="153"/>
      <c r="G20" s="153"/>
      <c r="H20" s="176"/>
      <c r="I20" s="194"/>
      <c r="J20" s="195"/>
      <c r="K20" s="195"/>
      <c r="L20" s="195"/>
      <c r="M20" s="195"/>
      <c r="N20" s="195"/>
      <c r="O20" s="195"/>
      <c r="P20" s="195"/>
      <c r="Q20" s="169"/>
      <c r="R20" s="169"/>
      <c r="S20" s="141"/>
      <c r="T20" s="141"/>
      <c r="U20" s="141"/>
      <c r="V20" s="70"/>
    </row>
    <row r="21" spans="1:26" s="18" customFormat="1" ht="16.5" customHeight="1" thickBot="1" x14ac:dyDescent="0.3">
      <c r="A21" s="67"/>
      <c r="B21" s="135"/>
      <c r="C21" s="135"/>
      <c r="D21" s="42"/>
      <c r="E21" s="177"/>
      <c r="F21" s="178"/>
      <c r="G21" s="178"/>
      <c r="H21" s="179"/>
      <c r="I21" s="196"/>
      <c r="J21" s="197"/>
      <c r="K21" s="197"/>
      <c r="L21" s="197"/>
      <c r="M21" s="197"/>
      <c r="N21" s="197"/>
      <c r="O21" s="197"/>
      <c r="P21" s="197"/>
      <c r="Q21" s="130"/>
      <c r="R21" s="130"/>
      <c r="S21" s="171"/>
      <c r="T21" s="171"/>
      <c r="U21" s="171"/>
      <c r="V21" s="70"/>
    </row>
    <row r="22" spans="1:26" s="18" customFormat="1" ht="17.5" customHeight="1" x14ac:dyDescent="0.25">
      <c r="A22" s="67"/>
      <c r="Q22" s="69" t="s">
        <v>29</v>
      </c>
      <c r="R22" s="69"/>
      <c r="S22" s="138">
        <f>SUM(S6:U21)</f>
        <v>0</v>
      </c>
      <c r="T22" s="138"/>
      <c r="U22" s="138"/>
      <c r="V22" s="70"/>
      <c r="Z22" s="85"/>
    </row>
    <row r="23" spans="1:26" s="18" customFormat="1" ht="4.75" customHeight="1" thickBot="1" x14ac:dyDescent="0.3">
      <c r="A23" s="67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6"/>
      <c r="R23" s="86"/>
      <c r="S23" s="87"/>
      <c r="T23" s="87"/>
      <c r="U23" s="87"/>
      <c r="V23" s="89"/>
    </row>
    <row r="24" spans="1:26" s="18" customFormat="1" ht="3.75" customHeight="1" x14ac:dyDescent="0.25">
      <c r="A24" s="67"/>
      <c r="P24" s="147" t="s">
        <v>74</v>
      </c>
      <c r="Q24" s="147"/>
      <c r="R24" s="147"/>
      <c r="S24" s="147"/>
      <c r="T24" s="60"/>
      <c r="U24" s="60"/>
      <c r="V24" s="70"/>
    </row>
    <row r="25" spans="1:26" s="18" customFormat="1" ht="11.25" customHeight="1" thickBot="1" x14ac:dyDescent="0.3">
      <c r="A25" s="67"/>
      <c r="B25" s="132" t="s">
        <v>26</v>
      </c>
      <c r="C25" s="132"/>
      <c r="D25" s="151" t="s">
        <v>30</v>
      </c>
      <c r="E25" s="151"/>
      <c r="F25" s="132" t="s">
        <v>31</v>
      </c>
      <c r="G25" s="132"/>
      <c r="H25" s="132"/>
      <c r="I25" s="132"/>
      <c r="J25" s="132"/>
      <c r="K25" s="132"/>
      <c r="L25" s="132"/>
      <c r="M25" s="132"/>
      <c r="N25" s="132"/>
      <c r="O25" s="132"/>
      <c r="P25" s="148"/>
      <c r="Q25" s="148"/>
      <c r="R25" s="148"/>
      <c r="S25" s="148"/>
      <c r="T25" s="117"/>
      <c r="U25" s="117"/>
      <c r="V25" s="70"/>
    </row>
    <row r="26" spans="1:26" s="18" customFormat="1" ht="15.8" customHeight="1" x14ac:dyDescent="0.25">
      <c r="A26" s="67"/>
      <c r="B26" s="191"/>
      <c r="C26" s="191"/>
      <c r="D26" s="133"/>
      <c r="E26" s="133"/>
      <c r="F26" s="186"/>
      <c r="G26" s="187"/>
      <c r="H26" s="187"/>
      <c r="I26" s="187"/>
      <c r="J26" s="187"/>
      <c r="K26" s="187"/>
      <c r="L26" s="187"/>
      <c r="M26" s="187"/>
      <c r="N26" s="187"/>
      <c r="O26" s="187"/>
      <c r="P26" s="183"/>
      <c r="Q26" s="184"/>
      <c r="R26" s="184"/>
      <c r="S26" s="185"/>
      <c r="T26" s="145"/>
      <c r="U26" s="145"/>
      <c r="V26" s="70"/>
      <c r="Z26" s="19"/>
    </row>
    <row r="27" spans="1:26" s="18" customFormat="1" ht="14.3" x14ac:dyDescent="0.25">
      <c r="A27" s="67"/>
      <c r="B27" s="192"/>
      <c r="C27" s="192"/>
      <c r="D27" s="133"/>
      <c r="E27" s="133"/>
      <c r="F27" s="152"/>
      <c r="G27" s="153"/>
      <c r="H27" s="153"/>
      <c r="I27" s="153"/>
      <c r="J27" s="153"/>
      <c r="K27" s="153"/>
      <c r="L27" s="153"/>
      <c r="M27" s="153"/>
      <c r="N27" s="153"/>
      <c r="O27" s="153"/>
      <c r="P27" s="158"/>
      <c r="Q27" s="159"/>
      <c r="R27" s="159"/>
      <c r="S27" s="160"/>
      <c r="T27" s="146"/>
      <c r="U27" s="146"/>
      <c r="V27" s="70"/>
    </row>
    <row r="28" spans="1:26" s="18" customFormat="1" ht="14.3" x14ac:dyDescent="0.25">
      <c r="A28" s="67"/>
      <c r="B28" s="192"/>
      <c r="C28" s="192"/>
      <c r="D28" s="133"/>
      <c r="E28" s="133"/>
      <c r="F28" s="152"/>
      <c r="G28" s="153"/>
      <c r="H28" s="153"/>
      <c r="I28" s="153"/>
      <c r="J28" s="153"/>
      <c r="K28" s="153"/>
      <c r="L28" s="153"/>
      <c r="M28" s="153"/>
      <c r="N28" s="153"/>
      <c r="O28" s="153"/>
      <c r="P28" s="158"/>
      <c r="Q28" s="159"/>
      <c r="R28" s="159"/>
      <c r="S28" s="160"/>
      <c r="T28" s="146"/>
      <c r="U28" s="146"/>
      <c r="V28" s="70"/>
    </row>
    <row r="29" spans="1:26" s="18" customFormat="1" ht="14.3" x14ac:dyDescent="0.25">
      <c r="A29" s="67"/>
      <c r="B29" s="192"/>
      <c r="C29" s="192"/>
      <c r="D29" s="133"/>
      <c r="E29" s="133"/>
      <c r="F29" s="152"/>
      <c r="G29" s="153"/>
      <c r="H29" s="153"/>
      <c r="I29" s="153"/>
      <c r="J29" s="153"/>
      <c r="K29" s="153"/>
      <c r="L29" s="153"/>
      <c r="M29" s="153"/>
      <c r="N29" s="153"/>
      <c r="O29" s="153"/>
      <c r="P29" s="158"/>
      <c r="Q29" s="159"/>
      <c r="R29" s="159"/>
      <c r="S29" s="160"/>
      <c r="T29" s="146"/>
      <c r="U29" s="146"/>
      <c r="V29" s="70"/>
    </row>
    <row r="30" spans="1:26" s="18" customFormat="1" ht="14.3" x14ac:dyDescent="0.25">
      <c r="A30" s="67"/>
      <c r="B30" s="192"/>
      <c r="C30" s="192"/>
      <c r="D30" s="133"/>
      <c r="E30" s="133"/>
      <c r="F30" s="152"/>
      <c r="G30" s="153"/>
      <c r="H30" s="153"/>
      <c r="I30" s="153"/>
      <c r="J30" s="153"/>
      <c r="K30" s="153"/>
      <c r="L30" s="153"/>
      <c r="M30" s="153"/>
      <c r="N30" s="153"/>
      <c r="O30" s="153"/>
      <c r="P30" s="158"/>
      <c r="Q30" s="159"/>
      <c r="R30" s="159"/>
      <c r="S30" s="160"/>
      <c r="T30" s="146"/>
      <c r="U30" s="146"/>
      <c r="V30" s="70"/>
    </row>
    <row r="31" spans="1:26" s="18" customFormat="1" ht="14.3" x14ac:dyDescent="0.25">
      <c r="A31" s="67"/>
      <c r="B31" s="192"/>
      <c r="C31" s="192"/>
      <c r="D31" s="133"/>
      <c r="E31" s="133"/>
      <c r="F31" s="152"/>
      <c r="G31" s="153"/>
      <c r="H31" s="153"/>
      <c r="I31" s="153"/>
      <c r="J31" s="153"/>
      <c r="K31" s="153"/>
      <c r="L31" s="153"/>
      <c r="M31" s="153"/>
      <c r="N31" s="153"/>
      <c r="O31" s="153"/>
      <c r="P31" s="158"/>
      <c r="Q31" s="159"/>
      <c r="R31" s="159"/>
      <c r="S31" s="160"/>
      <c r="T31" s="146"/>
      <c r="U31" s="146"/>
      <c r="V31" s="70"/>
    </row>
    <row r="32" spans="1:26" s="18" customFormat="1" ht="14.3" x14ac:dyDescent="0.25">
      <c r="A32" s="67"/>
      <c r="B32" s="192"/>
      <c r="C32" s="192"/>
      <c r="D32" s="133"/>
      <c r="E32" s="133"/>
      <c r="F32" s="152"/>
      <c r="G32" s="153"/>
      <c r="H32" s="153"/>
      <c r="I32" s="153"/>
      <c r="J32" s="153"/>
      <c r="K32" s="153"/>
      <c r="L32" s="153"/>
      <c r="M32" s="153"/>
      <c r="N32" s="153"/>
      <c r="O32" s="153"/>
      <c r="P32" s="158"/>
      <c r="Q32" s="159"/>
      <c r="R32" s="159"/>
      <c r="S32" s="160"/>
      <c r="T32" s="146"/>
      <c r="U32" s="146"/>
      <c r="V32" s="70"/>
    </row>
    <row r="33" spans="1:26" s="18" customFormat="1" ht="14.3" x14ac:dyDescent="0.25">
      <c r="A33" s="67"/>
      <c r="B33" s="126"/>
      <c r="C33" s="127"/>
      <c r="D33" s="133"/>
      <c r="E33" s="133"/>
      <c r="F33" s="152"/>
      <c r="G33" s="153"/>
      <c r="H33" s="153"/>
      <c r="I33" s="153"/>
      <c r="J33" s="153"/>
      <c r="K33" s="153"/>
      <c r="L33" s="153"/>
      <c r="M33" s="153"/>
      <c r="N33" s="153"/>
      <c r="O33" s="153"/>
      <c r="P33" s="158"/>
      <c r="Q33" s="159"/>
      <c r="R33" s="159"/>
      <c r="S33" s="160"/>
      <c r="T33" s="146"/>
      <c r="U33" s="146"/>
      <c r="V33" s="70"/>
    </row>
    <row r="34" spans="1:26" s="18" customFormat="1" ht="14.3" x14ac:dyDescent="0.25">
      <c r="A34" s="67"/>
      <c r="B34" s="126"/>
      <c r="C34" s="127"/>
      <c r="D34" s="133"/>
      <c r="E34" s="133"/>
      <c r="F34" s="152"/>
      <c r="G34" s="153"/>
      <c r="H34" s="153"/>
      <c r="I34" s="153"/>
      <c r="J34" s="153"/>
      <c r="K34" s="153"/>
      <c r="L34" s="153"/>
      <c r="M34" s="153"/>
      <c r="N34" s="153"/>
      <c r="O34" s="153"/>
      <c r="P34" s="158"/>
      <c r="Q34" s="159"/>
      <c r="R34" s="159"/>
      <c r="S34" s="160"/>
      <c r="T34" s="146"/>
      <c r="U34" s="146"/>
      <c r="V34" s="70"/>
    </row>
    <row r="35" spans="1:26" s="18" customFormat="1" ht="14.3" x14ac:dyDescent="0.25">
      <c r="A35" s="67"/>
      <c r="B35" s="126"/>
      <c r="C35" s="127"/>
      <c r="D35" s="133"/>
      <c r="E35" s="133"/>
      <c r="F35" s="152"/>
      <c r="G35" s="153"/>
      <c r="H35" s="153"/>
      <c r="I35" s="153"/>
      <c r="J35" s="153"/>
      <c r="K35" s="153"/>
      <c r="L35" s="153"/>
      <c r="M35" s="153"/>
      <c r="N35" s="153"/>
      <c r="O35" s="153"/>
      <c r="P35" s="158"/>
      <c r="Q35" s="159"/>
      <c r="R35" s="159"/>
      <c r="S35" s="160"/>
      <c r="T35" s="146"/>
      <c r="U35" s="146"/>
      <c r="V35" s="70"/>
    </row>
    <row r="36" spans="1:26" s="18" customFormat="1" ht="16.5" customHeight="1" thickBot="1" x14ac:dyDescent="0.3">
      <c r="A36" s="67"/>
      <c r="B36" s="156"/>
      <c r="C36" s="157"/>
      <c r="D36" s="155"/>
      <c r="E36" s="155"/>
      <c r="F36" s="177"/>
      <c r="G36" s="178"/>
      <c r="H36" s="178"/>
      <c r="I36" s="178"/>
      <c r="J36" s="178"/>
      <c r="K36" s="178"/>
      <c r="L36" s="178"/>
      <c r="M36" s="178"/>
      <c r="N36" s="178"/>
      <c r="O36" s="178"/>
      <c r="P36" s="161"/>
      <c r="Q36" s="162"/>
      <c r="R36" s="162"/>
      <c r="S36" s="163"/>
      <c r="T36" s="164"/>
      <c r="U36" s="164"/>
      <c r="V36" s="70"/>
    </row>
    <row r="37" spans="1:26" s="18" customFormat="1" ht="16.5" customHeight="1" x14ac:dyDescent="0.25">
      <c r="A37" s="67"/>
      <c r="Q37" s="69" t="s">
        <v>32</v>
      </c>
      <c r="R37" s="69"/>
      <c r="S37" s="92"/>
      <c r="T37" s="138">
        <f>SUM(T26:U36)</f>
        <v>0</v>
      </c>
      <c r="U37" s="138"/>
      <c r="V37" s="165"/>
      <c r="Z37" s="85"/>
    </row>
    <row r="38" spans="1:26" s="18" customFormat="1" ht="4.75" customHeight="1" thickBot="1" x14ac:dyDescent="0.3">
      <c r="A38" s="67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6"/>
      <c r="R38" s="86"/>
      <c r="S38" s="87"/>
      <c r="T38" s="87"/>
      <c r="U38" s="87"/>
      <c r="V38" s="89"/>
    </row>
    <row r="39" spans="1:26" ht="3.25" customHeight="1" x14ac:dyDescent="0.25">
      <c r="A39" s="71"/>
      <c r="Q39" s="93"/>
      <c r="R39" s="93"/>
      <c r="S39" s="94"/>
      <c r="T39" s="94"/>
      <c r="U39" s="94"/>
      <c r="V39" s="75"/>
    </row>
    <row r="40" spans="1:26" s="18" customFormat="1" ht="14.3" x14ac:dyDescent="0.25">
      <c r="A40" s="67"/>
      <c r="B40" s="68" t="s">
        <v>33</v>
      </c>
      <c r="Q40" s="69" t="s">
        <v>34</v>
      </c>
      <c r="R40" s="69"/>
      <c r="S40" s="142">
        <f>AVRIL!S45</f>
        <v>0</v>
      </c>
      <c r="T40" s="142"/>
      <c r="U40" s="142"/>
      <c r="V40" s="70"/>
    </row>
    <row r="41" spans="1:26" s="18" customFormat="1" ht="14.3" x14ac:dyDescent="0.25">
      <c r="A41" s="67"/>
      <c r="B41" s="68"/>
      <c r="O41" s="69" t="s">
        <v>1</v>
      </c>
      <c r="P41" s="150"/>
      <c r="Q41" s="150"/>
      <c r="R41" s="23"/>
      <c r="S41" s="141"/>
      <c r="T41" s="141"/>
      <c r="U41" s="141"/>
      <c r="V41" s="70"/>
    </row>
    <row r="42" spans="1:26" s="18" customFormat="1" ht="14.3" x14ac:dyDescent="0.25">
      <c r="A42" s="67"/>
      <c r="B42" s="68"/>
      <c r="O42" s="69" t="s">
        <v>3</v>
      </c>
      <c r="P42" s="149"/>
      <c r="Q42" s="150"/>
      <c r="R42" s="23"/>
      <c r="S42" s="141"/>
      <c r="T42" s="141"/>
      <c r="U42" s="141"/>
      <c r="V42" s="70"/>
    </row>
    <row r="43" spans="1:26" s="18" customFormat="1" ht="14.3" x14ac:dyDescent="0.25">
      <c r="A43" s="67"/>
      <c r="B43" s="68"/>
      <c r="O43" s="69" t="s">
        <v>2</v>
      </c>
      <c r="P43" s="150"/>
      <c r="Q43" s="150"/>
      <c r="R43" s="23"/>
      <c r="S43" s="141"/>
      <c r="T43" s="141"/>
      <c r="U43" s="141"/>
      <c r="V43" s="70"/>
    </row>
    <row r="44" spans="1:26" s="18" customFormat="1" ht="14.3" x14ac:dyDescent="0.25">
      <c r="A44" s="67"/>
      <c r="B44" s="68"/>
      <c r="O44" s="69" t="s">
        <v>77</v>
      </c>
      <c r="P44" s="150"/>
      <c r="Q44" s="150"/>
      <c r="R44" s="23"/>
      <c r="S44" s="141"/>
      <c r="T44" s="141"/>
      <c r="U44" s="141"/>
      <c r="V44" s="70"/>
    </row>
    <row r="45" spans="1:26" s="18" customFormat="1" ht="14.3" x14ac:dyDescent="0.25">
      <c r="A45" s="67"/>
      <c r="B45" s="68"/>
      <c r="O45" s="69"/>
      <c r="P45" s="96"/>
      <c r="Q45" s="96"/>
      <c r="R45" s="96"/>
      <c r="S45" s="138"/>
      <c r="T45" s="138"/>
      <c r="U45" s="138"/>
      <c r="V45" s="70"/>
    </row>
    <row r="46" spans="1:26" s="18" customFormat="1" ht="5.95" customHeight="1" x14ac:dyDescent="0.25">
      <c r="A46" s="97"/>
      <c r="B46" s="98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100"/>
      <c r="P46" s="101"/>
      <c r="Q46" s="101"/>
      <c r="R46" s="102"/>
      <c r="S46" s="103"/>
      <c r="T46" s="103"/>
      <c r="U46" s="103"/>
      <c r="V46" s="105"/>
    </row>
    <row r="47" spans="1:26" s="18" customFormat="1" ht="3.75" customHeight="1" x14ac:dyDescent="0.25">
      <c r="A47" s="67"/>
      <c r="O47" s="69"/>
      <c r="P47" s="106"/>
      <c r="S47" s="107"/>
      <c r="T47" s="118"/>
      <c r="U47" s="118"/>
      <c r="V47" s="70"/>
    </row>
    <row r="48" spans="1:26" s="18" customFormat="1" ht="12.75" customHeight="1" x14ac:dyDescent="0.25">
      <c r="A48" s="67"/>
      <c r="B48" s="68" t="s">
        <v>35</v>
      </c>
      <c r="O48" s="69"/>
      <c r="P48" s="96"/>
      <c r="Q48" s="69"/>
      <c r="S48" s="144"/>
      <c r="T48" s="144"/>
      <c r="U48" s="144"/>
      <c r="V48" s="70"/>
    </row>
    <row r="49" spans="1:22" s="18" customFormat="1" ht="14.3" x14ac:dyDescent="0.25">
      <c r="A49" s="67"/>
      <c r="O49" s="69" t="s">
        <v>1</v>
      </c>
      <c r="P49" s="181"/>
      <c r="Q49" s="181"/>
      <c r="R49" s="20"/>
      <c r="S49" s="154"/>
      <c r="T49" s="154"/>
      <c r="U49" s="154"/>
      <c r="V49" s="70"/>
    </row>
    <row r="50" spans="1:22" s="18" customFormat="1" ht="14.3" x14ac:dyDescent="0.25">
      <c r="A50" s="67"/>
      <c r="B50" s="68"/>
      <c r="O50" s="69" t="s">
        <v>3</v>
      </c>
      <c r="P50" s="181"/>
      <c r="Q50" s="181"/>
      <c r="R50" s="21"/>
      <c r="S50" s="154"/>
      <c r="T50" s="154"/>
      <c r="U50" s="154"/>
      <c r="V50" s="70"/>
    </row>
    <row r="51" spans="1:22" s="18" customFormat="1" ht="14.3" x14ac:dyDescent="0.25">
      <c r="A51" s="67"/>
      <c r="B51" s="68"/>
      <c r="O51" s="69" t="s">
        <v>2</v>
      </c>
      <c r="P51" s="181"/>
      <c r="Q51" s="181"/>
      <c r="R51" s="20"/>
      <c r="S51" s="154"/>
      <c r="T51" s="154"/>
      <c r="U51" s="154"/>
      <c r="V51" s="70"/>
    </row>
    <row r="52" spans="1:22" s="18" customFormat="1" ht="14.3" customHeight="1" thickBot="1" x14ac:dyDescent="0.3">
      <c r="A52" s="67"/>
      <c r="B52" s="68"/>
      <c r="O52" s="69" t="s">
        <v>77</v>
      </c>
      <c r="P52" s="181"/>
      <c r="Q52" s="181"/>
      <c r="R52" s="20"/>
      <c r="S52" s="182"/>
      <c r="T52" s="182"/>
      <c r="U52" s="182"/>
      <c r="V52" s="70"/>
    </row>
    <row r="53" spans="1:22" s="18" customFormat="1" ht="16.5" customHeight="1" thickTop="1" x14ac:dyDescent="0.25">
      <c r="A53" s="67"/>
      <c r="Q53" s="69" t="s">
        <v>36</v>
      </c>
      <c r="R53" s="69"/>
      <c r="S53" s="193">
        <f>SUM(S48:U52)</f>
        <v>0</v>
      </c>
      <c r="T53" s="193"/>
      <c r="U53" s="193"/>
      <c r="V53" s="70"/>
    </row>
    <row r="54" spans="1:22" s="18" customFormat="1" ht="10.55" customHeight="1" thickBot="1" x14ac:dyDescent="0.3">
      <c r="A54" s="67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109"/>
      <c r="T54" s="109"/>
      <c r="U54" s="109"/>
      <c r="V54" s="89"/>
    </row>
    <row r="55" spans="1:22" s="18" customFormat="1" ht="3.75" customHeight="1" x14ac:dyDescent="0.25">
      <c r="A55" s="67"/>
      <c r="S55" s="111"/>
      <c r="T55" s="111"/>
      <c r="U55" s="111"/>
      <c r="V55" s="70"/>
    </row>
    <row r="56" spans="1:22" s="18" customFormat="1" ht="14.3" x14ac:dyDescent="0.25">
      <c r="A56" s="67"/>
      <c r="B56" s="68" t="s">
        <v>24</v>
      </c>
      <c r="Q56" s="69" t="s">
        <v>37</v>
      </c>
      <c r="R56" s="69"/>
      <c r="S56" s="139">
        <f>S22</f>
        <v>0</v>
      </c>
      <c r="T56" s="139"/>
      <c r="U56" s="139"/>
      <c r="V56" s="70"/>
    </row>
    <row r="57" spans="1:22" s="18" customFormat="1" ht="14.95" thickBot="1" x14ac:dyDescent="0.3">
      <c r="A57" s="67"/>
      <c r="Q57" s="69" t="s">
        <v>38</v>
      </c>
      <c r="R57" s="69"/>
      <c r="S57" s="140">
        <f>T37+S41+S49</f>
        <v>0</v>
      </c>
      <c r="T57" s="140"/>
      <c r="U57" s="140"/>
      <c r="V57" s="70"/>
    </row>
    <row r="58" spans="1:22" s="18" customFormat="1" ht="19.55" customHeight="1" thickTop="1" x14ac:dyDescent="0.25">
      <c r="A58" s="67"/>
      <c r="Q58" s="69" t="s">
        <v>39</v>
      </c>
      <c r="R58" s="69"/>
      <c r="S58" s="138">
        <f>S2+S56-S57</f>
        <v>154.9</v>
      </c>
      <c r="T58" s="138"/>
      <c r="U58" s="138"/>
      <c r="V58" s="70"/>
    </row>
    <row r="59" spans="1:22" s="18" customFormat="1" ht="5.3" customHeight="1" thickBot="1" x14ac:dyDescent="0.3">
      <c r="A59" s="113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109"/>
      <c r="T59" s="109"/>
      <c r="U59" s="109"/>
      <c r="V59" s="89"/>
    </row>
  </sheetData>
  <sheetProtection selectLockedCells="1"/>
  <mergeCells count="151">
    <mergeCell ref="P31:S31"/>
    <mergeCell ref="P32:S32"/>
    <mergeCell ref="P33:S33"/>
    <mergeCell ref="S40:U40"/>
    <mergeCell ref="P51:Q51"/>
    <mergeCell ref="S51:U51"/>
    <mergeCell ref="F29:O29"/>
    <mergeCell ref="F30:O30"/>
    <mergeCell ref="F31:O31"/>
    <mergeCell ref="F32:O32"/>
    <mergeCell ref="F33:O33"/>
    <mergeCell ref="P29:S29"/>
    <mergeCell ref="P30:S30"/>
    <mergeCell ref="T29:U29"/>
    <mergeCell ref="T30:U30"/>
    <mergeCell ref="T31:U31"/>
    <mergeCell ref="T32:U32"/>
    <mergeCell ref="T33:U33"/>
    <mergeCell ref="P44:Q44"/>
    <mergeCell ref="S44:U44"/>
    <mergeCell ref="S58:U58"/>
    <mergeCell ref="S45:U45"/>
    <mergeCell ref="S48:U48"/>
    <mergeCell ref="P49:Q49"/>
    <mergeCell ref="S49:U49"/>
    <mergeCell ref="P50:Q50"/>
    <mergeCell ref="S50:U50"/>
    <mergeCell ref="B36:C36"/>
    <mergeCell ref="D36:E36"/>
    <mergeCell ref="F36:O36"/>
    <mergeCell ref="P36:S36"/>
    <mergeCell ref="S53:U53"/>
    <mergeCell ref="S56:U56"/>
    <mergeCell ref="S57:U57"/>
    <mergeCell ref="P41:Q41"/>
    <mergeCell ref="S41:U41"/>
    <mergeCell ref="P42:Q42"/>
    <mergeCell ref="S42:U42"/>
    <mergeCell ref="P43:Q43"/>
    <mergeCell ref="S43:U43"/>
    <mergeCell ref="P52:Q52"/>
    <mergeCell ref="S52:U52"/>
    <mergeCell ref="B34:C34"/>
    <mergeCell ref="D34:E34"/>
    <mergeCell ref="B35:C35"/>
    <mergeCell ref="D35:E35"/>
    <mergeCell ref="T37:V37"/>
    <mergeCell ref="T36:U36"/>
    <mergeCell ref="B33:C33"/>
    <mergeCell ref="D33:E33"/>
    <mergeCell ref="F35:O35"/>
    <mergeCell ref="P34:S34"/>
    <mergeCell ref="P35:S35"/>
    <mergeCell ref="F34:O34"/>
    <mergeCell ref="T34:U34"/>
    <mergeCell ref="T35:U35"/>
    <mergeCell ref="B31:C31"/>
    <mergeCell ref="D31:E31"/>
    <mergeCell ref="B32:C32"/>
    <mergeCell ref="D32:E32"/>
    <mergeCell ref="B29:C29"/>
    <mergeCell ref="D29:E29"/>
    <mergeCell ref="B30:C30"/>
    <mergeCell ref="D30:E30"/>
    <mergeCell ref="B27:C27"/>
    <mergeCell ref="D27:E27"/>
    <mergeCell ref="B28:C28"/>
    <mergeCell ref="D28:E28"/>
    <mergeCell ref="S22:U22"/>
    <mergeCell ref="B25:C25"/>
    <mergeCell ref="D25:E25"/>
    <mergeCell ref="F25:O25"/>
    <mergeCell ref="B26:C26"/>
    <mergeCell ref="D26:E26"/>
    <mergeCell ref="T26:U26"/>
    <mergeCell ref="T27:U27"/>
    <mergeCell ref="T28:U28"/>
    <mergeCell ref="F26:O26"/>
    <mergeCell ref="F27:O27"/>
    <mergeCell ref="F28:O28"/>
    <mergeCell ref="P24:S25"/>
    <mergeCell ref="P26:S26"/>
    <mergeCell ref="P27:S27"/>
    <mergeCell ref="P28:S28"/>
    <mergeCell ref="B20:C20"/>
    <mergeCell ref="Q20:R20"/>
    <mergeCell ref="S20:U20"/>
    <mergeCell ref="B21:C21"/>
    <mergeCell ref="Q21:R21"/>
    <mergeCell ref="S21:U21"/>
    <mergeCell ref="B16:C16"/>
    <mergeCell ref="E16:P16"/>
    <mergeCell ref="Q16:R16"/>
    <mergeCell ref="S16:U16"/>
    <mergeCell ref="B17:C17"/>
    <mergeCell ref="E17:P17"/>
    <mergeCell ref="Q17:R17"/>
    <mergeCell ref="S17:U17"/>
    <mergeCell ref="B18:C18"/>
    <mergeCell ref="B19:C19"/>
    <mergeCell ref="E18:P18"/>
    <mergeCell ref="E19:P19"/>
    <mergeCell ref="S18:U18"/>
    <mergeCell ref="S19:U19"/>
    <mergeCell ref="E20:H20"/>
    <mergeCell ref="E21:H21"/>
    <mergeCell ref="I20:P20"/>
    <mergeCell ref="I21:P21"/>
    <mergeCell ref="S2:U2"/>
    <mergeCell ref="Q5:R5"/>
    <mergeCell ref="B2:D2"/>
    <mergeCell ref="B10:C10"/>
    <mergeCell ref="E10:P10"/>
    <mergeCell ref="Q10:R10"/>
    <mergeCell ref="S10:U10"/>
    <mergeCell ref="B11:C11"/>
    <mergeCell ref="E11:P11"/>
    <mergeCell ref="Q11:R11"/>
    <mergeCell ref="S11:U11"/>
    <mergeCell ref="B8:C8"/>
    <mergeCell ref="E8:P8"/>
    <mergeCell ref="Q8:R8"/>
    <mergeCell ref="S8:U8"/>
    <mergeCell ref="B9:C9"/>
    <mergeCell ref="E9:P9"/>
    <mergeCell ref="Q9:R9"/>
    <mergeCell ref="S9:U9"/>
    <mergeCell ref="B6:C6"/>
    <mergeCell ref="E6:P6"/>
    <mergeCell ref="Q6:R6"/>
    <mergeCell ref="S6:U6"/>
    <mergeCell ref="B7:C7"/>
    <mergeCell ref="E7:P7"/>
    <mergeCell ref="Q7:R7"/>
    <mergeCell ref="S7:U7"/>
    <mergeCell ref="B14:C14"/>
    <mergeCell ref="E14:P14"/>
    <mergeCell ref="Q14:R14"/>
    <mergeCell ref="S14:U14"/>
    <mergeCell ref="B15:C15"/>
    <mergeCell ref="E15:P15"/>
    <mergeCell ref="Q15:R15"/>
    <mergeCell ref="S15:U15"/>
    <mergeCell ref="B12:C12"/>
    <mergeCell ref="E12:P12"/>
    <mergeCell ref="Q12:R12"/>
    <mergeCell ref="S12:U12"/>
    <mergeCell ref="B13:C13"/>
    <mergeCell ref="E13:P13"/>
    <mergeCell ref="Q13:R13"/>
    <mergeCell ref="S13:U13"/>
  </mergeCells>
  <dataValidations count="4">
    <dataValidation type="list" allowBlank="1" showInputMessage="1" sqref="E6:E21" xr:uid="{00000000-0002-0000-0C00-000000000000}">
      <formula1>condo</formula1>
    </dataValidation>
    <dataValidation type="list" allowBlank="1" showInputMessage="1" showErrorMessage="1" sqref="O45:O49" xr:uid="{00000000-0002-0000-0C00-000001000000}">
      <formula1>interet</formula1>
    </dataValidation>
    <dataValidation type="list" allowBlank="1" showInputMessage="1" sqref="S6:U19" xr:uid="{00000000-0002-0000-0C00-000002000000}">
      <formula1>Novembre</formula1>
    </dataValidation>
    <dataValidation allowBlank="1" sqref="S20:U21" xr:uid="{00000000-0002-0000-0C00-000003000000}"/>
  </dataValidations>
  <pageMargins left="0.5" right="0.12" top="0.43307086614173229" bottom="0.19" header="0.23622047244094491" footer="0.11811023622047245"/>
  <pageSetup orientation="portrait" r:id="rId1"/>
  <headerFooter>
    <oddHeader>&amp;CCAISSE POPULAIRE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Z59"/>
  <sheetViews>
    <sheetView showGridLines="0" topLeftCell="A30" zoomScale="145" zoomScaleNormal="145" workbookViewId="0">
      <selection activeCell="B26" sqref="B26:U36"/>
    </sheetView>
  </sheetViews>
  <sheetFormatPr baseColWidth="10" defaultColWidth="11" defaultRowHeight="15.65" x14ac:dyDescent="0.25"/>
  <cols>
    <col min="1" max="1" width="1.21875" customWidth="1"/>
    <col min="2" max="2" width="3.88671875" customWidth="1"/>
    <col min="3" max="3" width="7.109375" customWidth="1"/>
    <col min="4" max="4" width="5.33203125" customWidth="1"/>
    <col min="5" max="6" width="4.6640625" customWidth="1"/>
    <col min="7" max="7" width="5.21875" customWidth="1"/>
    <col min="8" max="10" width="4.6640625" customWidth="1"/>
    <col min="11" max="11" width="1.77734375" customWidth="1"/>
    <col min="12" max="12" width="3.6640625" customWidth="1"/>
    <col min="13" max="13" width="1.33203125" customWidth="1"/>
    <col min="14" max="14" width="3.88671875" customWidth="1"/>
    <col min="15" max="17" width="4.6640625" customWidth="1"/>
    <col min="18" max="18" width="1.6640625" customWidth="1"/>
    <col min="19" max="20" width="4.6640625" style="114" customWidth="1"/>
    <col min="21" max="21" width="7.21875" style="114" customWidth="1"/>
    <col min="22" max="22" width="2" customWidth="1"/>
    <col min="23" max="25" width="4.6640625" customWidth="1"/>
    <col min="26" max="26" width="11.33203125" bestFit="1" customWidth="1"/>
    <col min="27" max="58" width="4.6640625" customWidth="1"/>
  </cols>
  <sheetData>
    <row r="1" spans="1:22" ht="5.95" customHeight="1" x14ac:dyDescent="0.25">
      <c r="A1" s="62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4"/>
      <c r="T1" s="64"/>
      <c r="U1" s="64"/>
      <c r="V1" s="66"/>
    </row>
    <row r="2" spans="1:22" s="18" customFormat="1" ht="14.95" customHeight="1" x14ac:dyDescent="0.25">
      <c r="A2" s="67"/>
      <c r="B2" s="166" t="s">
        <v>65</v>
      </c>
      <c r="C2" s="166"/>
      <c r="D2" s="166"/>
      <c r="E2" s="116">
        <f>JANVIER!E2</f>
        <v>2023</v>
      </c>
      <c r="F2" s="68"/>
      <c r="G2" s="68"/>
      <c r="Q2" s="69" t="s">
        <v>25</v>
      </c>
      <c r="R2" s="69"/>
      <c r="S2" s="188">
        <f>MAI!S58</f>
        <v>154.9</v>
      </c>
      <c r="T2" s="188"/>
      <c r="U2" s="188"/>
      <c r="V2" s="70"/>
    </row>
    <row r="3" spans="1:22" ht="3.25" customHeight="1" thickBot="1" x14ac:dyDescent="0.35">
      <c r="A3" s="71"/>
      <c r="F3" s="1"/>
      <c r="G3" s="1"/>
      <c r="Q3" s="72"/>
      <c r="R3" s="72"/>
      <c r="S3" s="73"/>
      <c r="T3" s="73"/>
      <c r="U3" s="73"/>
      <c r="V3" s="75"/>
    </row>
    <row r="4" spans="1:22" ht="4.75" customHeight="1" x14ac:dyDescent="0.3">
      <c r="A4" s="71"/>
      <c r="B4" s="63"/>
      <c r="C4" s="63"/>
      <c r="D4" s="63"/>
      <c r="E4" s="63"/>
      <c r="F4" s="76"/>
      <c r="G4" s="76"/>
      <c r="H4" s="63"/>
      <c r="I4" s="63"/>
      <c r="J4" s="63"/>
      <c r="K4" s="63"/>
      <c r="L4" s="63"/>
      <c r="M4" s="63"/>
      <c r="N4" s="63"/>
      <c r="O4" s="63"/>
      <c r="P4" s="63"/>
      <c r="Q4" s="77"/>
      <c r="R4" s="77"/>
      <c r="S4" s="78"/>
      <c r="T4" s="78"/>
      <c r="U4" s="78"/>
      <c r="V4" s="66"/>
    </row>
    <row r="5" spans="1:22" s="18" customFormat="1" ht="16.5" customHeight="1" thickBot="1" x14ac:dyDescent="0.3">
      <c r="A5" s="67"/>
      <c r="B5" s="68" t="s">
        <v>26</v>
      </c>
      <c r="C5" s="68"/>
      <c r="D5" s="80" t="s">
        <v>27</v>
      </c>
      <c r="E5" s="81" t="s">
        <v>28</v>
      </c>
      <c r="F5" s="81"/>
      <c r="G5" s="81" t="s">
        <v>0</v>
      </c>
      <c r="H5" s="82"/>
      <c r="I5" s="82"/>
      <c r="J5" s="82"/>
      <c r="K5" s="82"/>
      <c r="L5" s="82"/>
      <c r="M5" s="82"/>
      <c r="N5" s="82"/>
      <c r="O5" s="82"/>
      <c r="P5" s="82"/>
      <c r="Q5" s="170"/>
      <c r="R5" s="170"/>
      <c r="S5" s="61"/>
      <c r="T5" s="61"/>
      <c r="U5" s="61"/>
      <c r="V5" s="70"/>
    </row>
    <row r="6" spans="1:22" s="18" customFormat="1" ht="14.3" x14ac:dyDescent="0.25">
      <c r="A6" s="67"/>
      <c r="B6" s="134"/>
      <c r="C6" s="134"/>
      <c r="D6" s="4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68"/>
      <c r="R6" s="168"/>
      <c r="S6" s="129"/>
      <c r="T6" s="129"/>
      <c r="U6" s="129"/>
      <c r="V6" s="70"/>
    </row>
    <row r="7" spans="1:22" s="18" customFormat="1" ht="14.3" x14ac:dyDescent="0.25">
      <c r="A7" s="67"/>
      <c r="B7" s="167"/>
      <c r="C7" s="167"/>
      <c r="D7" s="4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68"/>
      <c r="R7" s="168"/>
      <c r="S7" s="129"/>
      <c r="T7" s="129"/>
      <c r="U7" s="129"/>
      <c r="V7" s="70"/>
    </row>
    <row r="8" spans="1:22" s="18" customFormat="1" ht="14.3" x14ac:dyDescent="0.25">
      <c r="A8" s="67"/>
      <c r="B8" s="167"/>
      <c r="C8" s="167"/>
      <c r="D8" s="4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68"/>
      <c r="R8" s="168"/>
      <c r="S8" s="129"/>
      <c r="T8" s="129"/>
      <c r="U8" s="129"/>
      <c r="V8" s="70"/>
    </row>
    <row r="9" spans="1:22" s="18" customFormat="1" ht="14.3" x14ac:dyDescent="0.25">
      <c r="A9" s="67"/>
      <c r="B9" s="134"/>
      <c r="C9" s="134"/>
      <c r="D9" s="41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68"/>
      <c r="R9" s="168"/>
      <c r="S9" s="129"/>
      <c r="T9" s="129"/>
      <c r="U9" s="129"/>
      <c r="V9" s="70"/>
    </row>
    <row r="10" spans="1:22" s="18" customFormat="1" ht="14.3" x14ac:dyDescent="0.25">
      <c r="A10" s="67"/>
      <c r="B10" s="167"/>
      <c r="C10" s="167"/>
      <c r="D10" s="41"/>
      <c r="E10" s="131"/>
      <c r="F10" s="131"/>
      <c r="G10" s="131"/>
      <c r="H10" s="131"/>
      <c r="I10" s="131"/>
      <c r="J10" s="131"/>
      <c r="K10" s="131"/>
      <c r="L10" s="131"/>
      <c r="M10" s="131"/>
      <c r="N10" s="131"/>
      <c r="O10" s="131"/>
      <c r="P10" s="131"/>
      <c r="Q10" s="168"/>
      <c r="R10" s="168"/>
      <c r="S10" s="129"/>
      <c r="T10" s="129"/>
      <c r="U10" s="129"/>
      <c r="V10" s="70"/>
    </row>
    <row r="11" spans="1:22" s="18" customFormat="1" ht="14.3" x14ac:dyDescent="0.25">
      <c r="A11" s="67"/>
      <c r="B11" s="134"/>
      <c r="C11" s="134"/>
      <c r="D11" s="41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1"/>
      <c r="P11" s="131"/>
      <c r="Q11" s="168"/>
      <c r="R11" s="168"/>
      <c r="S11" s="129"/>
      <c r="T11" s="129"/>
      <c r="U11" s="129"/>
      <c r="V11" s="70"/>
    </row>
    <row r="12" spans="1:22" s="18" customFormat="1" ht="14.3" x14ac:dyDescent="0.25">
      <c r="A12" s="67"/>
      <c r="B12" s="167"/>
      <c r="C12" s="167"/>
      <c r="D12" s="41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1"/>
      <c r="Q12" s="168"/>
      <c r="R12" s="168"/>
      <c r="S12" s="129"/>
      <c r="T12" s="129"/>
      <c r="U12" s="129"/>
      <c r="V12" s="70"/>
    </row>
    <row r="13" spans="1:22" s="18" customFormat="1" ht="14.3" x14ac:dyDescent="0.25">
      <c r="A13" s="67"/>
      <c r="B13" s="134"/>
      <c r="C13" s="134"/>
      <c r="D13" s="4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68"/>
      <c r="R13" s="168"/>
      <c r="S13" s="129"/>
      <c r="T13" s="129"/>
      <c r="U13" s="129"/>
      <c r="V13" s="70"/>
    </row>
    <row r="14" spans="1:22" s="18" customFormat="1" ht="14.3" x14ac:dyDescent="0.25">
      <c r="A14" s="67"/>
      <c r="B14" s="167"/>
      <c r="C14" s="167"/>
      <c r="D14" s="41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1"/>
      <c r="P14" s="131"/>
      <c r="Q14" s="168"/>
      <c r="R14" s="168"/>
      <c r="S14" s="129"/>
      <c r="T14" s="129"/>
      <c r="U14" s="129"/>
      <c r="V14" s="70"/>
    </row>
    <row r="15" spans="1:22" s="18" customFormat="1" ht="14.3" x14ac:dyDescent="0.25">
      <c r="A15" s="67"/>
      <c r="B15" s="167"/>
      <c r="C15" s="167"/>
      <c r="D15" s="4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68"/>
      <c r="R15" s="168"/>
      <c r="S15" s="129"/>
      <c r="T15" s="129"/>
      <c r="U15" s="129"/>
      <c r="V15" s="70"/>
    </row>
    <row r="16" spans="1:22" s="18" customFormat="1" ht="14.3" x14ac:dyDescent="0.25">
      <c r="A16" s="67"/>
      <c r="B16" s="167"/>
      <c r="C16" s="167"/>
      <c r="D16" s="41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1"/>
      <c r="P16" s="131"/>
      <c r="Q16" s="168"/>
      <c r="R16" s="168"/>
      <c r="S16" s="129"/>
      <c r="T16" s="129"/>
      <c r="U16" s="129"/>
      <c r="V16" s="70"/>
    </row>
    <row r="17" spans="1:26" s="18" customFormat="1" ht="14.3" x14ac:dyDescent="0.25">
      <c r="A17" s="67"/>
      <c r="B17" s="167"/>
      <c r="C17" s="167"/>
      <c r="D17" s="4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68"/>
      <c r="R17" s="168"/>
      <c r="S17" s="129"/>
      <c r="T17" s="129"/>
      <c r="U17" s="129"/>
      <c r="V17" s="70"/>
    </row>
    <row r="18" spans="1:26" s="18" customFormat="1" ht="14.3" x14ac:dyDescent="0.25">
      <c r="A18" s="67"/>
      <c r="B18" s="167"/>
      <c r="C18" s="167"/>
      <c r="D18" s="4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84"/>
      <c r="R18" s="84"/>
      <c r="S18" s="129"/>
      <c r="T18" s="129"/>
      <c r="U18" s="129"/>
      <c r="V18" s="70"/>
    </row>
    <row r="19" spans="1:26" s="18" customFormat="1" ht="14.3" x14ac:dyDescent="0.25">
      <c r="A19" s="67"/>
      <c r="B19" s="167"/>
      <c r="C19" s="167"/>
      <c r="D19" s="4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84"/>
      <c r="R19" s="84"/>
      <c r="S19" s="129"/>
      <c r="T19" s="129"/>
      <c r="U19" s="129"/>
      <c r="V19" s="70"/>
    </row>
    <row r="20" spans="1:26" s="18" customFormat="1" ht="14.3" x14ac:dyDescent="0.25">
      <c r="A20" s="67"/>
      <c r="B20" s="167"/>
      <c r="C20" s="167"/>
      <c r="D20" s="41"/>
      <c r="E20" s="152"/>
      <c r="F20" s="153"/>
      <c r="G20" s="153"/>
      <c r="H20" s="176"/>
      <c r="I20" s="194"/>
      <c r="J20" s="195"/>
      <c r="K20" s="195"/>
      <c r="L20" s="195"/>
      <c r="M20" s="195"/>
      <c r="N20" s="195"/>
      <c r="O20" s="195"/>
      <c r="P20" s="195"/>
      <c r="Q20" s="169"/>
      <c r="R20" s="169"/>
      <c r="S20" s="141"/>
      <c r="T20" s="141"/>
      <c r="U20" s="141"/>
      <c r="V20" s="70"/>
    </row>
    <row r="21" spans="1:26" s="18" customFormat="1" ht="16.5" customHeight="1" thickBot="1" x14ac:dyDescent="0.3">
      <c r="A21" s="67"/>
      <c r="B21" s="135"/>
      <c r="C21" s="135"/>
      <c r="D21" s="42"/>
      <c r="E21" s="177"/>
      <c r="F21" s="178"/>
      <c r="G21" s="178"/>
      <c r="H21" s="179"/>
      <c r="I21" s="196"/>
      <c r="J21" s="197"/>
      <c r="K21" s="197"/>
      <c r="L21" s="197"/>
      <c r="M21" s="197"/>
      <c r="N21" s="197"/>
      <c r="O21" s="197"/>
      <c r="P21" s="197"/>
      <c r="Q21" s="130"/>
      <c r="R21" s="130"/>
      <c r="S21" s="171"/>
      <c r="T21" s="171"/>
      <c r="U21" s="171"/>
      <c r="V21" s="70"/>
    </row>
    <row r="22" spans="1:26" s="18" customFormat="1" ht="17.5" customHeight="1" x14ac:dyDescent="0.25">
      <c r="A22" s="67"/>
      <c r="Q22" s="69" t="s">
        <v>29</v>
      </c>
      <c r="R22" s="69"/>
      <c r="S22" s="138">
        <f>SUM(S6:U21)</f>
        <v>0</v>
      </c>
      <c r="T22" s="138"/>
      <c r="U22" s="138"/>
      <c r="V22" s="70"/>
      <c r="Z22" s="85"/>
    </row>
    <row r="23" spans="1:26" s="18" customFormat="1" ht="4.75" customHeight="1" thickBot="1" x14ac:dyDescent="0.3">
      <c r="A23" s="67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6"/>
      <c r="R23" s="86"/>
      <c r="S23" s="87"/>
      <c r="T23" s="87"/>
      <c r="U23" s="87"/>
      <c r="V23" s="89"/>
    </row>
    <row r="24" spans="1:26" s="18" customFormat="1" ht="3.75" customHeight="1" x14ac:dyDescent="0.25">
      <c r="A24" s="67"/>
      <c r="P24" s="147" t="s">
        <v>74</v>
      </c>
      <c r="Q24" s="147"/>
      <c r="R24" s="147"/>
      <c r="S24" s="147"/>
      <c r="T24" s="60"/>
      <c r="U24" s="60"/>
      <c r="V24" s="70"/>
    </row>
    <row r="25" spans="1:26" s="18" customFormat="1" ht="11.25" customHeight="1" thickBot="1" x14ac:dyDescent="0.3">
      <c r="A25" s="67"/>
      <c r="B25" s="132" t="s">
        <v>26</v>
      </c>
      <c r="C25" s="132"/>
      <c r="D25" s="151" t="s">
        <v>30</v>
      </c>
      <c r="E25" s="151"/>
      <c r="F25" s="132" t="s">
        <v>31</v>
      </c>
      <c r="G25" s="132"/>
      <c r="H25" s="132"/>
      <c r="I25" s="132"/>
      <c r="J25" s="132"/>
      <c r="K25" s="132"/>
      <c r="L25" s="132"/>
      <c r="M25" s="132"/>
      <c r="N25" s="132"/>
      <c r="O25" s="132"/>
      <c r="P25" s="148"/>
      <c r="Q25" s="148"/>
      <c r="R25" s="148"/>
      <c r="S25" s="148"/>
      <c r="T25" s="117"/>
      <c r="U25" s="117"/>
      <c r="V25" s="70"/>
    </row>
    <row r="26" spans="1:26" s="18" customFormat="1" ht="15.8" customHeight="1" x14ac:dyDescent="0.25">
      <c r="A26" s="67"/>
      <c r="B26" s="191"/>
      <c r="C26" s="191"/>
      <c r="D26" s="133"/>
      <c r="E26" s="133"/>
      <c r="F26" s="186"/>
      <c r="G26" s="187"/>
      <c r="H26" s="187"/>
      <c r="I26" s="187"/>
      <c r="J26" s="187"/>
      <c r="K26" s="187"/>
      <c r="L26" s="187"/>
      <c r="M26" s="187"/>
      <c r="N26" s="187"/>
      <c r="O26" s="187"/>
      <c r="P26" s="183"/>
      <c r="Q26" s="184"/>
      <c r="R26" s="184"/>
      <c r="S26" s="185"/>
      <c r="T26" s="145"/>
      <c r="U26" s="145"/>
      <c r="V26" s="70"/>
      <c r="Z26" s="19"/>
    </row>
    <row r="27" spans="1:26" s="18" customFormat="1" ht="14.3" x14ac:dyDescent="0.25">
      <c r="A27" s="67"/>
      <c r="B27" s="192"/>
      <c r="C27" s="192"/>
      <c r="D27" s="133"/>
      <c r="E27" s="133"/>
      <c r="F27" s="152"/>
      <c r="G27" s="153"/>
      <c r="H27" s="153"/>
      <c r="I27" s="153"/>
      <c r="J27" s="153"/>
      <c r="K27" s="153"/>
      <c r="L27" s="153"/>
      <c r="M27" s="153"/>
      <c r="N27" s="153"/>
      <c r="O27" s="153"/>
      <c r="P27" s="158"/>
      <c r="Q27" s="159"/>
      <c r="R27" s="159"/>
      <c r="S27" s="160"/>
      <c r="T27" s="146"/>
      <c r="U27" s="146"/>
      <c r="V27" s="70"/>
    </row>
    <row r="28" spans="1:26" s="18" customFormat="1" ht="14.3" x14ac:dyDescent="0.25">
      <c r="A28" s="67"/>
      <c r="B28" s="192"/>
      <c r="C28" s="192"/>
      <c r="D28" s="133"/>
      <c r="E28" s="133"/>
      <c r="F28" s="152"/>
      <c r="G28" s="153"/>
      <c r="H28" s="153"/>
      <c r="I28" s="153"/>
      <c r="J28" s="153"/>
      <c r="K28" s="153"/>
      <c r="L28" s="153"/>
      <c r="M28" s="153"/>
      <c r="N28" s="153"/>
      <c r="O28" s="153"/>
      <c r="P28" s="158"/>
      <c r="Q28" s="159"/>
      <c r="R28" s="159"/>
      <c r="S28" s="160"/>
      <c r="T28" s="146"/>
      <c r="U28" s="146"/>
      <c r="V28" s="70"/>
    </row>
    <row r="29" spans="1:26" s="18" customFormat="1" ht="14.3" x14ac:dyDescent="0.25">
      <c r="A29" s="67"/>
      <c r="B29" s="192"/>
      <c r="C29" s="192"/>
      <c r="D29" s="133"/>
      <c r="E29" s="133"/>
      <c r="F29" s="152"/>
      <c r="G29" s="153"/>
      <c r="H29" s="153"/>
      <c r="I29" s="153"/>
      <c r="J29" s="153"/>
      <c r="K29" s="153"/>
      <c r="L29" s="153"/>
      <c r="M29" s="153"/>
      <c r="N29" s="153"/>
      <c r="O29" s="153"/>
      <c r="P29" s="158"/>
      <c r="Q29" s="159"/>
      <c r="R29" s="159"/>
      <c r="S29" s="160"/>
      <c r="T29" s="146"/>
      <c r="U29" s="146"/>
      <c r="V29" s="70"/>
    </row>
    <row r="30" spans="1:26" s="18" customFormat="1" ht="14.3" x14ac:dyDescent="0.25">
      <c r="A30" s="67"/>
      <c r="B30" s="192"/>
      <c r="C30" s="192"/>
      <c r="D30" s="133"/>
      <c r="E30" s="133"/>
      <c r="F30" s="152"/>
      <c r="G30" s="153"/>
      <c r="H30" s="153"/>
      <c r="I30" s="153"/>
      <c r="J30" s="153"/>
      <c r="K30" s="153"/>
      <c r="L30" s="153"/>
      <c r="M30" s="153"/>
      <c r="N30" s="153"/>
      <c r="O30" s="153"/>
      <c r="P30" s="158"/>
      <c r="Q30" s="159"/>
      <c r="R30" s="159"/>
      <c r="S30" s="160"/>
      <c r="T30" s="146"/>
      <c r="U30" s="146"/>
      <c r="V30" s="70"/>
    </row>
    <row r="31" spans="1:26" s="18" customFormat="1" ht="14.3" x14ac:dyDescent="0.25">
      <c r="A31" s="67"/>
      <c r="B31" s="192"/>
      <c r="C31" s="192"/>
      <c r="D31" s="133"/>
      <c r="E31" s="133"/>
      <c r="F31" s="152"/>
      <c r="G31" s="153"/>
      <c r="H31" s="153"/>
      <c r="I31" s="153"/>
      <c r="J31" s="153"/>
      <c r="K31" s="153"/>
      <c r="L31" s="153"/>
      <c r="M31" s="153"/>
      <c r="N31" s="153"/>
      <c r="O31" s="153"/>
      <c r="P31" s="158"/>
      <c r="Q31" s="159"/>
      <c r="R31" s="159"/>
      <c r="S31" s="160"/>
      <c r="T31" s="146"/>
      <c r="U31" s="146"/>
      <c r="V31" s="70"/>
    </row>
    <row r="32" spans="1:26" s="18" customFormat="1" ht="14.3" x14ac:dyDescent="0.25">
      <c r="A32" s="67"/>
      <c r="B32" s="192"/>
      <c r="C32" s="192"/>
      <c r="D32" s="133"/>
      <c r="E32" s="133"/>
      <c r="F32" s="152"/>
      <c r="G32" s="153"/>
      <c r="H32" s="153"/>
      <c r="I32" s="153"/>
      <c r="J32" s="153"/>
      <c r="K32" s="153"/>
      <c r="L32" s="153"/>
      <c r="M32" s="153"/>
      <c r="N32" s="153"/>
      <c r="O32" s="153"/>
      <c r="P32" s="158"/>
      <c r="Q32" s="159"/>
      <c r="R32" s="159"/>
      <c r="S32" s="160"/>
      <c r="T32" s="146"/>
      <c r="U32" s="146"/>
      <c r="V32" s="70"/>
    </row>
    <row r="33" spans="1:26" s="18" customFormat="1" ht="14.3" x14ac:dyDescent="0.25">
      <c r="A33" s="67"/>
      <c r="B33" s="126"/>
      <c r="C33" s="127"/>
      <c r="D33" s="133"/>
      <c r="E33" s="133"/>
      <c r="F33" s="152"/>
      <c r="G33" s="153"/>
      <c r="H33" s="153"/>
      <c r="I33" s="153"/>
      <c r="J33" s="153"/>
      <c r="K33" s="153"/>
      <c r="L33" s="153"/>
      <c r="M33" s="153"/>
      <c r="N33" s="153"/>
      <c r="O33" s="153"/>
      <c r="P33" s="158"/>
      <c r="Q33" s="159"/>
      <c r="R33" s="159"/>
      <c r="S33" s="160"/>
      <c r="T33" s="146"/>
      <c r="U33" s="146"/>
      <c r="V33" s="70"/>
    </row>
    <row r="34" spans="1:26" s="18" customFormat="1" ht="14.3" x14ac:dyDescent="0.25">
      <c r="A34" s="67"/>
      <c r="B34" s="126"/>
      <c r="C34" s="127"/>
      <c r="D34" s="133"/>
      <c r="E34" s="133"/>
      <c r="F34" s="152"/>
      <c r="G34" s="153"/>
      <c r="H34" s="153"/>
      <c r="I34" s="153"/>
      <c r="J34" s="153"/>
      <c r="K34" s="153"/>
      <c r="L34" s="153"/>
      <c r="M34" s="153"/>
      <c r="N34" s="153"/>
      <c r="O34" s="153"/>
      <c r="P34" s="158"/>
      <c r="Q34" s="159"/>
      <c r="R34" s="159"/>
      <c r="S34" s="160"/>
      <c r="T34" s="146"/>
      <c r="U34" s="146"/>
      <c r="V34" s="70"/>
    </row>
    <row r="35" spans="1:26" s="18" customFormat="1" ht="14.3" x14ac:dyDescent="0.25">
      <c r="A35" s="67"/>
      <c r="B35" s="126"/>
      <c r="C35" s="127"/>
      <c r="D35" s="133"/>
      <c r="E35" s="133"/>
      <c r="F35" s="152"/>
      <c r="G35" s="153"/>
      <c r="H35" s="153"/>
      <c r="I35" s="153"/>
      <c r="J35" s="153"/>
      <c r="K35" s="153"/>
      <c r="L35" s="153"/>
      <c r="M35" s="153"/>
      <c r="N35" s="153"/>
      <c r="O35" s="153"/>
      <c r="P35" s="158"/>
      <c r="Q35" s="159"/>
      <c r="R35" s="159"/>
      <c r="S35" s="160"/>
      <c r="T35" s="146"/>
      <c r="U35" s="146"/>
      <c r="V35" s="70"/>
    </row>
    <row r="36" spans="1:26" s="18" customFormat="1" ht="16.5" customHeight="1" thickBot="1" x14ac:dyDescent="0.3">
      <c r="A36" s="67"/>
      <c r="B36" s="156"/>
      <c r="C36" s="157"/>
      <c r="D36" s="155"/>
      <c r="E36" s="155"/>
      <c r="F36" s="177"/>
      <c r="G36" s="178"/>
      <c r="H36" s="178"/>
      <c r="I36" s="178"/>
      <c r="J36" s="178"/>
      <c r="K36" s="178"/>
      <c r="L36" s="178"/>
      <c r="M36" s="178"/>
      <c r="N36" s="178"/>
      <c r="O36" s="178"/>
      <c r="P36" s="161"/>
      <c r="Q36" s="162"/>
      <c r="R36" s="162"/>
      <c r="S36" s="163"/>
      <c r="T36" s="164"/>
      <c r="U36" s="164"/>
      <c r="V36" s="70"/>
    </row>
    <row r="37" spans="1:26" s="18" customFormat="1" ht="16.5" customHeight="1" x14ac:dyDescent="0.25">
      <c r="A37" s="67"/>
      <c r="Q37" s="69" t="s">
        <v>32</v>
      </c>
      <c r="R37" s="69"/>
      <c r="S37" s="92"/>
      <c r="T37" s="138">
        <f>SUM(T26:U36)</f>
        <v>0</v>
      </c>
      <c r="U37" s="138"/>
      <c r="V37" s="165"/>
      <c r="Z37" s="85"/>
    </row>
    <row r="38" spans="1:26" s="18" customFormat="1" ht="4.75" customHeight="1" thickBot="1" x14ac:dyDescent="0.3">
      <c r="A38" s="67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6"/>
      <c r="R38" s="86"/>
      <c r="S38" s="87"/>
      <c r="T38" s="87"/>
      <c r="U38" s="87"/>
      <c r="V38" s="89"/>
    </row>
    <row r="39" spans="1:26" ht="3.25" customHeight="1" x14ac:dyDescent="0.25">
      <c r="A39" s="71"/>
      <c r="Q39" s="93"/>
      <c r="R39" s="93"/>
      <c r="S39" s="94"/>
      <c r="T39" s="94"/>
      <c r="U39" s="94"/>
      <c r="V39" s="75"/>
    </row>
    <row r="40" spans="1:26" s="18" customFormat="1" ht="14.3" x14ac:dyDescent="0.25">
      <c r="A40" s="67"/>
      <c r="B40" s="68" t="s">
        <v>33</v>
      </c>
      <c r="Q40" s="69" t="s">
        <v>34</v>
      </c>
      <c r="R40" s="69"/>
      <c r="S40" s="142">
        <f>MAI!S45</f>
        <v>0</v>
      </c>
      <c r="T40" s="142"/>
      <c r="U40" s="142"/>
      <c r="V40" s="70"/>
    </row>
    <row r="41" spans="1:26" s="18" customFormat="1" ht="14.3" x14ac:dyDescent="0.25">
      <c r="A41" s="67"/>
      <c r="B41" s="68"/>
      <c r="O41" s="69" t="s">
        <v>1</v>
      </c>
      <c r="P41" s="150"/>
      <c r="Q41" s="150"/>
      <c r="R41" s="23"/>
      <c r="S41" s="141"/>
      <c r="T41" s="141"/>
      <c r="U41" s="141"/>
      <c r="V41" s="70"/>
    </row>
    <row r="42" spans="1:26" s="18" customFormat="1" ht="14.3" x14ac:dyDescent="0.25">
      <c r="A42" s="67"/>
      <c r="B42" s="68"/>
      <c r="O42" s="69" t="s">
        <v>3</v>
      </c>
      <c r="P42" s="149"/>
      <c r="Q42" s="150"/>
      <c r="R42" s="23"/>
      <c r="S42" s="141"/>
      <c r="T42" s="141"/>
      <c r="U42" s="141"/>
      <c r="V42" s="70"/>
    </row>
    <row r="43" spans="1:26" s="18" customFormat="1" ht="14.3" x14ac:dyDescent="0.25">
      <c r="A43" s="67"/>
      <c r="B43" s="68"/>
      <c r="O43" s="69" t="s">
        <v>2</v>
      </c>
      <c r="P43" s="150"/>
      <c r="Q43" s="150"/>
      <c r="R43" s="23"/>
      <c r="S43" s="141"/>
      <c r="T43" s="141"/>
      <c r="U43" s="141"/>
      <c r="V43" s="70"/>
    </row>
    <row r="44" spans="1:26" s="18" customFormat="1" ht="14.3" x14ac:dyDescent="0.25">
      <c r="A44" s="67"/>
      <c r="B44" s="68"/>
      <c r="O44" s="69" t="s">
        <v>77</v>
      </c>
      <c r="P44" s="150"/>
      <c r="Q44" s="150"/>
      <c r="R44" s="23"/>
      <c r="S44" s="141"/>
      <c r="T44" s="141"/>
      <c r="U44" s="141"/>
      <c r="V44" s="70"/>
    </row>
    <row r="45" spans="1:26" s="18" customFormat="1" ht="14.3" x14ac:dyDescent="0.25">
      <c r="A45" s="67"/>
      <c r="B45" s="68"/>
      <c r="O45" s="69"/>
      <c r="P45" s="96"/>
      <c r="Q45" s="96"/>
      <c r="R45" s="96"/>
      <c r="S45" s="138"/>
      <c r="T45" s="138"/>
      <c r="U45" s="138"/>
      <c r="V45" s="70"/>
    </row>
    <row r="46" spans="1:26" s="18" customFormat="1" ht="5.95" customHeight="1" x14ac:dyDescent="0.25">
      <c r="A46" s="97"/>
      <c r="B46" s="98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100"/>
      <c r="P46" s="101"/>
      <c r="Q46" s="101"/>
      <c r="R46" s="102"/>
      <c r="S46" s="103"/>
      <c r="T46" s="103"/>
      <c r="U46" s="103"/>
      <c r="V46" s="105"/>
    </row>
    <row r="47" spans="1:26" s="18" customFormat="1" ht="3.75" customHeight="1" x14ac:dyDescent="0.25">
      <c r="A47" s="67"/>
      <c r="O47" s="69"/>
      <c r="P47" s="106"/>
      <c r="S47" s="107"/>
      <c r="T47" s="118"/>
      <c r="U47" s="118"/>
      <c r="V47" s="70"/>
    </row>
    <row r="48" spans="1:26" s="18" customFormat="1" ht="12.75" customHeight="1" x14ac:dyDescent="0.25">
      <c r="A48" s="67"/>
      <c r="B48" s="68" t="s">
        <v>35</v>
      </c>
      <c r="O48" s="69"/>
      <c r="P48" s="96"/>
      <c r="Q48" s="69"/>
      <c r="S48" s="144"/>
      <c r="T48" s="144"/>
      <c r="U48" s="144"/>
      <c r="V48" s="70"/>
    </row>
    <row r="49" spans="1:22" s="18" customFormat="1" ht="14.3" x14ac:dyDescent="0.25">
      <c r="A49" s="67"/>
      <c r="O49" s="69" t="s">
        <v>1</v>
      </c>
      <c r="P49" s="181"/>
      <c r="Q49" s="181"/>
      <c r="R49" s="20"/>
      <c r="S49" s="154"/>
      <c r="T49" s="154"/>
      <c r="U49" s="154"/>
      <c r="V49" s="70"/>
    </row>
    <row r="50" spans="1:22" s="18" customFormat="1" ht="14.3" x14ac:dyDescent="0.25">
      <c r="A50" s="67"/>
      <c r="B50" s="68"/>
      <c r="O50" s="69" t="s">
        <v>3</v>
      </c>
      <c r="P50" s="181"/>
      <c r="Q50" s="181"/>
      <c r="R50" s="21"/>
      <c r="S50" s="154"/>
      <c r="T50" s="154"/>
      <c r="U50" s="154"/>
      <c r="V50" s="70"/>
    </row>
    <row r="51" spans="1:22" s="18" customFormat="1" ht="14.3" x14ac:dyDescent="0.25">
      <c r="A51" s="67"/>
      <c r="B51" s="68"/>
      <c r="O51" s="69" t="s">
        <v>2</v>
      </c>
      <c r="P51" s="181"/>
      <c r="Q51" s="181"/>
      <c r="R51" s="20"/>
      <c r="S51" s="154"/>
      <c r="T51" s="154"/>
      <c r="U51" s="154"/>
      <c r="V51" s="70"/>
    </row>
    <row r="52" spans="1:22" s="18" customFormat="1" ht="14.3" customHeight="1" thickBot="1" x14ac:dyDescent="0.3">
      <c r="A52" s="67"/>
      <c r="B52" s="68"/>
      <c r="O52" s="69" t="s">
        <v>77</v>
      </c>
      <c r="P52" s="181"/>
      <c r="Q52" s="181"/>
      <c r="R52" s="20"/>
      <c r="S52" s="182"/>
      <c r="T52" s="182"/>
      <c r="U52" s="182"/>
      <c r="V52" s="70"/>
    </row>
    <row r="53" spans="1:22" s="18" customFormat="1" ht="16.5" customHeight="1" thickTop="1" x14ac:dyDescent="0.25">
      <c r="A53" s="67"/>
      <c r="Q53" s="69" t="s">
        <v>36</v>
      </c>
      <c r="R53" s="69"/>
      <c r="S53" s="193">
        <f>SUM(S48:U52)</f>
        <v>0</v>
      </c>
      <c r="T53" s="193"/>
      <c r="U53" s="193"/>
      <c r="V53" s="70"/>
    </row>
    <row r="54" spans="1:22" s="18" customFormat="1" ht="10.55" customHeight="1" thickBot="1" x14ac:dyDescent="0.3">
      <c r="A54" s="67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109"/>
      <c r="T54" s="109"/>
      <c r="U54" s="109"/>
      <c r="V54" s="89"/>
    </row>
    <row r="55" spans="1:22" s="18" customFormat="1" ht="3.75" customHeight="1" x14ac:dyDescent="0.25">
      <c r="A55" s="67"/>
      <c r="S55" s="111"/>
      <c r="T55" s="111"/>
      <c r="U55" s="111"/>
      <c r="V55" s="70"/>
    </row>
    <row r="56" spans="1:22" s="18" customFormat="1" ht="14.3" x14ac:dyDescent="0.25">
      <c r="A56" s="67"/>
      <c r="B56" s="68" t="s">
        <v>24</v>
      </c>
      <c r="Q56" s="69" t="s">
        <v>37</v>
      </c>
      <c r="R56" s="69"/>
      <c r="S56" s="139">
        <f>S22</f>
        <v>0</v>
      </c>
      <c r="T56" s="139"/>
      <c r="U56" s="139"/>
      <c r="V56" s="70"/>
    </row>
    <row r="57" spans="1:22" s="18" customFormat="1" ht="14.95" thickBot="1" x14ac:dyDescent="0.3">
      <c r="A57" s="67"/>
      <c r="Q57" s="69" t="s">
        <v>38</v>
      </c>
      <c r="R57" s="69"/>
      <c r="S57" s="140">
        <f>T37+S41+S49</f>
        <v>0</v>
      </c>
      <c r="T57" s="140"/>
      <c r="U57" s="140"/>
      <c r="V57" s="70"/>
    </row>
    <row r="58" spans="1:22" s="18" customFormat="1" ht="19.55" customHeight="1" thickTop="1" x14ac:dyDescent="0.25">
      <c r="A58" s="67"/>
      <c r="Q58" s="69" t="s">
        <v>39</v>
      </c>
      <c r="R58" s="69"/>
      <c r="S58" s="138">
        <f>S2+S56-S57</f>
        <v>154.9</v>
      </c>
      <c r="T58" s="138"/>
      <c r="U58" s="138"/>
      <c r="V58" s="70"/>
    </row>
    <row r="59" spans="1:22" s="18" customFormat="1" ht="5.3" customHeight="1" thickBot="1" x14ac:dyDescent="0.3">
      <c r="A59" s="113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109"/>
      <c r="T59" s="109"/>
      <c r="U59" s="109"/>
      <c r="V59" s="89"/>
    </row>
  </sheetData>
  <sheetProtection selectLockedCells="1"/>
  <mergeCells count="151">
    <mergeCell ref="P31:S31"/>
    <mergeCell ref="P32:S32"/>
    <mergeCell ref="P33:S33"/>
    <mergeCell ref="S40:U40"/>
    <mergeCell ref="P51:Q51"/>
    <mergeCell ref="S51:U51"/>
    <mergeCell ref="F29:O29"/>
    <mergeCell ref="F30:O30"/>
    <mergeCell ref="F31:O31"/>
    <mergeCell ref="F32:O32"/>
    <mergeCell ref="F33:O33"/>
    <mergeCell ref="P29:S29"/>
    <mergeCell ref="P30:S30"/>
    <mergeCell ref="T29:U29"/>
    <mergeCell ref="T30:U30"/>
    <mergeCell ref="T31:U31"/>
    <mergeCell ref="T32:U32"/>
    <mergeCell ref="T33:U33"/>
    <mergeCell ref="P44:Q44"/>
    <mergeCell ref="S44:U44"/>
    <mergeCell ref="S58:U58"/>
    <mergeCell ref="S45:U45"/>
    <mergeCell ref="S48:U48"/>
    <mergeCell ref="P49:Q49"/>
    <mergeCell ref="S49:U49"/>
    <mergeCell ref="P50:Q50"/>
    <mergeCell ref="S50:U50"/>
    <mergeCell ref="B36:C36"/>
    <mergeCell ref="D36:E36"/>
    <mergeCell ref="F36:O36"/>
    <mergeCell ref="P36:S36"/>
    <mergeCell ref="S53:U53"/>
    <mergeCell ref="S56:U56"/>
    <mergeCell ref="S57:U57"/>
    <mergeCell ref="P41:Q41"/>
    <mergeCell ref="S41:U41"/>
    <mergeCell ref="P42:Q42"/>
    <mergeCell ref="S42:U42"/>
    <mergeCell ref="P43:Q43"/>
    <mergeCell ref="S43:U43"/>
    <mergeCell ref="P52:Q52"/>
    <mergeCell ref="S52:U52"/>
    <mergeCell ref="B34:C34"/>
    <mergeCell ref="D34:E34"/>
    <mergeCell ref="B35:C35"/>
    <mergeCell ref="D35:E35"/>
    <mergeCell ref="T37:V37"/>
    <mergeCell ref="T36:U36"/>
    <mergeCell ref="B33:C33"/>
    <mergeCell ref="D33:E33"/>
    <mergeCell ref="F35:O35"/>
    <mergeCell ref="P34:S34"/>
    <mergeCell ref="P35:S35"/>
    <mergeCell ref="F34:O34"/>
    <mergeCell ref="T34:U34"/>
    <mergeCell ref="T35:U35"/>
    <mergeCell ref="B31:C31"/>
    <mergeCell ref="D31:E31"/>
    <mergeCell ref="B32:C32"/>
    <mergeCell ref="D32:E32"/>
    <mergeCell ref="B29:C29"/>
    <mergeCell ref="D29:E29"/>
    <mergeCell ref="B30:C30"/>
    <mergeCell ref="D30:E30"/>
    <mergeCell ref="B27:C27"/>
    <mergeCell ref="D27:E27"/>
    <mergeCell ref="B28:C28"/>
    <mergeCell ref="D28:E28"/>
    <mergeCell ref="S22:U22"/>
    <mergeCell ref="B25:C25"/>
    <mergeCell ref="D25:E25"/>
    <mergeCell ref="F25:O25"/>
    <mergeCell ref="B26:C26"/>
    <mergeCell ref="D26:E26"/>
    <mergeCell ref="T26:U26"/>
    <mergeCell ref="T27:U27"/>
    <mergeCell ref="T28:U28"/>
    <mergeCell ref="F26:O26"/>
    <mergeCell ref="F27:O27"/>
    <mergeCell ref="F28:O28"/>
    <mergeCell ref="P24:S25"/>
    <mergeCell ref="P26:S26"/>
    <mergeCell ref="P27:S27"/>
    <mergeCell ref="P28:S28"/>
    <mergeCell ref="B20:C20"/>
    <mergeCell ref="Q20:R20"/>
    <mergeCell ref="S20:U20"/>
    <mergeCell ref="B21:C21"/>
    <mergeCell ref="Q21:R21"/>
    <mergeCell ref="S21:U21"/>
    <mergeCell ref="B16:C16"/>
    <mergeCell ref="E16:P16"/>
    <mergeCell ref="Q16:R16"/>
    <mergeCell ref="S16:U16"/>
    <mergeCell ref="B17:C17"/>
    <mergeCell ref="E17:P17"/>
    <mergeCell ref="Q17:R17"/>
    <mergeCell ref="S17:U17"/>
    <mergeCell ref="B18:C18"/>
    <mergeCell ref="B19:C19"/>
    <mergeCell ref="E18:P18"/>
    <mergeCell ref="E19:P19"/>
    <mergeCell ref="S18:U18"/>
    <mergeCell ref="S19:U19"/>
    <mergeCell ref="E20:H20"/>
    <mergeCell ref="E21:H21"/>
    <mergeCell ref="I20:P20"/>
    <mergeCell ref="I21:P21"/>
    <mergeCell ref="S2:U2"/>
    <mergeCell ref="Q5:R5"/>
    <mergeCell ref="B2:D2"/>
    <mergeCell ref="B10:C10"/>
    <mergeCell ref="E10:P10"/>
    <mergeCell ref="Q10:R10"/>
    <mergeCell ref="S10:U10"/>
    <mergeCell ref="B11:C11"/>
    <mergeCell ref="E11:P11"/>
    <mergeCell ref="Q11:R11"/>
    <mergeCell ref="S11:U11"/>
    <mergeCell ref="B8:C8"/>
    <mergeCell ref="E8:P8"/>
    <mergeCell ref="Q8:R8"/>
    <mergeCell ref="S8:U8"/>
    <mergeCell ref="B9:C9"/>
    <mergeCell ref="E9:P9"/>
    <mergeCell ref="Q9:R9"/>
    <mergeCell ref="S9:U9"/>
    <mergeCell ref="B6:C6"/>
    <mergeCell ref="E6:P6"/>
    <mergeCell ref="Q6:R6"/>
    <mergeCell ref="S6:U6"/>
    <mergeCell ref="B7:C7"/>
    <mergeCell ref="E7:P7"/>
    <mergeCell ref="Q7:R7"/>
    <mergeCell ref="S7:U7"/>
    <mergeCell ref="B14:C14"/>
    <mergeCell ref="E14:P14"/>
    <mergeCell ref="Q14:R14"/>
    <mergeCell ref="S14:U14"/>
    <mergeCell ref="B15:C15"/>
    <mergeCell ref="E15:P15"/>
    <mergeCell ref="Q15:R15"/>
    <mergeCell ref="S15:U15"/>
    <mergeCell ref="B12:C12"/>
    <mergeCell ref="E12:P12"/>
    <mergeCell ref="Q12:R12"/>
    <mergeCell ref="S12:U12"/>
    <mergeCell ref="B13:C13"/>
    <mergeCell ref="E13:P13"/>
    <mergeCell ref="Q13:R13"/>
    <mergeCell ref="S13:U13"/>
  </mergeCells>
  <dataValidations count="4">
    <dataValidation type="list" allowBlank="1" showInputMessage="1" sqref="S6:U19" xr:uid="{00000000-0002-0000-0D00-000000000000}">
      <formula1>Novembre</formula1>
    </dataValidation>
    <dataValidation type="list" allowBlank="1" showInputMessage="1" showErrorMessage="1" sqref="O45:O49" xr:uid="{00000000-0002-0000-0D00-000001000000}">
      <formula1>interet</formula1>
    </dataValidation>
    <dataValidation type="list" allowBlank="1" showInputMessage="1" sqref="E6:E21" xr:uid="{00000000-0002-0000-0D00-000002000000}">
      <formula1>condo</formula1>
    </dataValidation>
    <dataValidation allowBlank="1" sqref="S20:U21" xr:uid="{00000000-0002-0000-0D00-000003000000}"/>
  </dataValidations>
  <pageMargins left="0.5" right="0.12" top="0.43307086614173229" bottom="0.19" header="0.23622047244094491" footer="0.11811023622047245"/>
  <pageSetup orientation="portrait" r:id="rId1"/>
  <headerFooter>
    <oddHeader>&amp;CCAISSE POPULAIRE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Z59"/>
  <sheetViews>
    <sheetView showGridLines="0" topLeftCell="A41" zoomScale="145" zoomScaleNormal="145" workbookViewId="0">
      <selection activeCell="B26" sqref="B26:U36"/>
    </sheetView>
  </sheetViews>
  <sheetFormatPr baseColWidth="10" defaultColWidth="11" defaultRowHeight="15.65" x14ac:dyDescent="0.25"/>
  <cols>
    <col min="1" max="1" width="1.21875" customWidth="1"/>
    <col min="2" max="2" width="3.88671875" customWidth="1"/>
    <col min="3" max="3" width="7.109375" customWidth="1"/>
    <col min="4" max="4" width="5.33203125" customWidth="1"/>
    <col min="5" max="6" width="4.6640625" customWidth="1"/>
    <col min="7" max="7" width="5.21875" customWidth="1"/>
    <col min="8" max="10" width="4.6640625" customWidth="1"/>
    <col min="11" max="11" width="1.77734375" customWidth="1"/>
    <col min="12" max="12" width="3.6640625" customWidth="1"/>
    <col min="13" max="13" width="1.33203125" customWidth="1"/>
    <col min="14" max="14" width="3.88671875" customWidth="1"/>
    <col min="15" max="17" width="4.6640625" customWidth="1"/>
    <col min="18" max="18" width="1.6640625" customWidth="1"/>
    <col min="19" max="20" width="4.6640625" style="114" customWidth="1"/>
    <col min="21" max="21" width="7.21875" style="114" customWidth="1"/>
    <col min="22" max="22" width="2" customWidth="1"/>
    <col min="23" max="25" width="4.6640625" customWidth="1"/>
    <col min="26" max="26" width="11.33203125" bestFit="1" customWidth="1"/>
    <col min="27" max="58" width="4.6640625" customWidth="1"/>
  </cols>
  <sheetData>
    <row r="1" spans="1:22" ht="5.95" customHeight="1" x14ac:dyDescent="0.25">
      <c r="A1" s="62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4"/>
      <c r="T1" s="64"/>
      <c r="U1" s="64"/>
      <c r="V1" s="66"/>
    </row>
    <row r="2" spans="1:22" s="18" customFormat="1" ht="14.95" customHeight="1" x14ac:dyDescent="0.25">
      <c r="A2" s="67"/>
      <c r="B2" s="166" t="s">
        <v>66</v>
      </c>
      <c r="C2" s="166"/>
      <c r="D2" s="166"/>
      <c r="E2" s="116">
        <f>JANVIER!E2</f>
        <v>2023</v>
      </c>
      <c r="F2" s="68"/>
      <c r="G2" s="68"/>
      <c r="Q2" s="69" t="s">
        <v>25</v>
      </c>
      <c r="R2" s="69"/>
      <c r="S2" s="188">
        <f>JUIN!S58</f>
        <v>154.9</v>
      </c>
      <c r="T2" s="188"/>
      <c r="U2" s="188"/>
      <c r="V2" s="70"/>
    </row>
    <row r="3" spans="1:22" ht="3.25" customHeight="1" thickBot="1" x14ac:dyDescent="0.35">
      <c r="A3" s="71"/>
      <c r="F3" s="1"/>
      <c r="G3" s="1"/>
      <c r="Q3" s="72"/>
      <c r="R3" s="72"/>
      <c r="S3" s="73"/>
      <c r="T3" s="73"/>
      <c r="U3" s="73"/>
      <c r="V3" s="75"/>
    </row>
    <row r="4" spans="1:22" ht="4.75" customHeight="1" x14ac:dyDescent="0.3">
      <c r="A4" s="71"/>
      <c r="B4" s="63"/>
      <c r="C4" s="63"/>
      <c r="D4" s="63"/>
      <c r="E4" s="63"/>
      <c r="F4" s="76"/>
      <c r="G4" s="76"/>
      <c r="H4" s="63"/>
      <c r="I4" s="63"/>
      <c r="J4" s="63"/>
      <c r="K4" s="63"/>
      <c r="L4" s="63"/>
      <c r="M4" s="63"/>
      <c r="N4" s="63"/>
      <c r="O4" s="63"/>
      <c r="P4" s="63"/>
      <c r="Q4" s="77"/>
      <c r="R4" s="77"/>
      <c r="S4" s="78"/>
      <c r="T4" s="78"/>
      <c r="U4" s="78"/>
      <c r="V4" s="66"/>
    </row>
    <row r="5" spans="1:22" s="18" customFormat="1" ht="16.5" customHeight="1" thickBot="1" x14ac:dyDescent="0.3">
      <c r="A5" s="67"/>
      <c r="B5" s="68" t="s">
        <v>26</v>
      </c>
      <c r="C5" s="68"/>
      <c r="D5" s="80" t="s">
        <v>27</v>
      </c>
      <c r="E5" s="81" t="s">
        <v>28</v>
      </c>
      <c r="F5" s="81"/>
      <c r="G5" s="81" t="s">
        <v>0</v>
      </c>
      <c r="H5" s="82"/>
      <c r="I5" s="82"/>
      <c r="J5" s="82"/>
      <c r="K5" s="82"/>
      <c r="L5" s="82"/>
      <c r="M5" s="82"/>
      <c r="N5" s="82"/>
      <c r="O5" s="82"/>
      <c r="P5" s="82"/>
      <c r="Q5" s="170"/>
      <c r="R5" s="170"/>
      <c r="S5" s="61"/>
      <c r="T5" s="61"/>
      <c r="U5" s="61"/>
      <c r="V5" s="70"/>
    </row>
    <row r="6" spans="1:22" s="18" customFormat="1" ht="14.3" x14ac:dyDescent="0.25">
      <c r="A6" s="67"/>
      <c r="B6" s="134"/>
      <c r="C6" s="134"/>
      <c r="D6" s="4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68"/>
      <c r="R6" s="168"/>
      <c r="S6" s="129"/>
      <c r="T6" s="129"/>
      <c r="U6" s="129"/>
      <c r="V6" s="70"/>
    </row>
    <row r="7" spans="1:22" s="18" customFormat="1" ht="14.3" x14ac:dyDescent="0.25">
      <c r="A7" s="67"/>
      <c r="B7" s="167"/>
      <c r="C7" s="167"/>
      <c r="D7" s="4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68"/>
      <c r="R7" s="168"/>
      <c r="S7" s="129"/>
      <c r="T7" s="129"/>
      <c r="U7" s="129"/>
      <c r="V7" s="70"/>
    </row>
    <row r="8" spans="1:22" s="18" customFormat="1" ht="14.3" x14ac:dyDescent="0.25">
      <c r="A8" s="67"/>
      <c r="B8" s="167"/>
      <c r="C8" s="167"/>
      <c r="D8" s="4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68"/>
      <c r="R8" s="168"/>
      <c r="S8" s="129"/>
      <c r="T8" s="129"/>
      <c r="U8" s="129"/>
      <c r="V8" s="70"/>
    </row>
    <row r="9" spans="1:22" s="18" customFormat="1" ht="14.3" x14ac:dyDescent="0.25">
      <c r="A9" s="67"/>
      <c r="B9" s="134"/>
      <c r="C9" s="134"/>
      <c r="D9" s="41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68"/>
      <c r="R9" s="168"/>
      <c r="S9" s="129"/>
      <c r="T9" s="129"/>
      <c r="U9" s="129"/>
      <c r="V9" s="70"/>
    </row>
    <row r="10" spans="1:22" s="18" customFormat="1" ht="14.3" x14ac:dyDescent="0.25">
      <c r="A10" s="67"/>
      <c r="B10" s="167"/>
      <c r="C10" s="167"/>
      <c r="D10" s="41"/>
      <c r="E10" s="131"/>
      <c r="F10" s="131"/>
      <c r="G10" s="131"/>
      <c r="H10" s="131"/>
      <c r="I10" s="131"/>
      <c r="J10" s="131"/>
      <c r="K10" s="131"/>
      <c r="L10" s="131"/>
      <c r="M10" s="131"/>
      <c r="N10" s="131"/>
      <c r="O10" s="131"/>
      <c r="P10" s="131"/>
      <c r="Q10" s="168"/>
      <c r="R10" s="168"/>
      <c r="S10" s="129"/>
      <c r="T10" s="129"/>
      <c r="U10" s="129"/>
      <c r="V10" s="70"/>
    </row>
    <row r="11" spans="1:22" s="18" customFormat="1" ht="14.3" x14ac:dyDescent="0.25">
      <c r="A11" s="67"/>
      <c r="B11" s="134"/>
      <c r="C11" s="134"/>
      <c r="D11" s="41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1"/>
      <c r="P11" s="131"/>
      <c r="Q11" s="168"/>
      <c r="R11" s="168"/>
      <c r="S11" s="129"/>
      <c r="T11" s="129"/>
      <c r="U11" s="129"/>
      <c r="V11" s="70"/>
    </row>
    <row r="12" spans="1:22" s="18" customFormat="1" ht="14.3" x14ac:dyDescent="0.25">
      <c r="A12" s="67"/>
      <c r="B12" s="167"/>
      <c r="C12" s="167"/>
      <c r="D12" s="41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1"/>
      <c r="Q12" s="168"/>
      <c r="R12" s="168"/>
      <c r="S12" s="129"/>
      <c r="T12" s="129"/>
      <c r="U12" s="129"/>
      <c r="V12" s="70"/>
    </row>
    <row r="13" spans="1:22" s="18" customFormat="1" ht="14.3" x14ac:dyDescent="0.25">
      <c r="A13" s="67"/>
      <c r="B13" s="134"/>
      <c r="C13" s="134"/>
      <c r="D13" s="41"/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68"/>
      <c r="R13" s="168"/>
      <c r="S13" s="129"/>
      <c r="T13" s="129"/>
      <c r="U13" s="129"/>
      <c r="V13" s="70"/>
    </row>
    <row r="14" spans="1:22" s="18" customFormat="1" ht="14.3" x14ac:dyDescent="0.25">
      <c r="A14" s="67"/>
      <c r="B14" s="167"/>
      <c r="C14" s="167"/>
      <c r="D14" s="41"/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1"/>
      <c r="P14" s="131"/>
      <c r="Q14" s="168"/>
      <c r="R14" s="168"/>
      <c r="S14" s="129"/>
      <c r="T14" s="129"/>
      <c r="U14" s="129"/>
      <c r="V14" s="70"/>
    </row>
    <row r="15" spans="1:22" s="18" customFormat="1" ht="14.3" x14ac:dyDescent="0.25">
      <c r="A15" s="67"/>
      <c r="B15" s="167"/>
      <c r="C15" s="167"/>
      <c r="D15" s="4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68"/>
      <c r="R15" s="168"/>
      <c r="S15" s="129"/>
      <c r="T15" s="129"/>
      <c r="U15" s="129"/>
      <c r="V15" s="70"/>
    </row>
    <row r="16" spans="1:22" s="18" customFormat="1" ht="14.3" x14ac:dyDescent="0.25">
      <c r="A16" s="67"/>
      <c r="B16" s="167"/>
      <c r="C16" s="167"/>
      <c r="D16" s="41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1"/>
      <c r="P16" s="131"/>
      <c r="Q16" s="168"/>
      <c r="R16" s="168"/>
      <c r="S16" s="129"/>
      <c r="T16" s="129"/>
      <c r="U16" s="129"/>
      <c r="V16" s="70"/>
    </row>
    <row r="17" spans="1:26" s="18" customFormat="1" ht="14.3" x14ac:dyDescent="0.25">
      <c r="A17" s="67"/>
      <c r="B17" s="167"/>
      <c r="C17" s="167"/>
      <c r="D17" s="41"/>
      <c r="E17" s="131"/>
      <c r="F17" s="131"/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68"/>
      <c r="R17" s="168"/>
      <c r="S17" s="129"/>
      <c r="T17" s="129"/>
      <c r="U17" s="129"/>
      <c r="V17" s="70"/>
    </row>
    <row r="18" spans="1:26" s="18" customFormat="1" ht="14.3" x14ac:dyDescent="0.25">
      <c r="A18" s="67"/>
      <c r="B18" s="167"/>
      <c r="C18" s="167"/>
      <c r="D18" s="41"/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84"/>
      <c r="R18" s="84"/>
      <c r="S18" s="129"/>
      <c r="T18" s="129"/>
      <c r="U18" s="129"/>
      <c r="V18" s="70"/>
    </row>
    <row r="19" spans="1:26" s="18" customFormat="1" ht="14.3" x14ac:dyDescent="0.25">
      <c r="A19" s="67"/>
      <c r="B19" s="167"/>
      <c r="C19" s="167"/>
      <c r="D19" s="41"/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84"/>
      <c r="R19" s="84"/>
      <c r="S19" s="129"/>
      <c r="T19" s="129"/>
      <c r="U19" s="129"/>
      <c r="V19" s="70"/>
    </row>
    <row r="20" spans="1:26" s="18" customFormat="1" ht="14.3" x14ac:dyDescent="0.25">
      <c r="A20" s="67"/>
      <c r="B20" s="167"/>
      <c r="C20" s="167"/>
      <c r="D20" s="41"/>
      <c r="E20" s="152"/>
      <c r="F20" s="153"/>
      <c r="G20" s="153"/>
      <c r="H20" s="176"/>
      <c r="I20" s="194"/>
      <c r="J20" s="195"/>
      <c r="K20" s="195"/>
      <c r="L20" s="195"/>
      <c r="M20" s="195"/>
      <c r="N20" s="195"/>
      <c r="O20" s="195"/>
      <c r="P20" s="195"/>
      <c r="Q20" s="169"/>
      <c r="R20" s="169"/>
      <c r="S20" s="141"/>
      <c r="T20" s="141"/>
      <c r="U20" s="141"/>
      <c r="V20" s="70"/>
    </row>
    <row r="21" spans="1:26" s="18" customFormat="1" ht="16.5" customHeight="1" thickBot="1" x14ac:dyDescent="0.3">
      <c r="A21" s="67"/>
      <c r="B21" s="135"/>
      <c r="C21" s="135"/>
      <c r="D21" s="42"/>
      <c r="E21" s="177"/>
      <c r="F21" s="178"/>
      <c r="G21" s="178"/>
      <c r="H21" s="179"/>
      <c r="I21" s="196"/>
      <c r="J21" s="197"/>
      <c r="K21" s="197"/>
      <c r="L21" s="197"/>
      <c r="M21" s="197"/>
      <c r="N21" s="197"/>
      <c r="O21" s="197"/>
      <c r="P21" s="197"/>
      <c r="Q21" s="130"/>
      <c r="R21" s="130"/>
      <c r="S21" s="171"/>
      <c r="T21" s="171"/>
      <c r="U21" s="171"/>
      <c r="V21" s="70"/>
    </row>
    <row r="22" spans="1:26" s="18" customFormat="1" ht="17.5" customHeight="1" x14ac:dyDescent="0.25">
      <c r="A22" s="67"/>
      <c r="Q22" s="69" t="s">
        <v>29</v>
      </c>
      <c r="R22" s="69"/>
      <c r="S22" s="138">
        <f>SUM(S6:U21)</f>
        <v>0</v>
      </c>
      <c r="T22" s="138"/>
      <c r="U22" s="138"/>
      <c r="V22" s="70"/>
      <c r="Z22" s="85"/>
    </row>
    <row r="23" spans="1:26" s="18" customFormat="1" ht="4.75" customHeight="1" thickBot="1" x14ac:dyDescent="0.3">
      <c r="A23" s="67"/>
      <c r="B23" s="82"/>
      <c r="C23" s="82"/>
      <c r="D23" s="82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6"/>
      <c r="R23" s="86"/>
      <c r="S23" s="87"/>
      <c r="T23" s="87"/>
      <c r="U23" s="87"/>
      <c r="V23" s="89"/>
    </row>
    <row r="24" spans="1:26" s="18" customFormat="1" ht="3.75" customHeight="1" x14ac:dyDescent="0.25">
      <c r="A24" s="67"/>
      <c r="P24" s="147" t="s">
        <v>74</v>
      </c>
      <c r="Q24" s="147"/>
      <c r="R24" s="147"/>
      <c r="S24" s="147"/>
      <c r="T24" s="60"/>
      <c r="U24" s="60"/>
      <c r="V24" s="70"/>
    </row>
    <row r="25" spans="1:26" s="18" customFormat="1" ht="11.25" customHeight="1" thickBot="1" x14ac:dyDescent="0.3">
      <c r="A25" s="67"/>
      <c r="B25" s="132" t="s">
        <v>26</v>
      </c>
      <c r="C25" s="132"/>
      <c r="D25" s="151" t="s">
        <v>30</v>
      </c>
      <c r="E25" s="151"/>
      <c r="F25" s="132" t="s">
        <v>31</v>
      </c>
      <c r="G25" s="132"/>
      <c r="H25" s="132"/>
      <c r="I25" s="132"/>
      <c r="J25" s="132"/>
      <c r="K25" s="132"/>
      <c r="L25" s="132"/>
      <c r="M25" s="132"/>
      <c r="N25" s="132"/>
      <c r="O25" s="132"/>
      <c r="P25" s="148"/>
      <c r="Q25" s="148"/>
      <c r="R25" s="148"/>
      <c r="S25" s="148"/>
      <c r="T25" s="117"/>
      <c r="U25" s="117"/>
      <c r="V25" s="70"/>
    </row>
    <row r="26" spans="1:26" s="18" customFormat="1" ht="15.8" customHeight="1" x14ac:dyDescent="0.25">
      <c r="A26" s="67"/>
      <c r="B26" s="136"/>
      <c r="C26" s="137"/>
      <c r="D26" s="133"/>
      <c r="E26" s="133"/>
      <c r="F26" s="186"/>
      <c r="G26" s="187"/>
      <c r="H26" s="187"/>
      <c r="I26" s="187"/>
      <c r="J26" s="187"/>
      <c r="K26" s="187"/>
      <c r="L26" s="187"/>
      <c r="M26" s="187"/>
      <c r="N26" s="187"/>
      <c r="O26" s="187"/>
      <c r="P26" s="183"/>
      <c r="Q26" s="184"/>
      <c r="R26" s="184"/>
      <c r="S26" s="185"/>
      <c r="T26" s="145"/>
      <c r="U26" s="145"/>
      <c r="V26" s="70"/>
      <c r="Z26" s="19"/>
    </row>
    <row r="27" spans="1:26" s="18" customFormat="1" ht="14.3" x14ac:dyDescent="0.25">
      <c r="A27" s="67"/>
      <c r="B27" s="126"/>
      <c r="C27" s="127"/>
      <c r="D27" s="133"/>
      <c r="E27" s="133"/>
      <c r="F27" s="152"/>
      <c r="G27" s="153"/>
      <c r="H27" s="153"/>
      <c r="I27" s="153"/>
      <c r="J27" s="153"/>
      <c r="K27" s="153"/>
      <c r="L27" s="153"/>
      <c r="M27" s="153"/>
      <c r="N27" s="153"/>
      <c r="O27" s="153"/>
      <c r="P27" s="158"/>
      <c r="Q27" s="159"/>
      <c r="R27" s="159"/>
      <c r="S27" s="160"/>
      <c r="T27" s="146"/>
      <c r="U27" s="146"/>
      <c r="V27" s="70"/>
    </row>
    <row r="28" spans="1:26" s="18" customFormat="1" ht="14.3" x14ac:dyDescent="0.25">
      <c r="A28" s="67"/>
      <c r="B28" s="126"/>
      <c r="C28" s="127"/>
      <c r="D28" s="133"/>
      <c r="E28" s="133"/>
      <c r="F28" s="152"/>
      <c r="G28" s="153"/>
      <c r="H28" s="153"/>
      <c r="I28" s="153"/>
      <c r="J28" s="153"/>
      <c r="K28" s="153"/>
      <c r="L28" s="153"/>
      <c r="M28" s="153"/>
      <c r="N28" s="153"/>
      <c r="O28" s="153"/>
      <c r="P28" s="158"/>
      <c r="Q28" s="159"/>
      <c r="R28" s="159"/>
      <c r="S28" s="160"/>
      <c r="T28" s="146"/>
      <c r="U28" s="146"/>
      <c r="V28" s="70"/>
    </row>
    <row r="29" spans="1:26" s="18" customFormat="1" ht="14.3" x14ac:dyDescent="0.25">
      <c r="A29" s="67"/>
      <c r="B29" s="126"/>
      <c r="C29" s="127"/>
      <c r="D29" s="133"/>
      <c r="E29" s="133"/>
      <c r="F29" s="152"/>
      <c r="G29" s="153"/>
      <c r="H29" s="153"/>
      <c r="I29" s="153"/>
      <c r="J29" s="153"/>
      <c r="K29" s="153"/>
      <c r="L29" s="153"/>
      <c r="M29" s="153"/>
      <c r="N29" s="153"/>
      <c r="O29" s="153"/>
      <c r="P29" s="158"/>
      <c r="Q29" s="159"/>
      <c r="R29" s="159"/>
      <c r="S29" s="160"/>
      <c r="T29" s="146"/>
      <c r="U29" s="146"/>
      <c r="V29" s="70"/>
    </row>
    <row r="30" spans="1:26" s="18" customFormat="1" ht="14.3" x14ac:dyDescent="0.25">
      <c r="A30" s="67"/>
      <c r="B30" s="126"/>
      <c r="C30" s="127"/>
      <c r="D30" s="133"/>
      <c r="E30" s="133"/>
      <c r="F30" s="152"/>
      <c r="G30" s="153"/>
      <c r="H30" s="153"/>
      <c r="I30" s="153"/>
      <c r="J30" s="153"/>
      <c r="K30" s="153"/>
      <c r="L30" s="153"/>
      <c r="M30" s="153"/>
      <c r="N30" s="153"/>
      <c r="O30" s="153"/>
      <c r="P30" s="158"/>
      <c r="Q30" s="159"/>
      <c r="R30" s="159"/>
      <c r="S30" s="160"/>
      <c r="T30" s="146"/>
      <c r="U30" s="146"/>
      <c r="V30" s="70"/>
    </row>
    <row r="31" spans="1:26" s="18" customFormat="1" ht="14.3" x14ac:dyDescent="0.25">
      <c r="A31" s="67"/>
      <c r="B31" s="126"/>
      <c r="C31" s="127"/>
      <c r="D31" s="133"/>
      <c r="E31" s="133"/>
      <c r="F31" s="152"/>
      <c r="G31" s="153"/>
      <c r="H31" s="153"/>
      <c r="I31" s="153"/>
      <c r="J31" s="153"/>
      <c r="K31" s="153"/>
      <c r="L31" s="153"/>
      <c r="M31" s="153"/>
      <c r="N31" s="153"/>
      <c r="O31" s="153"/>
      <c r="P31" s="158"/>
      <c r="Q31" s="159"/>
      <c r="R31" s="159"/>
      <c r="S31" s="160"/>
      <c r="T31" s="146"/>
      <c r="U31" s="146"/>
      <c r="V31" s="70"/>
    </row>
    <row r="32" spans="1:26" s="18" customFormat="1" ht="14.3" x14ac:dyDescent="0.25">
      <c r="A32" s="67"/>
      <c r="B32" s="126"/>
      <c r="C32" s="127"/>
      <c r="D32" s="133"/>
      <c r="E32" s="133"/>
      <c r="F32" s="152"/>
      <c r="G32" s="153"/>
      <c r="H32" s="153"/>
      <c r="I32" s="153"/>
      <c r="J32" s="153"/>
      <c r="K32" s="153"/>
      <c r="L32" s="153"/>
      <c r="M32" s="153"/>
      <c r="N32" s="153"/>
      <c r="O32" s="153"/>
      <c r="P32" s="158"/>
      <c r="Q32" s="159"/>
      <c r="R32" s="159"/>
      <c r="S32" s="160"/>
      <c r="T32" s="146"/>
      <c r="U32" s="146"/>
      <c r="V32" s="70"/>
    </row>
    <row r="33" spans="1:26" s="18" customFormat="1" ht="14.3" x14ac:dyDescent="0.25">
      <c r="A33" s="67"/>
      <c r="B33" s="126"/>
      <c r="C33" s="127"/>
      <c r="D33" s="133"/>
      <c r="E33" s="133"/>
      <c r="F33" s="152"/>
      <c r="G33" s="153"/>
      <c r="H33" s="153"/>
      <c r="I33" s="153"/>
      <c r="J33" s="153"/>
      <c r="K33" s="153"/>
      <c r="L33" s="153"/>
      <c r="M33" s="153"/>
      <c r="N33" s="153"/>
      <c r="O33" s="153"/>
      <c r="P33" s="158"/>
      <c r="Q33" s="159"/>
      <c r="R33" s="159"/>
      <c r="S33" s="160"/>
      <c r="T33" s="146"/>
      <c r="U33" s="146"/>
      <c r="V33" s="70"/>
    </row>
    <row r="34" spans="1:26" s="18" customFormat="1" ht="14.3" x14ac:dyDescent="0.25">
      <c r="A34" s="67"/>
      <c r="B34" s="126"/>
      <c r="C34" s="127"/>
      <c r="D34" s="133"/>
      <c r="E34" s="133"/>
      <c r="F34" s="152"/>
      <c r="G34" s="153"/>
      <c r="H34" s="153"/>
      <c r="I34" s="153"/>
      <c r="J34" s="153"/>
      <c r="K34" s="153"/>
      <c r="L34" s="153"/>
      <c r="M34" s="153"/>
      <c r="N34" s="153"/>
      <c r="O34" s="153"/>
      <c r="P34" s="158"/>
      <c r="Q34" s="159"/>
      <c r="R34" s="159"/>
      <c r="S34" s="160"/>
      <c r="T34" s="146"/>
      <c r="U34" s="146"/>
      <c r="V34" s="70"/>
    </row>
    <row r="35" spans="1:26" s="18" customFormat="1" ht="14.3" x14ac:dyDescent="0.25">
      <c r="A35" s="67"/>
      <c r="B35" s="126"/>
      <c r="C35" s="127"/>
      <c r="D35" s="133"/>
      <c r="E35" s="133"/>
      <c r="F35" s="152"/>
      <c r="G35" s="153"/>
      <c r="H35" s="153"/>
      <c r="I35" s="153"/>
      <c r="J35" s="153"/>
      <c r="K35" s="153"/>
      <c r="L35" s="153"/>
      <c r="M35" s="153"/>
      <c r="N35" s="153"/>
      <c r="O35" s="153"/>
      <c r="P35" s="158"/>
      <c r="Q35" s="159"/>
      <c r="R35" s="159"/>
      <c r="S35" s="160"/>
      <c r="T35" s="146"/>
      <c r="U35" s="146"/>
      <c r="V35" s="70"/>
    </row>
    <row r="36" spans="1:26" s="18" customFormat="1" ht="16.5" customHeight="1" thickBot="1" x14ac:dyDescent="0.3">
      <c r="A36" s="67"/>
      <c r="B36" s="156"/>
      <c r="C36" s="157"/>
      <c r="D36" s="155"/>
      <c r="E36" s="155"/>
      <c r="F36" s="177"/>
      <c r="G36" s="178"/>
      <c r="H36" s="178"/>
      <c r="I36" s="178"/>
      <c r="J36" s="178"/>
      <c r="K36" s="178"/>
      <c r="L36" s="178"/>
      <c r="M36" s="178"/>
      <c r="N36" s="178"/>
      <c r="O36" s="178"/>
      <c r="P36" s="161"/>
      <c r="Q36" s="162"/>
      <c r="R36" s="162"/>
      <c r="S36" s="163"/>
      <c r="T36" s="164"/>
      <c r="U36" s="164"/>
      <c r="V36" s="70"/>
    </row>
    <row r="37" spans="1:26" s="18" customFormat="1" ht="16.5" customHeight="1" x14ac:dyDescent="0.25">
      <c r="A37" s="67"/>
      <c r="Q37" s="69" t="s">
        <v>32</v>
      </c>
      <c r="R37" s="69"/>
      <c r="S37" s="92"/>
      <c r="T37" s="138">
        <f>SUM(T26:U36)</f>
        <v>0</v>
      </c>
      <c r="U37" s="138"/>
      <c r="V37" s="165"/>
      <c r="Z37" s="85"/>
    </row>
    <row r="38" spans="1:26" s="18" customFormat="1" ht="4.75" customHeight="1" thickBot="1" x14ac:dyDescent="0.3">
      <c r="A38" s="67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6"/>
      <c r="R38" s="86"/>
      <c r="S38" s="87"/>
      <c r="T38" s="87"/>
      <c r="U38" s="87"/>
      <c r="V38" s="89"/>
    </row>
    <row r="39" spans="1:26" ht="3.25" customHeight="1" x14ac:dyDescent="0.25">
      <c r="A39" s="71"/>
      <c r="Q39" s="93"/>
      <c r="R39" s="93"/>
      <c r="S39" s="94"/>
      <c r="T39" s="94"/>
      <c r="U39" s="94"/>
      <c r="V39" s="75"/>
    </row>
    <row r="40" spans="1:26" s="18" customFormat="1" ht="14.3" x14ac:dyDescent="0.25">
      <c r="A40" s="67"/>
      <c r="B40" s="68" t="s">
        <v>33</v>
      </c>
      <c r="Q40" s="69" t="s">
        <v>34</v>
      </c>
      <c r="R40" s="69"/>
      <c r="S40" s="142">
        <f>JUIN!S45</f>
        <v>0</v>
      </c>
      <c r="T40" s="142"/>
      <c r="U40" s="142"/>
      <c r="V40" s="70"/>
    </row>
    <row r="41" spans="1:26" s="18" customFormat="1" ht="14.3" x14ac:dyDescent="0.25">
      <c r="A41" s="67"/>
      <c r="B41" s="68"/>
      <c r="O41" s="69" t="s">
        <v>1</v>
      </c>
      <c r="P41" s="150"/>
      <c r="Q41" s="150"/>
      <c r="R41" s="23"/>
      <c r="S41" s="141"/>
      <c r="T41" s="141"/>
      <c r="U41" s="141"/>
      <c r="V41" s="70"/>
    </row>
    <row r="42" spans="1:26" s="18" customFormat="1" ht="14.3" x14ac:dyDescent="0.25">
      <c r="A42" s="67"/>
      <c r="B42" s="68"/>
      <c r="O42" s="69" t="s">
        <v>3</v>
      </c>
      <c r="P42" s="149"/>
      <c r="Q42" s="150"/>
      <c r="R42" s="23"/>
      <c r="S42" s="141"/>
      <c r="T42" s="141"/>
      <c r="U42" s="141"/>
      <c r="V42" s="70"/>
    </row>
    <row r="43" spans="1:26" s="18" customFormat="1" ht="14.3" x14ac:dyDescent="0.25">
      <c r="A43" s="67"/>
      <c r="B43" s="68"/>
      <c r="O43" s="69" t="s">
        <v>2</v>
      </c>
      <c r="P43" s="150"/>
      <c r="Q43" s="150"/>
      <c r="R43" s="23"/>
      <c r="S43" s="141"/>
      <c r="T43" s="141"/>
      <c r="U43" s="141"/>
      <c r="V43" s="70"/>
    </row>
    <row r="44" spans="1:26" s="18" customFormat="1" ht="14.3" x14ac:dyDescent="0.25">
      <c r="A44" s="67"/>
      <c r="B44" s="68"/>
      <c r="O44" s="69" t="s">
        <v>77</v>
      </c>
      <c r="P44" s="150"/>
      <c r="Q44" s="150"/>
      <c r="R44" s="23"/>
      <c r="S44" s="141"/>
      <c r="T44" s="141"/>
      <c r="U44" s="141"/>
      <c r="V44" s="70"/>
    </row>
    <row r="45" spans="1:26" s="18" customFormat="1" ht="14.3" x14ac:dyDescent="0.25">
      <c r="A45" s="67"/>
      <c r="B45" s="68"/>
      <c r="O45" s="69"/>
      <c r="P45" s="96"/>
      <c r="Q45" s="96"/>
      <c r="R45" s="96"/>
      <c r="S45" s="138"/>
      <c r="T45" s="138"/>
      <c r="U45" s="138"/>
      <c r="V45" s="70"/>
    </row>
    <row r="46" spans="1:26" s="18" customFormat="1" ht="5.95" customHeight="1" x14ac:dyDescent="0.25">
      <c r="A46" s="97"/>
      <c r="B46" s="98"/>
      <c r="C46" s="99"/>
      <c r="D46" s="99"/>
      <c r="E46" s="99"/>
      <c r="F46" s="99"/>
      <c r="G46" s="99"/>
      <c r="H46" s="99"/>
      <c r="I46" s="99"/>
      <c r="J46" s="99"/>
      <c r="K46" s="99"/>
      <c r="L46" s="99"/>
      <c r="M46" s="99"/>
      <c r="N46" s="99"/>
      <c r="O46" s="100"/>
      <c r="P46" s="101"/>
      <c r="Q46" s="101"/>
      <c r="R46" s="102"/>
      <c r="S46" s="103"/>
      <c r="T46" s="103"/>
      <c r="U46" s="103"/>
      <c r="V46" s="105"/>
    </row>
    <row r="47" spans="1:26" s="18" customFormat="1" ht="3.75" customHeight="1" x14ac:dyDescent="0.25">
      <c r="A47" s="67"/>
      <c r="O47" s="69"/>
      <c r="P47" s="106"/>
      <c r="S47" s="107"/>
      <c r="T47" s="118"/>
      <c r="U47" s="118"/>
      <c r="V47" s="70"/>
    </row>
    <row r="48" spans="1:26" s="18" customFormat="1" ht="12.75" customHeight="1" x14ac:dyDescent="0.25">
      <c r="A48" s="67"/>
      <c r="B48" s="68" t="s">
        <v>35</v>
      </c>
      <c r="O48" s="69"/>
      <c r="P48" s="96"/>
      <c r="Q48" s="69"/>
      <c r="S48" s="144"/>
      <c r="T48" s="144"/>
      <c r="U48" s="144"/>
      <c r="V48" s="70"/>
    </row>
    <row r="49" spans="1:22" s="18" customFormat="1" ht="14.3" x14ac:dyDescent="0.25">
      <c r="A49" s="67"/>
      <c r="O49" s="69" t="s">
        <v>1</v>
      </c>
      <c r="P49" s="181"/>
      <c r="Q49" s="181"/>
      <c r="R49" s="20"/>
      <c r="S49" s="154"/>
      <c r="T49" s="154"/>
      <c r="U49" s="154"/>
      <c r="V49" s="70"/>
    </row>
    <row r="50" spans="1:22" s="18" customFormat="1" ht="14.3" x14ac:dyDescent="0.25">
      <c r="A50" s="67"/>
      <c r="B50" s="68"/>
      <c r="O50" s="69" t="s">
        <v>3</v>
      </c>
      <c r="P50" s="181"/>
      <c r="Q50" s="181"/>
      <c r="R50" s="21"/>
      <c r="S50" s="154"/>
      <c r="T50" s="154"/>
      <c r="U50" s="154"/>
      <c r="V50" s="70"/>
    </row>
    <row r="51" spans="1:22" s="18" customFormat="1" ht="14.3" x14ac:dyDescent="0.25">
      <c r="A51" s="67"/>
      <c r="B51" s="68"/>
      <c r="O51" s="69" t="s">
        <v>2</v>
      </c>
      <c r="P51" s="181"/>
      <c r="Q51" s="181"/>
      <c r="R51" s="20"/>
      <c r="S51" s="154"/>
      <c r="T51" s="154"/>
      <c r="U51" s="154"/>
      <c r="V51" s="70"/>
    </row>
    <row r="52" spans="1:22" s="18" customFormat="1" ht="14.3" customHeight="1" thickBot="1" x14ac:dyDescent="0.3">
      <c r="A52" s="67"/>
      <c r="B52" s="68"/>
      <c r="O52" s="69" t="s">
        <v>77</v>
      </c>
      <c r="P52" s="181"/>
      <c r="Q52" s="181"/>
      <c r="R52" s="20"/>
      <c r="S52" s="182"/>
      <c r="T52" s="182"/>
      <c r="U52" s="182"/>
      <c r="V52" s="70"/>
    </row>
    <row r="53" spans="1:22" s="18" customFormat="1" ht="16.5" customHeight="1" thickTop="1" x14ac:dyDescent="0.25">
      <c r="A53" s="67"/>
      <c r="Q53" s="69" t="s">
        <v>36</v>
      </c>
      <c r="R53" s="69"/>
      <c r="S53" s="193">
        <f>SUM(S48:U52)</f>
        <v>0</v>
      </c>
      <c r="T53" s="193"/>
      <c r="U53" s="193"/>
      <c r="V53" s="70"/>
    </row>
    <row r="54" spans="1:22" s="18" customFormat="1" ht="10.55" customHeight="1" thickBot="1" x14ac:dyDescent="0.3">
      <c r="A54" s="67"/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109"/>
      <c r="T54" s="109"/>
      <c r="U54" s="109"/>
      <c r="V54" s="89"/>
    </row>
    <row r="55" spans="1:22" s="18" customFormat="1" ht="3.75" customHeight="1" x14ac:dyDescent="0.25">
      <c r="A55" s="67"/>
      <c r="S55" s="111"/>
      <c r="T55" s="111"/>
      <c r="U55" s="111"/>
      <c r="V55" s="70"/>
    </row>
    <row r="56" spans="1:22" s="18" customFormat="1" ht="14.3" x14ac:dyDescent="0.25">
      <c r="A56" s="67"/>
      <c r="B56" s="68" t="s">
        <v>24</v>
      </c>
      <c r="Q56" s="69" t="s">
        <v>37</v>
      </c>
      <c r="R56" s="69"/>
      <c r="S56" s="139">
        <f>S22</f>
        <v>0</v>
      </c>
      <c r="T56" s="139"/>
      <c r="U56" s="139"/>
      <c r="V56" s="70"/>
    </row>
    <row r="57" spans="1:22" s="18" customFormat="1" ht="14.95" thickBot="1" x14ac:dyDescent="0.3">
      <c r="A57" s="67"/>
      <c r="Q57" s="69" t="s">
        <v>38</v>
      </c>
      <c r="R57" s="69"/>
      <c r="S57" s="140">
        <f>T37+S41+S49</f>
        <v>0</v>
      </c>
      <c r="T57" s="140"/>
      <c r="U57" s="140"/>
      <c r="V57" s="70"/>
    </row>
    <row r="58" spans="1:22" s="18" customFormat="1" ht="19.55" customHeight="1" thickTop="1" x14ac:dyDescent="0.25">
      <c r="A58" s="67"/>
      <c r="Q58" s="69" t="s">
        <v>39</v>
      </c>
      <c r="R58" s="69"/>
      <c r="S58" s="138">
        <f>S2+S56-S57</f>
        <v>154.9</v>
      </c>
      <c r="T58" s="138"/>
      <c r="U58" s="138"/>
      <c r="V58" s="70"/>
    </row>
    <row r="59" spans="1:22" s="18" customFormat="1" ht="5.3" customHeight="1" thickBot="1" x14ac:dyDescent="0.3">
      <c r="A59" s="113"/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109"/>
      <c r="T59" s="109"/>
      <c r="U59" s="109"/>
      <c r="V59" s="89"/>
    </row>
  </sheetData>
  <sheetProtection selectLockedCells="1"/>
  <mergeCells count="151">
    <mergeCell ref="P31:S31"/>
    <mergeCell ref="P32:S32"/>
    <mergeCell ref="P33:S33"/>
    <mergeCell ref="S40:U40"/>
    <mergeCell ref="P51:Q51"/>
    <mergeCell ref="S51:U51"/>
    <mergeCell ref="F29:O29"/>
    <mergeCell ref="F30:O30"/>
    <mergeCell ref="F31:O31"/>
    <mergeCell ref="F32:O32"/>
    <mergeCell ref="F33:O33"/>
    <mergeCell ref="P29:S29"/>
    <mergeCell ref="P30:S30"/>
    <mergeCell ref="T29:U29"/>
    <mergeCell ref="T30:U30"/>
    <mergeCell ref="T31:U31"/>
    <mergeCell ref="T32:U32"/>
    <mergeCell ref="T33:U33"/>
    <mergeCell ref="P44:Q44"/>
    <mergeCell ref="S44:U44"/>
    <mergeCell ref="S58:U58"/>
    <mergeCell ref="S45:U45"/>
    <mergeCell ref="S48:U48"/>
    <mergeCell ref="P49:Q49"/>
    <mergeCell ref="S49:U49"/>
    <mergeCell ref="P50:Q50"/>
    <mergeCell ref="S50:U50"/>
    <mergeCell ref="B36:C36"/>
    <mergeCell ref="D36:E36"/>
    <mergeCell ref="F36:O36"/>
    <mergeCell ref="P36:S36"/>
    <mergeCell ref="S53:U53"/>
    <mergeCell ref="S56:U56"/>
    <mergeCell ref="S57:U57"/>
    <mergeCell ref="P41:Q41"/>
    <mergeCell ref="S41:U41"/>
    <mergeCell ref="P42:Q42"/>
    <mergeCell ref="S42:U42"/>
    <mergeCell ref="P43:Q43"/>
    <mergeCell ref="S43:U43"/>
    <mergeCell ref="P52:Q52"/>
    <mergeCell ref="S52:U52"/>
    <mergeCell ref="B34:C34"/>
    <mergeCell ref="D34:E34"/>
    <mergeCell ref="B35:C35"/>
    <mergeCell ref="D35:E35"/>
    <mergeCell ref="T37:V37"/>
    <mergeCell ref="T36:U36"/>
    <mergeCell ref="B33:C33"/>
    <mergeCell ref="D33:E33"/>
    <mergeCell ref="F35:O35"/>
    <mergeCell ref="P34:S34"/>
    <mergeCell ref="P35:S35"/>
    <mergeCell ref="F34:O34"/>
    <mergeCell ref="T34:U34"/>
    <mergeCell ref="T35:U35"/>
    <mergeCell ref="B31:C31"/>
    <mergeCell ref="D31:E31"/>
    <mergeCell ref="B32:C32"/>
    <mergeCell ref="D32:E32"/>
    <mergeCell ref="B29:C29"/>
    <mergeCell ref="D29:E29"/>
    <mergeCell ref="B30:C30"/>
    <mergeCell ref="D30:E30"/>
    <mergeCell ref="B27:C27"/>
    <mergeCell ref="D27:E27"/>
    <mergeCell ref="B28:C28"/>
    <mergeCell ref="D28:E28"/>
    <mergeCell ref="S22:U22"/>
    <mergeCell ref="B25:C25"/>
    <mergeCell ref="D25:E25"/>
    <mergeCell ref="F25:O25"/>
    <mergeCell ref="B26:C26"/>
    <mergeCell ref="D26:E26"/>
    <mergeCell ref="T26:U26"/>
    <mergeCell ref="T27:U27"/>
    <mergeCell ref="T28:U28"/>
    <mergeCell ref="F26:O26"/>
    <mergeCell ref="F27:O27"/>
    <mergeCell ref="F28:O28"/>
    <mergeCell ref="P24:S25"/>
    <mergeCell ref="P26:S26"/>
    <mergeCell ref="P27:S27"/>
    <mergeCell ref="P28:S28"/>
    <mergeCell ref="B20:C20"/>
    <mergeCell ref="Q20:R20"/>
    <mergeCell ref="S20:U20"/>
    <mergeCell ref="B21:C21"/>
    <mergeCell ref="Q21:R21"/>
    <mergeCell ref="S21:U21"/>
    <mergeCell ref="B16:C16"/>
    <mergeCell ref="E16:P16"/>
    <mergeCell ref="Q16:R16"/>
    <mergeCell ref="S16:U16"/>
    <mergeCell ref="B17:C17"/>
    <mergeCell ref="E17:P17"/>
    <mergeCell ref="Q17:R17"/>
    <mergeCell ref="S17:U17"/>
    <mergeCell ref="B18:C18"/>
    <mergeCell ref="B19:C19"/>
    <mergeCell ref="E18:P18"/>
    <mergeCell ref="E19:P19"/>
    <mergeCell ref="S18:U18"/>
    <mergeCell ref="S19:U19"/>
    <mergeCell ref="E20:H20"/>
    <mergeCell ref="E21:H21"/>
    <mergeCell ref="I20:P20"/>
    <mergeCell ref="I21:P21"/>
    <mergeCell ref="S2:U2"/>
    <mergeCell ref="Q5:R5"/>
    <mergeCell ref="B2:D2"/>
    <mergeCell ref="B10:C10"/>
    <mergeCell ref="E10:P10"/>
    <mergeCell ref="Q10:R10"/>
    <mergeCell ref="S10:U10"/>
    <mergeCell ref="B11:C11"/>
    <mergeCell ref="E11:P11"/>
    <mergeCell ref="Q11:R11"/>
    <mergeCell ref="S11:U11"/>
    <mergeCell ref="B8:C8"/>
    <mergeCell ref="E8:P8"/>
    <mergeCell ref="Q8:R8"/>
    <mergeCell ref="S8:U8"/>
    <mergeCell ref="B9:C9"/>
    <mergeCell ref="E9:P9"/>
    <mergeCell ref="Q9:R9"/>
    <mergeCell ref="S9:U9"/>
    <mergeCell ref="B6:C6"/>
    <mergeCell ref="E6:P6"/>
    <mergeCell ref="Q6:R6"/>
    <mergeCell ref="S6:U6"/>
    <mergeCell ref="B7:C7"/>
    <mergeCell ref="E7:P7"/>
    <mergeCell ref="Q7:R7"/>
    <mergeCell ref="S7:U7"/>
    <mergeCell ref="B14:C14"/>
    <mergeCell ref="E14:P14"/>
    <mergeCell ref="Q14:R14"/>
    <mergeCell ref="S14:U14"/>
    <mergeCell ref="B15:C15"/>
    <mergeCell ref="E15:P15"/>
    <mergeCell ref="Q15:R15"/>
    <mergeCell ref="S15:U15"/>
    <mergeCell ref="B12:C12"/>
    <mergeCell ref="E12:P12"/>
    <mergeCell ref="Q12:R12"/>
    <mergeCell ref="S12:U12"/>
    <mergeCell ref="B13:C13"/>
    <mergeCell ref="E13:P13"/>
    <mergeCell ref="Q13:R13"/>
    <mergeCell ref="S13:U13"/>
  </mergeCells>
  <dataValidations count="4">
    <dataValidation type="list" allowBlank="1" showInputMessage="1" sqref="E6:E21" xr:uid="{00000000-0002-0000-0E00-000000000000}">
      <formula1>condo</formula1>
    </dataValidation>
    <dataValidation type="list" allowBlank="1" showInputMessage="1" showErrorMessage="1" sqref="O45:O49" xr:uid="{00000000-0002-0000-0E00-000001000000}">
      <formula1>interet</formula1>
    </dataValidation>
    <dataValidation type="list" allowBlank="1" showInputMessage="1" sqref="S6:U19" xr:uid="{00000000-0002-0000-0E00-000002000000}">
      <formula1>Novembre</formula1>
    </dataValidation>
    <dataValidation allowBlank="1" sqref="S20:U21" xr:uid="{00000000-0002-0000-0E00-000003000000}"/>
  </dataValidations>
  <pageMargins left="0.5" right="0.12" top="0.43307086614173229" bottom="0.19" header="0.23622047244094491" footer="0.11811023622047245"/>
  <pageSetup orientation="portrait" r:id="rId1"/>
  <headerFooter>
    <oddHeader>&amp;CCAISSE POPULAIRE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14</vt:i4>
      </vt:variant>
    </vt:vector>
  </HeadingPairs>
  <TitlesOfParts>
    <vt:vector size="28" baseType="lpstr">
      <vt:lpstr>CODE</vt:lpstr>
      <vt:lpstr>CUMULATIF</vt:lpstr>
      <vt:lpstr>AOÛT</vt:lpstr>
      <vt:lpstr>SEPTEMBRE</vt:lpstr>
      <vt:lpstr>OCTOBRE</vt:lpstr>
      <vt:lpstr>NOVEMBRE</vt:lpstr>
      <vt:lpstr>DÉCEMBRE</vt:lpstr>
      <vt:lpstr>JANVIER</vt:lpstr>
      <vt:lpstr>FÉVRIER</vt:lpstr>
      <vt:lpstr>MARS</vt:lpstr>
      <vt:lpstr>AVRIL</vt:lpstr>
      <vt:lpstr>MAI</vt:lpstr>
      <vt:lpstr>JUIN</vt:lpstr>
      <vt:lpstr>JUILLET</vt:lpstr>
      <vt:lpstr>POSTE_COMPTABLE</vt:lpstr>
      <vt:lpstr>total</vt:lpstr>
      <vt:lpstr>AOÛT!Zone_d_impression</vt:lpstr>
      <vt:lpstr>AVRIL!Zone_d_impression</vt:lpstr>
      <vt:lpstr>DÉCEMBRE!Zone_d_impression</vt:lpstr>
      <vt:lpstr>FÉVRIER!Zone_d_impression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RAOUL</dc:creator>
  <cp:keywords/>
  <dc:description/>
  <cp:lastModifiedBy>Lucien Jean</cp:lastModifiedBy>
  <cp:revision/>
  <cp:lastPrinted>2022-11-11T14:20:03Z</cp:lastPrinted>
  <dcterms:created xsi:type="dcterms:W3CDTF">2013-10-25T17:30:58Z</dcterms:created>
  <dcterms:modified xsi:type="dcterms:W3CDTF">2023-07-25T23:21:12Z</dcterms:modified>
  <cp:category/>
  <cp:contentStatus/>
</cp:coreProperties>
</file>