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codeName="DieseArbeitsmappe" defaultThemeVersion="124226"/>
  <mc:AlternateContent xmlns:mc="http://schemas.openxmlformats.org/markup-compatibility/2006">
    <mc:Choice Requires="x15">
      <x15ac:absPath xmlns:x15ac="http://schemas.microsoft.com/office/spreadsheetml/2010/11/ac" url="C:\Users\eseig\Desktop\"/>
    </mc:Choice>
  </mc:AlternateContent>
  <xr:revisionPtr revIDLastSave="0" documentId="8_{CEA4AC36-515D-441B-A115-124D328F7BB6}" xr6:coauthVersionLast="45" xr6:coauthVersionMax="45" xr10:uidLastSave="{00000000-0000-0000-0000-000000000000}"/>
  <bookViews>
    <workbookView xWindow="-120" yWindow="-120" windowWidth="20730" windowHeight="11280" xr2:uid="{00000000-000D-0000-FFFF-FFFF00000000}"/>
  </bookViews>
  <sheets>
    <sheet name="Feuil2" sheetId="2" r:id="rId1"/>
    <sheet name="Feuil3" sheetId="3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1" i="2" l="1"/>
  <c r="D28" i="2"/>
  <c r="D30" i="2"/>
  <c r="D40" i="2"/>
  <c r="D44" i="2"/>
  <c r="D46" i="2"/>
  <c r="D49" i="2"/>
  <c r="D51" i="2"/>
  <c r="D53" i="2"/>
  <c r="D54" i="2"/>
  <c r="D57" i="2"/>
  <c r="D59" i="2"/>
  <c r="D65" i="2"/>
  <c r="D66" i="2"/>
  <c r="D74" i="2"/>
  <c r="D78" i="2"/>
  <c r="D79" i="2"/>
  <c r="D94" i="2"/>
  <c r="D95" i="2"/>
  <c r="D104" i="2"/>
  <c r="D107" i="2"/>
  <c r="D108" i="2"/>
  <c r="D109" i="2"/>
  <c r="D110" i="2"/>
  <c r="D127" i="2"/>
  <c r="D135" i="2"/>
  <c r="D136" i="2"/>
  <c r="D138" i="2"/>
  <c r="D139" i="2"/>
  <c r="D159" i="2"/>
  <c r="D164" i="2"/>
  <c r="D176" i="2"/>
  <c r="D178" i="2"/>
  <c r="D180" i="2"/>
  <c r="D207" i="2"/>
  <c r="D219" i="2"/>
  <c r="D220" i="2"/>
  <c r="D262" i="2"/>
  <c r="D270" i="2"/>
  <c r="D280" i="2"/>
  <c r="D297" i="2"/>
  <c r="D301" i="2"/>
  <c r="D305" i="2"/>
  <c r="D322" i="2"/>
  <c r="D339" i="2"/>
  <c r="D343" i="2"/>
  <c r="D357" i="2"/>
  <c r="D358" i="2"/>
  <c r="D377" i="2"/>
  <c r="D378" i="2"/>
  <c r="D379" i="2"/>
  <c r="D399" i="2"/>
  <c r="D405" i="2"/>
  <c r="D418" i="2"/>
  <c r="D423" i="2"/>
  <c r="D427" i="2"/>
  <c r="D429" i="2"/>
  <c r="D430" i="2"/>
  <c r="D431" i="2"/>
  <c r="D468" i="2"/>
  <c r="D481" i="2"/>
  <c r="D484" i="2"/>
  <c r="D485" i="2"/>
  <c r="D495" i="2"/>
  <c r="D502" i="2"/>
  <c r="D513" i="2"/>
  <c r="D517" i="2"/>
  <c r="D518" i="2"/>
  <c r="D522" i="2"/>
  <c r="D524" i="2"/>
  <c r="D525" i="2"/>
  <c r="D526" i="2"/>
  <c r="D534" i="2"/>
  <c r="D557" i="2"/>
  <c r="D558" i="2"/>
  <c r="D560" i="2"/>
  <c r="D578" i="2"/>
  <c r="D579" i="2"/>
  <c r="D594" i="2"/>
  <c r="D597" i="2"/>
  <c r="D603" i="2"/>
  <c r="D609" i="2"/>
  <c r="D610" i="2"/>
  <c r="D612" i="2"/>
  <c r="D613" i="2"/>
  <c r="D617" i="2"/>
  <c r="D618" i="2"/>
  <c r="D632" i="2"/>
  <c r="D634" i="2"/>
  <c r="D635" i="2"/>
  <c r="D639" i="2"/>
  <c r="D640" i="2"/>
  <c r="D641" i="2"/>
  <c r="D645" i="2"/>
  <c r="D646" i="2"/>
  <c r="D648" i="2"/>
  <c r="D650" i="2"/>
  <c r="D651" i="2"/>
  <c r="D652" i="2"/>
  <c r="D656" i="2"/>
  <c r="D658" i="2"/>
  <c r="D663" i="2"/>
  <c r="D667" i="2"/>
  <c r="D668" i="2"/>
  <c r="D670" i="2"/>
  <c r="D676" i="2"/>
  <c r="D687" i="2"/>
  <c r="D736" i="2"/>
  <c r="D740" i="2"/>
  <c r="D752" i="2"/>
  <c r="D753" i="2"/>
  <c r="D763" i="2"/>
  <c r="D766" i="2"/>
  <c r="D772" i="2"/>
  <c r="D773" i="2"/>
  <c r="D780" i="2"/>
  <c r="D785" i="2"/>
  <c r="D789" i="2"/>
  <c r="D795" i="2"/>
  <c r="D799" i="2"/>
  <c r="D823" i="2"/>
  <c r="D825" i="2"/>
  <c r="D829" i="2"/>
  <c r="D830" i="2"/>
  <c r="D847" i="2"/>
  <c r="D860" i="2"/>
  <c r="D864" i="2"/>
  <c r="D878" i="2"/>
  <c r="D879" i="2"/>
  <c r="D880" i="2"/>
  <c r="D881" i="2"/>
  <c r="D886" i="2"/>
  <c r="D887" i="2"/>
  <c r="D888" i="2"/>
  <c r="D889" i="2"/>
  <c r="D890" i="2"/>
  <c r="D893" i="2"/>
  <c r="D898" i="2"/>
  <c r="D902" i="2"/>
  <c r="D906" i="2"/>
  <c r="D907" i="2"/>
  <c r="D909" i="2"/>
  <c r="D910" i="2"/>
  <c r="D911" i="2"/>
  <c r="D912" i="2"/>
  <c r="D913" i="2"/>
  <c r="D914" i="2"/>
  <c r="D915" i="2"/>
  <c r="D922" i="2"/>
  <c r="D933" i="2"/>
  <c r="D946" i="2"/>
  <c r="D947" i="2"/>
  <c r="D948" i="2"/>
  <c r="D954" i="2"/>
  <c r="D955" i="2"/>
  <c r="D968" i="2"/>
  <c r="D975" i="2"/>
  <c r="D977" i="2"/>
  <c r="D978" i="2"/>
  <c r="D979" i="2"/>
  <c r="D980" i="2"/>
  <c r="D988" i="2"/>
  <c r="D989" i="2"/>
  <c r="D990" i="2"/>
  <c r="D997" i="2"/>
  <c r="D999" i="2"/>
  <c r="D1000" i="2"/>
  <c r="D1006" i="2"/>
  <c r="D1013" i="2"/>
  <c r="D1015" i="2"/>
  <c r="D1017" i="2"/>
  <c r="D1019" i="2"/>
  <c r="D1020" i="2"/>
  <c r="D1022" i="2"/>
  <c r="D1023" i="2"/>
  <c r="D1026" i="2"/>
  <c r="D1029" i="2"/>
  <c r="D1031" i="2"/>
  <c r="D1033" i="2"/>
  <c r="D1034" i="2"/>
  <c r="D1035" i="2"/>
  <c r="D1036" i="2"/>
  <c r="D1039" i="2"/>
  <c r="D1040" i="2"/>
  <c r="D1041" i="2"/>
  <c r="D1045" i="2"/>
  <c r="D1049" i="2"/>
  <c r="D1053" i="2"/>
  <c r="D1055" i="2"/>
  <c r="D1056" i="2"/>
  <c r="D1057" i="2"/>
  <c r="D1058" i="2"/>
  <c r="D1064" i="2"/>
  <c r="D1067" i="2"/>
  <c r="D1069" i="2"/>
  <c r="D1070" i="2"/>
  <c r="D1074" i="2"/>
  <c r="D1076" i="2"/>
  <c r="D1080" i="2"/>
  <c r="D1082" i="2"/>
  <c r="D1084" i="2"/>
  <c r="D1085" i="2"/>
  <c r="D1087" i="2"/>
  <c r="D1088" i="2"/>
  <c r="D1091" i="2"/>
  <c r="D1092" i="2"/>
  <c r="D1094" i="2"/>
  <c r="D1095" i="2"/>
  <c r="D1096" i="2"/>
  <c r="D1097" i="2"/>
  <c r="D1098" i="2"/>
  <c r="D1099" i="2"/>
  <c r="D1111" i="2"/>
  <c r="D1113" i="2"/>
  <c r="D1119" i="2"/>
  <c r="D1121" i="2"/>
  <c r="D1122" i="2"/>
  <c r="D1123" i="2"/>
  <c r="D1126" i="2"/>
  <c r="D1131" i="2"/>
  <c r="D1132" i="2"/>
  <c r="D1133" i="2"/>
  <c r="D1134" i="2"/>
  <c r="D1138" i="2"/>
  <c r="D1147" i="2"/>
  <c r="D1155" i="2"/>
  <c r="D1156" i="2"/>
  <c r="D1157" i="2"/>
  <c r="D1158" i="2"/>
  <c r="D1160" i="2"/>
  <c r="D1161" i="2"/>
  <c r="D1165" i="2"/>
  <c r="D1167" i="2"/>
  <c r="D1169" i="2"/>
  <c r="D1174" i="2"/>
  <c r="D1175" i="2"/>
  <c r="D1179" i="2"/>
  <c r="D1181" i="2"/>
  <c r="D1182" i="2"/>
  <c r="D1183" i="2"/>
  <c r="D1184" i="2"/>
  <c r="D1185" i="2"/>
  <c r="D1186" i="2"/>
  <c r="D1187" i="2"/>
  <c r="D1190" i="2"/>
  <c r="D1192" i="2"/>
  <c r="D1193" i="2"/>
  <c r="D1194" i="2"/>
  <c r="D1196" i="2"/>
  <c r="D1197" i="2"/>
  <c r="D1199" i="2"/>
  <c r="D1201" i="2"/>
  <c r="D1205" i="2"/>
  <c r="D1206" i="2"/>
  <c r="D1207" i="2"/>
  <c r="D1208" i="2"/>
  <c r="D1210" i="2"/>
  <c r="D1212" i="2"/>
  <c r="D1213" i="2"/>
  <c r="D1214" i="2"/>
  <c r="D1215" i="2"/>
  <c r="D1216" i="2"/>
  <c r="D1217" i="2"/>
  <c r="D1222" i="2"/>
  <c r="D1224" i="2"/>
  <c r="D1225" i="2"/>
  <c r="D1226" i="2"/>
  <c r="D1227" i="2"/>
  <c r="D1229" i="2"/>
  <c r="D1230" i="2"/>
  <c r="D1231" i="2"/>
  <c r="D1232" i="2"/>
  <c r="D1234" i="2"/>
  <c r="D1238" i="2"/>
  <c r="D1239" i="2"/>
  <c r="D1240" i="2"/>
  <c r="D1243" i="2"/>
  <c r="D1244" i="2"/>
  <c r="D1245" i="2"/>
  <c r="D1246" i="2"/>
  <c r="D1249" i="2"/>
  <c r="D1250" i="2"/>
  <c r="D1252" i="2"/>
  <c r="D1254" i="2"/>
  <c r="D1256" i="2"/>
  <c r="D1263" i="2"/>
  <c r="D1266" i="2"/>
  <c r="D1267" i="2"/>
  <c r="D1270" i="2"/>
  <c r="D1276" i="2"/>
  <c r="D1278" i="2"/>
  <c r="D1281" i="2"/>
  <c r="D1282" i="2"/>
  <c r="D1289" i="2"/>
  <c r="D1291" i="2"/>
  <c r="D1294" i="2"/>
  <c r="D1299" i="2"/>
  <c r="D1300" i="2"/>
  <c r="D1301" i="2"/>
  <c r="D1302" i="2"/>
  <c r="D1305" i="2"/>
  <c r="D2" i="2"/>
  <c r="D3" i="2" s="1"/>
  <c r="D4" i="2" s="1"/>
  <c r="D5" i="2" l="1"/>
  <c r="H8" i="2"/>
  <c r="K8" i="2" s="1" a="1"/>
  <c r="K8" i="2" s="1"/>
  <c r="D6" i="2" l="1"/>
  <c r="H9" i="2"/>
  <c r="K9" i="2" s="1" a="1"/>
  <c r="K9" i="2" s="1"/>
  <c r="J8" i="2" a="1"/>
  <c r="J8" i="2" s="1"/>
  <c r="D7" i="2" l="1"/>
  <c r="H10" i="2"/>
  <c r="K10" i="2" s="1" a="1"/>
  <c r="K10" i="2" s="1"/>
  <c r="J9" i="2" a="1"/>
  <c r="J9" i="2" s="1"/>
  <c r="D8" i="2" l="1"/>
  <c r="D9" i="2" s="1"/>
  <c r="H11" i="2"/>
  <c r="K11" i="2" s="1" a="1"/>
  <c r="K11" i="2" s="1"/>
  <c r="J10" i="2" a="1"/>
  <c r="J10" i="2" s="1"/>
  <c r="D10" i="2" l="1"/>
  <c r="J11" i="2" a="1"/>
  <c r="J11" i="2" s="1"/>
  <c r="H12" i="2"/>
  <c r="K12" i="2" s="1" a="1"/>
  <c r="K12" i="2" s="1"/>
  <c r="D11" i="2" l="1"/>
  <c r="J12" i="2" a="1"/>
  <c r="J12" i="2" s="1"/>
  <c r="H13" i="2"/>
  <c r="K13" i="2" s="1" a="1"/>
  <c r="K13" i="2" s="1"/>
  <c r="D12" i="2" l="1"/>
  <c r="H14" i="2"/>
  <c r="K14" i="2" s="1" a="1"/>
  <c r="K14" i="2" s="1"/>
  <c r="J13" i="2" a="1"/>
  <c r="J13" i="2" s="1"/>
  <c r="D13" i="2" l="1"/>
  <c r="J14" i="2" a="1"/>
  <c r="J14" i="2" s="1"/>
  <c r="H15" i="2"/>
  <c r="K15" i="2" s="1" a="1"/>
  <c r="K15" i="2" s="1"/>
  <c r="D14" i="2" l="1"/>
  <c r="J15" i="2" a="1"/>
  <c r="J15" i="2" s="1"/>
  <c r="D15" i="2" l="1"/>
  <c r="D16" i="2" l="1"/>
  <c r="D17" i="2" l="1"/>
  <c r="D18" i="2" l="1"/>
  <c r="D19" i="2" l="1"/>
  <c r="D20" i="2" l="1"/>
  <c r="D21" i="2" s="1"/>
  <c r="D22" i="2" s="1"/>
  <c r="D23" i="2" s="1"/>
  <c r="D24" i="2" s="1"/>
  <c r="D25" i="2" s="1"/>
  <c r="D26" i="2" s="1"/>
  <c r="D27" i="2" s="1"/>
  <c r="D29" i="2" s="1"/>
  <c r="D31" i="2" s="1"/>
  <c r="D32" i="2" s="1"/>
  <c r="D33" i="2" s="1"/>
  <c r="D34" i="2" s="1"/>
  <c r="D35" i="2" s="1"/>
  <c r="D36" i="2" s="1"/>
  <c r="D37" i="2" s="1"/>
  <c r="D38" i="2" s="1"/>
  <c r="D39" i="2" s="1"/>
  <c r="D41" i="2" s="1"/>
  <c r="D42" i="2" s="1"/>
  <c r="D43" i="2" s="1"/>
  <c r="D45" i="2" s="1"/>
  <c r="D47" i="2" s="1"/>
  <c r="D48" i="2" s="1"/>
  <c r="D50" i="2" s="1"/>
  <c r="D52" i="2" s="1"/>
  <c r="D55" i="2" s="1"/>
  <c r="D56" i="2" s="1"/>
  <c r="D58" i="2" s="1"/>
  <c r="D60" i="2" s="1"/>
  <c r="D61" i="2" s="1"/>
  <c r="D62" i="2" s="1"/>
  <c r="D63" i="2" s="1"/>
  <c r="D64" i="2" s="1"/>
  <c r="D67" i="2" s="1"/>
  <c r="D68" i="2" s="1"/>
  <c r="D69" i="2" s="1"/>
  <c r="D70" i="2" s="1"/>
  <c r="D71" i="2" s="1"/>
  <c r="D72" i="2" s="1"/>
  <c r="D73" i="2" s="1"/>
  <c r="D75" i="2" s="1"/>
  <c r="D76" i="2" s="1"/>
  <c r="D77" i="2" s="1"/>
  <c r="D80" i="2" s="1"/>
  <c r="D81" i="2" s="1"/>
  <c r="D82" i="2" s="1"/>
  <c r="D83" i="2" s="1"/>
  <c r="D84" i="2" s="1"/>
  <c r="D85" i="2" s="1"/>
  <c r="D86" i="2" s="1"/>
  <c r="D87" i="2" s="1"/>
  <c r="D88" i="2" s="1"/>
  <c r="D89" i="2" s="1"/>
  <c r="D90" i="2" s="1"/>
  <c r="D91" i="2" s="1"/>
  <c r="D92" i="2" s="1"/>
  <c r="D93" i="2" s="1"/>
  <c r="D96" i="2" s="1"/>
  <c r="D97" i="2" s="1"/>
  <c r="D98" i="2" s="1"/>
  <c r="D99" i="2" s="1"/>
  <c r="D100" i="2" s="1"/>
  <c r="D101" i="2" s="1"/>
  <c r="D102" i="2" s="1"/>
  <c r="D103" i="2" s="1"/>
  <c r="D105" i="2" s="1"/>
  <c r="D106" i="2" s="1"/>
  <c r="D111" i="2" s="1"/>
  <c r="D112" i="2" s="1"/>
  <c r="D113" i="2" s="1"/>
  <c r="D114" i="2" s="1"/>
  <c r="D115" i="2" s="1"/>
  <c r="D116" i="2" s="1"/>
  <c r="D117" i="2" s="1"/>
  <c r="D118" i="2" s="1"/>
  <c r="D119" i="2" s="1"/>
  <c r="D120" i="2" s="1"/>
  <c r="D121" i="2" s="1"/>
  <c r="D122" i="2" s="1"/>
  <c r="D123" i="2" s="1"/>
  <c r="D124" i="2" s="1"/>
  <c r="D125" i="2" s="1"/>
  <c r="D126" i="2" s="1"/>
  <c r="D128" i="2" s="1"/>
  <c r="D129" i="2" s="1"/>
  <c r="D130" i="2" s="1"/>
  <c r="D131" i="2" s="1"/>
  <c r="D132" i="2" s="1"/>
  <c r="D133" i="2" s="1"/>
  <c r="D134" i="2" s="1"/>
  <c r="D137" i="2" s="1"/>
  <c r="D140" i="2" s="1"/>
  <c r="D141" i="2" s="1"/>
  <c r="D142" i="2" s="1"/>
  <c r="D143" i="2" s="1"/>
  <c r="D144" i="2" s="1"/>
  <c r="D145" i="2" s="1"/>
  <c r="D146" i="2" s="1"/>
  <c r="D147" i="2" s="1"/>
  <c r="D148" i="2" s="1"/>
  <c r="D149" i="2" s="1"/>
  <c r="D150" i="2" s="1"/>
  <c r="D151" i="2" s="1"/>
  <c r="D152" i="2" s="1"/>
  <c r="D153" i="2" s="1"/>
  <c r="D154" i="2" s="1"/>
  <c r="D155" i="2" s="1"/>
  <c r="D156" i="2" s="1"/>
  <c r="D157" i="2" s="1"/>
  <c r="D158" i="2" s="1"/>
  <c r="D160" i="2" s="1"/>
  <c r="D161" i="2" s="1"/>
  <c r="D162" i="2" s="1"/>
  <c r="D163" i="2" s="1"/>
  <c r="D165" i="2" s="1"/>
  <c r="D166" i="2" s="1"/>
  <c r="D167" i="2" s="1"/>
  <c r="D168" i="2" s="1"/>
  <c r="D169" i="2" s="1"/>
  <c r="D170" i="2" s="1"/>
  <c r="D171" i="2" s="1"/>
  <c r="D172" i="2" s="1"/>
  <c r="D173" i="2" s="1"/>
  <c r="D174" i="2" s="1"/>
  <c r="D175" i="2" s="1"/>
  <c r="D177" i="2" s="1"/>
  <c r="D179" i="2" s="1"/>
  <c r="D181" i="2" s="1"/>
  <c r="D182" i="2" s="1"/>
  <c r="D183" i="2" s="1"/>
  <c r="D184" i="2" s="1"/>
  <c r="D185" i="2" s="1"/>
  <c r="D186" i="2" s="1"/>
  <c r="D187" i="2" s="1"/>
  <c r="D188" i="2" s="1"/>
  <c r="D189" i="2" s="1"/>
  <c r="D190" i="2" s="1"/>
  <c r="D191" i="2" s="1"/>
  <c r="D192" i="2" s="1"/>
  <c r="D193" i="2" s="1"/>
  <c r="D194" i="2" s="1"/>
  <c r="D195" i="2" s="1"/>
  <c r="D196" i="2" s="1"/>
  <c r="D197" i="2" s="1"/>
  <c r="D198" i="2" s="1"/>
  <c r="D199" i="2" s="1"/>
  <c r="D200" i="2" s="1"/>
  <c r="D201" i="2" s="1"/>
  <c r="D202" i="2" s="1"/>
  <c r="D203" i="2" s="1"/>
  <c r="D204" i="2" s="1"/>
  <c r="D205" i="2" s="1"/>
  <c r="D206" i="2" s="1"/>
  <c r="D208" i="2" s="1"/>
  <c r="D209" i="2" s="1"/>
  <c r="D210" i="2" s="1"/>
  <c r="D211" i="2" s="1"/>
  <c r="D212" i="2" s="1"/>
  <c r="D213" i="2" s="1"/>
  <c r="D214" i="2" s="1"/>
  <c r="D215" i="2" s="1"/>
  <c r="D216" i="2" s="1"/>
  <c r="D217" i="2" s="1"/>
  <c r="D218" i="2" s="1"/>
  <c r="D221" i="2" s="1"/>
  <c r="D222" i="2" s="1"/>
  <c r="D223" i="2" s="1"/>
  <c r="D224" i="2" s="1"/>
  <c r="D225" i="2" s="1"/>
  <c r="D226" i="2" s="1"/>
  <c r="D227" i="2" s="1"/>
  <c r="D228" i="2" s="1"/>
  <c r="D229" i="2" s="1"/>
  <c r="D230" i="2" s="1"/>
  <c r="D231" i="2" s="1"/>
  <c r="D232" i="2" s="1"/>
  <c r="D233" i="2" s="1"/>
  <c r="D234" i="2" s="1"/>
  <c r="D235" i="2" s="1"/>
  <c r="D236" i="2" s="1"/>
  <c r="D237" i="2" s="1"/>
  <c r="D238" i="2" s="1"/>
  <c r="D239" i="2" s="1"/>
  <c r="D240" i="2" s="1"/>
  <c r="D241" i="2" s="1"/>
  <c r="D242" i="2" s="1"/>
  <c r="D243" i="2" s="1"/>
  <c r="D244" i="2" s="1"/>
  <c r="D245" i="2" s="1"/>
  <c r="D246" i="2" s="1"/>
  <c r="D247" i="2" s="1"/>
  <c r="D248" i="2" s="1"/>
  <c r="D249" i="2" s="1"/>
  <c r="D250" i="2" s="1"/>
  <c r="D251" i="2" s="1"/>
  <c r="D252" i="2" s="1"/>
  <c r="D253" i="2" s="1"/>
  <c r="D254" i="2" s="1"/>
  <c r="D255" i="2" s="1"/>
  <c r="D256" i="2" s="1"/>
  <c r="D257" i="2" s="1"/>
  <c r="D258" i="2" s="1"/>
  <c r="D259" i="2" s="1"/>
  <c r="D260" i="2" s="1"/>
  <c r="D261" i="2" s="1"/>
  <c r="D263" i="2" s="1"/>
  <c r="D264" i="2" s="1"/>
  <c r="D265" i="2" s="1"/>
  <c r="D266" i="2" s="1"/>
  <c r="D267" i="2" s="1"/>
  <c r="D268" i="2" s="1"/>
  <c r="D269" i="2" s="1"/>
  <c r="D271" i="2" s="1"/>
  <c r="D272" i="2" s="1"/>
  <c r="D273" i="2" s="1"/>
  <c r="D274" i="2" s="1"/>
  <c r="D275" i="2" s="1"/>
  <c r="D276" i="2" s="1"/>
  <c r="D277" i="2" s="1"/>
  <c r="D278" i="2" s="1"/>
  <c r="D279" i="2" s="1"/>
  <c r="D281" i="2" s="1"/>
  <c r="D282" i="2" s="1"/>
  <c r="D283" i="2" s="1"/>
  <c r="D284" i="2" s="1"/>
  <c r="D285" i="2" s="1"/>
  <c r="D286" i="2" s="1"/>
  <c r="D287" i="2" s="1"/>
  <c r="D288" i="2" s="1"/>
  <c r="D289" i="2" s="1"/>
  <c r="D290" i="2" s="1"/>
  <c r="D291" i="2" s="1"/>
  <c r="D292" i="2" s="1"/>
  <c r="D293" i="2" s="1"/>
  <c r="D294" i="2" s="1"/>
  <c r="D295" i="2" s="1"/>
  <c r="D296" i="2" s="1"/>
  <c r="D298" i="2" s="1"/>
  <c r="D299" i="2" s="1"/>
  <c r="D300" i="2" s="1"/>
  <c r="D302" i="2" s="1"/>
  <c r="D303" i="2" s="1"/>
  <c r="D304" i="2" s="1"/>
  <c r="D306" i="2" s="1"/>
  <c r="D307" i="2" s="1"/>
  <c r="D308" i="2" s="1"/>
  <c r="D309" i="2" s="1"/>
  <c r="D310" i="2" s="1"/>
  <c r="D311" i="2" s="1"/>
  <c r="D312" i="2" s="1"/>
  <c r="D313" i="2" s="1"/>
  <c r="D314" i="2" s="1"/>
  <c r="D315" i="2" s="1"/>
  <c r="D316" i="2" s="1"/>
  <c r="D317" i="2" s="1"/>
  <c r="D318" i="2" s="1"/>
  <c r="D319" i="2" s="1"/>
  <c r="D320" i="2" s="1"/>
  <c r="D321" i="2" s="1"/>
  <c r="D323" i="2" s="1"/>
  <c r="D324" i="2" s="1"/>
  <c r="D325" i="2" s="1"/>
  <c r="D326" i="2" s="1"/>
  <c r="D327" i="2" s="1"/>
  <c r="D328" i="2" s="1"/>
  <c r="D329" i="2" s="1"/>
  <c r="D330" i="2" s="1"/>
  <c r="D331" i="2" s="1"/>
  <c r="D332" i="2" s="1"/>
  <c r="D333" i="2" s="1"/>
  <c r="D334" i="2" s="1"/>
  <c r="D335" i="2" s="1"/>
  <c r="D336" i="2" s="1"/>
  <c r="D337" i="2" s="1"/>
  <c r="D338" i="2" s="1"/>
  <c r="D340" i="2" s="1"/>
  <c r="D341" i="2" s="1"/>
  <c r="D342" i="2" s="1"/>
  <c r="D344" i="2" s="1"/>
  <c r="D345" i="2" s="1"/>
  <c r="D346" i="2" s="1"/>
  <c r="D347" i="2" s="1"/>
  <c r="D348" i="2" s="1"/>
  <c r="D349" i="2" s="1"/>
  <c r="D350" i="2" s="1"/>
  <c r="D351" i="2" s="1"/>
  <c r="D352" i="2" s="1"/>
  <c r="D353" i="2" s="1"/>
  <c r="D354" i="2" s="1"/>
  <c r="D355" i="2" s="1"/>
  <c r="D356" i="2" s="1"/>
  <c r="D359" i="2" s="1"/>
  <c r="D360" i="2" s="1"/>
  <c r="D361" i="2" s="1"/>
  <c r="D362" i="2" s="1"/>
  <c r="D363" i="2" s="1"/>
  <c r="D364" i="2" s="1"/>
  <c r="D365" i="2" s="1"/>
  <c r="D366" i="2" s="1"/>
  <c r="D367" i="2" s="1"/>
  <c r="D368" i="2" s="1"/>
  <c r="D369" i="2" s="1"/>
  <c r="D370" i="2" s="1"/>
  <c r="D371" i="2" s="1"/>
  <c r="D372" i="2" s="1"/>
  <c r="D373" i="2" s="1"/>
  <c r="D374" i="2" s="1"/>
  <c r="D375" i="2" s="1"/>
  <c r="D376" i="2" s="1"/>
  <c r="D380" i="2" s="1"/>
  <c r="D381" i="2" s="1"/>
  <c r="D382" i="2" s="1"/>
  <c r="D383" i="2" s="1"/>
  <c r="D384" i="2" s="1"/>
  <c r="D385" i="2" s="1"/>
  <c r="D386" i="2" s="1"/>
  <c r="D387" i="2" s="1"/>
  <c r="D388" i="2" s="1"/>
  <c r="D389" i="2" s="1"/>
  <c r="D390" i="2" s="1"/>
  <c r="D391" i="2" s="1"/>
  <c r="D392" i="2" s="1"/>
  <c r="D393" i="2" s="1"/>
  <c r="D394" i="2" s="1"/>
  <c r="D395" i="2" s="1"/>
  <c r="D396" i="2" s="1"/>
  <c r="D397" i="2" s="1"/>
  <c r="D398" i="2" s="1"/>
  <c r="D400" i="2" s="1"/>
  <c r="D401" i="2" s="1"/>
  <c r="D402" i="2" s="1"/>
  <c r="D403" i="2" s="1"/>
  <c r="D404" i="2" s="1"/>
  <c r="D406" i="2" s="1"/>
  <c r="D407" i="2" s="1"/>
  <c r="D408" i="2" s="1"/>
  <c r="D409" i="2" s="1"/>
  <c r="D410" i="2" s="1"/>
  <c r="D411" i="2" s="1"/>
  <c r="D412" i="2" s="1"/>
  <c r="D413" i="2" s="1"/>
  <c r="D414" i="2" s="1"/>
  <c r="D415" i="2" s="1"/>
  <c r="D416" i="2" s="1"/>
  <c r="D417" i="2" s="1"/>
  <c r="D419" i="2" s="1"/>
  <c r="D420" i="2" s="1"/>
  <c r="D421" i="2" s="1"/>
  <c r="D422" i="2" s="1"/>
  <c r="D424" i="2" s="1"/>
  <c r="D425" i="2" s="1"/>
  <c r="D426" i="2" s="1"/>
  <c r="D428" i="2" s="1"/>
  <c r="D432" i="2" s="1"/>
  <c r="D433" i="2" s="1"/>
  <c r="D434" i="2" s="1"/>
  <c r="D435" i="2" s="1"/>
  <c r="D436" i="2" s="1"/>
  <c r="D437" i="2" s="1"/>
  <c r="D438" i="2" s="1"/>
  <c r="D439" i="2" s="1"/>
  <c r="D440" i="2" s="1"/>
  <c r="D441" i="2" s="1"/>
  <c r="D442" i="2" s="1"/>
  <c r="D443" i="2" s="1"/>
  <c r="D444" i="2" s="1"/>
  <c r="D445" i="2" s="1"/>
  <c r="D446" i="2" s="1"/>
  <c r="D447" i="2" s="1"/>
  <c r="D448" i="2" s="1"/>
  <c r="D449" i="2" s="1"/>
  <c r="D450" i="2" s="1"/>
  <c r="D451" i="2" s="1"/>
  <c r="D452" i="2" s="1"/>
  <c r="D453" i="2" s="1"/>
  <c r="D454" i="2" s="1"/>
  <c r="D455" i="2" s="1"/>
  <c r="D456" i="2" s="1"/>
  <c r="D457" i="2" s="1"/>
  <c r="D458" i="2" s="1"/>
  <c r="D459" i="2" s="1"/>
  <c r="D460" i="2" s="1"/>
  <c r="D461" i="2" s="1"/>
  <c r="D462" i="2" s="1"/>
  <c r="D463" i="2" s="1"/>
  <c r="D464" i="2" s="1"/>
  <c r="D465" i="2" s="1"/>
  <c r="D466" i="2" s="1"/>
  <c r="D467" i="2" s="1"/>
  <c r="D469" i="2" s="1"/>
  <c r="D470" i="2" s="1"/>
  <c r="D471" i="2" s="1"/>
  <c r="D472" i="2" s="1"/>
  <c r="D473" i="2" s="1"/>
  <c r="D474" i="2" s="1"/>
  <c r="D475" i="2" s="1"/>
  <c r="D476" i="2" s="1"/>
  <c r="D477" i="2" s="1"/>
  <c r="D478" i="2" s="1"/>
  <c r="D479" i="2" s="1"/>
  <c r="D480" i="2" s="1"/>
  <c r="D482" i="2" s="1"/>
  <c r="D483" i="2" s="1"/>
  <c r="D486" i="2" s="1"/>
  <c r="D487" i="2" s="1"/>
  <c r="D488" i="2" s="1"/>
  <c r="D489" i="2" s="1"/>
  <c r="D490" i="2" s="1"/>
  <c r="D491" i="2" s="1"/>
  <c r="D492" i="2" s="1"/>
  <c r="D493" i="2" s="1"/>
  <c r="D494" i="2" s="1"/>
  <c r="D496" i="2" s="1"/>
  <c r="D497" i="2" s="1"/>
  <c r="D498" i="2" s="1"/>
  <c r="D499" i="2" s="1"/>
  <c r="D500" i="2" s="1"/>
  <c r="D501" i="2" s="1"/>
  <c r="D503" i="2" s="1"/>
  <c r="D504" i="2" s="1"/>
  <c r="D505" i="2" s="1"/>
  <c r="D506" i="2" s="1"/>
  <c r="D507" i="2" s="1"/>
  <c r="D508" i="2" s="1"/>
  <c r="D509" i="2" s="1"/>
  <c r="D510" i="2" s="1"/>
  <c r="D511" i="2" s="1"/>
  <c r="D512" i="2" s="1"/>
  <c r="D514" i="2" s="1"/>
  <c r="D515" i="2" s="1"/>
  <c r="D516" i="2" s="1"/>
  <c r="D519" i="2" s="1"/>
  <c r="D520" i="2" s="1"/>
  <c r="D521" i="2" s="1"/>
  <c r="D523" i="2" s="1"/>
  <c r="D527" i="2" s="1"/>
  <c r="D528" i="2" s="1"/>
  <c r="D529" i="2" s="1"/>
  <c r="D530" i="2" s="1"/>
  <c r="D531" i="2" s="1"/>
  <c r="D532" i="2" s="1"/>
  <c r="D533" i="2" s="1"/>
  <c r="D535" i="2" s="1"/>
  <c r="D536" i="2" s="1"/>
  <c r="D537" i="2" s="1"/>
  <c r="D538" i="2" s="1"/>
  <c r="D539" i="2" s="1"/>
  <c r="D540" i="2" s="1"/>
  <c r="D541" i="2" s="1"/>
  <c r="D542" i="2" s="1"/>
  <c r="D543" i="2" s="1"/>
  <c r="D544" i="2" s="1"/>
  <c r="D545" i="2" s="1"/>
  <c r="D546" i="2" s="1"/>
  <c r="D547" i="2" s="1"/>
  <c r="D548" i="2" s="1"/>
  <c r="D549" i="2" s="1"/>
  <c r="D550" i="2" s="1"/>
  <c r="D551" i="2" s="1"/>
  <c r="D552" i="2" s="1"/>
  <c r="D553" i="2" s="1"/>
  <c r="D554" i="2" s="1"/>
  <c r="D555" i="2" s="1"/>
  <c r="D556" i="2" s="1"/>
  <c r="D559" i="2" s="1"/>
  <c r="D561" i="2" s="1"/>
  <c r="D562" i="2" s="1"/>
  <c r="D563" i="2" s="1"/>
  <c r="D564" i="2" s="1"/>
  <c r="D565" i="2" s="1"/>
  <c r="D566" i="2" s="1"/>
  <c r="D567" i="2" s="1"/>
  <c r="D568" i="2" s="1"/>
  <c r="D569" i="2" s="1"/>
  <c r="D570" i="2" s="1"/>
  <c r="D571" i="2" s="1"/>
  <c r="D572" i="2" s="1"/>
  <c r="D573" i="2" s="1"/>
  <c r="D574" i="2" s="1"/>
  <c r="D575" i="2" s="1"/>
  <c r="D576" i="2" s="1"/>
  <c r="D577" i="2" s="1"/>
  <c r="D580" i="2" s="1"/>
  <c r="D581" i="2" s="1"/>
  <c r="D582" i="2" s="1"/>
  <c r="D583" i="2" s="1"/>
  <c r="D584" i="2" s="1"/>
  <c r="D585" i="2" s="1"/>
  <c r="D586" i="2" s="1"/>
  <c r="D587" i="2" s="1"/>
  <c r="D588" i="2" s="1"/>
  <c r="D589" i="2" s="1"/>
  <c r="D590" i="2" s="1"/>
  <c r="D591" i="2" s="1"/>
  <c r="D592" i="2" s="1"/>
  <c r="D593" i="2" s="1"/>
  <c r="D595" i="2" s="1"/>
  <c r="D596" i="2" s="1"/>
  <c r="D598" i="2" s="1"/>
  <c r="D599" i="2" s="1"/>
  <c r="D600" i="2" s="1"/>
  <c r="D601" i="2" s="1"/>
  <c r="D602" i="2" s="1"/>
  <c r="D604" i="2" s="1"/>
  <c r="D605" i="2" s="1"/>
  <c r="D606" i="2" s="1"/>
  <c r="D607" i="2" s="1"/>
  <c r="D608" i="2" s="1"/>
  <c r="D611" i="2" s="1"/>
  <c r="D614" i="2" s="1"/>
  <c r="D615" i="2" s="1"/>
  <c r="D616" i="2" s="1"/>
  <c r="D619" i="2" s="1"/>
  <c r="D620" i="2" s="1"/>
  <c r="D621" i="2" s="1"/>
  <c r="D622" i="2" s="1"/>
  <c r="D623" i="2" s="1"/>
  <c r="D624" i="2" s="1"/>
  <c r="D625" i="2" s="1"/>
  <c r="D626" i="2" s="1"/>
  <c r="D627" i="2" s="1"/>
  <c r="D628" i="2" s="1"/>
  <c r="D629" i="2" s="1"/>
  <c r="D630" i="2" s="1"/>
  <c r="D631" i="2" s="1"/>
  <c r="D633" i="2" s="1"/>
  <c r="D636" i="2" s="1"/>
  <c r="D637" i="2" s="1"/>
  <c r="D638" i="2" s="1"/>
  <c r="D642" i="2" s="1"/>
  <c r="D643" i="2" s="1"/>
  <c r="D644" i="2" s="1"/>
  <c r="D647" i="2" s="1"/>
  <c r="D649" i="2" s="1"/>
  <c r="D653" i="2" s="1"/>
  <c r="D654" i="2" s="1"/>
  <c r="D655" i="2" s="1"/>
  <c r="D657" i="2" s="1"/>
  <c r="D659" i="2" s="1"/>
  <c r="D660" i="2" s="1"/>
  <c r="D661" i="2" s="1"/>
  <c r="D662" i="2" s="1"/>
  <c r="D664" i="2" s="1"/>
  <c r="D665" i="2" s="1"/>
  <c r="D666" i="2" s="1"/>
  <c r="D669" i="2" s="1"/>
  <c r="D671" i="2" s="1"/>
  <c r="D672" i="2" s="1"/>
  <c r="D673" i="2" s="1"/>
  <c r="D674" i="2" s="1"/>
  <c r="D675" i="2" s="1"/>
  <c r="D677" i="2" s="1"/>
  <c r="D678" i="2" s="1"/>
  <c r="D679" i="2" s="1"/>
  <c r="D680" i="2" s="1"/>
  <c r="D681" i="2" s="1"/>
  <c r="D682" i="2" s="1"/>
  <c r="D683" i="2" s="1"/>
  <c r="D684" i="2" s="1"/>
  <c r="D685" i="2" s="1"/>
  <c r="D686" i="2" s="1"/>
  <c r="D688" i="2" s="1"/>
  <c r="D689" i="2" s="1"/>
  <c r="D690" i="2" s="1"/>
  <c r="D691" i="2" s="1"/>
  <c r="D692" i="2" s="1"/>
  <c r="D693" i="2" s="1"/>
  <c r="D694" i="2" s="1"/>
  <c r="D695" i="2" s="1"/>
  <c r="D696" i="2" s="1"/>
  <c r="D697" i="2" s="1"/>
  <c r="D698" i="2" s="1"/>
  <c r="D699" i="2" s="1"/>
  <c r="D700" i="2" s="1"/>
  <c r="D701" i="2" s="1"/>
  <c r="D702" i="2" s="1"/>
  <c r="D703" i="2" s="1"/>
  <c r="D704" i="2" s="1"/>
  <c r="D705" i="2" s="1"/>
  <c r="D706" i="2" s="1"/>
  <c r="D707" i="2" s="1"/>
  <c r="D708" i="2" s="1"/>
  <c r="D709" i="2" s="1"/>
  <c r="D710" i="2" s="1"/>
  <c r="D711" i="2" s="1"/>
  <c r="D712" i="2" s="1"/>
  <c r="D713" i="2" s="1"/>
  <c r="D714" i="2" s="1"/>
  <c r="D715" i="2" s="1"/>
  <c r="D716" i="2" s="1"/>
  <c r="D717" i="2" s="1"/>
  <c r="D718" i="2" s="1"/>
  <c r="D719" i="2" s="1"/>
  <c r="D720" i="2" s="1"/>
  <c r="D721" i="2" s="1"/>
  <c r="D722" i="2" s="1"/>
  <c r="D723" i="2" s="1"/>
  <c r="D724" i="2" s="1"/>
  <c r="D725" i="2" s="1"/>
  <c r="D726" i="2" s="1"/>
  <c r="D727" i="2" s="1"/>
  <c r="D728" i="2" s="1"/>
  <c r="D729" i="2" s="1"/>
  <c r="D730" i="2" s="1"/>
  <c r="D731" i="2" s="1"/>
  <c r="D732" i="2" s="1"/>
  <c r="D733" i="2" s="1"/>
  <c r="D734" i="2" s="1"/>
  <c r="D735" i="2" s="1"/>
  <c r="D737" i="2" s="1"/>
  <c r="D738" i="2" s="1"/>
  <c r="D739" i="2" s="1"/>
  <c r="D741" i="2" s="1"/>
  <c r="D742" i="2" s="1"/>
  <c r="D743" i="2" s="1"/>
  <c r="D744" i="2" s="1"/>
  <c r="D745" i="2" s="1"/>
  <c r="D746" i="2" s="1"/>
  <c r="D747" i="2" s="1"/>
  <c r="D748" i="2" s="1"/>
  <c r="D749" i="2" s="1"/>
  <c r="D750" i="2" s="1"/>
  <c r="D751" i="2" s="1"/>
  <c r="D754" i="2" s="1"/>
  <c r="D755" i="2" s="1"/>
  <c r="D756" i="2" s="1"/>
  <c r="D757" i="2" s="1"/>
  <c r="D758" i="2" s="1"/>
  <c r="D759" i="2" s="1"/>
  <c r="D760" i="2" s="1"/>
  <c r="D761" i="2" s="1"/>
  <c r="D762" i="2" s="1"/>
  <c r="D764" i="2" s="1"/>
  <c r="D765" i="2" s="1"/>
  <c r="D767" i="2" s="1"/>
  <c r="D768" i="2" s="1"/>
  <c r="D769" i="2" s="1"/>
  <c r="D770" i="2" s="1"/>
  <c r="D771" i="2" s="1"/>
  <c r="D774" i="2" s="1"/>
  <c r="D775" i="2" s="1"/>
  <c r="D776" i="2" s="1"/>
  <c r="D777" i="2" s="1"/>
  <c r="D778" i="2" s="1"/>
  <c r="D779" i="2" s="1"/>
  <c r="D781" i="2" s="1"/>
  <c r="D782" i="2" s="1"/>
  <c r="D783" i="2" s="1"/>
  <c r="D784" i="2" s="1"/>
  <c r="D786" i="2" s="1"/>
  <c r="D787" i="2" s="1"/>
  <c r="D788" i="2" s="1"/>
  <c r="D790" i="2" s="1"/>
  <c r="D791" i="2" s="1"/>
  <c r="D792" i="2" s="1"/>
  <c r="D793" i="2" s="1"/>
  <c r="D794" i="2" s="1"/>
  <c r="D796" i="2" s="1"/>
  <c r="D797" i="2" s="1"/>
  <c r="D798" i="2" s="1"/>
  <c r="D800" i="2" s="1"/>
  <c r="D801" i="2" s="1"/>
  <c r="D802" i="2" s="1"/>
  <c r="D803" i="2" s="1"/>
  <c r="D804" i="2" s="1"/>
  <c r="D805" i="2" s="1"/>
  <c r="D806" i="2" s="1"/>
  <c r="D807" i="2" s="1"/>
  <c r="D808" i="2" s="1"/>
  <c r="D809" i="2" s="1"/>
  <c r="D810" i="2" s="1"/>
  <c r="D811" i="2" s="1"/>
  <c r="D812" i="2" s="1"/>
  <c r="D813" i="2" s="1"/>
  <c r="D814" i="2" s="1"/>
  <c r="D815" i="2" s="1"/>
  <c r="D816" i="2" s="1"/>
  <c r="D817" i="2" s="1"/>
  <c r="D818" i="2" s="1"/>
  <c r="D819" i="2" s="1"/>
  <c r="D820" i="2" s="1"/>
  <c r="D821" i="2" s="1"/>
  <c r="D822" i="2" s="1"/>
  <c r="D824" i="2" s="1"/>
  <c r="D826" i="2" s="1"/>
  <c r="D827" i="2" s="1"/>
  <c r="D828" i="2" s="1"/>
  <c r="D831" i="2" s="1"/>
  <c r="D832" i="2" s="1"/>
  <c r="D833" i="2" s="1"/>
  <c r="D834" i="2" s="1"/>
  <c r="D835" i="2" s="1"/>
  <c r="D836" i="2" s="1"/>
  <c r="D837" i="2" s="1"/>
  <c r="D838" i="2" s="1"/>
  <c r="D839" i="2" s="1"/>
  <c r="D840" i="2" s="1"/>
  <c r="D841" i="2" s="1"/>
  <c r="D842" i="2" s="1"/>
  <c r="D843" i="2" s="1"/>
  <c r="D844" i="2" s="1"/>
  <c r="D845" i="2" s="1"/>
  <c r="D846" i="2" s="1"/>
  <c r="D848" i="2" s="1"/>
  <c r="D849" i="2" s="1"/>
  <c r="D850" i="2" s="1"/>
  <c r="D851" i="2" s="1"/>
  <c r="D852" i="2" s="1"/>
  <c r="D853" i="2" s="1"/>
  <c r="D854" i="2" s="1"/>
  <c r="D855" i="2" s="1"/>
  <c r="D856" i="2" s="1"/>
  <c r="D857" i="2" s="1"/>
  <c r="D858" i="2" s="1"/>
  <c r="D859" i="2" s="1"/>
  <c r="D861" i="2" s="1"/>
  <c r="D862" i="2" s="1"/>
  <c r="D863" i="2" s="1"/>
  <c r="D865" i="2" s="1"/>
  <c r="D866" i="2" s="1"/>
  <c r="D867" i="2" s="1"/>
  <c r="D868" i="2" s="1"/>
  <c r="D869" i="2" s="1"/>
  <c r="D870" i="2" s="1"/>
  <c r="D871" i="2" s="1"/>
  <c r="D872" i="2" s="1"/>
  <c r="D873" i="2" s="1"/>
  <c r="D874" i="2" s="1"/>
  <c r="D875" i="2" s="1"/>
  <c r="D876" i="2" s="1"/>
  <c r="D877" i="2" s="1"/>
  <c r="D882" i="2" s="1"/>
  <c r="D883" i="2" s="1"/>
  <c r="D884" i="2" s="1"/>
  <c r="D885" i="2" s="1"/>
  <c r="D891" i="2" s="1"/>
  <c r="D892" i="2" s="1"/>
  <c r="D894" i="2" s="1"/>
  <c r="D895" i="2" s="1"/>
  <c r="D896" i="2" s="1"/>
  <c r="D897" i="2" s="1"/>
  <c r="D899" i="2" s="1"/>
  <c r="D900" i="2" s="1"/>
  <c r="D901" i="2" s="1"/>
  <c r="D903" i="2" s="1"/>
  <c r="D904" i="2" s="1"/>
  <c r="D905" i="2" s="1"/>
  <c r="D908" i="2" s="1"/>
  <c r="D916" i="2" s="1"/>
  <c r="D917" i="2" s="1"/>
  <c r="D918" i="2" s="1"/>
  <c r="D919" i="2" s="1"/>
  <c r="D920" i="2" s="1"/>
  <c r="D921" i="2" s="1"/>
  <c r="D923" i="2" s="1"/>
  <c r="D924" i="2" s="1"/>
  <c r="D925" i="2" s="1"/>
  <c r="D926" i="2" s="1"/>
  <c r="D927" i="2" s="1"/>
  <c r="D928" i="2" s="1"/>
  <c r="D929" i="2" s="1"/>
  <c r="D930" i="2" s="1"/>
  <c r="D931" i="2" s="1"/>
  <c r="D932" i="2" s="1"/>
  <c r="D934" i="2" s="1"/>
  <c r="D935" i="2" s="1"/>
  <c r="D936" i="2" s="1"/>
  <c r="D937" i="2" s="1"/>
  <c r="D938" i="2" s="1"/>
  <c r="D939" i="2" s="1"/>
  <c r="D940" i="2" s="1"/>
  <c r="D941" i="2" s="1"/>
  <c r="D942" i="2" s="1"/>
  <c r="D943" i="2" s="1"/>
  <c r="D944" i="2" s="1"/>
  <c r="D945" i="2" s="1"/>
  <c r="D949" i="2" s="1"/>
  <c r="D950" i="2" s="1"/>
  <c r="D951" i="2" s="1"/>
  <c r="D952" i="2" s="1"/>
  <c r="D953" i="2" s="1"/>
  <c r="D956" i="2" s="1"/>
  <c r="D957" i="2" s="1"/>
  <c r="D958" i="2" s="1"/>
  <c r="D959" i="2" s="1"/>
  <c r="D960" i="2" s="1"/>
  <c r="D961" i="2" s="1"/>
  <c r="D962" i="2" s="1"/>
  <c r="D963" i="2" s="1"/>
  <c r="D964" i="2" s="1"/>
  <c r="D965" i="2" s="1"/>
  <c r="D966" i="2" s="1"/>
  <c r="D967" i="2" s="1"/>
  <c r="D969" i="2" s="1"/>
  <c r="D970" i="2" s="1"/>
  <c r="D971" i="2" s="1"/>
  <c r="D972" i="2" s="1"/>
  <c r="D973" i="2" s="1"/>
  <c r="D974" i="2" s="1"/>
  <c r="D976" i="2" s="1"/>
  <c r="D981" i="2" s="1"/>
  <c r="D982" i="2" s="1"/>
  <c r="D983" i="2" s="1"/>
  <c r="D984" i="2" s="1"/>
  <c r="D985" i="2" s="1"/>
  <c r="D986" i="2" s="1"/>
  <c r="D987" i="2" s="1"/>
  <c r="D991" i="2" s="1"/>
  <c r="D992" i="2" s="1"/>
  <c r="D993" i="2" s="1"/>
  <c r="D994" i="2" s="1"/>
  <c r="D995" i="2" s="1"/>
  <c r="D996" i="2" s="1"/>
  <c r="D998" i="2" s="1"/>
  <c r="D1001" i="2" s="1"/>
  <c r="D1002" i="2" s="1"/>
  <c r="D1003" i="2" s="1"/>
  <c r="I14" i="2" a="1"/>
  <c r="I12" i="2" a="1"/>
  <c r="I10" i="2" a="1"/>
  <c r="I8" i="2" a="1"/>
  <c r="I9" i="2" a="1"/>
  <c r="I11" i="2" a="1"/>
  <c r="I13" i="2" a="1"/>
  <c r="I15" i="2" a="1"/>
  <c r="I15" i="2" l="1"/>
  <c r="M15" i="2" s="1" a="1"/>
  <c r="M15" i="2" s="1"/>
  <c r="N15" i="2" s="1"/>
  <c r="I13" i="2"/>
  <c r="M13" i="2" s="1" a="1"/>
  <c r="M13" i="2" s="1"/>
  <c r="I11" i="2"/>
  <c r="M11" i="2" s="1" a="1"/>
  <c r="M11" i="2" s="1"/>
  <c r="N11" i="2" s="1"/>
  <c r="I9" i="2"/>
  <c r="M9" i="2" s="1" a="1"/>
  <c r="M9" i="2" s="1"/>
  <c r="N9" i="2" s="1"/>
  <c r="I8" i="2"/>
  <c r="M8" i="2" s="1" a="1"/>
  <c r="M8" i="2" s="1"/>
  <c r="N8" i="2" s="1"/>
  <c r="I10" i="2"/>
  <c r="M10" i="2" s="1" a="1"/>
  <c r="M10" i="2" s="1"/>
  <c r="I12" i="2"/>
  <c r="M12" i="2" s="1" a="1"/>
  <c r="M12" i="2" s="1"/>
  <c r="I14" i="2"/>
  <c r="M14" i="2" s="1" a="1"/>
  <c r="M14" i="2" s="1"/>
  <c r="N14" i="2" s="1"/>
  <c r="H16" i="2"/>
  <c r="D1004" i="2"/>
  <c r="N10" i="2"/>
  <c r="D1005" i="2" l="1"/>
  <c r="D1007" i="2" s="1"/>
  <c r="K16" i="2" a="1"/>
  <c r="K16" i="2" s="1"/>
  <c r="J16" i="2" a="1"/>
  <c r="J16" i="2" s="1"/>
  <c r="H17" i="2"/>
  <c r="N12" i="2"/>
  <c r="I16" i="2" a="1"/>
  <c r="I16" i="2" l="1"/>
  <c r="M16" i="2" s="1" a="1"/>
  <c r="M16" i="2" s="1"/>
  <c r="K17" i="2" a="1"/>
  <c r="K17" i="2" s="1"/>
  <c r="J17" i="2" a="1"/>
  <c r="J17" i="2" s="1"/>
  <c r="H18" i="2"/>
  <c r="N16" i="2"/>
  <c r="D1008" i="2"/>
  <c r="D1009" i="2" s="1"/>
  <c r="D1010" i="2" s="1"/>
  <c r="D1011" i="2" s="1"/>
  <c r="D1012" i="2" s="1"/>
  <c r="D1014" i="2" s="1"/>
  <c r="D1016" i="2" s="1"/>
  <c r="D1018" i="2" s="1"/>
  <c r="D1021" i="2" s="1"/>
  <c r="D1024" i="2" s="1"/>
  <c r="D1025" i="2" s="1"/>
  <c r="D1027" i="2" s="1"/>
  <c r="D1028" i="2" s="1"/>
  <c r="D1030" i="2" s="1"/>
  <c r="D1032" i="2" s="1"/>
  <c r="D1037" i="2" s="1"/>
  <c r="D1038" i="2" s="1"/>
  <c r="D1042" i="2" s="1"/>
  <c r="D1043" i="2" s="1"/>
  <c r="D1044" i="2" s="1"/>
  <c r="D1046" i="2" s="1"/>
  <c r="D1047" i="2" s="1"/>
  <c r="D1048" i="2" s="1"/>
  <c r="D1050" i="2" s="1"/>
  <c r="D1051" i="2" s="1"/>
  <c r="D1052" i="2" s="1"/>
  <c r="D1054" i="2" s="1"/>
  <c r="D1059" i="2" s="1"/>
  <c r="D1060" i="2" s="1"/>
  <c r="D1061" i="2" s="1"/>
  <c r="D1062" i="2" s="1"/>
  <c r="D1063" i="2" s="1"/>
  <c r="D1065" i="2" s="1"/>
  <c r="D1066" i="2" s="1"/>
  <c r="D1068" i="2" s="1"/>
  <c r="D1071" i="2" s="1"/>
  <c r="D1072" i="2" s="1"/>
  <c r="D1073" i="2" s="1"/>
  <c r="D1075" i="2" s="1"/>
  <c r="D1077" i="2" s="1"/>
  <c r="D1078" i="2" s="1"/>
  <c r="D1079" i="2" s="1"/>
  <c r="D1081" i="2" s="1"/>
  <c r="D1083" i="2" s="1"/>
  <c r="D1086" i="2" s="1"/>
  <c r="D1089" i="2" s="1"/>
  <c r="D1090" i="2" s="1"/>
  <c r="D1093" i="2" s="1"/>
  <c r="D1100" i="2" s="1"/>
  <c r="D1101" i="2" s="1"/>
  <c r="D1102" i="2" s="1"/>
  <c r="D1103" i="2" s="1"/>
  <c r="D1104" i="2" s="1"/>
  <c r="D1105" i="2" s="1"/>
  <c r="D1106" i="2" s="1"/>
  <c r="D1107" i="2" s="1"/>
  <c r="D1108" i="2" s="1"/>
  <c r="D1109" i="2" s="1"/>
  <c r="D1110" i="2" s="1"/>
  <c r="D1112" i="2" s="1"/>
  <c r="D1114" i="2" s="1"/>
  <c r="D1115" i="2" s="1"/>
  <c r="D1116" i="2" s="1"/>
  <c r="D1117" i="2" s="1"/>
  <c r="D1118" i="2" s="1"/>
  <c r="D1120" i="2" s="1"/>
  <c r="D1124" i="2" s="1"/>
  <c r="D1125" i="2" s="1"/>
  <c r="D1127" i="2" s="1"/>
  <c r="D1128" i="2" s="1"/>
  <c r="D1129" i="2" s="1"/>
  <c r="D1130" i="2" s="1"/>
  <c r="D1135" i="2" s="1"/>
  <c r="D1136" i="2" s="1"/>
  <c r="D1137" i="2" s="1"/>
  <c r="D1139" i="2" s="1"/>
  <c r="D1140" i="2" s="1"/>
  <c r="D1141" i="2" s="1"/>
  <c r="D1142" i="2" s="1"/>
  <c r="D1143" i="2" s="1"/>
  <c r="D1144" i="2" s="1"/>
  <c r="D1145" i="2" s="1"/>
  <c r="D1146" i="2" s="1"/>
  <c r="D1148" i="2" s="1"/>
  <c r="D1149" i="2" s="1"/>
  <c r="D1150" i="2" s="1"/>
  <c r="D1151" i="2" s="1"/>
  <c r="D1152" i="2" s="1"/>
  <c r="D1153" i="2" s="1"/>
  <c r="D1154" i="2" s="1"/>
  <c r="D1159" i="2" s="1"/>
  <c r="D1162" i="2" s="1"/>
  <c r="D1163" i="2" s="1"/>
  <c r="D1164" i="2" s="1"/>
  <c r="D1166" i="2" s="1"/>
  <c r="D1168" i="2" s="1"/>
  <c r="D1170" i="2" s="1"/>
  <c r="D1171" i="2" s="1"/>
  <c r="D1172" i="2" s="1"/>
  <c r="D1173" i="2" s="1"/>
  <c r="D1176" i="2" s="1"/>
  <c r="D1177" i="2" s="1"/>
  <c r="D1178" i="2" s="1"/>
  <c r="D1180" i="2" s="1"/>
  <c r="D1188" i="2" s="1"/>
  <c r="D1189" i="2" s="1"/>
  <c r="D1191" i="2" s="1"/>
  <c r="D1195" i="2" s="1"/>
  <c r="D1198" i="2" s="1"/>
  <c r="D1200" i="2" s="1"/>
  <c r="D1202" i="2" s="1"/>
  <c r="D1203" i="2" s="1"/>
  <c r="D1204" i="2" s="1"/>
  <c r="D1209" i="2" s="1"/>
  <c r="D1211" i="2" s="1"/>
  <c r="D1218" i="2" s="1"/>
  <c r="D1219" i="2" s="1"/>
  <c r="D1220" i="2" s="1"/>
  <c r="D1221" i="2" s="1"/>
  <c r="D1223" i="2" s="1"/>
  <c r="D1228" i="2" s="1"/>
  <c r="D1233" i="2" s="1"/>
  <c r="D1235" i="2" s="1"/>
  <c r="D1236" i="2" s="1"/>
  <c r="D1237" i="2" s="1"/>
  <c r="D1241" i="2" s="1"/>
  <c r="D1242" i="2" s="1"/>
  <c r="D1247" i="2" s="1"/>
  <c r="D1248" i="2" s="1"/>
  <c r="D1251" i="2" s="1"/>
  <c r="D1253" i="2" s="1"/>
  <c r="D1255" i="2" s="1"/>
  <c r="D1257" i="2" s="1"/>
  <c r="D1258" i="2" s="1"/>
  <c r="D1259" i="2" s="1"/>
  <c r="D1260" i="2" s="1"/>
  <c r="D1261" i="2" s="1"/>
  <c r="D1262" i="2" s="1"/>
  <c r="D1264" i="2" s="1"/>
  <c r="D1265" i="2" s="1"/>
  <c r="D1268" i="2" s="1"/>
  <c r="D1269" i="2" s="1"/>
  <c r="D1271" i="2" s="1"/>
  <c r="D1272" i="2" s="1"/>
  <c r="D1273" i="2" s="1"/>
  <c r="D1274" i="2" s="1"/>
  <c r="D1275" i="2" s="1"/>
  <c r="D1277" i="2" s="1"/>
  <c r="D1279" i="2" s="1"/>
  <c r="D1280" i="2" s="1"/>
  <c r="D1283" i="2" s="1"/>
  <c r="D1284" i="2" s="1"/>
  <c r="D1285" i="2" s="1"/>
  <c r="D1286" i="2" s="1"/>
  <c r="D1287" i="2" s="1"/>
  <c r="D1288" i="2" s="1"/>
  <c r="D1290" i="2" s="1"/>
  <c r="D1292" i="2" s="1"/>
  <c r="D1293" i="2" s="1"/>
  <c r="D1295" i="2" s="1"/>
  <c r="D1296" i="2" s="1"/>
  <c r="D1297" i="2" s="1"/>
  <c r="D1298" i="2" s="1"/>
  <c r="D1303" i="2" s="1"/>
  <c r="D1304" i="2" s="1"/>
  <c r="N13" i="2"/>
  <c r="I17" i="2" a="1"/>
  <c r="I17" i="2" l="1"/>
  <c r="M17" i="2" s="1" a="1"/>
  <c r="M17" i="2" s="1"/>
  <c r="N17" i="2" s="1"/>
  <c r="H19" i="2"/>
  <c r="K18" i="2" a="1"/>
  <c r="K18" i="2" s="1"/>
  <c r="J18" i="2" a="1"/>
  <c r="J18" i="2" s="1"/>
  <c r="I18" i="2" a="1"/>
  <c r="I18" i="2" l="1"/>
  <c r="M18" i="2" s="1" a="1"/>
  <c r="M18" i="2" s="1"/>
  <c r="N18" i="2" s="1"/>
  <c r="J19" i="2" a="1"/>
  <c r="J19" i="2" s="1"/>
  <c r="H20" i="2"/>
  <c r="K19" i="2" a="1"/>
  <c r="K19" i="2" s="1"/>
  <c r="I19" i="2" a="1"/>
  <c r="I19" i="2" l="1"/>
  <c r="M19" i="2" s="1" a="1"/>
  <c r="M19" i="2" s="1"/>
  <c r="N19" i="2" s="1"/>
  <c r="J20" i="2" a="1"/>
  <c r="J20" i="2" s="1"/>
  <c r="K20" i="2" a="1"/>
  <c r="K20" i="2" s="1"/>
  <c r="H21" i="2"/>
  <c r="I20" i="2" a="1"/>
  <c r="I20" i="2" l="1"/>
  <c r="M20" i="2" s="1" a="1"/>
  <c r="M20" i="2" s="1"/>
  <c r="N20" i="2" s="1"/>
  <c r="H22" i="2"/>
  <c r="J21" i="2" a="1"/>
  <c r="J21" i="2" s="1"/>
  <c r="K21" i="2" a="1"/>
  <c r="K21" i="2" s="1"/>
  <c r="I21" i="2" a="1"/>
  <c r="I21" i="2" l="1"/>
  <c r="M21" i="2" s="1" a="1"/>
  <c r="M21" i="2" s="1"/>
  <c r="N21" i="2" s="1"/>
  <c r="K22" i="2" a="1"/>
  <c r="K22" i="2" s="1"/>
  <c r="H23" i="2"/>
  <c r="J22" i="2" a="1"/>
  <c r="J22" i="2" s="1"/>
  <c r="I22" i="2" a="1"/>
  <c r="I22" i="2" l="1"/>
  <c r="M22" i="2" s="1" a="1"/>
  <c r="M22" i="2" s="1"/>
  <c r="N22" i="2" s="1"/>
  <c r="J23" i="2" a="1"/>
  <c r="J23" i="2" s="1"/>
  <c r="K23" i="2" a="1"/>
  <c r="K23" i="2" s="1"/>
  <c r="H24" i="2"/>
  <c r="I23" i="2" a="1"/>
  <c r="I23" i="2" l="1"/>
  <c r="M23" i="2" s="1" a="1"/>
  <c r="M23" i="2" s="1"/>
  <c r="N23" i="2" s="1"/>
  <c r="H25" i="2"/>
  <c r="K24" i="2" a="1"/>
  <c r="K24" i="2" s="1"/>
  <c r="J24" i="2" a="1"/>
  <c r="J24" i="2" s="1"/>
  <c r="I24" i="2" a="1"/>
  <c r="I24" i="2" l="1"/>
  <c r="M24" i="2" s="1" a="1"/>
  <c r="M24" i="2" s="1"/>
  <c r="N24" i="2" s="1"/>
  <c r="H26" i="2"/>
  <c r="J25" i="2" a="1"/>
  <c r="J25" i="2" s="1"/>
  <c r="K25" i="2" a="1"/>
  <c r="K25" i="2" s="1"/>
  <c r="I25" i="2" a="1"/>
  <c r="I25" i="2" l="1"/>
  <c r="M25" i="2" s="1" a="1"/>
  <c r="M25" i="2" s="1"/>
  <c r="N25" i="2" s="1"/>
  <c r="H27" i="2"/>
  <c r="J26" i="2" a="1"/>
  <c r="J26" i="2" s="1"/>
  <c r="K26" i="2" a="1"/>
  <c r="K26" i="2" s="1"/>
  <c r="I26" i="2" a="1"/>
  <c r="I26" i="2" l="1"/>
  <c r="M26" i="2" s="1" a="1"/>
  <c r="M26" i="2" s="1"/>
  <c r="N26" i="2" s="1"/>
  <c r="K27" i="2" a="1"/>
  <c r="K27" i="2" s="1"/>
  <c r="H28" i="2"/>
  <c r="J27" i="2" a="1"/>
  <c r="J27" i="2" s="1"/>
  <c r="I27" i="2" a="1"/>
  <c r="I27" i="2" l="1"/>
  <c r="M27" i="2" s="1" a="1"/>
  <c r="M27" i="2" s="1"/>
  <c r="N27" i="2" s="1"/>
  <c r="J28" i="2" a="1"/>
  <c r="J28" i="2" s="1"/>
  <c r="K28" i="2" a="1"/>
  <c r="K28" i="2" s="1"/>
  <c r="H29" i="2"/>
  <c r="I28" i="2" a="1"/>
  <c r="I28" i="2" l="1"/>
  <c r="M28" i="2" s="1" a="1"/>
  <c r="M28" i="2" s="1"/>
  <c r="N28" i="2" s="1"/>
  <c r="J29" i="2" a="1"/>
  <c r="J29" i="2" s="1"/>
  <c r="H30" i="2"/>
  <c r="K29" i="2" a="1"/>
  <c r="K29" i="2" s="1"/>
  <c r="I29" i="2" a="1"/>
  <c r="I29" i="2" l="1"/>
  <c r="M29" i="2" s="1" a="1"/>
  <c r="M29" i="2" s="1"/>
  <c r="N29" i="2" s="1"/>
  <c r="H31" i="2"/>
  <c r="J30" i="2" a="1"/>
  <c r="J30" i="2" s="1"/>
  <c r="K30" i="2" a="1"/>
  <c r="K30" i="2" s="1"/>
  <c r="I30" i="2" a="1"/>
  <c r="I30" i="2" l="1"/>
  <c r="M30" i="2" s="1" a="1"/>
  <c r="M30" i="2" s="1"/>
  <c r="N30" i="2" s="1"/>
  <c r="K31" i="2" a="1"/>
  <c r="K31" i="2" s="1"/>
  <c r="H32" i="2"/>
  <c r="J31" i="2" a="1"/>
  <c r="J31" i="2" s="1"/>
  <c r="I31" i="2" a="1"/>
  <c r="I31" i="2" l="1"/>
  <c r="M31" i="2" s="1" a="1"/>
  <c r="M31" i="2" s="1"/>
  <c r="N31" i="2" s="1"/>
  <c r="K32" i="2" a="1"/>
  <c r="K32" i="2" s="1"/>
  <c r="J32" i="2" a="1"/>
  <c r="J32" i="2" s="1"/>
  <c r="H33" i="2"/>
  <c r="I32" i="2" a="1"/>
  <c r="I32" i="2" l="1"/>
  <c r="M32" i="2" s="1" a="1"/>
  <c r="M32" i="2" s="1"/>
  <c r="N32" i="2" s="1"/>
  <c r="J33" i="2" a="1"/>
  <c r="J33" i="2" s="1"/>
  <c r="H34" i="2"/>
  <c r="K33" i="2" a="1"/>
  <c r="K33" i="2" s="1"/>
  <c r="I33" i="2" a="1"/>
  <c r="I33" i="2" l="1"/>
  <c r="M33" i="2" s="1" a="1"/>
  <c r="M33" i="2" s="1"/>
  <c r="N33" i="2" s="1"/>
  <c r="H35" i="2"/>
  <c r="J34" i="2" a="1"/>
  <c r="J34" i="2" s="1"/>
  <c r="K34" i="2" a="1"/>
  <c r="K34" i="2" s="1"/>
  <c r="I34" i="2" a="1"/>
  <c r="I34" i="2" l="1"/>
  <c r="M34" i="2" s="1" a="1"/>
  <c r="M34" i="2" s="1"/>
  <c r="N34" i="2" s="1"/>
  <c r="K35" i="2" a="1"/>
  <c r="K35" i="2" s="1"/>
  <c r="H36" i="2"/>
  <c r="J35" i="2" a="1"/>
  <c r="J35" i="2" s="1"/>
  <c r="I35" i="2" a="1"/>
  <c r="I35" i="2" l="1"/>
  <c r="M35" i="2" s="1" a="1"/>
  <c r="M35" i="2" s="1"/>
  <c r="N35" i="2" s="1"/>
  <c r="K36" i="2" a="1"/>
  <c r="K36" i="2" s="1"/>
  <c r="H37" i="2"/>
  <c r="J36" i="2" a="1"/>
  <c r="J36" i="2" s="1"/>
  <c r="I36" i="2" a="1"/>
  <c r="I36" i="2" l="1"/>
  <c r="M36" i="2" s="1" a="1"/>
  <c r="M36" i="2" s="1"/>
  <c r="N36" i="2" s="1"/>
  <c r="J37" i="2" a="1"/>
  <c r="J37" i="2" s="1"/>
  <c r="H38" i="2"/>
  <c r="K37" i="2" a="1"/>
  <c r="K37" i="2" s="1"/>
  <c r="I37" i="2" a="1"/>
  <c r="I37" i="2" l="1"/>
  <c r="M37" i="2" s="1" a="1"/>
  <c r="M37" i="2" s="1"/>
  <c r="N37" i="2" s="1"/>
  <c r="H39" i="2"/>
  <c r="J38" i="2" a="1"/>
  <c r="J38" i="2" s="1"/>
  <c r="K38" i="2" a="1"/>
  <c r="K38" i="2" s="1"/>
  <c r="I38" i="2" a="1"/>
  <c r="I38" i="2" l="1"/>
  <c r="M38" i="2" s="1" a="1"/>
  <c r="M38" i="2" s="1"/>
  <c r="N38" i="2" s="1"/>
  <c r="K39" i="2" a="1"/>
  <c r="K39" i="2" s="1"/>
  <c r="H40" i="2"/>
  <c r="J39" i="2" a="1"/>
  <c r="J39" i="2" s="1"/>
  <c r="I39" i="2" a="1"/>
  <c r="I39" i="2" l="1"/>
  <c r="M39" i="2" s="1" a="1"/>
  <c r="M39" i="2" s="1"/>
  <c r="N39" i="2" s="1"/>
  <c r="K40" i="2" a="1"/>
  <c r="K40" i="2" s="1"/>
  <c r="J40" i="2" a="1"/>
  <c r="J40" i="2" s="1"/>
  <c r="H41" i="2"/>
  <c r="I40" i="2" a="1"/>
  <c r="I40" i="2" l="1"/>
  <c r="M40" i="2" s="1" a="1"/>
  <c r="M40" i="2" s="1"/>
  <c r="N40" i="2" s="1"/>
  <c r="J41" i="2" a="1"/>
  <c r="J41" i="2" s="1"/>
  <c r="H42" i="2"/>
  <c r="K41" i="2" a="1"/>
  <c r="K41" i="2" s="1"/>
  <c r="I41" i="2" a="1"/>
  <c r="I41" i="2" l="1"/>
  <c r="M41" i="2" s="1" a="1"/>
  <c r="M41" i="2" s="1"/>
  <c r="N41" i="2" s="1"/>
  <c r="H43" i="2"/>
  <c r="J42" i="2" a="1"/>
  <c r="J42" i="2" s="1"/>
  <c r="K42" i="2" a="1"/>
  <c r="K42" i="2" s="1"/>
  <c r="I42" i="2" a="1"/>
  <c r="I42" i="2" l="1"/>
  <c r="M42" i="2" s="1" a="1"/>
  <c r="M42" i="2" s="1"/>
  <c r="N42" i="2" s="1"/>
  <c r="K43" i="2" a="1"/>
  <c r="K43" i="2" s="1"/>
  <c r="H44" i="2"/>
  <c r="J43" i="2" a="1"/>
  <c r="J43" i="2" s="1"/>
  <c r="I43" i="2" a="1"/>
  <c r="I43" i="2" l="1"/>
  <c r="M43" i="2" s="1" a="1"/>
  <c r="M43" i="2" s="1"/>
  <c r="N43" i="2" s="1"/>
  <c r="K44" i="2" a="1"/>
  <c r="K44" i="2" s="1"/>
  <c r="H45" i="2"/>
  <c r="J44" i="2" a="1"/>
  <c r="J44" i="2" s="1"/>
  <c r="I44" i="2" a="1"/>
  <c r="I44" i="2" l="1"/>
  <c r="M44" i="2" s="1" a="1"/>
  <c r="M44" i="2" s="1"/>
  <c r="N44" i="2" s="1"/>
  <c r="J45" i="2" a="1"/>
  <c r="J45" i="2" s="1"/>
  <c r="H46" i="2"/>
  <c r="K45" i="2" a="1"/>
  <c r="K45" i="2" s="1"/>
  <c r="I45" i="2" a="1"/>
  <c r="I45" i="2" l="1"/>
  <c r="M45" i="2" s="1" a="1"/>
  <c r="M45" i="2" s="1"/>
  <c r="N45" i="2" s="1"/>
  <c r="K46" i="2" a="1"/>
  <c r="K46" i="2" s="1"/>
  <c r="H47" i="2"/>
  <c r="J46" i="2" a="1"/>
  <c r="J46" i="2" s="1"/>
  <c r="I46" i="2" a="1"/>
  <c r="I46" i="2" l="1"/>
  <c r="M46" i="2" s="1" a="1"/>
  <c r="M46" i="2" s="1"/>
  <c r="N46" i="2" s="1"/>
  <c r="J47" i="2" a="1"/>
  <c r="J47" i="2" s="1"/>
  <c r="K47" i="2" a="1"/>
  <c r="K47" i="2" s="1"/>
  <c r="H48" i="2"/>
  <c r="I47" i="2" a="1"/>
  <c r="I47" i="2" l="1"/>
  <c r="M47" i="2" s="1" a="1"/>
  <c r="M47" i="2" s="1"/>
  <c r="N47" i="2" s="1"/>
  <c r="K48" i="2" a="1"/>
  <c r="K48" i="2" s="1"/>
  <c r="H49" i="2"/>
  <c r="J48" i="2" a="1"/>
  <c r="J48" i="2" s="1"/>
  <c r="I48" i="2" a="1"/>
  <c r="I48" i="2" l="1"/>
  <c r="M48" i="2" s="1" a="1"/>
  <c r="M48" i="2" s="1"/>
  <c r="N48" i="2" s="1"/>
  <c r="J49" i="2" a="1"/>
  <c r="J49" i="2" s="1"/>
  <c r="K49" i="2" a="1"/>
  <c r="K49" i="2" s="1"/>
  <c r="H50" i="2"/>
  <c r="I49" i="2" a="1"/>
  <c r="I49" i="2" l="1"/>
  <c r="M49" i="2" s="1" a="1"/>
  <c r="M49" i="2" s="1"/>
  <c r="N49" i="2" s="1"/>
  <c r="J50" i="2" a="1"/>
  <c r="J50" i="2" s="1"/>
  <c r="K50" i="2" a="1"/>
  <c r="K50" i="2" s="1"/>
  <c r="H51" i="2"/>
  <c r="I50" i="2" a="1"/>
  <c r="I50" i="2" l="1"/>
  <c r="M50" i="2" s="1" a="1"/>
  <c r="M50" i="2" s="1"/>
  <c r="N50" i="2" s="1"/>
  <c r="K51" i="2" a="1"/>
  <c r="K51" i="2" s="1"/>
  <c r="H52" i="2"/>
  <c r="J51" i="2" a="1"/>
  <c r="J51" i="2" s="1"/>
  <c r="I51" i="2" a="1"/>
  <c r="I51" i="2" l="1"/>
  <c r="M51" i="2" s="1" a="1"/>
  <c r="M51" i="2" s="1"/>
  <c r="N51" i="2" s="1"/>
  <c r="K52" i="2" a="1"/>
  <c r="K52" i="2" s="1"/>
  <c r="H53" i="2"/>
  <c r="J52" i="2" a="1"/>
  <c r="J52" i="2" s="1"/>
  <c r="I52" i="2" a="1"/>
  <c r="I52" i="2" l="1"/>
  <c r="M52" i="2" s="1" a="1"/>
  <c r="M52" i="2" s="1"/>
  <c r="N52" i="2" s="1"/>
  <c r="J53" i="2" a="1"/>
  <c r="J53" i="2" s="1"/>
  <c r="H54" i="2"/>
  <c r="K53" i="2" a="1"/>
  <c r="K53" i="2" s="1"/>
  <c r="I53" i="2" a="1"/>
  <c r="I53" i="2" l="1"/>
  <c r="M53" i="2" s="1" a="1"/>
  <c r="M53" i="2" s="1"/>
  <c r="N53" i="2" s="1"/>
  <c r="H55" i="2"/>
  <c r="J54" i="2" a="1"/>
  <c r="J54" i="2" s="1"/>
  <c r="K54" i="2" a="1"/>
  <c r="K54" i="2" s="1"/>
  <c r="I54" i="2" a="1"/>
  <c r="I54" i="2" l="1"/>
  <c r="M54" i="2" s="1" a="1"/>
  <c r="M54" i="2" s="1"/>
  <c r="N54" i="2" s="1"/>
  <c r="K55" i="2" a="1"/>
  <c r="K55" i="2" s="1"/>
  <c r="H56" i="2"/>
  <c r="J55" i="2" a="1"/>
  <c r="J55" i="2" s="1"/>
  <c r="I55" i="2" a="1"/>
  <c r="I55" i="2" l="1"/>
  <c r="M55" i="2" s="1" a="1"/>
  <c r="M55" i="2" s="1"/>
  <c r="N55" i="2" s="1"/>
  <c r="K56" i="2" a="1"/>
  <c r="K56" i="2" s="1"/>
  <c r="H57" i="2"/>
  <c r="J56" i="2" a="1"/>
  <c r="J56" i="2" s="1"/>
  <c r="I56" i="2" a="1"/>
  <c r="I56" i="2" l="1"/>
  <c r="M56" i="2" s="1" a="1"/>
  <c r="M56" i="2" s="1"/>
  <c r="N56" i="2" s="1"/>
  <c r="J57" i="2" a="1"/>
  <c r="J57" i="2" s="1"/>
  <c r="H58" i="2"/>
  <c r="K57" i="2" a="1"/>
  <c r="K57" i="2" s="1"/>
  <c r="I57" i="2" a="1"/>
  <c r="I57" i="2" l="1"/>
  <c r="M57" i="2" s="1" a="1"/>
  <c r="M57" i="2" s="1"/>
  <c r="N57" i="2" s="1"/>
  <c r="H59" i="2"/>
  <c r="J58" i="2" a="1"/>
  <c r="J58" i="2" s="1"/>
  <c r="K58" i="2" a="1"/>
  <c r="K58" i="2" s="1"/>
  <c r="I58" i="2" a="1"/>
  <c r="I58" i="2" l="1"/>
  <c r="M58" i="2" s="1" a="1"/>
  <c r="M58" i="2" s="1"/>
  <c r="N58" i="2" s="1"/>
  <c r="K59" i="2" a="1"/>
  <c r="K59" i="2" s="1"/>
  <c r="H60" i="2"/>
  <c r="J59" i="2" a="1"/>
  <c r="J59" i="2" s="1"/>
  <c r="I59" i="2" a="1"/>
  <c r="I59" i="2" l="1"/>
  <c r="M59" i="2" s="1" a="1"/>
  <c r="M59" i="2" s="1"/>
  <c r="N59" i="2" s="1"/>
  <c r="K60" i="2" a="1"/>
  <c r="K60" i="2" s="1"/>
  <c r="H61" i="2"/>
  <c r="J60" i="2" a="1"/>
  <c r="J60" i="2" s="1"/>
  <c r="I60" i="2" a="1"/>
  <c r="I60" i="2" l="1"/>
  <c r="M60" i="2" s="1" a="1"/>
  <c r="M60" i="2" s="1"/>
  <c r="N60" i="2" s="1"/>
  <c r="J61" i="2" a="1"/>
  <c r="J61" i="2" s="1"/>
  <c r="H62" i="2"/>
  <c r="K61" i="2" a="1"/>
  <c r="K61" i="2" s="1"/>
  <c r="I61" i="2" a="1"/>
  <c r="I61" i="2" l="1"/>
  <c r="M61" i="2" s="1" a="1"/>
  <c r="M61" i="2" s="1"/>
  <c r="N61" i="2" s="1"/>
  <c r="H63" i="2"/>
  <c r="J62" i="2" a="1"/>
  <c r="J62" i="2" s="1"/>
  <c r="K62" i="2" a="1"/>
  <c r="K62" i="2" s="1"/>
  <c r="I62" i="2" a="1"/>
  <c r="I62" i="2" l="1"/>
  <c r="M62" i="2" s="1" a="1"/>
  <c r="M62" i="2" s="1"/>
  <c r="N62" i="2" s="1"/>
  <c r="K63" i="2" a="1"/>
  <c r="K63" i="2" s="1"/>
  <c r="H64" i="2"/>
  <c r="J63" i="2" a="1"/>
  <c r="J63" i="2" s="1"/>
  <c r="I63" i="2" a="1"/>
  <c r="I63" i="2" l="1"/>
  <c r="M63" i="2" s="1" a="1"/>
  <c r="M63" i="2" s="1"/>
  <c r="N63" i="2" s="1"/>
  <c r="K64" i="2" a="1"/>
  <c r="K64" i="2" s="1"/>
  <c r="H65" i="2"/>
  <c r="J64" i="2" a="1"/>
  <c r="J64" i="2" s="1"/>
  <c r="I64" i="2" a="1"/>
  <c r="I64" i="2" l="1"/>
  <c r="M64" i="2" s="1" a="1"/>
  <c r="M64" i="2" s="1"/>
  <c r="N64" i="2" s="1"/>
  <c r="K65" i="2" a="1"/>
  <c r="K65" i="2" s="1"/>
  <c r="H66" i="2"/>
  <c r="J65" i="2" a="1"/>
  <c r="J65" i="2" s="1"/>
  <c r="I65" i="2" a="1"/>
  <c r="I65" i="2" l="1"/>
  <c r="M65" i="2" s="1" a="1"/>
  <c r="M65" i="2" s="1"/>
  <c r="N65" i="2" s="1"/>
  <c r="J66" i="2" a="1"/>
  <c r="J66" i="2" s="1"/>
  <c r="K66" i="2" a="1"/>
  <c r="K66" i="2" s="1"/>
  <c r="H67" i="2"/>
  <c r="I66" i="2" a="1"/>
  <c r="I66" i="2" l="1"/>
  <c r="M66" i="2" s="1" a="1"/>
  <c r="M66" i="2" s="1"/>
  <c r="N66" i="2" s="1"/>
  <c r="J67" i="2" a="1"/>
  <c r="J67" i="2" s="1"/>
  <c r="H68" i="2"/>
  <c r="K67" i="2" a="1"/>
  <c r="K67" i="2" s="1"/>
  <c r="I67" i="2" a="1"/>
  <c r="I67" i="2" l="1"/>
  <c r="M67" i="2" s="1" a="1"/>
  <c r="M67" i="2" s="1"/>
  <c r="N67" i="2" s="1"/>
  <c r="K68" i="2" a="1"/>
  <c r="K68" i="2" s="1"/>
  <c r="H69" i="2"/>
  <c r="J68" i="2" a="1"/>
  <c r="J68" i="2" s="1"/>
  <c r="I68" i="2" a="1"/>
  <c r="I68" i="2" l="1"/>
  <c r="M68" i="2" s="1" a="1"/>
  <c r="M68" i="2" s="1"/>
  <c r="N68" i="2" s="1"/>
  <c r="K69" i="2" a="1"/>
  <c r="K69" i="2" s="1"/>
  <c r="H70" i="2"/>
  <c r="J69" i="2" a="1"/>
  <c r="J69" i="2" s="1"/>
  <c r="I69" i="2" a="1"/>
  <c r="I69" i="2" l="1"/>
  <c r="M69" i="2" s="1" a="1"/>
  <c r="M69" i="2" s="1"/>
  <c r="N69" i="2" s="1"/>
  <c r="J70" i="2" a="1"/>
  <c r="J70" i="2" s="1"/>
  <c r="K70" i="2" a="1"/>
  <c r="K70" i="2" s="1"/>
  <c r="H71" i="2"/>
  <c r="I70" i="2" a="1"/>
  <c r="I70" i="2" l="1"/>
  <c r="M70" i="2" s="1" a="1"/>
  <c r="M70" i="2" s="1"/>
  <c r="N70" i="2" s="1"/>
  <c r="H72" i="2"/>
  <c r="J71" i="2" a="1"/>
  <c r="J71" i="2" s="1"/>
  <c r="K71" i="2" a="1"/>
  <c r="K71" i="2" s="1"/>
  <c r="I71" i="2" a="1"/>
  <c r="I71" i="2" l="1"/>
  <c r="M71" i="2" s="1" a="1"/>
  <c r="M71" i="2" s="1"/>
  <c r="N71" i="2" s="1"/>
  <c r="K72" i="2" a="1"/>
  <c r="K72" i="2" s="1"/>
  <c r="H73" i="2"/>
  <c r="J72" i="2" a="1"/>
  <c r="J72" i="2" s="1"/>
  <c r="I72" i="2" a="1"/>
  <c r="I72" i="2" l="1"/>
  <c r="M72" i="2" s="1" a="1"/>
  <c r="M72" i="2" s="1"/>
  <c r="N72" i="2" s="1"/>
  <c r="K73" i="2" a="1"/>
  <c r="K73" i="2" s="1"/>
  <c r="H74" i="2"/>
  <c r="J73" i="2" a="1"/>
  <c r="J73" i="2" s="1"/>
  <c r="I73" i="2" a="1"/>
  <c r="I73" i="2" l="1"/>
  <c r="M73" i="2" s="1" a="1"/>
  <c r="M73" i="2" s="1"/>
  <c r="N73" i="2" s="1"/>
  <c r="J74" i="2" a="1"/>
  <c r="J74" i="2" s="1"/>
  <c r="K74" i="2" a="1"/>
  <c r="K74" i="2" s="1"/>
  <c r="H75" i="2"/>
  <c r="I74" i="2" a="1"/>
  <c r="I74" i="2" l="1"/>
  <c r="M74" i="2" s="1" a="1"/>
  <c r="M74" i="2" s="1"/>
  <c r="N74" i="2" s="1"/>
  <c r="H76" i="2"/>
  <c r="K75" i="2" a="1"/>
  <c r="K75" i="2" s="1"/>
  <c r="J75" i="2" a="1"/>
  <c r="J75" i="2" s="1"/>
  <c r="I75" i="2" a="1"/>
  <c r="I75" i="2" l="1"/>
  <c r="M75" i="2" s="1" a="1"/>
  <c r="M75" i="2" s="1"/>
  <c r="N75" i="2" s="1"/>
  <c r="H77" i="2"/>
  <c r="J76" i="2" a="1"/>
  <c r="J76" i="2" s="1"/>
  <c r="K76" i="2" a="1"/>
  <c r="K76" i="2" s="1"/>
  <c r="I76" i="2" a="1"/>
  <c r="I76" i="2" l="1"/>
  <c r="M76" i="2" s="1" a="1"/>
  <c r="M76" i="2" s="1"/>
  <c r="N76" i="2" s="1"/>
  <c r="K77" i="2" a="1"/>
  <c r="K77" i="2" s="1"/>
  <c r="H78" i="2"/>
  <c r="J77" i="2" a="1"/>
  <c r="J77" i="2" s="1"/>
  <c r="I77" i="2" a="1"/>
  <c r="I77" i="2" l="1"/>
  <c r="M77" i="2" s="1" a="1"/>
  <c r="M77" i="2" s="1"/>
  <c r="N77" i="2" s="1"/>
  <c r="K78" i="2" a="1"/>
  <c r="K78" i="2" s="1"/>
  <c r="H79" i="2"/>
  <c r="J78" i="2" a="1"/>
  <c r="J78" i="2" s="1"/>
  <c r="I78" i="2" a="1"/>
  <c r="I78" i="2" l="1"/>
  <c r="M78" i="2" s="1" a="1"/>
  <c r="M78" i="2" s="1"/>
  <c r="N78" i="2" s="1"/>
  <c r="J79" i="2" a="1"/>
  <c r="J79" i="2" s="1"/>
  <c r="K79" i="2" a="1"/>
  <c r="K79" i="2" s="1"/>
  <c r="H80" i="2"/>
  <c r="I79" i="2" a="1"/>
  <c r="I79" i="2" l="1"/>
  <c r="M79" i="2" s="1" a="1"/>
  <c r="M79" i="2" s="1"/>
  <c r="N79" i="2" s="1"/>
  <c r="H81" i="2"/>
  <c r="J80" i="2" a="1"/>
  <c r="J80" i="2" s="1"/>
  <c r="K80" i="2" a="1"/>
  <c r="K80" i="2" s="1"/>
  <c r="I80" i="2" a="1"/>
  <c r="I80" i="2" l="1"/>
  <c r="M80" i="2" s="1" a="1"/>
  <c r="M80" i="2" s="1"/>
  <c r="N80" i="2" s="1"/>
  <c r="K81" i="2" a="1"/>
  <c r="K81" i="2" s="1"/>
  <c r="J81" i="2" a="1"/>
  <c r="J81" i="2" s="1"/>
  <c r="H82" i="2"/>
  <c r="I81" i="2" a="1"/>
  <c r="I81" i="2" l="1"/>
  <c r="M81" i="2" s="1" a="1"/>
  <c r="M81" i="2" s="1"/>
  <c r="N81" i="2" s="1"/>
  <c r="K82" i="2" a="1"/>
  <c r="K82" i="2" s="1"/>
  <c r="H83" i="2"/>
  <c r="J82" i="2" a="1"/>
  <c r="J82" i="2" s="1"/>
  <c r="I82" i="2" a="1"/>
  <c r="I82" i="2" l="1"/>
  <c r="M82" i="2" s="1" a="1"/>
  <c r="M82" i="2" s="1"/>
  <c r="N82" i="2" s="1"/>
  <c r="J83" i="2" a="1"/>
  <c r="J83" i="2" s="1"/>
  <c r="K83" i="2" a="1"/>
  <c r="K83" i="2" s="1"/>
  <c r="H84" i="2"/>
  <c r="I83" i="2" a="1"/>
  <c r="I83" i="2" l="1"/>
  <c r="M83" i="2" s="1" a="1"/>
  <c r="M83" i="2" s="1"/>
  <c r="N83" i="2" s="1"/>
  <c r="K84" i="2" a="1"/>
  <c r="K84" i="2" s="1"/>
  <c r="H85" i="2"/>
  <c r="J84" i="2" a="1"/>
  <c r="J84" i="2" s="1"/>
  <c r="I84" i="2" a="1"/>
  <c r="I84" i="2" l="1"/>
  <c r="M84" i="2" s="1" a="1"/>
  <c r="M84" i="2" s="1"/>
  <c r="N84" i="2" s="1"/>
  <c r="J85" i="2" a="1"/>
  <c r="J85" i="2" s="1"/>
  <c r="K85" i="2" a="1"/>
  <c r="K85" i="2" s="1"/>
  <c r="H86" i="2"/>
  <c r="I85" i="2" a="1"/>
  <c r="I85" i="2" l="1"/>
  <c r="M85" i="2" s="1" a="1"/>
  <c r="M85" i="2" s="1"/>
  <c r="N85" i="2" s="1"/>
  <c r="H87" i="2"/>
  <c r="J86" i="2" a="1"/>
  <c r="J86" i="2" s="1"/>
  <c r="K86" i="2" a="1"/>
  <c r="K86" i="2" s="1"/>
  <c r="I86" i="2" a="1"/>
  <c r="I86" i="2" l="1"/>
  <c r="M86" i="2" s="1" a="1"/>
  <c r="M86" i="2" s="1"/>
  <c r="N86" i="2" s="1"/>
  <c r="K87" i="2" a="1"/>
  <c r="K87" i="2" s="1"/>
  <c r="H88" i="2"/>
  <c r="J87" i="2" a="1"/>
  <c r="J87" i="2" s="1"/>
  <c r="I87" i="2" a="1"/>
  <c r="I87" i="2" l="1"/>
  <c r="M87" i="2" s="1" a="1"/>
  <c r="M87" i="2" s="1"/>
  <c r="N87" i="2" s="1"/>
  <c r="K88" i="2" a="1"/>
  <c r="K88" i="2" s="1"/>
  <c r="H89" i="2"/>
  <c r="J88" i="2" a="1"/>
  <c r="J88" i="2" s="1"/>
  <c r="I88" i="2" a="1"/>
  <c r="I88" i="2" l="1"/>
  <c r="M88" i="2" s="1" a="1"/>
  <c r="M88" i="2" s="1"/>
  <c r="N88" i="2" s="1"/>
  <c r="J89" i="2" a="1"/>
  <c r="J89" i="2" s="1"/>
  <c r="K89" i="2" a="1"/>
  <c r="K89" i="2" s="1"/>
  <c r="H90" i="2"/>
  <c r="I89" i="2" a="1"/>
  <c r="I89" i="2" l="1"/>
  <c r="M89" i="2" s="1" a="1"/>
  <c r="M89" i="2" s="1"/>
  <c r="N89" i="2" s="1"/>
  <c r="H91" i="2"/>
  <c r="J90" i="2" a="1"/>
  <c r="J90" i="2" s="1"/>
  <c r="K90" i="2" a="1"/>
  <c r="K90" i="2" s="1"/>
  <c r="I90" i="2" a="1"/>
  <c r="I90" i="2" l="1"/>
  <c r="M90" i="2" s="1" a="1"/>
  <c r="M90" i="2" s="1"/>
  <c r="N90" i="2" s="1"/>
  <c r="K91" i="2" a="1"/>
  <c r="K91" i="2" s="1"/>
  <c r="H92" i="2"/>
  <c r="J91" i="2" a="1"/>
  <c r="J91" i="2" s="1"/>
  <c r="I91" i="2" a="1"/>
  <c r="I91" i="2" l="1"/>
  <c r="M91" i="2" s="1" a="1"/>
  <c r="M91" i="2" s="1"/>
  <c r="N91" i="2" s="1"/>
  <c r="K92" i="2" a="1"/>
  <c r="K92" i="2" s="1"/>
  <c r="H93" i="2"/>
  <c r="J92" i="2" a="1"/>
  <c r="J92" i="2" s="1"/>
  <c r="I92" i="2" a="1"/>
  <c r="I92" i="2" l="1"/>
  <c r="M92" i="2" s="1" a="1"/>
  <c r="M92" i="2" s="1"/>
  <c r="N92" i="2" s="1"/>
  <c r="J93" i="2" a="1"/>
  <c r="J93" i="2" s="1"/>
  <c r="K93" i="2" a="1"/>
  <c r="K93" i="2" s="1"/>
  <c r="H94" i="2"/>
  <c r="I93" i="2" a="1"/>
  <c r="I93" i="2" l="1"/>
  <c r="M93" i="2" s="1" a="1"/>
  <c r="M93" i="2" s="1"/>
  <c r="N93" i="2" s="1"/>
  <c r="H95" i="2"/>
  <c r="J94" i="2" a="1"/>
  <c r="J94" i="2" s="1"/>
  <c r="K94" i="2" a="1"/>
  <c r="K94" i="2" s="1"/>
  <c r="I94" i="2" a="1"/>
  <c r="I94" i="2" l="1"/>
  <c r="M94" i="2" s="1" a="1"/>
  <c r="M94" i="2" s="1"/>
  <c r="N94" i="2" s="1"/>
  <c r="K95" i="2" a="1"/>
  <c r="K95" i="2" s="1"/>
  <c r="H96" i="2"/>
  <c r="J95" i="2" a="1"/>
  <c r="J95" i="2" s="1"/>
  <c r="I95" i="2" a="1"/>
  <c r="I95" i="2" l="1"/>
  <c r="M95" i="2" s="1" a="1"/>
  <c r="M95" i="2" s="1"/>
  <c r="N95" i="2" s="1"/>
  <c r="K96" i="2" a="1"/>
  <c r="K96" i="2" s="1"/>
  <c r="H97" i="2"/>
  <c r="J96" i="2" a="1"/>
  <c r="J96" i="2" s="1"/>
  <c r="I96" i="2" a="1"/>
  <c r="I96" i="2" l="1"/>
  <c r="M96" i="2" s="1" a="1"/>
  <c r="M96" i="2" s="1"/>
  <c r="N96" i="2" s="1"/>
  <c r="J97" i="2" a="1"/>
  <c r="J97" i="2" s="1"/>
  <c r="K97" i="2" a="1"/>
  <c r="K97" i="2" s="1"/>
  <c r="H98" i="2"/>
  <c r="I97" i="2" a="1"/>
  <c r="I97" i="2" l="1"/>
  <c r="M97" i="2" s="1" a="1"/>
  <c r="M97" i="2" s="1"/>
  <c r="N97" i="2" s="1"/>
  <c r="H99" i="2"/>
  <c r="J98" i="2" a="1"/>
  <c r="J98" i="2" s="1"/>
  <c r="K98" i="2" a="1"/>
  <c r="K98" i="2" s="1"/>
  <c r="I98" i="2" a="1"/>
  <c r="I98" i="2" l="1"/>
  <c r="M98" i="2" s="1" a="1"/>
  <c r="M98" i="2" s="1"/>
  <c r="N98" i="2" s="1"/>
  <c r="K99" i="2" a="1"/>
  <c r="K99" i="2" s="1"/>
  <c r="H100" i="2"/>
  <c r="J99" i="2" a="1"/>
  <c r="J99" i="2" s="1"/>
  <c r="I99" i="2" a="1"/>
  <c r="I99" i="2" l="1"/>
  <c r="M99" i="2" s="1" a="1"/>
  <c r="M99" i="2" s="1"/>
  <c r="N99" i="2" s="1"/>
  <c r="K100" i="2" a="1"/>
  <c r="K100" i="2" s="1"/>
  <c r="H101" i="2"/>
  <c r="J100" i="2" a="1"/>
  <c r="J100" i="2" s="1"/>
  <c r="I100" i="2" a="1"/>
  <c r="I100" i="2" l="1"/>
  <c r="M100" i="2" s="1" a="1"/>
  <c r="M100" i="2" s="1"/>
  <c r="N100" i="2" s="1"/>
  <c r="J101" i="2" a="1"/>
  <c r="J101" i="2" s="1"/>
  <c r="K101" i="2" a="1"/>
  <c r="K101" i="2" s="1"/>
  <c r="H102" i="2"/>
  <c r="I101" i="2" a="1"/>
  <c r="I101" i="2" l="1"/>
  <c r="M101" i="2" s="1" a="1"/>
  <c r="M101" i="2" s="1"/>
  <c r="N101" i="2" s="1"/>
  <c r="H103" i="2"/>
  <c r="J102" i="2" a="1"/>
  <c r="J102" i="2" s="1"/>
  <c r="K102" i="2" a="1"/>
  <c r="K102" i="2" s="1"/>
  <c r="I102" i="2" a="1"/>
  <c r="I102" i="2" l="1"/>
  <c r="M102" i="2" s="1" a="1"/>
  <c r="M102" i="2" s="1"/>
  <c r="N102" i="2" s="1"/>
  <c r="K103" i="2" a="1"/>
  <c r="K103" i="2" s="1"/>
  <c r="H104" i="2"/>
  <c r="J103" i="2" a="1"/>
  <c r="J103" i="2" s="1"/>
  <c r="I103" i="2" a="1"/>
  <c r="I103" i="2" l="1"/>
  <c r="M103" i="2" s="1" a="1"/>
  <c r="M103" i="2" s="1"/>
  <c r="N103" i="2" s="1"/>
  <c r="K104" i="2" a="1"/>
  <c r="K104" i="2" s="1"/>
  <c r="H105" i="2"/>
  <c r="J104" i="2" a="1"/>
  <c r="J104" i="2" s="1"/>
  <c r="I104" i="2" a="1"/>
  <c r="I104" i="2" l="1"/>
  <c r="M104" i="2" s="1" a="1"/>
  <c r="M104" i="2" s="1"/>
  <c r="N104" i="2" s="1"/>
  <c r="J105" i="2" a="1"/>
  <c r="J105" i="2" s="1"/>
  <c r="K105" i="2" a="1"/>
  <c r="K105" i="2" s="1"/>
  <c r="H106" i="2"/>
  <c r="I105" i="2" a="1"/>
  <c r="I105" i="2" l="1"/>
  <c r="M105" i="2" s="1" a="1"/>
  <c r="M105" i="2" s="1"/>
  <c r="N105" i="2" s="1"/>
  <c r="H107" i="2"/>
  <c r="J106" i="2" a="1"/>
  <c r="J106" i="2" s="1"/>
  <c r="K106" i="2" a="1"/>
  <c r="K106" i="2" s="1"/>
  <c r="I106" i="2" a="1"/>
  <c r="I106" i="2" l="1"/>
  <c r="M106" i="2" s="1" a="1"/>
  <c r="M106" i="2" s="1"/>
  <c r="N106" i="2" s="1"/>
  <c r="K107" i="2" a="1"/>
  <c r="K107" i="2" s="1"/>
  <c r="H108" i="2"/>
  <c r="J107" i="2" a="1"/>
  <c r="J107" i="2" s="1"/>
  <c r="I107" i="2" a="1"/>
  <c r="I107" i="2" l="1"/>
  <c r="M107" i="2" s="1" a="1"/>
  <c r="M107" i="2" s="1"/>
  <c r="N107" i="2" s="1"/>
  <c r="K108" i="2" a="1"/>
  <c r="K108" i="2" s="1"/>
  <c r="J108" i="2" a="1"/>
  <c r="J108" i="2" s="1"/>
  <c r="H109" i="2"/>
  <c r="I108" i="2" a="1"/>
  <c r="I108" i="2" l="1"/>
  <c r="M108" i="2" s="1" a="1"/>
  <c r="M108" i="2" s="1"/>
  <c r="N108" i="2" s="1"/>
  <c r="J109" i="2" a="1"/>
  <c r="J109" i="2" s="1"/>
  <c r="H110" i="2"/>
  <c r="K109" i="2" a="1"/>
  <c r="K109" i="2" s="1"/>
  <c r="I109" i="2" a="1"/>
  <c r="I109" i="2" l="1"/>
  <c r="M109" i="2" s="1" a="1"/>
  <c r="M109" i="2" s="1"/>
  <c r="N109" i="2" s="1"/>
  <c r="H111" i="2"/>
  <c r="J110" i="2" a="1"/>
  <c r="J110" i="2" s="1"/>
  <c r="K110" i="2" a="1"/>
  <c r="K110" i="2" s="1"/>
  <c r="I110" i="2" a="1"/>
  <c r="I110" i="2" l="1"/>
  <c r="M110" i="2" s="1" a="1"/>
  <c r="M110" i="2" s="1"/>
  <c r="N110" i="2" s="1"/>
  <c r="K111" i="2" a="1"/>
  <c r="K111" i="2" s="1"/>
  <c r="H112" i="2"/>
  <c r="J111" i="2" a="1"/>
  <c r="J111" i="2" s="1"/>
  <c r="I111" i="2" a="1"/>
  <c r="I111" i="2" l="1"/>
  <c r="M111" i="2" s="1" a="1"/>
  <c r="M111" i="2" s="1"/>
  <c r="N111" i="2" s="1"/>
  <c r="K112" i="2" a="1"/>
  <c r="K112" i="2" s="1"/>
  <c r="H113" i="2"/>
  <c r="J112" i="2" a="1"/>
  <c r="J112" i="2" s="1"/>
  <c r="I112" i="2" a="1"/>
  <c r="I112" i="2" l="1"/>
  <c r="M112" i="2" s="1" a="1"/>
  <c r="M112" i="2" s="1"/>
  <c r="N112" i="2" s="1"/>
  <c r="J113" i="2" a="1"/>
  <c r="J113" i="2" s="1"/>
  <c r="H114" i="2"/>
  <c r="K113" i="2" a="1"/>
  <c r="K113" i="2" s="1"/>
  <c r="I113" i="2" a="1"/>
  <c r="I113" i="2" l="1"/>
  <c r="M113" i="2" s="1" a="1"/>
  <c r="M113" i="2" s="1"/>
  <c r="N113" i="2" s="1"/>
  <c r="H115" i="2"/>
  <c r="J114" i="2" a="1"/>
  <c r="J114" i="2" s="1"/>
  <c r="K114" i="2" a="1"/>
  <c r="K114" i="2" s="1"/>
  <c r="I114" i="2" a="1"/>
  <c r="I114" i="2" l="1"/>
  <c r="M114" i="2" s="1" a="1"/>
  <c r="M114" i="2" s="1"/>
  <c r="N114" i="2" s="1"/>
  <c r="K115" i="2" a="1"/>
  <c r="K115" i="2" s="1"/>
  <c r="H116" i="2"/>
  <c r="J115" i="2" a="1"/>
  <c r="J115" i="2" s="1"/>
  <c r="I115" i="2" a="1"/>
  <c r="I115" i="2" l="1"/>
  <c r="M115" i="2" s="1" a="1"/>
  <c r="M115" i="2" s="1"/>
  <c r="N115" i="2" s="1"/>
  <c r="K116" i="2" a="1"/>
  <c r="K116" i="2" s="1"/>
  <c r="J116" i="2" a="1"/>
  <c r="J116" i="2" s="1"/>
  <c r="H117" i="2"/>
  <c r="I116" i="2" a="1"/>
  <c r="I116" i="2" l="1"/>
  <c r="M116" i="2" s="1" a="1"/>
  <c r="M116" i="2" s="1"/>
  <c r="N116" i="2" s="1"/>
  <c r="J117" i="2" a="1"/>
  <c r="J117" i="2" s="1"/>
  <c r="K117" i="2" a="1"/>
  <c r="K117" i="2" s="1"/>
  <c r="H118" i="2"/>
  <c r="I117" i="2" a="1"/>
  <c r="I117" i="2" l="1"/>
  <c r="M117" i="2" s="1" a="1"/>
  <c r="M117" i="2" s="1"/>
  <c r="N117" i="2" s="1"/>
  <c r="H119" i="2"/>
  <c r="J118" i="2" a="1"/>
  <c r="J118" i="2" s="1"/>
  <c r="K118" i="2" a="1"/>
  <c r="K118" i="2" s="1"/>
  <c r="I118" i="2" a="1"/>
  <c r="I118" i="2" l="1"/>
  <c r="M118" i="2" s="1" a="1"/>
  <c r="M118" i="2" s="1"/>
  <c r="N118" i="2" s="1"/>
  <c r="K119" i="2" a="1"/>
  <c r="K119" i="2" s="1"/>
  <c r="H120" i="2"/>
  <c r="J119" i="2" a="1"/>
  <c r="J119" i="2" s="1"/>
  <c r="I119" i="2" a="1"/>
  <c r="I119" i="2" l="1"/>
  <c r="M119" i="2" s="1" a="1"/>
  <c r="M119" i="2" s="1"/>
  <c r="N119" i="2" s="1"/>
  <c r="K120" i="2" a="1"/>
  <c r="K120" i="2" s="1"/>
  <c r="H121" i="2"/>
  <c r="J120" i="2" a="1"/>
  <c r="J120" i="2" s="1"/>
  <c r="I120" i="2" a="1"/>
  <c r="I120" i="2" l="1"/>
  <c r="M120" i="2" s="1" a="1"/>
  <c r="M120" i="2" s="1"/>
  <c r="N120" i="2" s="1"/>
  <c r="J121" i="2" a="1"/>
  <c r="J121" i="2" s="1"/>
  <c r="H122" i="2"/>
  <c r="K121" i="2" a="1"/>
  <c r="K121" i="2" s="1"/>
  <c r="I121" i="2" a="1"/>
  <c r="I121" i="2" l="1"/>
  <c r="M121" i="2" s="1" a="1"/>
  <c r="M121" i="2" s="1"/>
  <c r="N121" i="2" s="1"/>
  <c r="H123" i="2"/>
  <c r="K122" i="2" a="1"/>
  <c r="K122" i="2" s="1"/>
  <c r="J122" i="2" a="1"/>
  <c r="J122" i="2" s="1"/>
  <c r="I122" i="2" a="1"/>
  <c r="I122" i="2" l="1"/>
  <c r="M122" i="2" s="1" a="1"/>
  <c r="M122" i="2" s="1"/>
  <c r="N122" i="2" s="1"/>
  <c r="K123" i="2" a="1"/>
  <c r="K123" i="2" s="1"/>
  <c r="H124" i="2"/>
  <c r="J123" i="2" a="1"/>
  <c r="J123" i="2" s="1"/>
  <c r="I123" i="2" a="1"/>
  <c r="I123" i="2" l="1"/>
  <c r="M123" i="2" s="1" a="1"/>
  <c r="M123" i="2" s="1"/>
  <c r="N123" i="2" s="1"/>
  <c r="K124" i="2" a="1"/>
  <c r="K124" i="2" s="1"/>
  <c r="H125" i="2"/>
  <c r="J124" i="2" a="1"/>
  <c r="J124" i="2" s="1"/>
  <c r="I124" i="2" a="1"/>
  <c r="I124" i="2" l="1"/>
  <c r="M124" i="2" s="1" a="1"/>
  <c r="M124" i="2" s="1"/>
  <c r="N124" i="2" s="1"/>
  <c r="J125" i="2" a="1"/>
  <c r="J125" i="2" s="1"/>
  <c r="K125" i="2" a="1"/>
  <c r="K125" i="2" s="1"/>
  <c r="H126" i="2"/>
  <c r="I125" i="2" a="1"/>
  <c r="I125" i="2" l="1"/>
  <c r="M125" i="2" s="1" a="1"/>
  <c r="M125" i="2" s="1"/>
  <c r="N125" i="2" s="1"/>
  <c r="H127" i="2"/>
  <c r="J126" i="2" a="1"/>
  <c r="J126" i="2" s="1"/>
  <c r="K126" i="2" a="1"/>
  <c r="K126" i="2" s="1"/>
  <c r="I126" i="2" a="1"/>
  <c r="I126" i="2" l="1"/>
  <c r="M126" i="2" s="1" a="1"/>
  <c r="M126" i="2" s="1"/>
  <c r="N126" i="2" s="1"/>
  <c r="K127" i="2" a="1"/>
  <c r="K127" i="2" s="1"/>
  <c r="H128" i="2"/>
  <c r="J127" i="2" a="1"/>
  <c r="J127" i="2" s="1"/>
  <c r="I127" i="2" a="1"/>
  <c r="I127" i="2" l="1"/>
  <c r="M127" i="2" s="1" a="1"/>
  <c r="M127" i="2" s="1"/>
  <c r="N127" i="2" s="1"/>
  <c r="K128" i="2" a="1"/>
  <c r="K128" i="2" s="1"/>
  <c r="H129" i="2"/>
  <c r="J128" i="2" a="1"/>
  <c r="J128" i="2" s="1"/>
  <c r="I128" i="2" a="1"/>
  <c r="I128" i="2" l="1"/>
  <c r="M128" i="2" s="1" a="1"/>
  <c r="M128" i="2" s="1"/>
  <c r="N128" i="2" s="1"/>
  <c r="J129" i="2" a="1"/>
  <c r="J129" i="2" s="1"/>
  <c r="K129" i="2" a="1"/>
  <c r="K129" i="2" s="1"/>
  <c r="H130" i="2"/>
  <c r="I129" i="2" a="1"/>
  <c r="I129" i="2" l="1"/>
  <c r="M129" i="2" s="1" a="1"/>
  <c r="M129" i="2" s="1"/>
  <c r="N129" i="2" s="1"/>
  <c r="H131" i="2"/>
  <c r="J130" i="2" a="1"/>
  <c r="J130" i="2" s="1"/>
  <c r="K130" i="2" a="1"/>
  <c r="K130" i="2" s="1"/>
  <c r="I130" i="2" a="1"/>
  <c r="I130" i="2" l="1"/>
  <c r="M130" i="2" s="1" a="1"/>
  <c r="M130" i="2" s="1"/>
  <c r="N130" i="2" s="1"/>
  <c r="K131" i="2" a="1"/>
  <c r="K131" i="2" s="1"/>
  <c r="H132" i="2"/>
  <c r="J131" i="2" a="1"/>
  <c r="J131" i="2" s="1"/>
  <c r="I131" i="2" a="1"/>
  <c r="I131" i="2" l="1"/>
  <c r="M131" i="2" s="1" a="1"/>
  <c r="M131" i="2" s="1"/>
  <c r="N131" i="2" s="1"/>
  <c r="K132" i="2" a="1"/>
  <c r="K132" i="2" s="1"/>
  <c r="H133" i="2"/>
  <c r="J132" i="2" a="1"/>
  <c r="J132" i="2" s="1"/>
  <c r="I132" i="2" a="1"/>
  <c r="I132" i="2" l="1"/>
  <c r="M132" i="2" s="1" a="1"/>
  <c r="M132" i="2" s="1"/>
  <c r="N132" i="2" s="1"/>
  <c r="J133" i="2" a="1"/>
  <c r="J133" i="2" s="1"/>
  <c r="K133" i="2" a="1"/>
  <c r="K133" i="2" s="1"/>
  <c r="H134" i="2"/>
  <c r="I133" i="2" a="1"/>
  <c r="I133" i="2" l="1"/>
  <c r="M133" i="2" s="1" a="1"/>
  <c r="M133" i="2" s="1"/>
  <c r="N133" i="2" s="1"/>
  <c r="H135" i="2"/>
  <c r="J134" i="2" a="1"/>
  <c r="J134" i="2" s="1"/>
  <c r="K134" i="2" a="1"/>
  <c r="K134" i="2" s="1"/>
  <c r="I134" i="2" a="1"/>
  <c r="I134" i="2" l="1"/>
  <c r="M134" i="2" s="1" a="1"/>
  <c r="M134" i="2" s="1"/>
  <c r="N134" i="2" s="1"/>
  <c r="K135" i="2" a="1"/>
  <c r="K135" i="2" s="1"/>
  <c r="H136" i="2"/>
  <c r="J135" i="2" a="1"/>
  <c r="J135" i="2" s="1"/>
  <c r="I135" i="2" a="1"/>
  <c r="I135" i="2" l="1"/>
  <c r="M135" i="2" s="1" a="1"/>
  <c r="M135" i="2" s="1"/>
  <c r="N135" i="2" s="1"/>
  <c r="K136" i="2" a="1"/>
  <c r="K136" i="2" s="1"/>
  <c r="H137" i="2"/>
  <c r="J136" i="2" a="1"/>
  <c r="J136" i="2" s="1"/>
  <c r="I136" i="2" a="1"/>
  <c r="I136" i="2" l="1"/>
  <c r="M136" i="2" s="1" a="1"/>
  <c r="M136" i="2" s="1"/>
  <c r="N136" i="2" s="1"/>
  <c r="J137" i="2" a="1"/>
  <c r="J137" i="2" s="1"/>
  <c r="K137" i="2" a="1"/>
  <c r="K137" i="2" s="1"/>
  <c r="H138" i="2"/>
  <c r="I137" i="2" a="1"/>
  <c r="I137" i="2" l="1"/>
  <c r="M137" i="2" s="1" a="1"/>
  <c r="M137" i="2" s="1"/>
  <c r="N137" i="2" s="1"/>
  <c r="H139" i="2"/>
  <c r="J138" i="2" a="1"/>
  <c r="J138" i="2" s="1"/>
  <c r="K138" i="2" a="1"/>
  <c r="K138" i="2" s="1"/>
  <c r="I138" i="2" a="1"/>
  <c r="I138" i="2" l="1"/>
  <c r="M138" i="2" s="1" a="1"/>
  <c r="M138" i="2" s="1"/>
  <c r="N138" i="2" s="1"/>
  <c r="K139" i="2" a="1"/>
  <c r="K139" i="2" s="1"/>
  <c r="H140" i="2"/>
  <c r="J139" i="2" a="1"/>
  <c r="J139" i="2" s="1"/>
  <c r="I139" i="2" a="1"/>
  <c r="I139" i="2" l="1"/>
  <c r="M139" i="2" s="1" a="1"/>
  <c r="M139" i="2" s="1"/>
  <c r="N139" i="2" s="1"/>
  <c r="K140" i="2" a="1"/>
  <c r="K140" i="2" s="1"/>
  <c r="H141" i="2"/>
  <c r="J140" i="2" a="1"/>
  <c r="J140" i="2" s="1"/>
  <c r="I140" i="2" a="1"/>
  <c r="I140" i="2" l="1"/>
  <c r="M140" i="2" s="1" a="1"/>
  <c r="M140" i="2" s="1"/>
  <c r="N140" i="2" s="1"/>
  <c r="J141" i="2" a="1"/>
  <c r="J141" i="2" s="1"/>
  <c r="K141" i="2" a="1"/>
  <c r="K141" i="2" s="1"/>
  <c r="H142" i="2"/>
  <c r="I141" i="2" a="1"/>
  <c r="I141" i="2" l="1"/>
  <c r="M141" i="2" s="1" a="1"/>
  <c r="M141" i="2" s="1"/>
  <c r="N141" i="2" s="1"/>
  <c r="H143" i="2"/>
  <c r="J142" i="2" a="1"/>
  <c r="J142" i="2" s="1"/>
  <c r="K142" i="2" a="1"/>
  <c r="K142" i="2" s="1"/>
  <c r="I142" i="2" a="1"/>
  <c r="I142" i="2" l="1"/>
  <c r="M142" i="2" s="1" a="1"/>
  <c r="M142" i="2" s="1"/>
  <c r="N142" i="2" s="1"/>
  <c r="K143" i="2" a="1"/>
  <c r="K143" i="2" s="1"/>
  <c r="H144" i="2"/>
  <c r="J143" i="2" a="1"/>
  <c r="J143" i="2" s="1"/>
  <c r="I143" i="2" a="1"/>
  <c r="I143" i="2" l="1"/>
  <c r="M143" i="2" s="1" a="1"/>
  <c r="M143" i="2" s="1"/>
  <c r="N143" i="2" s="1"/>
  <c r="K144" i="2" a="1"/>
  <c r="K144" i="2" s="1"/>
  <c r="H145" i="2"/>
  <c r="J144" i="2" a="1"/>
  <c r="J144" i="2" s="1"/>
  <c r="I144" i="2" a="1"/>
  <c r="I144" i="2" l="1"/>
  <c r="M144" i="2" s="1" a="1"/>
  <c r="M144" i="2" s="1"/>
  <c r="N144" i="2" s="1"/>
  <c r="J145" i="2" a="1"/>
  <c r="J145" i="2" s="1"/>
  <c r="K145" i="2" a="1"/>
  <c r="K145" i="2" s="1"/>
  <c r="H146" i="2"/>
  <c r="I145" i="2" a="1"/>
  <c r="I145" i="2" l="1"/>
  <c r="M145" i="2" s="1" a="1"/>
  <c r="M145" i="2" s="1"/>
  <c r="N145" i="2" s="1"/>
  <c r="H147" i="2"/>
  <c r="J146" i="2" a="1"/>
  <c r="J146" i="2" s="1"/>
  <c r="K146" i="2" a="1"/>
  <c r="K146" i="2" s="1"/>
  <c r="I146" i="2" a="1"/>
  <c r="I146" i="2" l="1"/>
  <c r="M146" i="2" s="1" a="1"/>
  <c r="M146" i="2" s="1"/>
  <c r="N146" i="2" s="1"/>
  <c r="K147" i="2" a="1"/>
  <c r="K147" i="2" s="1"/>
  <c r="H148" i="2"/>
  <c r="J147" i="2" a="1"/>
  <c r="J147" i="2" s="1"/>
  <c r="I147" i="2" a="1"/>
  <c r="I147" i="2" l="1"/>
  <c r="M147" i="2" s="1" a="1"/>
  <c r="M147" i="2" s="1"/>
  <c r="N147" i="2" s="1"/>
  <c r="K148" i="2" a="1"/>
  <c r="K148" i="2" s="1"/>
  <c r="H149" i="2"/>
  <c r="J148" i="2" a="1"/>
  <c r="J148" i="2" s="1"/>
  <c r="I148" i="2" a="1"/>
  <c r="I148" i="2" l="1"/>
  <c r="M148" i="2" s="1" a="1"/>
  <c r="M148" i="2" s="1"/>
  <c r="N148" i="2" s="1"/>
  <c r="J149" i="2" a="1"/>
  <c r="J149" i="2" s="1"/>
  <c r="K149" i="2" a="1"/>
  <c r="K149" i="2" s="1"/>
  <c r="H150" i="2"/>
  <c r="I149" i="2" a="1"/>
  <c r="I149" i="2" l="1"/>
  <c r="M149" i="2" s="1" a="1"/>
  <c r="M149" i="2" s="1"/>
  <c r="N149" i="2" s="1"/>
  <c r="H151" i="2"/>
  <c r="J150" i="2" a="1"/>
  <c r="J150" i="2" s="1"/>
  <c r="K150" i="2" a="1"/>
  <c r="K150" i="2" s="1"/>
  <c r="I150" i="2" a="1"/>
  <c r="I150" i="2" l="1"/>
  <c r="M150" i="2" s="1" a="1"/>
  <c r="M150" i="2" s="1"/>
  <c r="N150" i="2" s="1"/>
  <c r="K151" i="2" a="1"/>
  <c r="K151" i="2" s="1"/>
  <c r="H152" i="2"/>
  <c r="J151" i="2" a="1"/>
  <c r="J151" i="2" s="1"/>
  <c r="I151" i="2" a="1"/>
  <c r="I151" i="2" l="1"/>
  <c r="M151" i="2" s="1" a="1"/>
  <c r="M151" i="2" s="1"/>
  <c r="N151" i="2" s="1"/>
  <c r="K152" i="2" a="1"/>
  <c r="K152" i="2" s="1"/>
  <c r="H153" i="2"/>
  <c r="J152" i="2" a="1"/>
  <c r="J152" i="2" s="1"/>
  <c r="I152" i="2" a="1"/>
  <c r="I152" i="2" l="1"/>
  <c r="M152" i="2" s="1" a="1"/>
  <c r="M152" i="2" s="1"/>
  <c r="N152" i="2" s="1"/>
  <c r="J153" i="2" a="1"/>
  <c r="J153" i="2" s="1"/>
  <c r="K153" i="2" a="1"/>
  <c r="K153" i="2" s="1"/>
  <c r="H154" i="2"/>
  <c r="I153" i="2" a="1"/>
  <c r="I153" i="2" l="1"/>
  <c r="M153" i="2" s="1" a="1"/>
  <c r="M153" i="2" s="1"/>
  <c r="N153" i="2" s="1"/>
  <c r="H155" i="2"/>
  <c r="J154" i="2" a="1"/>
  <c r="J154" i="2" s="1"/>
  <c r="K154" i="2" a="1"/>
  <c r="K154" i="2" s="1"/>
  <c r="I154" i="2" a="1"/>
  <c r="I154" i="2" l="1"/>
  <c r="M154" i="2" s="1" a="1"/>
  <c r="M154" i="2" s="1"/>
  <c r="N154" i="2" s="1"/>
  <c r="K155" i="2" a="1"/>
  <c r="K155" i="2" s="1"/>
  <c r="H156" i="2"/>
  <c r="J155" i="2" a="1"/>
  <c r="J155" i="2" s="1"/>
  <c r="I155" i="2" a="1"/>
  <c r="I155" i="2" l="1"/>
  <c r="M155" i="2" s="1" a="1"/>
  <c r="M155" i="2" s="1"/>
  <c r="N155" i="2" s="1"/>
  <c r="K156" i="2" a="1"/>
  <c r="K156" i="2" s="1"/>
  <c r="H157" i="2"/>
  <c r="J156" i="2" a="1"/>
  <c r="J156" i="2" s="1"/>
  <c r="I156" i="2" a="1"/>
  <c r="I156" i="2" l="1"/>
  <c r="M156" i="2" s="1" a="1"/>
  <c r="M156" i="2" s="1"/>
  <c r="N156" i="2" s="1"/>
  <c r="J157" i="2" a="1"/>
  <c r="J157" i="2" s="1"/>
  <c r="K157" i="2" a="1"/>
  <c r="K157" i="2" s="1"/>
  <c r="H158" i="2"/>
  <c r="I157" i="2" a="1"/>
  <c r="I157" i="2" l="1"/>
  <c r="M157" i="2" s="1" a="1"/>
  <c r="M157" i="2" s="1"/>
  <c r="N157" i="2" s="1"/>
  <c r="H159" i="2"/>
  <c r="J158" i="2" a="1"/>
  <c r="J158" i="2" s="1"/>
  <c r="K158" i="2" a="1"/>
  <c r="K158" i="2" s="1"/>
  <c r="I158" i="2" a="1"/>
  <c r="I158" i="2" l="1"/>
  <c r="M158" i="2" s="1" a="1"/>
  <c r="M158" i="2" s="1"/>
  <c r="N158" i="2" s="1"/>
  <c r="K159" i="2" a="1"/>
  <c r="K159" i="2" s="1"/>
  <c r="H160" i="2"/>
  <c r="J159" i="2" a="1"/>
  <c r="J159" i="2" s="1"/>
  <c r="I159" i="2" a="1"/>
  <c r="I159" i="2" l="1"/>
  <c r="M159" i="2" s="1" a="1"/>
  <c r="M159" i="2" s="1"/>
  <c r="N159" i="2" s="1"/>
  <c r="K160" i="2" a="1"/>
  <c r="K160" i="2" s="1"/>
  <c r="H161" i="2"/>
  <c r="J160" i="2" a="1"/>
  <c r="J160" i="2" s="1"/>
  <c r="I160" i="2" a="1"/>
  <c r="I160" i="2" l="1"/>
  <c r="M160" i="2" s="1" a="1"/>
  <c r="M160" i="2" s="1"/>
  <c r="N160" i="2" s="1"/>
  <c r="J161" i="2" a="1"/>
  <c r="J161" i="2" s="1"/>
  <c r="K161" i="2" a="1"/>
  <c r="K161" i="2" s="1"/>
  <c r="H162" i="2"/>
  <c r="I161" i="2" a="1"/>
  <c r="I161" i="2" l="1"/>
  <c r="M161" i="2" s="1" a="1"/>
  <c r="M161" i="2" s="1"/>
  <c r="N161" i="2" s="1"/>
  <c r="H163" i="2"/>
  <c r="J162" i="2" a="1"/>
  <c r="J162" i="2" s="1"/>
  <c r="K162" i="2" a="1"/>
  <c r="K162" i="2" s="1"/>
  <c r="I162" i="2" a="1"/>
  <c r="I162" i="2" l="1"/>
  <c r="M162" i="2" s="1" a="1"/>
  <c r="M162" i="2" s="1"/>
  <c r="N162" i="2" s="1"/>
  <c r="K163" i="2" a="1"/>
  <c r="K163" i="2" s="1"/>
  <c r="H164" i="2"/>
  <c r="J163" i="2" a="1"/>
  <c r="J163" i="2" s="1"/>
  <c r="I163" i="2" a="1"/>
  <c r="I163" i="2" l="1"/>
  <c r="M163" i="2" s="1" a="1"/>
  <c r="M163" i="2" s="1"/>
  <c r="N163" i="2" s="1"/>
  <c r="H165" i="2"/>
  <c r="J164" i="2" a="1"/>
  <c r="J164" i="2" s="1"/>
  <c r="K164" i="2" a="1"/>
  <c r="K164" i="2" s="1"/>
  <c r="I164" i="2" a="1"/>
  <c r="I164" i="2" l="1"/>
  <c r="M164" i="2" s="1" a="1"/>
  <c r="M164" i="2" s="1"/>
  <c r="N164" i="2" s="1"/>
  <c r="K165" i="2" a="1"/>
  <c r="K165" i="2" s="1"/>
  <c r="H166" i="2"/>
  <c r="J165" i="2" a="1"/>
  <c r="J165" i="2" s="1"/>
  <c r="I165" i="2" a="1"/>
  <c r="I165" i="2" l="1"/>
  <c r="M165" i="2" s="1" a="1"/>
  <c r="M165" i="2" s="1"/>
  <c r="N165" i="2" s="1"/>
  <c r="K166" i="2" a="1"/>
  <c r="K166" i="2" s="1"/>
  <c r="H167" i="2"/>
  <c r="J166" i="2" a="1"/>
  <c r="J166" i="2" s="1"/>
  <c r="I166" i="2" a="1"/>
  <c r="I166" i="2" l="1"/>
  <c r="M166" i="2" s="1" a="1"/>
  <c r="M166" i="2" s="1"/>
  <c r="N166" i="2" s="1"/>
  <c r="J167" i="2" a="1"/>
  <c r="J167" i="2" s="1"/>
  <c r="H168" i="2"/>
  <c r="K167" i="2" a="1"/>
  <c r="K167" i="2" s="1"/>
  <c r="I167" i="2" a="1"/>
  <c r="I167" i="2" l="1"/>
  <c r="M167" i="2" s="1" a="1"/>
  <c r="M167" i="2" s="1"/>
  <c r="N167" i="2" s="1"/>
  <c r="K168" i="2" a="1"/>
  <c r="K168" i="2" s="1"/>
  <c r="H169" i="2"/>
  <c r="J168" i="2" a="1"/>
  <c r="J168" i="2" s="1"/>
  <c r="I168" i="2" a="1"/>
  <c r="I168" i="2" l="1"/>
  <c r="M168" i="2" s="1" a="1"/>
  <c r="M168" i="2" s="1"/>
  <c r="N168" i="2" s="1"/>
  <c r="H170" i="2"/>
  <c r="J169" i="2" a="1"/>
  <c r="J169" i="2" s="1"/>
  <c r="K169" i="2" a="1"/>
  <c r="K169" i="2" s="1"/>
  <c r="I169" i="2" a="1"/>
  <c r="I169" i="2" l="1"/>
  <c r="M169" i="2" s="1" a="1"/>
  <c r="M169" i="2" s="1"/>
  <c r="N169" i="2" s="1"/>
  <c r="K170" i="2" a="1"/>
  <c r="K170" i="2" s="1"/>
  <c r="H171" i="2"/>
  <c r="J170" i="2" a="1"/>
  <c r="J170" i="2" s="1"/>
  <c r="I170" i="2" a="1"/>
  <c r="I170" i="2" l="1"/>
  <c r="M170" i="2" s="1" a="1"/>
  <c r="M170" i="2" s="1"/>
  <c r="N170" i="2" s="1"/>
  <c r="J171" i="2" a="1"/>
  <c r="J171" i="2" s="1"/>
  <c r="K171" i="2" a="1"/>
  <c r="K171" i="2" s="1"/>
  <c r="H172" i="2"/>
  <c r="I171" i="2" a="1"/>
  <c r="I171" i="2" l="1"/>
  <c r="M171" i="2" s="1" a="1"/>
  <c r="M171" i="2" s="1"/>
  <c r="N171" i="2" s="1"/>
  <c r="H173" i="2"/>
  <c r="J172" i="2" a="1"/>
  <c r="J172" i="2" s="1"/>
  <c r="K172" i="2" a="1"/>
  <c r="K172" i="2" s="1"/>
  <c r="I172" i="2" a="1"/>
  <c r="I172" i="2" l="1"/>
  <c r="M172" i="2" s="1" a="1"/>
  <c r="M172" i="2" s="1"/>
  <c r="N172" i="2" s="1"/>
  <c r="K173" i="2" a="1"/>
  <c r="K173" i="2" s="1"/>
  <c r="H174" i="2"/>
  <c r="J173" i="2" a="1"/>
  <c r="J173" i="2" s="1"/>
  <c r="I173" i="2" a="1"/>
  <c r="I173" i="2" l="1"/>
  <c r="M173" i="2" s="1" a="1"/>
  <c r="M173" i="2" s="1"/>
  <c r="N173" i="2" s="1"/>
  <c r="K174" i="2" a="1"/>
  <c r="K174" i="2" s="1"/>
  <c r="H175" i="2"/>
  <c r="J174" i="2" a="1"/>
  <c r="J174" i="2" s="1"/>
  <c r="I174" i="2" a="1"/>
  <c r="I174" i="2" l="1"/>
  <c r="M174" i="2" s="1" a="1"/>
  <c r="M174" i="2" s="1"/>
  <c r="N174" i="2" s="1"/>
  <c r="J175" i="2" a="1"/>
  <c r="J175" i="2" s="1"/>
  <c r="K175" i="2" a="1"/>
  <c r="K175" i="2" s="1"/>
  <c r="H176" i="2"/>
  <c r="I175" i="2" a="1"/>
  <c r="I175" i="2" l="1"/>
  <c r="M175" i="2" s="1" a="1"/>
  <c r="M175" i="2" s="1"/>
  <c r="N175" i="2" s="1"/>
  <c r="H177" i="2"/>
  <c r="J176" i="2" a="1"/>
  <c r="J176" i="2" s="1"/>
  <c r="K176" i="2" a="1"/>
  <c r="K176" i="2" s="1"/>
  <c r="I176" i="2" a="1"/>
  <c r="I176" i="2" l="1"/>
  <c r="M176" i="2" s="1" a="1"/>
  <c r="M176" i="2" s="1"/>
  <c r="N176" i="2" s="1"/>
  <c r="K177" i="2" a="1"/>
  <c r="K177" i="2" s="1"/>
  <c r="H178" i="2"/>
  <c r="J177" i="2" a="1"/>
  <c r="J177" i="2" s="1"/>
  <c r="I177" i="2" a="1"/>
  <c r="I177" i="2" l="1"/>
  <c r="M177" i="2" s="1" a="1"/>
  <c r="M177" i="2" s="1"/>
  <c r="N177" i="2" s="1"/>
  <c r="K178" i="2" a="1"/>
  <c r="K178" i="2" s="1"/>
  <c r="H179" i="2"/>
  <c r="J178" i="2" a="1"/>
  <c r="J178" i="2" s="1"/>
  <c r="I178" i="2" a="1"/>
  <c r="I178" i="2" l="1"/>
  <c r="M178" i="2" s="1" a="1"/>
  <c r="M178" i="2" s="1"/>
  <c r="N178" i="2" s="1"/>
  <c r="J179" i="2" a="1"/>
  <c r="J179" i="2" s="1"/>
  <c r="K179" i="2" a="1"/>
  <c r="K179" i="2" s="1"/>
  <c r="H180" i="2"/>
  <c r="I179" i="2" a="1"/>
  <c r="I179" i="2" l="1"/>
  <c r="M179" i="2" s="1" a="1"/>
  <c r="M179" i="2" s="1"/>
  <c r="N179" i="2" s="1"/>
  <c r="H181" i="2"/>
  <c r="J180" i="2" a="1"/>
  <c r="J180" i="2" s="1"/>
  <c r="K180" i="2" a="1"/>
  <c r="K180" i="2" s="1"/>
  <c r="I180" i="2" a="1"/>
  <c r="I180" i="2" l="1"/>
  <c r="M180" i="2" s="1" a="1"/>
  <c r="M180" i="2" s="1"/>
  <c r="N180" i="2" s="1"/>
  <c r="K181" i="2" a="1"/>
  <c r="K181" i="2" s="1"/>
  <c r="H182" i="2"/>
  <c r="J181" i="2" a="1"/>
  <c r="J181" i="2" s="1"/>
  <c r="I181" i="2" a="1"/>
  <c r="I181" i="2" l="1"/>
  <c r="M181" i="2" s="1" a="1"/>
  <c r="M181" i="2" s="1"/>
  <c r="N181" i="2" s="1"/>
  <c r="K182" i="2" a="1"/>
  <c r="K182" i="2" s="1"/>
  <c r="H183" i="2"/>
  <c r="J182" i="2" a="1"/>
  <c r="J182" i="2" s="1"/>
  <c r="I182" i="2" a="1"/>
  <c r="I182" i="2" l="1"/>
  <c r="M182" i="2" s="1" a="1"/>
  <c r="M182" i="2" s="1"/>
  <c r="N182" i="2" s="1"/>
  <c r="J183" i="2" a="1"/>
  <c r="J183" i="2" s="1"/>
  <c r="K183" i="2" a="1"/>
  <c r="K183" i="2" s="1"/>
  <c r="H184" i="2"/>
  <c r="I183" i="2" a="1"/>
  <c r="I183" i="2" l="1"/>
  <c r="M183" i="2" s="1" a="1"/>
  <c r="M183" i="2" s="1"/>
  <c r="N183" i="2" s="1"/>
  <c r="H185" i="2"/>
  <c r="J184" i="2" a="1"/>
  <c r="J184" i="2" s="1"/>
  <c r="K184" i="2" a="1"/>
  <c r="K184" i="2" s="1"/>
  <c r="I184" i="2" a="1"/>
  <c r="I184" i="2" l="1"/>
  <c r="M184" i="2" s="1" a="1"/>
  <c r="M184" i="2" s="1"/>
  <c r="N184" i="2" s="1"/>
  <c r="H186" i="2"/>
  <c r="J185" i="2" a="1"/>
  <c r="J185" i="2" s="1"/>
  <c r="K185" i="2" a="1"/>
  <c r="K185" i="2" s="1"/>
  <c r="I185" i="2" a="1"/>
  <c r="I185" i="2" l="1"/>
  <c r="M185" i="2" s="1" a="1"/>
  <c r="M185" i="2" s="1"/>
  <c r="N185" i="2" s="1"/>
  <c r="K186" i="2" a="1"/>
  <c r="K186" i="2" s="1"/>
  <c r="H187" i="2"/>
  <c r="J186" i="2" a="1"/>
  <c r="J186" i="2" s="1"/>
  <c r="I186" i="2" a="1"/>
  <c r="I186" i="2" l="1"/>
  <c r="M186" i="2" s="1" a="1"/>
  <c r="M186" i="2" s="1"/>
  <c r="N186" i="2" s="1"/>
  <c r="J187" i="2" a="1"/>
  <c r="J187" i="2" s="1"/>
  <c r="K187" i="2" a="1"/>
  <c r="K187" i="2" s="1"/>
  <c r="H188" i="2"/>
  <c r="I187" i="2" a="1"/>
  <c r="I187" i="2" l="1"/>
  <c r="M187" i="2" s="1" a="1"/>
  <c r="M187" i="2" s="1"/>
  <c r="N187" i="2" s="1"/>
  <c r="H189" i="2"/>
  <c r="J188" i="2" a="1"/>
  <c r="J188" i="2" s="1"/>
  <c r="K188" i="2" a="1"/>
  <c r="K188" i="2" s="1"/>
  <c r="I188" i="2" a="1"/>
  <c r="I188" i="2" l="1"/>
  <c r="M188" i="2" s="1" a="1"/>
  <c r="M188" i="2" s="1"/>
  <c r="N188" i="2" s="1"/>
  <c r="H190" i="2"/>
  <c r="J189" i="2" a="1"/>
  <c r="J189" i="2" s="1"/>
  <c r="K189" i="2" a="1"/>
  <c r="K189" i="2" s="1"/>
  <c r="I189" i="2" a="1"/>
  <c r="I189" i="2" l="1"/>
  <c r="M189" i="2" s="1" a="1"/>
  <c r="M189" i="2" s="1"/>
  <c r="N189" i="2" s="1"/>
  <c r="J190" i="2" a="1"/>
  <c r="J190" i="2" s="1"/>
  <c r="K190" i="2" a="1"/>
  <c r="K190" i="2" s="1"/>
  <c r="H191" i="2"/>
  <c r="I190" i="2" a="1"/>
  <c r="I190" i="2" l="1"/>
  <c r="M190" i="2" s="1" a="1"/>
  <c r="M190" i="2" s="1"/>
  <c r="N190" i="2" s="1"/>
  <c r="H192" i="2"/>
  <c r="J191" i="2" a="1"/>
  <c r="J191" i="2" s="1"/>
  <c r="K191" i="2" a="1"/>
  <c r="K191" i="2" s="1"/>
  <c r="I191" i="2" a="1"/>
  <c r="I191" i="2" l="1"/>
  <c r="M191" i="2" s="1" a="1"/>
  <c r="M191" i="2" s="1"/>
  <c r="N191" i="2" s="1"/>
  <c r="H193" i="2"/>
  <c r="J192" i="2" a="1"/>
  <c r="J192" i="2" s="1"/>
  <c r="K192" i="2" a="1"/>
  <c r="K192" i="2" s="1"/>
  <c r="I192" i="2" a="1"/>
  <c r="I192" i="2" l="1"/>
  <c r="M192" i="2" s="1" a="1"/>
  <c r="M192" i="2" s="1"/>
  <c r="N192" i="2" s="1"/>
  <c r="J193" i="2" a="1"/>
  <c r="J193" i="2" s="1"/>
  <c r="H194" i="2"/>
  <c r="K193" i="2" a="1"/>
  <c r="K193" i="2" s="1"/>
  <c r="I193" i="2" a="1"/>
  <c r="I193" i="2" l="1"/>
  <c r="M193" i="2" s="1" a="1"/>
  <c r="M193" i="2" s="1"/>
  <c r="N193" i="2" s="1"/>
  <c r="J194" i="2" a="1"/>
  <c r="J194" i="2" s="1"/>
  <c r="K194" i="2" a="1"/>
  <c r="K194" i="2" s="1"/>
  <c r="H195" i="2"/>
  <c r="I194" i="2" a="1"/>
  <c r="I194" i="2" l="1"/>
  <c r="M194" i="2" s="1" a="1"/>
  <c r="M194" i="2" s="1"/>
  <c r="N194" i="2" s="1"/>
  <c r="H196" i="2"/>
  <c r="J195" i="2" a="1"/>
  <c r="J195" i="2" s="1"/>
  <c r="K195" i="2" a="1"/>
  <c r="K195" i="2" s="1"/>
  <c r="I195" i="2" a="1"/>
  <c r="I195" i="2" l="1"/>
  <c r="M195" i="2" s="1" a="1"/>
  <c r="M195" i="2" s="1"/>
  <c r="N195" i="2" s="1"/>
  <c r="H197" i="2"/>
  <c r="J196" i="2" a="1"/>
  <c r="J196" i="2" s="1"/>
  <c r="K196" i="2" a="1"/>
  <c r="K196" i="2" s="1"/>
  <c r="I196" i="2" a="1"/>
  <c r="I196" i="2" l="1"/>
  <c r="M196" i="2" s="1" a="1"/>
  <c r="M196" i="2" s="1"/>
  <c r="N196" i="2" s="1"/>
  <c r="K197" i="2" a="1"/>
  <c r="K197" i="2" s="1"/>
  <c r="J197" i="2" a="1"/>
  <c r="J197" i="2" s="1"/>
  <c r="H198" i="2"/>
  <c r="I197" i="2" a="1"/>
  <c r="I197" i="2" l="1"/>
  <c r="M197" i="2" s="1" a="1"/>
  <c r="M197" i="2" s="1"/>
  <c r="N197" i="2" s="1"/>
  <c r="H199" i="2"/>
  <c r="J198" i="2" a="1"/>
  <c r="J198" i="2" s="1"/>
  <c r="K198" i="2" a="1"/>
  <c r="K198" i="2" s="1"/>
  <c r="I198" i="2" a="1"/>
  <c r="I198" i="2" l="1"/>
  <c r="M198" i="2" s="1" a="1"/>
  <c r="M198" i="2" s="1"/>
  <c r="N198" i="2" s="1"/>
  <c r="J199" i="2" a="1"/>
  <c r="J199" i="2" s="1"/>
  <c r="K199" i="2" a="1"/>
  <c r="K199" i="2" s="1"/>
  <c r="H200" i="2"/>
  <c r="I199" i="2" a="1"/>
  <c r="I199" i="2" l="1"/>
  <c r="M199" i="2" s="1" a="1"/>
  <c r="M199" i="2" s="1"/>
  <c r="N199" i="2" s="1"/>
  <c r="H201" i="2"/>
  <c r="K200" i="2" a="1"/>
  <c r="K200" i="2" s="1"/>
  <c r="J200" i="2" a="1"/>
  <c r="J200" i="2" s="1"/>
  <c r="I200" i="2" a="1"/>
  <c r="I200" i="2" l="1"/>
  <c r="M200" i="2" s="1" a="1"/>
  <c r="M200" i="2" s="1"/>
  <c r="N200" i="2" s="1"/>
  <c r="J201" i="2" a="1"/>
  <c r="J201" i="2" s="1"/>
  <c r="H202" i="2"/>
  <c r="K201" i="2" a="1"/>
  <c r="K201" i="2" s="1"/>
  <c r="I201" i="2" a="1"/>
  <c r="I201" i="2" l="1"/>
  <c r="M201" i="2" s="1" a="1"/>
  <c r="M201" i="2" s="1"/>
  <c r="N201" i="2" s="1"/>
  <c r="K202" i="2" a="1"/>
  <c r="K202" i="2" s="1"/>
  <c r="H203" i="2"/>
  <c r="J202" i="2" a="1"/>
  <c r="J202" i="2" s="1"/>
  <c r="I202" i="2" a="1"/>
  <c r="I202" i="2" l="1"/>
  <c r="M202" i="2" s="1" a="1"/>
  <c r="M202" i="2" s="1"/>
  <c r="N202" i="2" s="1"/>
  <c r="J203" i="2" a="1"/>
  <c r="J203" i="2" s="1"/>
  <c r="K203" i="2" a="1"/>
  <c r="K203" i="2" s="1"/>
  <c r="H204" i="2"/>
  <c r="I203" i="2" a="1"/>
  <c r="I203" i="2" l="1"/>
  <c r="M203" i="2" s="1" a="1"/>
  <c r="M203" i="2" s="1"/>
  <c r="N203" i="2" s="1"/>
  <c r="K204" i="2" a="1"/>
  <c r="K204" i="2" s="1"/>
  <c r="H205" i="2"/>
  <c r="J204" i="2" a="1"/>
  <c r="J204" i="2" s="1"/>
  <c r="I204" i="2" a="1"/>
  <c r="I204" i="2" l="1"/>
  <c r="M204" i="2" s="1" a="1"/>
  <c r="M204" i="2" s="1"/>
  <c r="N204" i="2" s="1"/>
  <c r="K205" i="2" a="1"/>
  <c r="K205" i="2" s="1"/>
  <c r="H206" i="2"/>
  <c r="J205" i="2" a="1"/>
  <c r="J205" i="2" s="1"/>
  <c r="I205" i="2" a="1"/>
  <c r="I205" i="2" l="1"/>
  <c r="M205" i="2" s="1" a="1"/>
  <c r="M205" i="2" s="1"/>
  <c r="N205" i="2" s="1"/>
  <c r="K206" i="2" a="1"/>
  <c r="K206" i="2" s="1"/>
  <c r="H207" i="2"/>
  <c r="J206" i="2" a="1"/>
  <c r="J206" i="2" s="1"/>
  <c r="I206" i="2" a="1"/>
  <c r="I206" i="2" l="1"/>
  <c r="M206" i="2" s="1" a="1"/>
  <c r="M206" i="2" s="1"/>
  <c r="N206" i="2" s="1"/>
  <c r="J207" i="2" a="1"/>
  <c r="J207" i="2" s="1"/>
  <c r="H208" i="2"/>
  <c r="K207" i="2" a="1"/>
  <c r="K207" i="2" s="1"/>
  <c r="I207" i="2" a="1"/>
  <c r="I207" i="2" l="1"/>
  <c r="M207" i="2" s="1" a="1"/>
  <c r="M207" i="2" s="1"/>
  <c r="N207" i="2" s="1"/>
  <c r="H209" i="2"/>
  <c r="J208" i="2" a="1"/>
  <c r="J208" i="2" s="1"/>
  <c r="K208" i="2" a="1"/>
  <c r="K208" i="2" s="1"/>
  <c r="I208" i="2" a="1"/>
  <c r="I208" i="2" l="1"/>
  <c r="M208" i="2" s="1" a="1"/>
  <c r="M208" i="2" s="1"/>
  <c r="N208" i="2" s="1"/>
  <c r="H210" i="2"/>
  <c r="J209" i="2" a="1"/>
  <c r="J209" i="2" s="1"/>
  <c r="K209" i="2" a="1"/>
  <c r="K209" i="2" s="1"/>
  <c r="I209" i="2" a="1"/>
  <c r="I209" i="2" l="1"/>
  <c r="M209" i="2" s="1" a="1"/>
  <c r="M209" i="2" s="1"/>
  <c r="N209" i="2" s="1"/>
  <c r="K210" i="2" a="1"/>
  <c r="K210" i="2" s="1"/>
  <c r="H211" i="2"/>
  <c r="J210" i="2" a="1"/>
  <c r="J210" i="2" s="1"/>
  <c r="I210" i="2" a="1"/>
  <c r="I210" i="2" l="1"/>
  <c r="M210" i="2" s="1" a="1"/>
  <c r="M210" i="2" s="1"/>
  <c r="N210" i="2" s="1"/>
  <c r="J211" i="2" a="1"/>
  <c r="J211" i="2" s="1"/>
  <c r="K211" i="2" a="1"/>
  <c r="K211" i="2" s="1"/>
  <c r="H212" i="2"/>
  <c r="I211" i="2" a="1"/>
  <c r="I211" i="2" l="1"/>
  <c r="M211" i="2" s="1" a="1"/>
  <c r="M211" i="2" s="1"/>
  <c r="N211" i="2" s="1"/>
  <c r="H213" i="2"/>
  <c r="J212" i="2" a="1"/>
  <c r="J212" i="2" s="1"/>
  <c r="K212" i="2" a="1"/>
  <c r="K212" i="2" s="1"/>
  <c r="I212" i="2" a="1"/>
  <c r="I212" i="2" l="1"/>
  <c r="M212" i="2" s="1" a="1"/>
  <c r="M212" i="2" s="1"/>
  <c r="N212" i="2" s="1"/>
  <c r="K213" i="2" a="1"/>
  <c r="K213" i="2" s="1"/>
  <c r="H214" i="2"/>
  <c r="J213" i="2" a="1"/>
  <c r="J213" i="2" s="1"/>
  <c r="I213" i="2" a="1"/>
  <c r="I213" i="2" l="1"/>
  <c r="M213" i="2" s="1" a="1"/>
  <c r="M213" i="2" s="1"/>
  <c r="N213" i="2" s="1"/>
  <c r="K214" i="2" a="1"/>
  <c r="K214" i="2" s="1"/>
  <c r="H215" i="2"/>
  <c r="J214" i="2" a="1"/>
  <c r="J214" i="2" s="1"/>
  <c r="I214" i="2" a="1"/>
  <c r="I214" i="2" l="1"/>
  <c r="M214" i="2" s="1" a="1"/>
  <c r="M214" i="2" s="1"/>
  <c r="N214" i="2" s="1"/>
  <c r="J215" i="2" a="1"/>
  <c r="J215" i="2" s="1"/>
  <c r="H216" i="2"/>
  <c r="K215" i="2" a="1"/>
  <c r="K215" i="2" s="1"/>
  <c r="I215" i="2" a="1"/>
  <c r="I215" i="2" l="1"/>
  <c r="M215" i="2" s="1" a="1"/>
  <c r="M215" i="2" s="1"/>
  <c r="N215" i="2" s="1"/>
  <c r="H217" i="2"/>
  <c r="J216" i="2" a="1"/>
  <c r="J216" i="2" s="1"/>
  <c r="K216" i="2" a="1"/>
  <c r="K216" i="2" s="1"/>
  <c r="I216" i="2" a="1"/>
  <c r="I216" i="2" l="1"/>
  <c r="M216" i="2" s="1" a="1"/>
  <c r="M216" i="2" s="1"/>
  <c r="N216" i="2" s="1"/>
  <c r="K217" i="2" a="1"/>
  <c r="K217" i="2" s="1"/>
  <c r="H218" i="2"/>
  <c r="J217" i="2" a="1"/>
  <c r="J217" i="2" s="1"/>
  <c r="I217" i="2" a="1"/>
  <c r="I217" i="2" l="1"/>
  <c r="M217" i="2" s="1" a="1"/>
  <c r="M217" i="2" s="1"/>
  <c r="N217" i="2" s="1"/>
  <c r="K218" i="2" a="1"/>
  <c r="K218" i="2" s="1"/>
  <c r="J218" i="2" a="1"/>
  <c r="J218" i="2" s="1"/>
  <c r="H219" i="2"/>
  <c r="I218" i="2" a="1"/>
  <c r="I218" i="2" l="1"/>
  <c r="M218" i="2" s="1" a="1"/>
  <c r="M218" i="2" s="1"/>
  <c r="N218" i="2" s="1"/>
  <c r="J219" i="2" a="1"/>
  <c r="J219" i="2" s="1"/>
  <c r="K219" i="2" a="1"/>
  <c r="K219" i="2" s="1"/>
  <c r="H220" i="2"/>
  <c r="I219" i="2" a="1"/>
  <c r="I219" i="2" l="1"/>
  <c r="M219" i="2" s="1" a="1"/>
  <c r="M219" i="2" s="1"/>
  <c r="N219" i="2" s="1"/>
  <c r="H221" i="2"/>
  <c r="J220" i="2" a="1"/>
  <c r="J220" i="2" s="1"/>
  <c r="K220" i="2" a="1"/>
  <c r="K220" i="2" s="1"/>
  <c r="I220" i="2" a="1"/>
  <c r="I220" i="2" l="1"/>
  <c r="M220" i="2" s="1" a="1"/>
  <c r="M220" i="2" s="1"/>
  <c r="N220" i="2" s="1"/>
  <c r="K221" i="2" a="1"/>
  <c r="K221" i="2" s="1"/>
  <c r="J221" i="2" a="1"/>
  <c r="J221" i="2" s="1"/>
  <c r="H222" i="2"/>
  <c r="I221" i="2" a="1"/>
  <c r="I221" i="2" l="1"/>
  <c r="M221" i="2" s="1" a="1"/>
  <c r="M221" i="2" s="1"/>
  <c r="N221" i="2" s="1"/>
  <c r="H223" i="2"/>
  <c r="J222" i="2" a="1"/>
  <c r="J222" i="2" s="1"/>
  <c r="K222" i="2" a="1"/>
  <c r="K222" i="2" s="1"/>
  <c r="I222" i="2" a="1"/>
  <c r="I222" i="2" l="1"/>
  <c r="M222" i="2" s="1" a="1"/>
  <c r="M222" i="2" s="1"/>
  <c r="N222" i="2" s="1"/>
  <c r="J223" i="2" a="1"/>
  <c r="J223" i="2" s="1"/>
  <c r="K223" i="2" a="1"/>
  <c r="K223" i="2" s="1"/>
  <c r="H224" i="2"/>
  <c r="I223" i="2" a="1"/>
  <c r="I223" i="2" l="1"/>
  <c r="M223" i="2" s="1" a="1"/>
  <c r="M223" i="2" s="1"/>
  <c r="N223" i="2" s="1"/>
  <c r="J224" i="2" a="1"/>
  <c r="J224" i="2" s="1"/>
  <c r="K224" i="2" a="1"/>
  <c r="K224" i="2" s="1"/>
  <c r="H225" i="2"/>
  <c r="I224" i="2" a="1"/>
  <c r="I224" i="2" l="1"/>
  <c r="M224" i="2" s="1" a="1"/>
  <c r="M224" i="2" s="1"/>
  <c r="N224" i="2" s="1"/>
  <c r="H226" i="2"/>
  <c r="K225" i="2" a="1"/>
  <c r="K225" i="2" s="1"/>
  <c r="J225" i="2" a="1"/>
  <c r="J225" i="2" s="1"/>
  <c r="I225" i="2" a="1"/>
  <c r="I225" i="2" l="1"/>
  <c r="M225" i="2" s="1" a="1"/>
  <c r="M225" i="2" s="1"/>
  <c r="N225" i="2" s="1"/>
  <c r="K226" i="2" a="1"/>
  <c r="K226" i="2" s="1"/>
  <c r="J226" i="2" a="1"/>
  <c r="J226" i="2" s="1"/>
  <c r="H227" i="2"/>
  <c r="I226" i="2" a="1"/>
  <c r="I226" i="2" l="1"/>
  <c r="M226" i="2" s="1" a="1"/>
  <c r="M226" i="2" s="1"/>
  <c r="N226" i="2" s="1"/>
  <c r="J227" i="2" a="1"/>
  <c r="J227" i="2" s="1"/>
  <c r="K227" i="2" a="1"/>
  <c r="K227" i="2" s="1"/>
  <c r="H228" i="2"/>
  <c r="I227" i="2" a="1"/>
  <c r="I227" i="2" l="1"/>
  <c r="M227" i="2" s="1" a="1"/>
  <c r="M227" i="2" s="1"/>
  <c r="N227" i="2" s="1"/>
  <c r="J228" i="2" a="1"/>
  <c r="J228" i="2" s="1"/>
  <c r="K228" i="2" a="1"/>
  <c r="K228" i="2" s="1"/>
  <c r="H229" i="2"/>
  <c r="I228" i="2" a="1"/>
  <c r="I228" i="2" l="1"/>
  <c r="M228" i="2" s="1" a="1"/>
  <c r="M228" i="2" s="1"/>
  <c r="N228" i="2" s="1"/>
  <c r="K229" i="2" a="1"/>
  <c r="K229" i="2" s="1"/>
  <c r="H230" i="2"/>
  <c r="J229" i="2" a="1"/>
  <c r="J229" i="2" s="1"/>
  <c r="I229" i="2" a="1"/>
  <c r="I229" i="2" l="1"/>
  <c r="M229" i="2" s="1" a="1"/>
  <c r="M229" i="2" s="1"/>
  <c r="N229" i="2" s="1"/>
  <c r="H231" i="2"/>
  <c r="K230" i="2" a="1"/>
  <c r="K230" i="2" s="1"/>
  <c r="J230" i="2" a="1"/>
  <c r="J230" i="2" s="1"/>
  <c r="I230" i="2" a="1"/>
  <c r="I230" i="2" l="1"/>
  <c r="M230" i="2" s="1" a="1"/>
  <c r="M230" i="2" s="1"/>
  <c r="N230" i="2" s="1"/>
  <c r="J231" i="2" a="1"/>
  <c r="J231" i="2" s="1"/>
  <c r="K231" i="2" a="1"/>
  <c r="K231" i="2" s="1"/>
  <c r="H232" i="2"/>
  <c r="I231" i="2" a="1"/>
  <c r="I231" i="2" l="1"/>
  <c r="M231" i="2" s="1" a="1"/>
  <c r="M231" i="2" s="1"/>
  <c r="N231" i="2" s="1"/>
  <c r="K232" i="2" a="1"/>
  <c r="K232" i="2" s="1"/>
  <c r="H233" i="2"/>
  <c r="J232" i="2" a="1"/>
  <c r="J232" i="2" s="1"/>
  <c r="I232" i="2" a="1"/>
  <c r="I232" i="2" l="1"/>
  <c r="M232" i="2" s="1" a="1"/>
  <c r="M232" i="2" s="1"/>
  <c r="N232" i="2" s="1"/>
  <c r="H234" i="2"/>
  <c r="J233" i="2" a="1"/>
  <c r="J233" i="2" s="1"/>
  <c r="K233" i="2" a="1"/>
  <c r="K233" i="2" s="1"/>
  <c r="I233" i="2" a="1"/>
  <c r="I233" i="2" l="1"/>
  <c r="M233" i="2" s="1" a="1"/>
  <c r="M233" i="2" s="1"/>
  <c r="N233" i="2" s="1"/>
  <c r="J234" i="2" a="1"/>
  <c r="J234" i="2" s="1"/>
  <c r="H235" i="2"/>
  <c r="K234" i="2" a="1"/>
  <c r="K234" i="2" s="1"/>
  <c r="I234" i="2" a="1"/>
  <c r="I234" i="2" l="1"/>
  <c r="M234" i="2" s="1" a="1"/>
  <c r="M234" i="2" s="1"/>
  <c r="N234" i="2" s="1"/>
  <c r="H236" i="2"/>
  <c r="K235" i="2" a="1"/>
  <c r="K235" i="2" s="1"/>
  <c r="J235" i="2" a="1"/>
  <c r="J235" i="2" s="1"/>
  <c r="I235" i="2" a="1"/>
  <c r="I235" i="2" l="1"/>
  <c r="M235" i="2" s="1" a="1"/>
  <c r="M235" i="2" s="1"/>
  <c r="N235" i="2" s="1"/>
  <c r="K236" i="2" a="1"/>
  <c r="K236" i="2" s="1"/>
  <c r="H237" i="2"/>
  <c r="J236" i="2" a="1"/>
  <c r="J236" i="2" s="1"/>
  <c r="I236" i="2" a="1"/>
  <c r="I236" i="2" l="1"/>
  <c r="M236" i="2" s="1" a="1"/>
  <c r="M236" i="2" s="1"/>
  <c r="N236" i="2" s="1"/>
  <c r="K237" i="2" a="1"/>
  <c r="K237" i="2" s="1"/>
  <c r="H238" i="2"/>
  <c r="J237" i="2" a="1"/>
  <c r="J237" i="2" s="1"/>
  <c r="I237" i="2" a="1"/>
  <c r="I237" i="2" l="1"/>
  <c r="M237" i="2" s="1" a="1"/>
  <c r="M237" i="2" s="1"/>
  <c r="N237" i="2" s="1"/>
  <c r="J238" i="2" a="1"/>
  <c r="J238" i="2" s="1"/>
  <c r="H239" i="2"/>
  <c r="K238" i="2" a="1"/>
  <c r="K238" i="2" s="1"/>
  <c r="I238" i="2" a="1"/>
  <c r="I238" i="2" l="1"/>
  <c r="M238" i="2" s="1" a="1"/>
  <c r="M238" i="2" s="1"/>
  <c r="N238" i="2" s="1"/>
  <c r="H240" i="2"/>
  <c r="J239" i="2" a="1"/>
  <c r="J239" i="2" s="1"/>
  <c r="K239" i="2" a="1"/>
  <c r="K239" i="2" s="1"/>
  <c r="I239" i="2" a="1"/>
  <c r="I239" i="2" l="1"/>
  <c r="M239" i="2" s="1" a="1"/>
  <c r="M239" i="2" s="1"/>
  <c r="N239" i="2" s="1"/>
  <c r="K240" i="2" a="1"/>
  <c r="K240" i="2" s="1"/>
  <c r="H241" i="2"/>
  <c r="J240" i="2" a="1"/>
  <c r="J240" i="2" s="1"/>
  <c r="I240" i="2" a="1"/>
  <c r="I240" i="2" l="1"/>
  <c r="M240" i="2" s="1" a="1"/>
  <c r="M240" i="2" s="1"/>
  <c r="N240" i="2" s="1"/>
  <c r="K241" i="2" a="1"/>
  <c r="K241" i="2" s="1"/>
  <c r="J241" i="2" a="1"/>
  <c r="J241" i="2" s="1"/>
  <c r="H242" i="2"/>
  <c r="I241" i="2" a="1"/>
  <c r="I241" i="2" l="1"/>
  <c r="M241" i="2" s="1" a="1"/>
  <c r="M241" i="2" s="1"/>
  <c r="N241" i="2" s="1"/>
  <c r="K242" i="2" a="1"/>
  <c r="K242" i="2" s="1"/>
  <c r="H243" i="2"/>
  <c r="J242" i="2" a="1"/>
  <c r="J242" i="2" s="1"/>
  <c r="I242" i="2" a="1"/>
  <c r="I242" i="2" l="1"/>
  <c r="M242" i="2" s="1" a="1"/>
  <c r="M242" i="2" s="1"/>
  <c r="N242" i="2" s="1"/>
  <c r="H244" i="2"/>
  <c r="J243" i="2" a="1"/>
  <c r="J243" i="2" s="1"/>
  <c r="K243" i="2" a="1"/>
  <c r="K243" i="2" s="1"/>
  <c r="I243" i="2" a="1"/>
  <c r="I243" i="2" l="1"/>
  <c r="M243" i="2" s="1" a="1"/>
  <c r="M243" i="2" s="1"/>
  <c r="N243" i="2" s="1"/>
  <c r="K244" i="2" a="1"/>
  <c r="K244" i="2" s="1"/>
  <c r="H245" i="2"/>
  <c r="J244" i="2" a="1"/>
  <c r="J244" i="2" s="1"/>
  <c r="I244" i="2" a="1"/>
  <c r="I244" i="2" l="1"/>
  <c r="M244" i="2" s="1" a="1"/>
  <c r="M244" i="2" s="1"/>
  <c r="N244" i="2" s="1"/>
  <c r="K245" i="2" a="1"/>
  <c r="K245" i="2" s="1"/>
  <c r="H246" i="2"/>
  <c r="J245" i="2" a="1"/>
  <c r="J245" i="2" s="1"/>
  <c r="I245" i="2" a="1"/>
  <c r="I245" i="2" l="1"/>
  <c r="M245" i="2" s="1" a="1"/>
  <c r="M245" i="2" s="1"/>
  <c r="N245" i="2" s="1"/>
  <c r="J246" i="2" a="1"/>
  <c r="J246" i="2" s="1"/>
  <c r="H247" i="2"/>
  <c r="K246" i="2" a="1"/>
  <c r="K246" i="2" s="1"/>
  <c r="I246" i="2" a="1"/>
  <c r="I246" i="2" l="1"/>
  <c r="M246" i="2" s="1" a="1"/>
  <c r="M246" i="2" s="1"/>
  <c r="N246" i="2" s="1"/>
  <c r="H248" i="2"/>
  <c r="J247" i="2" a="1"/>
  <c r="J247" i="2" s="1"/>
  <c r="K247" i="2" a="1"/>
  <c r="K247" i="2" s="1"/>
  <c r="I247" i="2" a="1"/>
  <c r="I247" i="2" l="1"/>
  <c r="M247" i="2" s="1" a="1"/>
  <c r="M247" i="2" s="1"/>
  <c r="N247" i="2" s="1"/>
  <c r="K248" i="2" a="1"/>
  <c r="K248" i="2" s="1"/>
  <c r="H249" i="2"/>
  <c r="J248" i="2" a="1"/>
  <c r="J248" i="2" s="1"/>
  <c r="I248" i="2" a="1"/>
  <c r="I248" i="2" l="1"/>
  <c r="M248" i="2" s="1" a="1"/>
  <c r="M248" i="2" s="1"/>
  <c r="N248" i="2" s="1"/>
  <c r="K249" i="2" a="1"/>
  <c r="K249" i="2" s="1"/>
  <c r="H250" i="2"/>
  <c r="J249" i="2" a="1"/>
  <c r="J249" i="2" s="1"/>
  <c r="I249" i="2" a="1"/>
  <c r="I249" i="2" l="1"/>
  <c r="M249" i="2" s="1" a="1"/>
  <c r="M249" i="2" s="1"/>
  <c r="N249" i="2" s="1"/>
  <c r="J250" i="2" a="1"/>
  <c r="J250" i="2" s="1"/>
  <c r="K250" i="2" a="1"/>
  <c r="K250" i="2" s="1"/>
  <c r="H251" i="2"/>
  <c r="I250" i="2" a="1"/>
  <c r="I250" i="2" l="1"/>
  <c r="M250" i="2" s="1" a="1"/>
  <c r="M250" i="2" s="1"/>
  <c r="N250" i="2" s="1"/>
  <c r="H252" i="2"/>
  <c r="J251" i="2" a="1"/>
  <c r="J251" i="2" s="1"/>
  <c r="K251" i="2" a="1"/>
  <c r="K251" i="2" s="1"/>
  <c r="I251" i="2" a="1"/>
  <c r="I251" i="2" l="1"/>
  <c r="M251" i="2" s="1" a="1"/>
  <c r="M251" i="2" s="1"/>
  <c r="N251" i="2" s="1"/>
  <c r="J252" i="2" a="1"/>
  <c r="J252" i="2" s="1"/>
  <c r="K252" i="2" a="1"/>
  <c r="K252" i="2" s="1"/>
  <c r="H253" i="2"/>
  <c r="I252" i="2" a="1"/>
  <c r="I252" i="2" l="1"/>
  <c r="M252" i="2" s="1" a="1"/>
  <c r="M252" i="2" s="1"/>
  <c r="N252" i="2" s="1"/>
  <c r="J253" i="2" a="1"/>
  <c r="J253" i="2" s="1"/>
  <c r="K253" i="2" a="1"/>
  <c r="K253" i="2" s="1"/>
  <c r="H254" i="2"/>
  <c r="I253" i="2" a="1"/>
  <c r="I253" i="2" l="1"/>
  <c r="M253" i="2" s="1" a="1"/>
  <c r="M253" i="2" s="1"/>
  <c r="N253" i="2" s="1"/>
  <c r="J254" i="2" a="1"/>
  <c r="J254" i="2" s="1"/>
  <c r="H255" i="2"/>
  <c r="K254" i="2" a="1"/>
  <c r="K254" i="2" s="1"/>
  <c r="I254" i="2" a="1"/>
  <c r="I254" i="2" l="1"/>
  <c r="M254" i="2" s="1" a="1"/>
  <c r="M254" i="2" s="1"/>
  <c r="N254" i="2" s="1"/>
  <c r="H256" i="2"/>
  <c r="J255" i="2" a="1"/>
  <c r="J255" i="2" s="1"/>
  <c r="K255" i="2" a="1"/>
  <c r="K255" i="2" s="1"/>
  <c r="I255" i="2" a="1"/>
  <c r="I255" i="2" l="1"/>
  <c r="M255" i="2" s="1" a="1"/>
  <c r="M255" i="2" s="1"/>
  <c r="N255" i="2" s="1"/>
  <c r="K256" i="2" a="1"/>
  <c r="K256" i="2" s="1"/>
  <c r="H257" i="2"/>
  <c r="J256" i="2" a="1"/>
  <c r="J256" i="2" s="1"/>
  <c r="I256" i="2" a="1"/>
  <c r="I256" i="2" l="1"/>
  <c r="M256" i="2" s="1" a="1"/>
  <c r="M256" i="2" s="1"/>
  <c r="N256" i="2" s="1"/>
  <c r="K257" i="2" a="1"/>
  <c r="K257" i="2" s="1"/>
  <c r="J257" i="2" a="1"/>
  <c r="J257" i="2" s="1"/>
  <c r="H258" i="2"/>
  <c r="I257" i="2" a="1"/>
  <c r="I257" i="2" l="1"/>
  <c r="M257" i="2" s="1" a="1"/>
  <c r="M257" i="2" s="1"/>
  <c r="N257" i="2" s="1"/>
  <c r="J258" i="2" a="1"/>
  <c r="J258" i="2" s="1"/>
  <c r="K258" i="2" a="1"/>
  <c r="K258" i="2" s="1"/>
  <c r="H259" i="2"/>
  <c r="I258" i="2" a="1"/>
  <c r="I258" i="2" l="1"/>
  <c r="M258" i="2" s="1" a="1"/>
  <c r="M258" i="2" s="1"/>
  <c r="N258" i="2" s="1"/>
  <c r="H260" i="2"/>
  <c r="J259" i="2" a="1"/>
  <c r="J259" i="2" s="1"/>
  <c r="K259" i="2" a="1"/>
  <c r="K259" i="2" s="1"/>
  <c r="I259" i="2" a="1"/>
  <c r="I259" i="2" l="1"/>
  <c r="M259" i="2" s="1" a="1"/>
  <c r="M259" i="2" s="1"/>
  <c r="N259" i="2" s="1"/>
  <c r="K260" i="2" a="1"/>
  <c r="K260" i="2" s="1"/>
  <c r="H261" i="2"/>
  <c r="J260" i="2" a="1"/>
  <c r="J260" i="2" s="1"/>
  <c r="I260" i="2" a="1"/>
  <c r="I260" i="2" l="1"/>
  <c r="M260" i="2" s="1" a="1"/>
  <c r="M260" i="2" s="1"/>
  <c r="N260" i="2" s="1"/>
  <c r="K261" i="2" a="1"/>
  <c r="K261" i="2" s="1"/>
  <c r="J261" i="2" a="1"/>
  <c r="J261" i="2" s="1"/>
  <c r="H262" i="2"/>
  <c r="I261" i="2" a="1"/>
  <c r="I261" i="2" l="1"/>
  <c r="M261" i="2" s="1" a="1"/>
  <c r="M261" i="2" s="1"/>
  <c r="N261" i="2" s="1"/>
  <c r="J262" i="2" a="1"/>
  <c r="J262" i="2" s="1"/>
  <c r="K262" i="2" a="1"/>
  <c r="K262" i="2" s="1"/>
  <c r="H263" i="2"/>
  <c r="I262" i="2" a="1"/>
  <c r="I262" i="2" l="1"/>
  <c r="M262" i="2" s="1" a="1"/>
  <c r="M262" i="2" s="1"/>
  <c r="N262" i="2" s="1"/>
  <c r="H264" i="2"/>
  <c r="J263" i="2" a="1"/>
  <c r="J263" i="2" s="1"/>
  <c r="K263" i="2" a="1"/>
  <c r="K263" i="2" s="1"/>
  <c r="I263" i="2" a="1"/>
  <c r="I263" i="2" l="1"/>
  <c r="M263" i="2" s="1" a="1"/>
  <c r="M263" i="2" s="1"/>
  <c r="N263" i="2" s="1"/>
  <c r="K264" i="2" a="1"/>
  <c r="K264" i="2" s="1"/>
  <c r="J264" i="2" a="1"/>
  <c r="J264" i="2" s="1"/>
  <c r="H265" i="2"/>
  <c r="I264" i="2" a="1"/>
  <c r="I264" i="2" l="1"/>
  <c r="M264" i="2" s="1" a="1"/>
  <c r="M264" i="2" s="1"/>
  <c r="N264" i="2" s="1"/>
  <c r="K265" i="2" a="1"/>
  <c r="K265" i="2" s="1"/>
  <c r="H266" i="2"/>
  <c r="J265" i="2" a="1"/>
  <c r="J265" i="2" s="1"/>
  <c r="I265" i="2" a="1"/>
  <c r="I265" i="2" l="1"/>
  <c r="M265" i="2" s="1" a="1"/>
  <c r="M265" i="2" s="1"/>
  <c r="N265" i="2" s="1"/>
  <c r="J266" i="2" a="1"/>
  <c r="J266" i="2" s="1"/>
  <c r="H267" i="2"/>
  <c r="K266" i="2" a="1"/>
  <c r="K266" i="2" s="1"/>
  <c r="I266" i="2" a="1"/>
  <c r="I266" i="2" l="1"/>
  <c r="M266" i="2" s="1" a="1"/>
  <c r="M266" i="2" s="1"/>
  <c r="N266" i="2" s="1"/>
  <c r="H268" i="2"/>
  <c r="J267" i="2" a="1"/>
  <c r="J267" i="2" s="1"/>
  <c r="K267" i="2" a="1"/>
  <c r="K267" i="2" s="1"/>
  <c r="I267" i="2" a="1"/>
  <c r="I267" i="2" l="1"/>
  <c r="M267" i="2" s="1" a="1"/>
  <c r="M267" i="2" s="1"/>
  <c r="N267" i="2" s="1"/>
  <c r="K268" i="2" a="1"/>
  <c r="K268" i="2" s="1"/>
  <c r="H269" i="2"/>
  <c r="J268" i="2" a="1"/>
  <c r="J268" i="2" s="1"/>
  <c r="I268" i="2" a="1"/>
  <c r="I268" i="2" l="1"/>
  <c r="M268" i="2" s="1" a="1"/>
  <c r="M268" i="2" s="1"/>
  <c r="N268" i="2" s="1"/>
  <c r="J269" i="2" a="1"/>
  <c r="J269" i="2" s="1"/>
  <c r="K269" i="2" a="1"/>
  <c r="K269" i="2" s="1"/>
  <c r="H270" i="2"/>
  <c r="I269" i="2" a="1"/>
  <c r="I269" i="2" l="1"/>
  <c r="M269" i="2" s="1" a="1"/>
  <c r="M269" i="2" s="1"/>
  <c r="N269" i="2" s="1"/>
  <c r="J270" i="2" a="1"/>
  <c r="J270" i="2" s="1"/>
  <c r="K270" i="2" a="1"/>
  <c r="K270" i="2" s="1"/>
  <c r="H271" i="2"/>
  <c r="I270" i="2" a="1"/>
  <c r="I270" i="2" l="1"/>
  <c r="M270" i="2" s="1" a="1"/>
  <c r="M270" i="2" s="1"/>
  <c r="N270" i="2" s="1"/>
  <c r="H272" i="2"/>
  <c r="K271" i="2" a="1"/>
  <c r="K271" i="2" s="1"/>
  <c r="J271" i="2" a="1"/>
  <c r="J271" i="2" s="1"/>
  <c r="I271" i="2" a="1"/>
  <c r="I271" i="2" l="1"/>
  <c r="M271" i="2" s="1" a="1"/>
  <c r="M271" i="2" s="1"/>
  <c r="N271" i="2" s="1"/>
  <c r="K272" i="2" a="1"/>
  <c r="K272" i="2" s="1"/>
  <c r="H273" i="2"/>
  <c r="J272" i="2" a="1"/>
  <c r="J272" i="2" s="1"/>
  <c r="I272" i="2" a="1"/>
  <c r="I272" i="2" l="1"/>
  <c r="M272" i="2" s="1" a="1"/>
  <c r="M272" i="2" s="1"/>
  <c r="N272" i="2" s="1"/>
  <c r="H274" i="2"/>
  <c r="J273" i="2" a="1"/>
  <c r="J273" i="2" s="1"/>
  <c r="K273" i="2" a="1"/>
  <c r="K273" i="2" s="1"/>
  <c r="I273" i="2" a="1"/>
  <c r="I273" i="2" l="1"/>
  <c r="M273" i="2" s="1" a="1"/>
  <c r="M273" i="2" s="1"/>
  <c r="N273" i="2" s="1"/>
  <c r="J274" i="2" a="1"/>
  <c r="J274" i="2" s="1"/>
  <c r="K274" i="2" a="1"/>
  <c r="K274" i="2" s="1"/>
  <c r="H275" i="2"/>
  <c r="I274" i="2" a="1"/>
  <c r="I274" i="2" l="1"/>
  <c r="M274" i="2" s="1" a="1"/>
  <c r="M274" i="2" s="1"/>
  <c r="N274" i="2" s="1"/>
  <c r="K275" i="2" a="1"/>
  <c r="K275" i="2" s="1"/>
  <c r="J275" i="2" a="1"/>
  <c r="J275" i="2" s="1"/>
  <c r="H276" i="2"/>
  <c r="I275" i="2" a="1"/>
  <c r="I275" i="2" l="1"/>
  <c r="M275" i="2" s="1" a="1"/>
  <c r="M275" i="2" s="1"/>
  <c r="N275" i="2" s="1"/>
  <c r="K276" i="2" a="1"/>
  <c r="K276" i="2" s="1"/>
  <c r="J276" i="2" a="1"/>
  <c r="J276" i="2" s="1"/>
  <c r="H277" i="2"/>
  <c r="I276" i="2" a="1"/>
  <c r="I276" i="2" l="1"/>
  <c r="M276" i="2" s="1" a="1"/>
  <c r="M276" i="2" s="1"/>
  <c r="N276" i="2" s="1"/>
  <c r="K277" i="2" a="1"/>
  <c r="K277" i="2" s="1"/>
  <c r="H278" i="2"/>
  <c r="J277" i="2" a="1"/>
  <c r="J277" i="2" s="1"/>
  <c r="I277" i="2" a="1"/>
  <c r="I277" i="2" l="1"/>
  <c r="M277" i="2" s="1" a="1"/>
  <c r="M277" i="2" s="1"/>
  <c r="N277" i="2" s="1"/>
  <c r="J278" i="2" a="1"/>
  <c r="J278" i="2" s="1"/>
  <c r="K278" i="2" a="1"/>
  <c r="K278" i="2" s="1"/>
  <c r="H279" i="2"/>
  <c r="I278" i="2" a="1"/>
  <c r="I278" i="2" l="1"/>
  <c r="M278" i="2" s="1" a="1"/>
  <c r="M278" i="2" s="1"/>
  <c r="N278" i="2" s="1"/>
  <c r="H280" i="2"/>
  <c r="J279" i="2" a="1"/>
  <c r="J279" i="2" s="1"/>
  <c r="K279" i="2" a="1"/>
  <c r="K279" i="2" s="1"/>
  <c r="I279" i="2" a="1"/>
  <c r="I279" i="2" l="1"/>
  <c r="M279" i="2" s="1" a="1"/>
  <c r="M279" i="2" s="1"/>
  <c r="N279" i="2" s="1"/>
  <c r="K280" i="2" a="1"/>
  <c r="K280" i="2" s="1"/>
  <c r="J280" i="2" a="1"/>
  <c r="J280" i="2" s="1"/>
  <c r="H281" i="2"/>
  <c r="I280" i="2" a="1"/>
  <c r="I280" i="2" l="1"/>
  <c r="M280" i="2" s="1" a="1"/>
  <c r="M280" i="2" s="1"/>
  <c r="N280" i="2" s="1"/>
  <c r="K281" i="2" a="1"/>
  <c r="K281" i="2" s="1"/>
  <c r="H282" i="2"/>
  <c r="J281" i="2" a="1"/>
  <c r="J281" i="2" s="1"/>
  <c r="I281" i="2" a="1"/>
  <c r="I281" i="2" l="1"/>
  <c r="M281" i="2" s="1" a="1"/>
  <c r="M281" i="2" s="1"/>
  <c r="N281" i="2" s="1"/>
  <c r="J282" i="2" a="1"/>
  <c r="J282" i="2" s="1"/>
  <c r="K282" i="2" a="1"/>
  <c r="K282" i="2" s="1"/>
  <c r="H283" i="2"/>
  <c r="I282" i="2" a="1"/>
  <c r="I282" i="2" l="1"/>
  <c r="M282" i="2" s="1" a="1"/>
  <c r="M282" i="2" s="1"/>
  <c r="N282" i="2" s="1"/>
  <c r="J283" i="2" a="1"/>
  <c r="J283" i="2" s="1"/>
  <c r="K283" i="2" a="1"/>
  <c r="K283" i="2" s="1"/>
  <c r="H284" i="2"/>
  <c r="I283" i="2" a="1"/>
  <c r="I283" i="2" l="1"/>
  <c r="M283" i="2" s="1" a="1"/>
  <c r="M283" i="2" s="1"/>
  <c r="N283" i="2" s="1"/>
  <c r="J284" i="2" a="1"/>
  <c r="J284" i="2" s="1"/>
  <c r="K284" i="2" a="1"/>
  <c r="K284" i="2" s="1"/>
  <c r="H285" i="2"/>
  <c r="I284" i="2" a="1"/>
  <c r="I284" i="2" l="1"/>
  <c r="M284" i="2" s="1" a="1"/>
  <c r="M284" i="2" s="1"/>
  <c r="N284" i="2" s="1"/>
  <c r="H286" i="2"/>
  <c r="J285" i="2" a="1"/>
  <c r="J285" i="2" s="1"/>
  <c r="K285" i="2" a="1"/>
  <c r="K285" i="2" s="1"/>
  <c r="I285" i="2" a="1"/>
  <c r="I285" i="2" l="1"/>
  <c r="M285" i="2" s="1" a="1"/>
  <c r="M285" i="2" s="1"/>
  <c r="N285" i="2" s="1"/>
  <c r="K286" i="2" a="1"/>
  <c r="K286" i="2" s="1"/>
  <c r="H287" i="2"/>
  <c r="J286" i="2" a="1"/>
  <c r="J286" i="2" s="1"/>
  <c r="I286" i="2" a="1"/>
  <c r="I286" i="2" l="1"/>
  <c r="M286" i="2" s="1" a="1"/>
  <c r="M286" i="2" s="1"/>
  <c r="N286" i="2" s="1"/>
  <c r="K287" i="2" a="1"/>
  <c r="K287" i="2" s="1"/>
  <c r="H288" i="2"/>
  <c r="J287" i="2" a="1"/>
  <c r="J287" i="2" s="1"/>
  <c r="I287" i="2" a="1"/>
  <c r="I287" i="2" l="1"/>
  <c r="M287" i="2" s="1" a="1"/>
  <c r="M287" i="2" s="1"/>
  <c r="N287" i="2" s="1"/>
  <c r="J288" i="2" a="1"/>
  <c r="J288" i="2" s="1"/>
  <c r="H289" i="2"/>
  <c r="K288" i="2" a="1"/>
  <c r="K288" i="2" s="1"/>
  <c r="I288" i="2" a="1"/>
  <c r="I288" i="2" l="1"/>
  <c r="M288" i="2" s="1" a="1"/>
  <c r="M288" i="2" s="1"/>
  <c r="N288" i="2" s="1"/>
  <c r="H290" i="2"/>
  <c r="J289" i="2" a="1"/>
  <c r="J289" i="2" s="1"/>
  <c r="K289" i="2" a="1"/>
  <c r="K289" i="2" s="1"/>
  <c r="I289" i="2" a="1"/>
  <c r="I289" i="2" l="1"/>
  <c r="M289" i="2" s="1" a="1"/>
  <c r="M289" i="2" s="1"/>
  <c r="N289" i="2" s="1"/>
  <c r="K290" i="2" a="1"/>
  <c r="K290" i="2" s="1"/>
  <c r="H291" i="2"/>
  <c r="J290" i="2" a="1"/>
  <c r="J290" i="2" s="1"/>
  <c r="I290" i="2" a="1"/>
  <c r="I290" i="2" l="1"/>
  <c r="M290" i="2" s="1" a="1"/>
  <c r="M290" i="2" s="1"/>
  <c r="N290" i="2" s="1"/>
  <c r="K291" i="2" a="1"/>
  <c r="K291" i="2" s="1"/>
  <c r="J291" i="2" a="1"/>
  <c r="J291" i="2" s="1"/>
  <c r="H292" i="2"/>
  <c r="I291" i="2" a="1"/>
  <c r="I291" i="2" l="1"/>
  <c r="M291" i="2" s="1" a="1"/>
  <c r="M291" i="2" s="1"/>
  <c r="N291" i="2" s="1"/>
  <c r="J292" i="2" a="1"/>
  <c r="J292" i="2" s="1"/>
  <c r="K292" i="2" a="1"/>
  <c r="K292" i="2" s="1"/>
  <c r="H293" i="2"/>
  <c r="I292" i="2" a="1"/>
  <c r="I292" i="2" l="1"/>
  <c r="M292" i="2" s="1" a="1"/>
  <c r="M292" i="2" s="1"/>
  <c r="N292" i="2" s="1"/>
  <c r="H294" i="2"/>
  <c r="J293" i="2" a="1"/>
  <c r="J293" i="2" s="1"/>
  <c r="K293" i="2" a="1"/>
  <c r="K293" i="2" s="1"/>
  <c r="I293" i="2" a="1"/>
  <c r="I293" i="2" l="1"/>
  <c r="M293" i="2" s="1" a="1"/>
  <c r="M293" i="2" s="1"/>
  <c r="N293" i="2" s="1"/>
  <c r="K294" i="2" a="1"/>
  <c r="K294" i="2" s="1"/>
  <c r="J294" i="2" a="1"/>
  <c r="J294" i="2" s="1"/>
  <c r="H295" i="2"/>
  <c r="I294" i="2" a="1"/>
  <c r="I294" i="2" l="1"/>
  <c r="M294" i="2" s="1" a="1"/>
  <c r="M294" i="2" s="1"/>
  <c r="N294" i="2" s="1"/>
  <c r="K295" i="2" a="1"/>
  <c r="K295" i="2" s="1"/>
  <c r="H296" i="2"/>
  <c r="J295" i="2" a="1"/>
  <c r="J295" i="2" s="1"/>
  <c r="I295" i="2" a="1"/>
  <c r="I295" i="2" l="1"/>
  <c r="M295" i="2" s="1" a="1"/>
  <c r="M295" i="2" s="1"/>
  <c r="N295" i="2" s="1"/>
  <c r="J296" i="2" a="1"/>
  <c r="J296" i="2" s="1"/>
  <c r="H297" i="2"/>
  <c r="K296" i="2" a="1"/>
  <c r="K296" i="2" s="1"/>
  <c r="I296" i="2" a="1"/>
  <c r="I296" i="2" l="1"/>
  <c r="M296" i="2" s="1" a="1"/>
  <c r="M296" i="2" s="1"/>
  <c r="N296" i="2" s="1"/>
  <c r="H298" i="2"/>
  <c r="K297" i="2" a="1"/>
  <c r="K297" i="2" s="1"/>
  <c r="J297" i="2" a="1"/>
  <c r="J297" i="2" s="1"/>
  <c r="I297" i="2" a="1"/>
  <c r="I297" i="2" l="1"/>
  <c r="M297" i="2" s="1" a="1"/>
  <c r="M297" i="2" s="1"/>
  <c r="N297" i="2" s="1"/>
  <c r="K298" i="2" a="1"/>
  <c r="K298" i="2" s="1"/>
  <c r="H299" i="2"/>
  <c r="J298" i="2" a="1"/>
  <c r="J298" i="2" s="1"/>
  <c r="I298" i="2" a="1"/>
  <c r="I298" i="2" l="1"/>
  <c r="M298" i="2" s="1" a="1"/>
  <c r="M298" i="2" s="1"/>
  <c r="N298" i="2" s="1"/>
  <c r="K299" i="2" a="1"/>
  <c r="K299" i="2" s="1"/>
  <c r="H300" i="2"/>
  <c r="J299" i="2" a="1"/>
  <c r="J299" i="2" s="1"/>
  <c r="I299" i="2" a="1"/>
  <c r="I299" i="2" l="1"/>
  <c r="M299" i="2" s="1" a="1"/>
  <c r="M299" i="2" s="1"/>
  <c r="N299" i="2" s="1"/>
  <c r="J300" i="2" a="1"/>
  <c r="J300" i="2" s="1"/>
  <c r="K300" i="2" a="1"/>
  <c r="K300" i="2" s="1"/>
  <c r="H301" i="2"/>
  <c r="I300" i="2" a="1"/>
  <c r="I300" i="2" l="1"/>
  <c r="M300" i="2" s="1" a="1"/>
  <c r="M300" i="2" s="1"/>
  <c r="N300" i="2" s="1"/>
  <c r="H302" i="2"/>
  <c r="J301" i="2" a="1"/>
  <c r="J301" i="2" s="1"/>
  <c r="K301" i="2" a="1"/>
  <c r="K301" i="2" s="1"/>
  <c r="I301" i="2" a="1"/>
  <c r="I301" i="2" l="1"/>
  <c r="M301" i="2" s="1" a="1"/>
  <c r="M301" i="2" s="1"/>
  <c r="N301" i="2" s="1"/>
  <c r="K302" i="2" a="1"/>
  <c r="K302" i="2" s="1"/>
  <c r="H303" i="2"/>
  <c r="J302" i="2" a="1"/>
  <c r="J302" i="2" s="1"/>
  <c r="I302" i="2" a="1"/>
  <c r="I302" i="2" l="1"/>
  <c r="M302" i="2" s="1" a="1"/>
  <c r="M302" i="2" s="1"/>
  <c r="N302" i="2" s="1"/>
  <c r="K303" i="2" a="1"/>
  <c r="K303" i="2" s="1"/>
  <c r="J303" i="2" a="1"/>
  <c r="J303" i="2" s="1"/>
  <c r="H304" i="2"/>
  <c r="I303" i="2" a="1"/>
  <c r="I303" i="2" l="1"/>
  <c r="M303" i="2" s="1" a="1"/>
  <c r="M303" i="2" s="1"/>
  <c r="N303" i="2" s="1"/>
  <c r="J304" i="2" a="1"/>
  <c r="J304" i="2" s="1"/>
  <c r="H305" i="2"/>
  <c r="K304" i="2" a="1"/>
  <c r="K304" i="2" s="1"/>
  <c r="I304" i="2" a="1"/>
  <c r="I304" i="2" l="1"/>
  <c r="M304" i="2" s="1" a="1"/>
  <c r="M304" i="2" s="1"/>
  <c r="N304" i="2" s="1"/>
  <c r="H306" i="2"/>
  <c r="J305" i="2" a="1"/>
  <c r="J305" i="2" s="1"/>
  <c r="K305" i="2" a="1"/>
  <c r="K305" i="2" s="1"/>
  <c r="I305" i="2" a="1"/>
  <c r="I305" i="2" l="1"/>
  <c r="M305" i="2" s="1" a="1"/>
  <c r="M305" i="2" s="1"/>
  <c r="N305" i="2" s="1"/>
  <c r="K306" i="2" a="1"/>
  <c r="K306" i="2" s="1"/>
  <c r="H307" i="2"/>
  <c r="J306" i="2" a="1"/>
  <c r="J306" i="2" s="1"/>
  <c r="I306" i="2" a="1"/>
  <c r="I306" i="2" l="1"/>
  <c r="M306" i="2" s="1" a="1"/>
  <c r="M306" i="2" s="1"/>
  <c r="N306" i="2" s="1"/>
  <c r="K307" i="2" a="1"/>
  <c r="K307" i="2" s="1"/>
  <c r="H308" i="2"/>
  <c r="J307" i="2" a="1"/>
  <c r="J307" i="2" s="1"/>
  <c r="I307" i="2" a="1"/>
  <c r="I307" i="2" l="1"/>
  <c r="M307" i="2" s="1" a="1"/>
  <c r="M307" i="2" s="1"/>
  <c r="N307" i="2" s="1"/>
  <c r="J308" i="2" a="1"/>
  <c r="J308" i="2" s="1"/>
  <c r="K308" i="2" a="1"/>
  <c r="K308" i="2" s="1"/>
  <c r="H309" i="2"/>
  <c r="I308" i="2" a="1"/>
  <c r="I308" i="2" l="1"/>
  <c r="M308" i="2" s="1" a="1"/>
  <c r="M308" i="2" s="1"/>
  <c r="N308" i="2" s="1"/>
  <c r="H310" i="2"/>
  <c r="J309" i="2" a="1"/>
  <c r="J309" i="2" s="1"/>
  <c r="K309" i="2" a="1"/>
  <c r="K309" i="2" s="1"/>
  <c r="I309" i="2" a="1"/>
  <c r="I309" i="2" l="1"/>
  <c r="M309" i="2" s="1" a="1"/>
  <c r="M309" i="2" s="1"/>
  <c r="N309" i="2" s="1"/>
  <c r="K310" i="2" a="1"/>
  <c r="K310" i="2" s="1"/>
  <c r="H311" i="2"/>
  <c r="J310" i="2" a="1"/>
  <c r="J310" i="2" s="1"/>
  <c r="I310" i="2" a="1"/>
  <c r="I310" i="2" l="1"/>
  <c r="M310" i="2" s="1" a="1"/>
  <c r="M310" i="2" s="1"/>
  <c r="N310" i="2" s="1"/>
  <c r="K311" i="2" a="1"/>
  <c r="K311" i="2" s="1"/>
  <c r="J311" i="2" a="1"/>
  <c r="J311" i="2" s="1"/>
  <c r="H312" i="2"/>
  <c r="I311" i="2" a="1"/>
  <c r="I311" i="2" l="1"/>
  <c r="M311" i="2" s="1" a="1"/>
  <c r="M311" i="2" s="1"/>
  <c r="N311" i="2" s="1"/>
  <c r="J312" i="2" a="1"/>
  <c r="J312" i="2" s="1"/>
  <c r="H313" i="2"/>
  <c r="K312" i="2" a="1"/>
  <c r="K312" i="2" s="1"/>
  <c r="I312" i="2" a="1"/>
  <c r="I312" i="2" l="1"/>
  <c r="M312" i="2" s="1" a="1"/>
  <c r="M312" i="2" s="1"/>
  <c r="N312" i="2" s="1"/>
  <c r="H314" i="2"/>
  <c r="J313" i="2" a="1"/>
  <c r="J313" i="2" s="1"/>
  <c r="K313" i="2" a="1"/>
  <c r="K313" i="2" s="1"/>
  <c r="I313" i="2" a="1"/>
  <c r="I313" i="2" l="1"/>
  <c r="M313" i="2" s="1" a="1"/>
  <c r="M313" i="2" s="1"/>
  <c r="N313" i="2" s="1"/>
  <c r="K314" i="2" a="1"/>
  <c r="K314" i="2" s="1"/>
  <c r="H315" i="2"/>
  <c r="J314" i="2" a="1"/>
  <c r="J314" i="2" s="1"/>
  <c r="I314" i="2" a="1"/>
  <c r="I314" i="2" l="1"/>
  <c r="M314" i="2" s="1" a="1"/>
  <c r="M314" i="2" s="1"/>
  <c r="N314" i="2" s="1"/>
  <c r="K315" i="2" a="1"/>
  <c r="K315" i="2" s="1"/>
  <c r="J315" i="2" a="1"/>
  <c r="J315" i="2" s="1"/>
  <c r="H316" i="2"/>
  <c r="I315" i="2" a="1"/>
  <c r="I315" i="2" l="1"/>
  <c r="M315" i="2" s="1" a="1"/>
  <c r="M315" i="2" s="1"/>
  <c r="N315" i="2" s="1"/>
  <c r="J316" i="2" a="1"/>
  <c r="J316" i="2" s="1"/>
  <c r="K316" i="2" a="1"/>
  <c r="K316" i="2" s="1"/>
  <c r="H317" i="2"/>
  <c r="I316" i="2" a="1"/>
  <c r="I316" i="2" l="1"/>
  <c r="M316" i="2" s="1" a="1"/>
  <c r="M316" i="2" s="1"/>
  <c r="N316" i="2" s="1"/>
  <c r="H318" i="2"/>
  <c r="K317" i="2" a="1"/>
  <c r="K317" i="2" s="1"/>
  <c r="J317" i="2" a="1"/>
  <c r="J317" i="2" s="1"/>
  <c r="I317" i="2" a="1"/>
  <c r="I317" i="2" l="1"/>
  <c r="M317" i="2" s="1" a="1"/>
  <c r="M317" i="2" s="1"/>
  <c r="N317" i="2" s="1"/>
  <c r="K318" i="2" a="1"/>
  <c r="K318" i="2" s="1"/>
  <c r="J318" i="2" a="1"/>
  <c r="J318" i="2" s="1"/>
  <c r="H319" i="2"/>
  <c r="I318" i="2" a="1"/>
  <c r="I318" i="2" l="1"/>
  <c r="M318" i="2" s="1" a="1"/>
  <c r="M318" i="2" s="1"/>
  <c r="N318" i="2" s="1"/>
  <c r="J319" i="2" a="1"/>
  <c r="J319" i="2" s="1"/>
  <c r="H320" i="2"/>
  <c r="K319" i="2" a="1"/>
  <c r="K319" i="2" s="1"/>
  <c r="I319" i="2" a="1"/>
  <c r="I319" i="2" l="1"/>
  <c r="M319" i="2" s="1" a="1"/>
  <c r="M319" i="2" s="1"/>
  <c r="N319" i="2" s="1"/>
  <c r="J320" i="2" a="1"/>
  <c r="J320" i="2" s="1"/>
  <c r="K320" i="2" a="1"/>
  <c r="K320" i="2" s="1"/>
  <c r="H321" i="2"/>
  <c r="I320" i="2" a="1"/>
  <c r="I320" i="2" l="1"/>
  <c r="M320" i="2" s="1" a="1"/>
  <c r="M320" i="2" s="1"/>
  <c r="N320" i="2" s="1"/>
  <c r="H322" i="2"/>
  <c r="J321" i="2" a="1"/>
  <c r="J321" i="2" s="1"/>
  <c r="K321" i="2" a="1"/>
  <c r="K321" i="2" s="1"/>
  <c r="I321" i="2" a="1"/>
  <c r="I321" i="2" l="1"/>
  <c r="M321" i="2" s="1" a="1"/>
  <c r="M321" i="2" s="1"/>
  <c r="N321" i="2" s="1"/>
  <c r="K322" i="2" a="1"/>
  <c r="K322" i="2" s="1"/>
  <c r="J322" i="2" a="1"/>
  <c r="J322" i="2" s="1"/>
  <c r="H323" i="2"/>
  <c r="I322" i="2" a="1"/>
  <c r="I322" i="2" l="1"/>
  <c r="M322" i="2" s="1" a="1"/>
  <c r="M322" i="2" s="1"/>
  <c r="N322" i="2" s="1"/>
  <c r="K323" i="2" a="1"/>
  <c r="K323" i="2" s="1"/>
  <c r="H324" i="2"/>
  <c r="J323" i="2" a="1"/>
  <c r="J323" i="2" s="1"/>
  <c r="I323" i="2" a="1"/>
  <c r="I323" i="2" l="1"/>
  <c r="M323" i="2" s="1" a="1"/>
  <c r="M323" i="2" s="1"/>
  <c r="N323" i="2" s="1"/>
  <c r="J324" i="2" a="1"/>
  <c r="J324" i="2" s="1"/>
  <c r="K324" i="2" a="1"/>
  <c r="K324" i="2" s="1"/>
  <c r="H325" i="2"/>
  <c r="I324" i="2" a="1"/>
  <c r="I324" i="2" l="1"/>
  <c r="M324" i="2" s="1" a="1"/>
  <c r="M324" i="2" s="1"/>
  <c r="N324" i="2" s="1"/>
  <c r="H326" i="2"/>
  <c r="J325" i="2" a="1"/>
  <c r="J325" i="2" s="1"/>
  <c r="K325" i="2" a="1"/>
  <c r="K325" i="2" s="1"/>
  <c r="I325" i="2" a="1"/>
  <c r="I325" i="2" l="1"/>
  <c r="M325" i="2" s="1" a="1"/>
  <c r="M325" i="2" s="1"/>
  <c r="N325" i="2" s="1"/>
  <c r="K326" i="2" a="1"/>
  <c r="K326" i="2" s="1"/>
  <c r="H327" i="2"/>
  <c r="J326" i="2" a="1"/>
  <c r="J326" i="2" s="1"/>
  <c r="I326" i="2" a="1"/>
  <c r="I326" i="2" l="1"/>
  <c r="M326" i="2" s="1" a="1"/>
  <c r="M326" i="2" s="1"/>
  <c r="N326" i="2" s="1"/>
  <c r="H328" i="2"/>
  <c r="J327" i="2" a="1"/>
  <c r="J327" i="2" s="1"/>
  <c r="K327" i="2" a="1"/>
  <c r="K327" i="2" s="1"/>
  <c r="I327" i="2" a="1"/>
  <c r="I327" i="2" l="1"/>
  <c r="M327" i="2" s="1" a="1"/>
  <c r="M327" i="2" s="1"/>
  <c r="N327" i="2" s="1"/>
  <c r="J328" i="2" a="1"/>
  <c r="J328" i="2" s="1"/>
  <c r="H329" i="2"/>
  <c r="K328" i="2" a="1"/>
  <c r="K328" i="2" s="1"/>
  <c r="I328" i="2" a="1"/>
  <c r="I328" i="2" l="1"/>
  <c r="M328" i="2" s="1" a="1"/>
  <c r="M328" i="2" s="1"/>
  <c r="N328" i="2" s="1"/>
  <c r="H330" i="2"/>
  <c r="K329" i="2" a="1"/>
  <c r="K329" i="2" s="1"/>
  <c r="J329" i="2" a="1"/>
  <c r="J329" i="2" s="1"/>
  <c r="I329" i="2" a="1"/>
  <c r="I329" i="2" l="1"/>
  <c r="M329" i="2" s="1" a="1"/>
  <c r="M329" i="2" s="1"/>
  <c r="N329" i="2" s="1"/>
  <c r="K330" i="2" a="1"/>
  <c r="K330" i="2" s="1"/>
  <c r="J330" i="2" a="1"/>
  <c r="J330" i="2" s="1"/>
  <c r="H331" i="2"/>
  <c r="I330" i="2" a="1"/>
  <c r="I330" i="2" l="1"/>
  <c r="M330" i="2" s="1" a="1"/>
  <c r="M330" i="2" s="1"/>
  <c r="N330" i="2" s="1"/>
  <c r="J331" i="2" a="1"/>
  <c r="J331" i="2" s="1"/>
  <c r="K331" i="2" a="1"/>
  <c r="K331" i="2" s="1"/>
  <c r="H332" i="2"/>
  <c r="I331" i="2" a="1"/>
  <c r="I331" i="2" l="1"/>
  <c r="M331" i="2" s="1" a="1"/>
  <c r="M331" i="2" s="1"/>
  <c r="N331" i="2" s="1"/>
  <c r="J332" i="2" a="1"/>
  <c r="J332" i="2" s="1"/>
  <c r="K332" i="2" a="1"/>
  <c r="K332" i="2" s="1"/>
  <c r="H333" i="2"/>
  <c r="I332" i="2" a="1"/>
  <c r="I332" i="2" l="1"/>
  <c r="M332" i="2" s="1" a="1"/>
  <c r="M332" i="2" s="1"/>
  <c r="N332" i="2" s="1"/>
  <c r="H334" i="2"/>
  <c r="K333" i="2" a="1"/>
  <c r="K333" i="2" s="1"/>
  <c r="J333" i="2" a="1"/>
  <c r="J333" i="2" s="1"/>
  <c r="I333" i="2" a="1"/>
  <c r="I333" i="2" l="1"/>
  <c r="M333" i="2" s="1" a="1"/>
  <c r="M333" i="2" s="1"/>
  <c r="N333" i="2" s="1"/>
  <c r="K334" i="2" a="1"/>
  <c r="K334" i="2" s="1"/>
  <c r="J334" i="2" a="1"/>
  <c r="J334" i="2" s="1"/>
  <c r="H335" i="2"/>
  <c r="I334" i="2" a="1"/>
  <c r="I334" i="2" l="1"/>
  <c r="M334" i="2" s="1" a="1"/>
  <c r="M334" i="2" s="1"/>
  <c r="N334" i="2" s="1"/>
  <c r="J335" i="2" a="1"/>
  <c r="J335" i="2" s="1"/>
  <c r="K335" i="2" a="1"/>
  <c r="K335" i="2" s="1"/>
  <c r="H336" i="2"/>
  <c r="I335" i="2" a="1"/>
  <c r="I335" i="2" l="1"/>
  <c r="M335" i="2" s="1" a="1"/>
  <c r="M335" i="2" s="1"/>
  <c r="N335" i="2" s="1"/>
  <c r="J336" i="2" a="1"/>
  <c r="J336" i="2" s="1"/>
  <c r="K336" i="2" a="1"/>
  <c r="K336" i="2" s="1"/>
  <c r="H337" i="2"/>
  <c r="I336" i="2" a="1"/>
  <c r="I336" i="2" l="1"/>
  <c r="M336" i="2" s="1" a="1"/>
  <c r="M336" i="2" s="1"/>
  <c r="N336" i="2" s="1"/>
  <c r="H338" i="2"/>
  <c r="J337" i="2" a="1"/>
  <c r="J337" i="2" s="1"/>
  <c r="K337" i="2" a="1"/>
  <c r="K337" i="2" s="1"/>
  <c r="I337" i="2" a="1"/>
  <c r="I337" i="2" l="1"/>
  <c r="M337" i="2" s="1" a="1"/>
  <c r="M337" i="2" s="1"/>
  <c r="N337" i="2" s="1"/>
  <c r="K338" i="2" a="1"/>
  <c r="K338" i="2" s="1"/>
  <c r="J338" i="2" a="1"/>
  <c r="J338" i="2" s="1"/>
  <c r="H339" i="2"/>
  <c r="I338" i="2" a="1"/>
  <c r="I338" i="2" l="1"/>
  <c r="M338" i="2" s="1" a="1"/>
  <c r="M338" i="2" s="1"/>
  <c r="N338" i="2" s="1"/>
  <c r="K339" i="2" a="1"/>
  <c r="K339" i="2" s="1"/>
  <c r="H340" i="2"/>
  <c r="J339" i="2" a="1"/>
  <c r="J339" i="2" s="1"/>
  <c r="I339" i="2" a="1"/>
  <c r="I339" i="2" l="1"/>
  <c r="M339" i="2" s="1" a="1"/>
  <c r="M339" i="2" s="1"/>
  <c r="N339" i="2" s="1"/>
  <c r="J340" i="2" a="1"/>
  <c r="J340" i="2" s="1"/>
  <c r="H341" i="2"/>
  <c r="K340" i="2" a="1"/>
  <c r="K340" i="2" s="1"/>
  <c r="I340" i="2" a="1"/>
  <c r="I340" i="2" l="1"/>
  <c r="M340" i="2" s="1" a="1"/>
  <c r="M340" i="2" s="1"/>
  <c r="N340" i="2" s="1"/>
  <c r="H342" i="2"/>
  <c r="J341" i="2" a="1"/>
  <c r="J341" i="2" s="1"/>
  <c r="K341" i="2" a="1"/>
  <c r="K341" i="2" s="1"/>
  <c r="I341" i="2" a="1"/>
  <c r="I341" i="2" l="1"/>
  <c r="M341" i="2" s="1" a="1"/>
  <c r="M341" i="2" s="1"/>
  <c r="N341" i="2" s="1"/>
  <c r="K342" i="2" a="1"/>
  <c r="K342" i="2" s="1"/>
  <c r="H343" i="2"/>
  <c r="J342" i="2" a="1"/>
  <c r="J342" i="2" s="1"/>
  <c r="I342" i="2" a="1"/>
  <c r="I342" i="2" l="1"/>
  <c r="M342" i="2" s="1" a="1"/>
  <c r="M342" i="2" s="1"/>
  <c r="N342" i="2" s="1"/>
  <c r="J343" i="2" a="1"/>
  <c r="J343" i="2" s="1"/>
  <c r="K343" i="2" a="1"/>
  <c r="K343" i="2" s="1"/>
  <c r="H344" i="2"/>
  <c r="I343" i="2" a="1"/>
  <c r="I343" i="2" l="1"/>
  <c r="M343" i="2" s="1" a="1"/>
  <c r="M343" i="2" s="1"/>
  <c r="N343" i="2" s="1"/>
  <c r="J344" i="2" a="1"/>
  <c r="J344" i="2" s="1"/>
  <c r="K344" i="2" a="1"/>
  <c r="K344" i="2" s="1"/>
  <c r="H345" i="2"/>
  <c r="I344" i="2" a="1"/>
  <c r="I344" i="2" l="1"/>
  <c r="M344" i="2" s="1" a="1"/>
  <c r="M344" i="2" s="1"/>
  <c r="N344" i="2" s="1"/>
  <c r="H346" i="2"/>
  <c r="K345" i="2" a="1"/>
  <c r="K345" i="2" s="1"/>
  <c r="J345" i="2" a="1"/>
  <c r="J345" i="2" s="1"/>
  <c r="I345" i="2" a="1"/>
  <c r="I345" i="2" l="1"/>
  <c r="M345" i="2" s="1" a="1"/>
  <c r="M345" i="2" s="1"/>
  <c r="N345" i="2" s="1"/>
  <c r="K346" i="2" a="1"/>
  <c r="K346" i="2" s="1"/>
  <c r="H347" i="2"/>
  <c r="J346" i="2" a="1"/>
  <c r="J346" i="2" s="1"/>
  <c r="I346" i="2" a="1"/>
  <c r="I346" i="2" l="1"/>
  <c r="M346" i="2" s="1" a="1"/>
  <c r="M346" i="2" s="1"/>
  <c r="N346" i="2" s="1"/>
  <c r="J347" i="2" a="1"/>
  <c r="J347" i="2" s="1"/>
  <c r="H348" i="2"/>
  <c r="K347" i="2" a="1"/>
  <c r="K347" i="2" s="1"/>
  <c r="I347" i="2" a="1"/>
  <c r="I347" i="2" l="1"/>
  <c r="M347" i="2" s="1" a="1"/>
  <c r="M347" i="2" s="1"/>
  <c r="N347" i="2" s="1"/>
  <c r="J348" i="2" a="1"/>
  <c r="J348" i="2" s="1"/>
  <c r="K348" i="2" a="1"/>
  <c r="K348" i="2" s="1"/>
  <c r="H349" i="2"/>
  <c r="I348" i="2" a="1"/>
  <c r="I348" i="2" l="1"/>
  <c r="M348" i="2" s="1" a="1"/>
  <c r="M348" i="2" s="1"/>
  <c r="N348" i="2" s="1"/>
  <c r="H350" i="2"/>
  <c r="K349" i="2" a="1"/>
  <c r="K349" i="2" s="1"/>
  <c r="J349" i="2" a="1"/>
  <c r="J349" i="2" s="1"/>
  <c r="I349" i="2" a="1"/>
  <c r="I349" i="2" l="1"/>
  <c r="M349" i="2" s="1" a="1"/>
  <c r="M349" i="2" s="1"/>
  <c r="N349" i="2" s="1"/>
  <c r="K350" i="2" a="1"/>
  <c r="K350" i="2" s="1"/>
  <c r="J350" i="2" a="1"/>
  <c r="J350" i="2" s="1"/>
  <c r="H351" i="2"/>
  <c r="I350" i="2" a="1"/>
  <c r="I350" i="2" l="1"/>
  <c r="M350" i="2" s="1" a="1"/>
  <c r="M350" i="2" s="1"/>
  <c r="N350" i="2" s="1"/>
  <c r="J351" i="2" a="1"/>
  <c r="J351" i="2" s="1"/>
  <c r="K351" i="2" a="1"/>
  <c r="K351" i="2" s="1"/>
  <c r="H352" i="2"/>
  <c r="I351" i="2" a="1"/>
  <c r="I351" i="2" l="1"/>
  <c r="M351" i="2" s="1" a="1"/>
  <c r="M351" i="2" s="1"/>
  <c r="N351" i="2" s="1"/>
  <c r="J352" i="2" a="1"/>
  <c r="J352" i="2" s="1"/>
  <c r="K352" i="2" a="1"/>
  <c r="K352" i="2" s="1"/>
  <c r="H353" i="2"/>
  <c r="I352" i="2" a="1"/>
  <c r="I352" i="2" l="1"/>
  <c r="M352" i="2" s="1" a="1"/>
  <c r="M352" i="2" s="1"/>
  <c r="N352" i="2" s="1"/>
  <c r="H354" i="2"/>
  <c r="J353" i="2" a="1"/>
  <c r="J353" i="2" s="1"/>
  <c r="K353" i="2" a="1"/>
  <c r="K353" i="2" s="1"/>
  <c r="I353" i="2" a="1"/>
  <c r="I353" i="2" l="1"/>
  <c r="M353" i="2" s="1" a="1"/>
  <c r="M353" i="2" s="1"/>
  <c r="N353" i="2" s="1"/>
  <c r="K354" i="2" a="1"/>
  <c r="K354" i="2" s="1"/>
  <c r="J354" i="2" a="1"/>
  <c r="J354" i="2" s="1"/>
  <c r="H355" i="2"/>
  <c r="I354" i="2" a="1"/>
  <c r="I354" i="2" l="1"/>
  <c r="M354" i="2" s="1" a="1"/>
  <c r="M354" i="2" s="1"/>
  <c r="N354" i="2" s="1"/>
  <c r="K355" i="2" a="1"/>
  <c r="K355" i="2" s="1"/>
  <c r="H356" i="2"/>
  <c r="J355" i="2" a="1"/>
  <c r="J355" i="2" s="1"/>
  <c r="I355" i="2" a="1"/>
  <c r="I355" i="2" l="1"/>
  <c r="M355" i="2" s="1" a="1"/>
  <c r="M355" i="2" s="1"/>
  <c r="N355" i="2" s="1"/>
  <c r="J356" i="2" a="1"/>
  <c r="J356" i="2" s="1"/>
  <c r="K356" i="2" a="1"/>
  <c r="K356" i="2" s="1"/>
  <c r="H357" i="2"/>
  <c r="I356" i="2" a="1"/>
  <c r="I356" i="2" l="1"/>
  <c r="M356" i="2" s="1" a="1"/>
  <c r="M356" i="2" s="1"/>
  <c r="N356" i="2" s="1"/>
  <c r="H358" i="2"/>
  <c r="J357" i="2" a="1"/>
  <c r="J357" i="2" s="1"/>
  <c r="K357" i="2" a="1"/>
  <c r="K357" i="2" s="1"/>
  <c r="I357" i="2" a="1"/>
  <c r="I357" i="2" l="1"/>
  <c r="M357" i="2" s="1" a="1"/>
  <c r="M357" i="2" s="1"/>
  <c r="N357" i="2" s="1"/>
  <c r="K358" i="2" a="1"/>
  <c r="K358" i="2" s="1"/>
  <c r="H359" i="2"/>
  <c r="J358" i="2" a="1"/>
  <c r="J358" i="2" s="1"/>
  <c r="I358" i="2" a="1"/>
  <c r="I358" i="2" l="1"/>
  <c r="M358" i="2" s="1" a="1"/>
  <c r="M358" i="2" s="1"/>
  <c r="N358" i="2" s="1"/>
  <c r="H360" i="2"/>
  <c r="J359" i="2" a="1"/>
  <c r="J359" i="2" s="1"/>
  <c r="K359" i="2" a="1"/>
  <c r="K359" i="2" s="1"/>
  <c r="I359" i="2" a="1"/>
  <c r="I359" i="2" l="1"/>
  <c r="M359" i="2" s="1" a="1"/>
  <c r="M359" i="2" s="1"/>
  <c r="N359" i="2" s="1"/>
  <c r="J360" i="2" a="1"/>
  <c r="J360" i="2" s="1"/>
  <c r="H361" i="2"/>
  <c r="K360" i="2" a="1"/>
  <c r="K360" i="2" s="1"/>
  <c r="I360" i="2" a="1"/>
  <c r="I360" i="2" l="1"/>
  <c r="M360" i="2" s="1" a="1"/>
  <c r="M360" i="2" s="1"/>
  <c r="N360" i="2" s="1"/>
  <c r="H362" i="2"/>
  <c r="K361" i="2" a="1"/>
  <c r="K361" i="2" s="1"/>
  <c r="J361" i="2" a="1"/>
  <c r="J361" i="2" s="1"/>
  <c r="I361" i="2" a="1"/>
  <c r="I361" i="2" l="1"/>
  <c r="M361" i="2" s="1" a="1"/>
  <c r="M361" i="2" s="1"/>
  <c r="N361" i="2" s="1"/>
  <c r="K362" i="2" a="1"/>
  <c r="K362" i="2" s="1"/>
  <c r="J362" i="2" a="1"/>
  <c r="J362" i="2" s="1"/>
  <c r="H363" i="2"/>
  <c r="I362" i="2" a="1"/>
  <c r="I362" i="2" l="1"/>
  <c r="M362" i="2" s="1" a="1"/>
  <c r="M362" i="2" s="1"/>
  <c r="N362" i="2" s="1"/>
  <c r="J363" i="2" a="1"/>
  <c r="J363" i="2" s="1"/>
  <c r="K363" i="2" a="1"/>
  <c r="K363" i="2" s="1"/>
  <c r="H364" i="2"/>
  <c r="I363" i="2" a="1"/>
  <c r="I363" i="2" l="1"/>
  <c r="M363" i="2" s="1" a="1"/>
  <c r="M363" i="2" s="1"/>
  <c r="N363" i="2" s="1"/>
  <c r="J364" i="2" a="1"/>
  <c r="J364" i="2" s="1"/>
  <c r="K364" i="2" a="1"/>
  <c r="K364" i="2" s="1"/>
  <c r="H365" i="2"/>
  <c r="I364" i="2" a="1"/>
  <c r="I364" i="2" l="1"/>
  <c r="M364" i="2" s="1" a="1"/>
  <c r="M364" i="2" s="1"/>
  <c r="N364" i="2" s="1"/>
  <c r="H366" i="2"/>
  <c r="K365" i="2" a="1"/>
  <c r="K365" i="2" s="1"/>
  <c r="J365" i="2" a="1"/>
  <c r="J365" i="2" s="1"/>
  <c r="I365" i="2" a="1"/>
  <c r="I365" i="2" l="1"/>
  <c r="M365" i="2" s="1" a="1"/>
  <c r="M365" i="2" s="1"/>
  <c r="N365" i="2" s="1"/>
  <c r="K366" i="2" a="1"/>
  <c r="K366" i="2" s="1"/>
  <c r="J366" i="2" a="1"/>
  <c r="J366" i="2" s="1"/>
  <c r="H367" i="2"/>
  <c r="I366" i="2" a="1"/>
  <c r="I366" i="2" l="1"/>
  <c r="M366" i="2" s="1" a="1"/>
  <c r="M366" i="2" s="1"/>
  <c r="N366" i="2" s="1"/>
  <c r="J367" i="2" a="1"/>
  <c r="J367" i="2" s="1"/>
  <c r="K367" i="2" a="1"/>
  <c r="K367" i="2" s="1"/>
  <c r="H368" i="2"/>
  <c r="I367" i="2" a="1"/>
  <c r="I367" i="2" l="1"/>
  <c r="M367" i="2" s="1" a="1"/>
  <c r="M367" i="2" s="1"/>
  <c r="N367" i="2" s="1"/>
  <c r="J368" i="2" a="1"/>
  <c r="J368" i="2" s="1"/>
  <c r="K368" i="2" a="1"/>
  <c r="K368" i="2" s="1"/>
  <c r="H369" i="2"/>
  <c r="I368" i="2" a="1"/>
  <c r="I368" i="2" l="1"/>
  <c r="M368" i="2" s="1" a="1"/>
  <c r="M368" i="2" s="1"/>
  <c r="N368" i="2" s="1"/>
  <c r="H370" i="2"/>
  <c r="J369" i="2" a="1"/>
  <c r="J369" i="2" s="1"/>
  <c r="K369" i="2" a="1"/>
  <c r="K369" i="2" s="1"/>
  <c r="I369" i="2" a="1"/>
  <c r="I369" i="2" l="1"/>
  <c r="M369" i="2" s="1" a="1"/>
  <c r="M369" i="2" s="1"/>
  <c r="N369" i="2" s="1"/>
  <c r="J370" i="2" a="1"/>
  <c r="J370" i="2" s="1"/>
  <c r="K370" i="2" a="1"/>
  <c r="K370" i="2" s="1"/>
  <c r="H371" i="2"/>
  <c r="I370" i="2" a="1"/>
  <c r="I370" i="2" l="1"/>
  <c r="M370" i="2" s="1" a="1"/>
  <c r="M370" i="2" s="1"/>
  <c r="N370" i="2" s="1"/>
  <c r="H372" i="2"/>
  <c r="J371" i="2" a="1"/>
  <c r="J371" i="2" s="1"/>
  <c r="K371" i="2" a="1"/>
  <c r="K371" i="2" s="1"/>
  <c r="I371" i="2" a="1"/>
  <c r="I371" i="2" l="1"/>
  <c r="M371" i="2" s="1" a="1"/>
  <c r="M371" i="2" s="1"/>
  <c r="N371" i="2" s="1"/>
  <c r="K372" i="2" a="1"/>
  <c r="K372" i="2" s="1"/>
  <c r="H373" i="2"/>
  <c r="J372" i="2" a="1"/>
  <c r="J372" i="2" s="1"/>
  <c r="I372" i="2" a="1"/>
  <c r="I372" i="2" l="1"/>
  <c r="M372" i="2" s="1" a="1"/>
  <c r="M372" i="2" s="1"/>
  <c r="N372" i="2" s="1"/>
  <c r="K373" i="2" a="1"/>
  <c r="K373" i="2" s="1"/>
  <c r="H374" i="2"/>
  <c r="J373" i="2" a="1"/>
  <c r="J373" i="2" s="1"/>
  <c r="I373" i="2" a="1"/>
  <c r="I373" i="2" l="1"/>
  <c r="M373" i="2" s="1" a="1"/>
  <c r="M373" i="2" s="1"/>
  <c r="N373" i="2" s="1"/>
  <c r="J374" i="2" a="1"/>
  <c r="J374" i="2" s="1"/>
  <c r="H375" i="2"/>
  <c r="K374" i="2" a="1"/>
  <c r="K374" i="2" s="1"/>
  <c r="I374" i="2" a="1"/>
  <c r="I374" i="2" l="1"/>
  <c r="M374" i="2" s="1" a="1"/>
  <c r="M374" i="2" s="1"/>
  <c r="N374" i="2" s="1"/>
  <c r="H376" i="2"/>
  <c r="K375" i="2" a="1"/>
  <c r="K375" i="2" s="1"/>
  <c r="J375" i="2" a="1"/>
  <c r="J375" i="2" s="1"/>
  <c r="I375" i="2" a="1"/>
  <c r="I375" i="2" l="1"/>
  <c r="M375" i="2" s="1" a="1"/>
  <c r="M375" i="2" s="1"/>
  <c r="N375" i="2" s="1"/>
  <c r="K376" i="2" a="1"/>
  <c r="K376" i="2" s="1"/>
  <c r="H377" i="2"/>
  <c r="J376" i="2" a="1"/>
  <c r="J376" i="2" s="1"/>
  <c r="I376" i="2" a="1"/>
  <c r="I376" i="2" l="1"/>
  <c r="M376" i="2" s="1" a="1"/>
  <c r="M376" i="2" s="1"/>
  <c r="N376" i="2" s="1"/>
  <c r="K377" i="2" a="1"/>
  <c r="K377" i="2" s="1"/>
  <c r="H378" i="2"/>
  <c r="J377" i="2" a="1"/>
  <c r="J377" i="2" s="1"/>
  <c r="I377" i="2" a="1"/>
  <c r="I377" i="2" l="1"/>
  <c r="M377" i="2" s="1" a="1"/>
  <c r="M377" i="2" s="1"/>
  <c r="N377" i="2" s="1"/>
  <c r="J378" i="2" a="1"/>
  <c r="J378" i="2" s="1"/>
  <c r="H379" i="2"/>
  <c r="K378" i="2" a="1"/>
  <c r="K378" i="2" s="1"/>
  <c r="I378" i="2" a="1"/>
  <c r="I378" i="2" l="1"/>
  <c r="M378" i="2" s="1" a="1"/>
  <c r="M378" i="2" s="1"/>
  <c r="N378" i="2" s="1"/>
  <c r="H380" i="2"/>
  <c r="J379" i="2" a="1"/>
  <c r="J379" i="2" s="1"/>
  <c r="K379" i="2" a="1"/>
  <c r="K379" i="2" s="1"/>
  <c r="I379" i="2" a="1"/>
  <c r="I379" i="2" l="1"/>
  <c r="M379" i="2" s="1" a="1"/>
  <c r="M379" i="2" s="1"/>
  <c r="N379" i="2" s="1"/>
  <c r="K380" i="2" a="1"/>
  <c r="K380" i="2" s="1"/>
  <c r="H381" i="2"/>
  <c r="J380" i="2" a="1"/>
  <c r="J380" i="2" s="1"/>
  <c r="I380" i="2" a="1"/>
  <c r="I380" i="2" l="1"/>
  <c r="M380" i="2" s="1" a="1"/>
  <c r="M380" i="2" s="1"/>
  <c r="N380" i="2" s="1"/>
  <c r="K381" i="2" a="1"/>
  <c r="K381" i="2" s="1"/>
  <c r="H382" i="2"/>
  <c r="J381" i="2" a="1"/>
  <c r="J381" i="2" s="1"/>
  <c r="I381" i="2" a="1"/>
  <c r="I381" i="2" l="1"/>
  <c r="M381" i="2" s="1" a="1"/>
  <c r="M381" i="2" s="1"/>
  <c r="N381" i="2" s="1"/>
  <c r="J382" i="2" a="1"/>
  <c r="J382" i="2" s="1"/>
  <c r="H383" i="2"/>
  <c r="K382" i="2" a="1"/>
  <c r="K382" i="2" s="1"/>
  <c r="I382" i="2" a="1"/>
  <c r="I382" i="2" l="1"/>
  <c r="M382" i="2" s="1" a="1"/>
  <c r="M382" i="2" s="1"/>
  <c r="N382" i="2" s="1"/>
  <c r="H384" i="2"/>
  <c r="J383" i="2" a="1"/>
  <c r="J383" i="2" s="1"/>
  <c r="K383" i="2" a="1"/>
  <c r="K383" i="2" s="1"/>
  <c r="I383" i="2" a="1"/>
  <c r="I383" i="2" l="1"/>
  <c r="M383" i="2" s="1" a="1"/>
  <c r="M383" i="2" s="1"/>
  <c r="N383" i="2" s="1"/>
  <c r="K384" i="2" a="1"/>
  <c r="K384" i="2" s="1"/>
  <c r="H385" i="2"/>
  <c r="J384" i="2" a="1"/>
  <c r="J384" i="2" s="1"/>
  <c r="I384" i="2" a="1"/>
  <c r="I384" i="2" l="1"/>
  <c r="M384" i="2" s="1" a="1"/>
  <c r="M384" i="2" s="1"/>
  <c r="N384" i="2" s="1"/>
  <c r="K385" i="2" a="1"/>
  <c r="K385" i="2" s="1"/>
  <c r="J385" i="2" a="1"/>
  <c r="J385" i="2" s="1"/>
  <c r="H386" i="2"/>
  <c r="I385" i="2" a="1"/>
  <c r="I385" i="2" l="1"/>
  <c r="M385" i="2" s="1" a="1"/>
  <c r="M385" i="2" s="1"/>
  <c r="N385" i="2" s="1"/>
  <c r="J386" i="2" a="1"/>
  <c r="J386" i="2" s="1"/>
  <c r="K386" i="2" a="1"/>
  <c r="K386" i="2" s="1"/>
  <c r="H387" i="2"/>
  <c r="I386" i="2" a="1"/>
  <c r="I386" i="2" l="1"/>
  <c r="M386" i="2" s="1" a="1"/>
  <c r="M386" i="2" s="1"/>
  <c r="N386" i="2" s="1"/>
  <c r="H388" i="2"/>
  <c r="J387" i="2" a="1"/>
  <c r="J387" i="2" s="1"/>
  <c r="K387" i="2" a="1"/>
  <c r="K387" i="2" s="1"/>
  <c r="I387" i="2" a="1"/>
  <c r="I387" i="2" l="1"/>
  <c r="M387" i="2" s="1" a="1"/>
  <c r="M387" i="2" s="1"/>
  <c r="N387" i="2" s="1"/>
  <c r="K388" i="2" a="1"/>
  <c r="K388" i="2" s="1"/>
  <c r="J388" i="2" a="1"/>
  <c r="J388" i="2" s="1"/>
  <c r="H389" i="2"/>
  <c r="I388" i="2" a="1"/>
  <c r="I388" i="2" l="1"/>
  <c r="M388" i="2" s="1" a="1"/>
  <c r="M388" i="2" s="1"/>
  <c r="N388" i="2" s="1"/>
  <c r="K389" i="2" a="1"/>
  <c r="K389" i="2" s="1"/>
  <c r="H390" i="2"/>
  <c r="J389" i="2" a="1"/>
  <c r="J389" i="2" s="1"/>
  <c r="I389" i="2" a="1"/>
  <c r="I389" i="2" l="1"/>
  <c r="M389" i="2" s="1" a="1"/>
  <c r="M389" i="2" s="1"/>
  <c r="N389" i="2" s="1"/>
  <c r="J390" i="2" a="1"/>
  <c r="J390" i="2" s="1"/>
  <c r="H391" i="2"/>
  <c r="K390" i="2" a="1"/>
  <c r="K390" i="2" s="1"/>
  <c r="I390" i="2" a="1"/>
  <c r="I390" i="2" l="1"/>
  <c r="M390" i="2" s="1" a="1"/>
  <c r="M390" i="2" s="1"/>
  <c r="N390" i="2" s="1"/>
  <c r="H392" i="2"/>
  <c r="J391" i="2" a="1"/>
  <c r="J391" i="2" s="1"/>
  <c r="K391" i="2" a="1"/>
  <c r="K391" i="2" s="1"/>
  <c r="I391" i="2" a="1"/>
  <c r="I391" i="2" l="1"/>
  <c r="M391" i="2" s="1" a="1"/>
  <c r="M391" i="2" s="1"/>
  <c r="N391" i="2" s="1"/>
  <c r="K392" i="2" a="1"/>
  <c r="K392" i="2" s="1"/>
  <c r="H393" i="2"/>
  <c r="J392" i="2" a="1"/>
  <c r="J392" i="2" s="1"/>
  <c r="I392" i="2" a="1"/>
  <c r="I392" i="2" l="1"/>
  <c r="M392" i="2" s="1" a="1"/>
  <c r="M392" i="2" s="1"/>
  <c r="N392" i="2" s="1"/>
  <c r="K393" i="2" a="1"/>
  <c r="K393" i="2" s="1"/>
  <c r="H394" i="2"/>
  <c r="J393" i="2" a="1"/>
  <c r="J393" i="2" s="1"/>
  <c r="I393" i="2" a="1"/>
  <c r="I393" i="2" l="1"/>
  <c r="M393" i="2" s="1" a="1"/>
  <c r="M393" i="2" s="1"/>
  <c r="N393" i="2" s="1"/>
  <c r="J394" i="2" a="1"/>
  <c r="J394" i="2" s="1"/>
  <c r="K394" i="2" a="1"/>
  <c r="K394" i="2" s="1"/>
  <c r="H395" i="2"/>
  <c r="I394" i="2" a="1"/>
  <c r="I394" i="2" l="1"/>
  <c r="M394" i="2" s="1" a="1"/>
  <c r="M394" i="2" s="1"/>
  <c r="N394" i="2" s="1"/>
  <c r="H396" i="2"/>
  <c r="J395" i="2" a="1"/>
  <c r="J395" i="2" s="1"/>
  <c r="K395" i="2" a="1"/>
  <c r="K395" i="2" s="1"/>
  <c r="I395" i="2" a="1"/>
  <c r="I395" i="2" l="1"/>
  <c r="M395" i="2" s="1" a="1"/>
  <c r="M395" i="2" s="1"/>
  <c r="N395" i="2" s="1"/>
  <c r="K396" i="2" a="1"/>
  <c r="K396" i="2" s="1"/>
  <c r="H397" i="2"/>
  <c r="J396" i="2" a="1"/>
  <c r="J396" i="2" s="1"/>
  <c r="I396" i="2" a="1"/>
  <c r="I396" i="2" l="1"/>
  <c r="M396" i="2" s="1" a="1"/>
  <c r="M396" i="2" s="1"/>
  <c r="N396" i="2" s="1"/>
  <c r="K397" i="2" a="1"/>
  <c r="K397" i="2" s="1"/>
  <c r="H398" i="2"/>
  <c r="J397" i="2" a="1"/>
  <c r="J397" i="2" s="1"/>
  <c r="I397" i="2" a="1"/>
  <c r="I397" i="2" l="1"/>
  <c r="M397" i="2" s="1" a="1"/>
  <c r="M397" i="2" s="1"/>
  <c r="N397" i="2" s="1"/>
  <c r="J398" i="2" a="1"/>
  <c r="J398" i="2" s="1"/>
  <c r="K398" i="2" a="1"/>
  <c r="K398" i="2" s="1"/>
  <c r="H399" i="2"/>
  <c r="I398" i="2" a="1"/>
  <c r="I398" i="2" l="1"/>
  <c r="M398" i="2" s="1" a="1"/>
  <c r="M398" i="2" s="1"/>
  <c r="N398" i="2" s="1"/>
  <c r="H400" i="2"/>
  <c r="K399" i="2" a="1"/>
  <c r="K399" i="2" s="1"/>
  <c r="J399" i="2" a="1"/>
  <c r="J399" i="2" s="1"/>
  <c r="I399" i="2" a="1"/>
  <c r="I399" i="2" l="1"/>
  <c r="M399" i="2" s="1" a="1"/>
  <c r="M399" i="2" s="1"/>
  <c r="N399" i="2" s="1"/>
  <c r="K400" i="2" a="1"/>
  <c r="K400" i="2" s="1"/>
  <c r="H401" i="2"/>
  <c r="J400" i="2" a="1"/>
  <c r="J400" i="2" s="1"/>
  <c r="I400" i="2" a="1"/>
  <c r="I400" i="2" l="1"/>
  <c r="M400" i="2" s="1" a="1"/>
  <c r="M400" i="2" s="1"/>
  <c r="N400" i="2" s="1"/>
  <c r="K401" i="2" a="1"/>
  <c r="K401" i="2" s="1"/>
  <c r="J401" i="2" a="1"/>
  <c r="J401" i="2" s="1"/>
  <c r="H402" i="2"/>
  <c r="I401" i="2" a="1"/>
  <c r="I401" i="2" l="1"/>
  <c r="M401" i="2" s="1" a="1"/>
  <c r="M401" i="2" s="1"/>
  <c r="N401" i="2" s="1"/>
  <c r="J402" i="2" a="1"/>
  <c r="J402" i="2" s="1"/>
  <c r="K402" i="2" a="1"/>
  <c r="K402" i="2" s="1"/>
  <c r="H403" i="2"/>
  <c r="I402" i="2" a="1"/>
  <c r="I402" i="2" l="1"/>
  <c r="M402" i="2" s="1" a="1"/>
  <c r="M402" i="2" s="1"/>
  <c r="N402" i="2" s="1"/>
  <c r="H404" i="2"/>
  <c r="K403" i="2" a="1"/>
  <c r="K403" i="2" s="1"/>
  <c r="J403" i="2" a="1"/>
  <c r="J403" i="2" s="1"/>
  <c r="I403" i="2" a="1"/>
  <c r="I403" i="2" l="1"/>
  <c r="M403" i="2" s="1" a="1"/>
  <c r="M403" i="2" s="1"/>
  <c r="N403" i="2" s="1"/>
  <c r="K404" i="2" a="1"/>
  <c r="K404" i="2" s="1"/>
  <c r="H405" i="2"/>
  <c r="J404" i="2" a="1"/>
  <c r="J404" i="2" s="1"/>
  <c r="I404" i="2" a="1"/>
  <c r="I404" i="2" l="1"/>
  <c r="M404" i="2" s="1" a="1"/>
  <c r="M404" i="2" s="1"/>
  <c r="N404" i="2" s="1"/>
  <c r="K405" i="2" a="1"/>
  <c r="K405" i="2" s="1"/>
  <c r="H406" i="2"/>
  <c r="J405" i="2" a="1"/>
  <c r="J405" i="2" s="1"/>
  <c r="I405" i="2" a="1"/>
  <c r="I405" i="2" l="1"/>
  <c r="M405" i="2" s="1" a="1"/>
  <c r="M405" i="2" s="1"/>
  <c r="N405" i="2" s="1"/>
  <c r="K406" i="2" a="1"/>
  <c r="K406" i="2" s="1"/>
  <c r="J406" i="2" a="1"/>
  <c r="J406" i="2" s="1"/>
  <c r="H407" i="2"/>
  <c r="I406" i="2" a="1"/>
  <c r="I406" i="2" l="1"/>
  <c r="M406" i="2" s="1" a="1"/>
  <c r="M406" i="2" s="1"/>
  <c r="N406" i="2" s="1"/>
  <c r="J407" i="2" a="1"/>
  <c r="J407" i="2" s="1"/>
  <c r="K407" i="2" a="1"/>
  <c r="K407" i="2" s="1"/>
  <c r="H408" i="2"/>
  <c r="I407" i="2" a="1"/>
  <c r="I407" i="2" l="1"/>
  <c r="M407" i="2" s="1" a="1"/>
  <c r="M407" i="2" s="1"/>
  <c r="N407" i="2" s="1"/>
  <c r="K408" i="2" a="1"/>
  <c r="K408" i="2" s="1"/>
  <c r="H409" i="2"/>
  <c r="J408" i="2" a="1"/>
  <c r="J408" i="2" s="1"/>
  <c r="I408" i="2" a="1"/>
  <c r="I408" i="2" l="1"/>
  <c r="M408" i="2" s="1" a="1"/>
  <c r="M408" i="2" s="1"/>
  <c r="N408" i="2" s="1"/>
  <c r="K409" i="2" a="1"/>
  <c r="K409" i="2" s="1"/>
  <c r="H410" i="2"/>
  <c r="J409" i="2" a="1"/>
  <c r="J409" i="2" s="1"/>
  <c r="I409" i="2" a="1"/>
  <c r="I409" i="2" l="1"/>
  <c r="M409" i="2" s="1" a="1"/>
  <c r="M409" i="2" s="1"/>
  <c r="N409" i="2" s="1"/>
  <c r="J410" i="2" a="1"/>
  <c r="J410" i="2" s="1"/>
  <c r="K410" i="2" a="1"/>
  <c r="K410" i="2" s="1"/>
  <c r="H411" i="2"/>
  <c r="I410" i="2" a="1"/>
  <c r="I410" i="2" l="1"/>
  <c r="M410" i="2" s="1" a="1"/>
  <c r="M410" i="2" s="1"/>
  <c r="N410" i="2" s="1"/>
  <c r="H412" i="2"/>
  <c r="J411" i="2" a="1"/>
  <c r="J411" i="2" s="1"/>
  <c r="K411" i="2" a="1"/>
  <c r="K411" i="2" s="1"/>
  <c r="I411" i="2" a="1"/>
  <c r="I411" i="2" l="1"/>
  <c r="M411" i="2" s="1" a="1"/>
  <c r="M411" i="2" s="1"/>
  <c r="N411" i="2" s="1"/>
  <c r="K412" i="2" a="1"/>
  <c r="K412" i="2" s="1"/>
  <c r="H413" i="2"/>
  <c r="J412" i="2" a="1"/>
  <c r="J412" i="2" s="1"/>
  <c r="I412" i="2" a="1"/>
  <c r="I412" i="2" l="1"/>
  <c r="M412" i="2" s="1" a="1"/>
  <c r="M412" i="2" s="1"/>
  <c r="N412" i="2" s="1"/>
  <c r="K413" i="2" a="1"/>
  <c r="K413" i="2" s="1"/>
  <c r="H414" i="2"/>
  <c r="J413" i="2" a="1"/>
  <c r="J413" i="2" s="1"/>
  <c r="I413" i="2" a="1"/>
  <c r="I413" i="2" l="1"/>
  <c r="M413" i="2" s="1" a="1"/>
  <c r="M413" i="2" s="1"/>
  <c r="N413" i="2" s="1"/>
  <c r="J414" i="2" a="1"/>
  <c r="J414" i="2" s="1"/>
  <c r="H415" i="2"/>
  <c r="K414" i="2" a="1"/>
  <c r="K414" i="2" s="1"/>
  <c r="I414" i="2" a="1"/>
  <c r="I414" i="2" l="1"/>
  <c r="M414" i="2" s="1" a="1"/>
  <c r="M414" i="2" s="1"/>
  <c r="N414" i="2" s="1"/>
  <c r="H416" i="2"/>
  <c r="J415" i="2" a="1"/>
  <c r="J415" i="2" s="1"/>
  <c r="K415" i="2" a="1"/>
  <c r="K415" i="2" s="1"/>
  <c r="I415" i="2" a="1"/>
  <c r="I415" i="2" l="1"/>
  <c r="M415" i="2" s="1" a="1"/>
  <c r="M415" i="2" s="1"/>
  <c r="N415" i="2" s="1"/>
  <c r="K416" i="2" a="1"/>
  <c r="K416" i="2" s="1"/>
  <c r="H417" i="2"/>
  <c r="J416" i="2" a="1"/>
  <c r="J416" i="2" s="1"/>
  <c r="I416" i="2" a="1"/>
  <c r="I416" i="2" l="1"/>
  <c r="M416" i="2" s="1" a="1"/>
  <c r="M416" i="2" s="1"/>
  <c r="N416" i="2" s="1"/>
  <c r="K417" i="2" a="1"/>
  <c r="K417" i="2" s="1"/>
  <c r="J417" i="2" a="1"/>
  <c r="J417" i="2" s="1"/>
  <c r="H418" i="2"/>
  <c r="I417" i="2" a="1"/>
  <c r="I417" i="2" l="1"/>
  <c r="M417" i="2" s="1" a="1"/>
  <c r="M417" i="2" s="1"/>
  <c r="N417" i="2" s="1"/>
  <c r="J418" i="2" a="1"/>
  <c r="J418" i="2" s="1"/>
  <c r="K418" i="2" a="1"/>
  <c r="K418" i="2" s="1"/>
  <c r="H419" i="2"/>
  <c r="I418" i="2" a="1"/>
  <c r="I418" i="2" l="1"/>
  <c r="M418" i="2" s="1" a="1"/>
  <c r="M418" i="2" s="1"/>
  <c r="N418" i="2" s="1"/>
  <c r="H420" i="2"/>
  <c r="J419" i="2" a="1"/>
  <c r="J419" i="2" s="1"/>
  <c r="K419" i="2" a="1"/>
  <c r="K419" i="2" s="1"/>
  <c r="I419" i="2" a="1"/>
  <c r="I419" i="2" l="1"/>
  <c r="M419" i="2" s="1" a="1"/>
  <c r="M419" i="2" s="1"/>
  <c r="N419" i="2" s="1"/>
  <c r="K420" i="2" a="1"/>
  <c r="K420" i="2" s="1"/>
  <c r="H421" i="2"/>
  <c r="J420" i="2" a="1"/>
  <c r="J420" i="2" s="1"/>
  <c r="I420" i="2" a="1"/>
  <c r="I420" i="2" l="1"/>
  <c r="M420" i="2" s="1" a="1"/>
  <c r="M420" i="2" s="1"/>
  <c r="N420" i="2" s="1"/>
  <c r="K421" i="2" a="1"/>
  <c r="K421" i="2" s="1"/>
  <c r="H422" i="2"/>
  <c r="J421" i="2" a="1"/>
  <c r="J421" i="2" s="1"/>
  <c r="I421" i="2" a="1"/>
  <c r="I421" i="2" l="1"/>
  <c r="M421" i="2" s="1" a="1"/>
  <c r="M421" i="2" s="1"/>
  <c r="N421" i="2" s="1"/>
  <c r="J422" i="2" a="1"/>
  <c r="J422" i="2" s="1"/>
  <c r="H423" i="2"/>
  <c r="K422" i="2" a="1"/>
  <c r="K422" i="2" s="1"/>
  <c r="I422" i="2" a="1"/>
  <c r="I422" i="2" l="1"/>
  <c r="M422" i="2" s="1" a="1"/>
  <c r="M422" i="2" s="1"/>
  <c r="N422" i="2" s="1"/>
  <c r="H424" i="2"/>
  <c r="J423" i="2" a="1"/>
  <c r="J423" i="2" s="1"/>
  <c r="K423" i="2" a="1"/>
  <c r="K423" i="2" s="1"/>
  <c r="I423" i="2" a="1"/>
  <c r="I423" i="2" l="1"/>
  <c r="M423" i="2" s="1" a="1"/>
  <c r="M423" i="2" s="1"/>
  <c r="N423" i="2" s="1"/>
  <c r="K424" i="2" a="1"/>
  <c r="K424" i="2" s="1"/>
  <c r="J424" i="2" a="1"/>
  <c r="J424" i="2" s="1"/>
  <c r="H425" i="2"/>
  <c r="I424" i="2" a="1"/>
  <c r="I424" i="2" l="1"/>
  <c r="M424" i="2" s="1" a="1"/>
  <c r="M424" i="2" s="1"/>
  <c r="N424" i="2" s="1"/>
  <c r="J425" i="2" a="1"/>
  <c r="J425" i="2" s="1"/>
  <c r="K425" i="2" a="1"/>
  <c r="K425" i="2" s="1"/>
  <c r="H426" i="2"/>
  <c r="I425" i="2" a="1"/>
  <c r="I425" i="2" l="1"/>
  <c r="M425" i="2" s="1" a="1"/>
  <c r="M425" i="2" s="1"/>
  <c r="N425" i="2" s="1"/>
  <c r="J426" i="2" a="1"/>
  <c r="J426" i="2" s="1"/>
  <c r="K426" i="2" a="1"/>
  <c r="K426" i="2" s="1"/>
  <c r="H427" i="2"/>
  <c r="I426" i="2" a="1"/>
  <c r="I426" i="2" l="1"/>
  <c r="M426" i="2" s="1" a="1"/>
  <c r="M426" i="2" s="1"/>
  <c r="N426" i="2" s="1"/>
  <c r="H428" i="2"/>
  <c r="K427" i="2" a="1"/>
  <c r="K427" i="2" s="1"/>
  <c r="J427" i="2" a="1"/>
  <c r="J427" i="2" s="1"/>
  <c r="I427" i="2" a="1"/>
  <c r="I427" i="2" l="1"/>
  <c r="M427" i="2" s="1" a="1"/>
  <c r="M427" i="2" s="1"/>
  <c r="N427" i="2" s="1"/>
  <c r="K428" i="2" a="1"/>
  <c r="K428" i="2" s="1"/>
  <c r="J428" i="2" a="1"/>
  <c r="J428" i="2" s="1"/>
  <c r="H429" i="2"/>
  <c r="I428" i="2" a="1"/>
  <c r="I428" i="2" l="1"/>
  <c r="M428" i="2" s="1" a="1"/>
  <c r="M428" i="2" s="1"/>
  <c r="N428" i="2" s="1"/>
  <c r="J429" i="2" a="1"/>
  <c r="J429" i="2" s="1"/>
  <c r="K429" i="2" a="1"/>
  <c r="K429" i="2" s="1"/>
  <c r="H430" i="2"/>
  <c r="I429" i="2" a="1"/>
  <c r="I429" i="2" l="1"/>
  <c r="M429" i="2" s="1" a="1"/>
  <c r="M429" i="2" s="1"/>
  <c r="N429" i="2" s="1"/>
  <c r="J430" i="2" a="1"/>
  <c r="J430" i="2" s="1"/>
  <c r="K430" i="2" a="1"/>
  <c r="K430" i="2" s="1"/>
  <c r="H431" i="2"/>
  <c r="I430" i="2" a="1"/>
  <c r="I430" i="2" l="1"/>
  <c r="M430" i="2" s="1" a="1"/>
  <c r="M430" i="2" s="1"/>
  <c r="N430" i="2" s="1"/>
  <c r="H432" i="2"/>
  <c r="J431" i="2" a="1"/>
  <c r="J431" i="2" s="1"/>
  <c r="K431" i="2" a="1"/>
  <c r="K431" i="2" s="1"/>
  <c r="I431" i="2" a="1"/>
  <c r="I431" i="2" l="1"/>
  <c r="M431" i="2" s="1" a="1"/>
  <c r="M431" i="2" s="1"/>
  <c r="N431" i="2" s="1"/>
  <c r="K432" i="2" a="1"/>
  <c r="K432" i="2" s="1"/>
  <c r="J432" i="2" a="1"/>
  <c r="J432" i="2" s="1"/>
  <c r="H433" i="2"/>
  <c r="I432" i="2" a="1"/>
  <c r="I432" i="2" l="1"/>
  <c r="M432" i="2" s="1" a="1"/>
  <c r="M432" i="2" s="1"/>
  <c r="N432" i="2" s="1"/>
  <c r="K433" i="2" a="1"/>
  <c r="K433" i="2" s="1"/>
  <c r="H434" i="2"/>
  <c r="J433" i="2" a="1"/>
  <c r="J433" i="2" s="1"/>
  <c r="I433" i="2" a="1"/>
  <c r="I433" i="2" l="1"/>
  <c r="M433" i="2" s="1" a="1"/>
  <c r="M433" i="2" s="1"/>
  <c r="N433" i="2" s="1"/>
  <c r="J434" i="2" a="1"/>
  <c r="J434" i="2" s="1"/>
  <c r="H435" i="2"/>
  <c r="K434" i="2" a="1"/>
  <c r="K434" i="2" s="1"/>
  <c r="I434" i="2" a="1"/>
  <c r="I434" i="2" l="1"/>
  <c r="M434" i="2" s="1" a="1"/>
  <c r="M434" i="2" s="1"/>
  <c r="N434" i="2" s="1"/>
  <c r="H436" i="2"/>
  <c r="J435" i="2" a="1"/>
  <c r="J435" i="2" s="1"/>
  <c r="K435" i="2" a="1"/>
  <c r="K435" i="2" s="1"/>
  <c r="I435" i="2" a="1"/>
  <c r="I435" i="2" l="1"/>
  <c r="M435" i="2" s="1" a="1"/>
  <c r="M435" i="2" s="1"/>
  <c r="N435" i="2" s="1"/>
  <c r="K436" i="2" a="1"/>
  <c r="K436" i="2" s="1"/>
  <c r="H437" i="2"/>
  <c r="J436" i="2" a="1"/>
  <c r="J436" i="2" s="1"/>
  <c r="I436" i="2" a="1"/>
  <c r="I436" i="2" l="1"/>
  <c r="M436" i="2" s="1" a="1"/>
  <c r="M436" i="2" s="1"/>
  <c r="N436" i="2" s="1"/>
  <c r="J437" i="2" a="1"/>
  <c r="J437" i="2" s="1"/>
  <c r="K437" i="2" a="1"/>
  <c r="K437" i="2" s="1"/>
  <c r="H438" i="2"/>
  <c r="I437" i="2" a="1"/>
  <c r="I437" i="2" l="1"/>
  <c r="M437" i="2" s="1" a="1"/>
  <c r="M437" i="2" s="1"/>
  <c r="N437" i="2" s="1"/>
  <c r="J438" i="2" a="1"/>
  <c r="J438" i="2" s="1"/>
  <c r="K438" i="2" a="1"/>
  <c r="K438" i="2" s="1"/>
  <c r="H439" i="2"/>
  <c r="I438" i="2" a="1"/>
  <c r="I438" i="2" l="1"/>
  <c r="M438" i="2" s="1" a="1"/>
  <c r="M438" i="2" s="1"/>
  <c r="N438" i="2" s="1"/>
  <c r="H440" i="2"/>
  <c r="K439" i="2" a="1"/>
  <c r="K439" i="2" s="1"/>
  <c r="J439" i="2" a="1"/>
  <c r="J439" i="2" s="1"/>
  <c r="I439" i="2" a="1"/>
  <c r="I439" i="2" l="1"/>
  <c r="M439" i="2" s="1" a="1"/>
  <c r="M439" i="2" s="1"/>
  <c r="N439" i="2" s="1"/>
  <c r="K440" i="2" a="1"/>
  <c r="K440" i="2" s="1"/>
  <c r="H441" i="2"/>
  <c r="J440" i="2" a="1"/>
  <c r="J440" i="2" s="1"/>
  <c r="I440" i="2" a="1"/>
  <c r="I440" i="2" l="1"/>
  <c r="M440" i="2" s="1" a="1"/>
  <c r="M440" i="2" s="1"/>
  <c r="N440" i="2" s="1"/>
  <c r="J441" i="2" a="1"/>
  <c r="J441" i="2" s="1"/>
  <c r="H442" i="2"/>
  <c r="K441" i="2" a="1"/>
  <c r="K441" i="2" s="1"/>
  <c r="I441" i="2" a="1"/>
  <c r="I441" i="2" l="1"/>
  <c r="M441" i="2" s="1" a="1"/>
  <c r="M441" i="2" s="1"/>
  <c r="N441" i="2" s="1"/>
  <c r="J442" i="2" a="1"/>
  <c r="J442" i="2" s="1"/>
  <c r="K442" i="2" a="1"/>
  <c r="K442" i="2" s="1"/>
  <c r="H443" i="2"/>
  <c r="I442" i="2" a="1"/>
  <c r="I442" i="2" l="1"/>
  <c r="M442" i="2" s="1" a="1"/>
  <c r="M442" i="2" s="1"/>
  <c r="N442" i="2" s="1"/>
  <c r="K443" i="2" a="1"/>
  <c r="K443" i="2" s="1"/>
  <c r="H444" i="2"/>
  <c r="J443" i="2" a="1"/>
  <c r="J443" i="2" s="1"/>
  <c r="I443" i="2" a="1"/>
  <c r="I443" i="2" l="1"/>
  <c r="M443" i="2" s="1" a="1"/>
  <c r="M443" i="2" s="1"/>
  <c r="N443" i="2" s="1"/>
  <c r="K444" i="2" a="1"/>
  <c r="K444" i="2" s="1"/>
  <c r="H445" i="2"/>
  <c r="J444" i="2" a="1"/>
  <c r="J444" i="2" s="1"/>
  <c r="I444" i="2" a="1"/>
  <c r="I444" i="2" l="1"/>
  <c r="M444" i="2" s="1" a="1"/>
  <c r="M444" i="2" s="1"/>
  <c r="N444" i="2" s="1"/>
  <c r="J445" i="2" a="1"/>
  <c r="J445" i="2" s="1"/>
  <c r="H446" i="2"/>
  <c r="K445" i="2" a="1"/>
  <c r="K445" i="2" s="1"/>
  <c r="I445" i="2" a="1"/>
  <c r="I445" i="2" l="1"/>
  <c r="M445" i="2" s="1" a="1"/>
  <c r="M445" i="2" s="1"/>
  <c r="N445" i="2" s="1"/>
  <c r="H447" i="2"/>
  <c r="J446" i="2" a="1"/>
  <c r="J446" i="2" s="1"/>
  <c r="K446" i="2" a="1"/>
  <c r="K446" i="2" s="1"/>
  <c r="I446" i="2" a="1"/>
  <c r="I446" i="2" l="1"/>
  <c r="M446" i="2" s="1" a="1"/>
  <c r="M446" i="2" s="1"/>
  <c r="N446" i="2" s="1"/>
  <c r="K447" i="2" a="1"/>
  <c r="K447" i="2" s="1"/>
  <c r="H448" i="2"/>
  <c r="J447" i="2" a="1"/>
  <c r="J447" i="2" s="1"/>
  <c r="I447" i="2" a="1"/>
  <c r="I447" i="2" l="1"/>
  <c r="M447" i="2" s="1" a="1"/>
  <c r="M447" i="2" s="1"/>
  <c r="N447" i="2" s="1"/>
  <c r="K448" i="2" a="1"/>
  <c r="K448" i="2" s="1"/>
  <c r="H449" i="2"/>
  <c r="J448" i="2" a="1"/>
  <c r="J448" i="2" s="1"/>
  <c r="I448" i="2" a="1"/>
  <c r="I448" i="2" l="1"/>
  <c r="M448" i="2" s="1" a="1"/>
  <c r="M448" i="2" s="1"/>
  <c r="N448" i="2" s="1"/>
  <c r="J449" i="2" a="1"/>
  <c r="J449" i="2" s="1"/>
  <c r="K449" i="2" a="1"/>
  <c r="K449" i="2" s="1"/>
  <c r="H450" i="2"/>
  <c r="I449" i="2" a="1"/>
  <c r="I449" i="2" l="1"/>
  <c r="M449" i="2" s="1" a="1"/>
  <c r="M449" i="2" s="1"/>
  <c r="N449" i="2" s="1"/>
  <c r="H451" i="2"/>
  <c r="J450" i="2" a="1"/>
  <c r="J450" i="2" s="1"/>
  <c r="K450" i="2" a="1"/>
  <c r="K450" i="2" s="1"/>
  <c r="I450" i="2" a="1"/>
  <c r="I450" i="2" l="1"/>
  <c r="M450" i="2" s="1" a="1"/>
  <c r="M450" i="2" s="1"/>
  <c r="N450" i="2" s="1"/>
  <c r="K451" i="2" a="1"/>
  <c r="K451" i="2" s="1"/>
  <c r="H452" i="2"/>
  <c r="J451" i="2" a="1"/>
  <c r="J451" i="2" s="1"/>
  <c r="I451" i="2" a="1"/>
  <c r="I451" i="2" l="1"/>
  <c r="M451" i="2" s="1" a="1"/>
  <c r="M451" i="2" s="1"/>
  <c r="N451" i="2" s="1"/>
  <c r="K452" i="2" a="1"/>
  <c r="K452" i="2" s="1"/>
  <c r="H453" i="2"/>
  <c r="J452" i="2" a="1"/>
  <c r="J452" i="2" s="1"/>
  <c r="I452" i="2" a="1"/>
  <c r="I452" i="2" l="1"/>
  <c r="M452" i="2" s="1" a="1"/>
  <c r="M452" i="2" s="1"/>
  <c r="N452" i="2" s="1"/>
  <c r="J453" i="2" a="1"/>
  <c r="J453" i="2" s="1"/>
  <c r="H454" i="2"/>
  <c r="K453" i="2" a="1"/>
  <c r="K453" i="2" s="1"/>
  <c r="I453" i="2" a="1"/>
  <c r="I453" i="2" l="1"/>
  <c r="M453" i="2" s="1" a="1"/>
  <c r="M453" i="2" s="1"/>
  <c r="N453" i="2" s="1"/>
  <c r="H455" i="2"/>
  <c r="J454" i="2" a="1"/>
  <c r="J454" i="2" s="1"/>
  <c r="K454" i="2" a="1"/>
  <c r="K454" i="2" s="1"/>
  <c r="I454" i="2" a="1"/>
  <c r="I454" i="2" l="1"/>
  <c r="M454" i="2" s="1" a="1"/>
  <c r="M454" i="2" s="1"/>
  <c r="N454" i="2" s="1"/>
  <c r="K455" i="2" a="1"/>
  <c r="K455" i="2" s="1"/>
  <c r="H456" i="2"/>
  <c r="J455" i="2" a="1"/>
  <c r="J455" i="2" s="1"/>
  <c r="I455" i="2" a="1"/>
  <c r="I455" i="2" l="1"/>
  <c r="M455" i="2" s="1" a="1"/>
  <c r="M455" i="2" s="1"/>
  <c r="N455" i="2" s="1"/>
  <c r="J456" i="2" a="1"/>
  <c r="J456" i="2" s="1"/>
  <c r="H457" i="2"/>
  <c r="K456" i="2" a="1"/>
  <c r="K456" i="2" s="1"/>
  <c r="I456" i="2" a="1"/>
  <c r="I456" i="2" l="1"/>
  <c r="M456" i="2" s="1" a="1"/>
  <c r="M456" i="2" s="1"/>
  <c r="N456" i="2" s="1"/>
  <c r="J457" i="2" a="1"/>
  <c r="J457" i="2" s="1"/>
  <c r="K457" i="2" a="1"/>
  <c r="K457" i="2" s="1"/>
  <c r="H458" i="2"/>
  <c r="I457" i="2" a="1"/>
  <c r="I457" i="2" l="1"/>
  <c r="M457" i="2" s="1" a="1"/>
  <c r="M457" i="2" s="1"/>
  <c r="N457" i="2" s="1"/>
  <c r="H459" i="2"/>
  <c r="J458" i="2" a="1"/>
  <c r="J458" i="2" s="1"/>
  <c r="K458" i="2" a="1"/>
  <c r="K458" i="2" s="1"/>
  <c r="I458" i="2" a="1"/>
  <c r="I458" i="2" l="1"/>
  <c r="M458" i="2" s="1" a="1"/>
  <c r="M458" i="2" s="1"/>
  <c r="N458" i="2" s="1"/>
  <c r="K459" i="2" a="1"/>
  <c r="K459" i="2" s="1"/>
  <c r="J459" i="2" a="1"/>
  <c r="J459" i="2" s="1"/>
  <c r="H460" i="2"/>
  <c r="I459" i="2" a="1"/>
  <c r="I459" i="2" l="1"/>
  <c r="M459" i="2" s="1" a="1"/>
  <c r="M459" i="2" s="1"/>
  <c r="N459" i="2" s="1"/>
  <c r="K460" i="2" a="1"/>
  <c r="K460" i="2" s="1"/>
  <c r="H461" i="2"/>
  <c r="J460" i="2" a="1"/>
  <c r="J460" i="2" s="1"/>
  <c r="I460" i="2" a="1"/>
  <c r="I460" i="2" l="1"/>
  <c r="M460" i="2" s="1" a="1"/>
  <c r="M460" i="2" s="1"/>
  <c r="N460" i="2" s="1"/>
  <c r="J461" i="2" a="1"/>
  <c r="J461" i="2" s="1"/>
  <c r="K461" i="2" a="1"/>
  <c r="K461" i="2" s="1"/>
  <c r="H462" i="2"/>
  <c r="I461" i="2" a="1"/>
  <c r="I461" i="2" l="1"/>
  <c r="M461" i="2" s="1" a="1"/>
  <c r="M461" i="2" s="1"/>
  <c r="N461" i="2" s="1"/>
  <c r="H463" i="2"/>
  <c r="J462" i="2" a="1"/>
  <c r="J462" i="2" s="1"/>
  <c r="K462" i="2" a="1"/>
  <c r="K462" i="2" s="1"/>
  <c r="I462" i="2" a="1"/>
  <c r="I462" i="2" l="1"/>
  <c r="M462" i="2" s="1" a="1"/>
  <c r="M462" i="2" s="1"/>
  <c r="N462" i="2" s="1"/>
  <c r="K463" i="2" a="1"/>
  <c r="K463" i="2" s="1"/>
  <c r="H464" i="2"/>
  <c r="J463" i="2" a="1"/>
  <c r="J463" i="2" s="1"/>
  <c r="I463" i="2" a="1"/>
  <c r="I463" i="2" l="1"/>
  <c r="M463" i="2" s="1" a="1"/>
  <c r="M463" i="2" s="1"/>
  <c r="N463" i="2" s="1"/>
  <c r="K464" i="2" a="1"/>
  <c r="K464" i="2" s="1"/>
  <c r="H465" i="2"/>
  <c r="J464" i="2" a="1"/>
  <c r="J464" i="2" s="1"/>
  <c r="I464" i="2" a="1"/>
  <c r="I464" i="2" l="1"/>
  <c r="M464" i="2" s="1" a="1"/>
  <c r="M464" i="2" s="1"/>
  <c r="N464" i="2" s="1"/>
  <c r="J465" i="2" a="1"/>
  <c r="J465" i="2" s="1"/>
  <c r="K465" i="2" a="1"/>
  <c r="K465" i="2" s="1"/>
  <c r="H466" i="2"/>
  <c r="I465" i="2" a="1"/>
  <c r="I465" i="2" l="1"/>
  <c r="M465" i="2" s="1" a="1"/>
  <c r="M465" i="2" s="1"/>
  <c r="N465" i="2" s="1"/>
  <c r="H467" i="2"/>
  <c r="J466" i="2" a="1"/>
  <c r="J466" i="2" s="1"/>
  <c r="K466" i="2" a="1"/>
  <c r="K466" i="2" s="1"/>
  <c r="I466" i="2" a="1"/>
  <c r="I466" i="2" l="1"/>
  <c r="M466" i="2" s="1" a="1"/>
  <c r="M466" i="2" s="1"/>
  <c r="N466" i="2" s="1"/>
  <c r="K467" i="2" a="1"/>
  <c r="K467" i="2" s="1"/>
  <c r="J467" i="2" a="1"/>
  <c r="J467" i="2" s="1"/>
  <c r="H468" i="2"/>
  <c r="I467" i="2" a="1"/>
  <c r="I467" i="2" l="1"/>
  <c r="M467" i="2" s="1" a="1"/>
  <c r="M467" i="2" s="1"/>
  <c r="N467" i="2" s="1"/>
  <c r="K468" i="2" a="1"/>
  <c r="K468" i="2" s="1"/>
  <c r="H469" i="2"/>
  <c r="J468" i="2" a="1"/>
  <c r="J468" i="2" s="1"/>
  <c r="I468" i="2" a="1"/>
  <c r="I468" i="2" l="1"/>
  <c r="M468" i="2" s="1" a="1"/>
  <c r="M468" i="2" s="1"/>
  <c r="N468" i="2" s="1"/>
  <c r="J469" i="2" a="1"/>
  <c r="J469" i="2" s="1"/>
  <c r="K469" i="2" a="1"/>
  <c r="K469" i="2" s="1"/>
  <c r="H470" i="2"/>
  <c r="I469" i="2" a="1"/>
  <c r="I469" i="2" l="1"/>
  <c r="M469" i="2" s="1" a="1"/>
  <c r="M469" i="2" s="1"/>
  <c r="N469" i="2" s="1"/>
  <c r="H471" i="2"/>
  <c r="K470" i="2" a="1"/>
  <c r="K470" i="2" s="1"/>
  <c r="J470" i="2" a="1"/>
  <c r="J470" i="2" s="1"/>
  <c r="I470" i="2" a="1"/>
  <c r="I470" i="2" l="1"/>
  <c r="M470" i="2" s="1" a="1"/>
  <c r="M470" i="2" s="1"/>
  <c r="N470" i="2" s="1"/>
  <c r="K471" i="2" a="1"/>
  <c r="K471" i="2" s="1"/>
  <c r="H472" i="2"/>
  <c r="J471" i="2" a="1"/>
  <c r="J471" i="2" s="1"/>
  <c r="I471" i="2" a="1"/>
  <c r="I471" i="2" l="1"/>
  <c r="M471" i="2" s="1" a="1"/>
  <c r="M471" i="2" s="1"/>
  <c r="N471" i="2" s="1"/>
  <c r="K472" i="2" a="1"/>
  <c r="K472" i="2" s="1"/>
  <c r="H473" i="2"/>
  <c r="J472" i="2" a="1"/>
  <c r="J472" i="2" s="1"/>
  <c r="I472" i="2" a="1"/>
  <c r="I472" i="2" l="1"/>
  <c r="M472" i="2" s="1" a="1"/>
  <c r="M472" i="2" s="1"/>
  <c r="N472" i="2" s="1"/>
  <c r="J473" i="2" a="1"/>
  <c r="J473" i="2" s="1"/>
  <c r="K473" i="2" a="1"/>
  <c r="K473" i="2" s="1"/>
  <c r="H474" i="2"/>
  <c r="I473" i="2" a="1"/>
  <c r="I473" i="2" l="1"/>
  <c r="M473" i="2" s="1" a="1"/>
  <c r="M473" i="2" s="1"/>
  <c r="N473" i="2" s="1"/>
  <c r="H475" i="2"/>
  <c r="J474" i="2" a="1"/>
  <c r="J474" i="2" s="1"/>
  <c r="K474" i="2" a="1"/>
  <c r="K474" i="2" s="1"/>
  <c r="I474" i="2" a="1"/>
  <c r="I474" i="2" l="1"/>
  <c r="M474" i="2" s="1" a="1"/>
  <c r="M474" i="2" s="1"/>
  <c r="N474" i="2" s="1"/>
  <c r="K475" i="2" a="1"/>
  <c r="K475" i="2" s="1"/>
  <c r="H476" i="2"/>
  <c r="J475" i="2" a="1"/>
  <c r="J475" i="2" s="1"/>
  <c r="I475" i="2" a="1"/>
  <c r="I475" i="2" l="1"/>
  <c r="M475" i="2" s="1" a="1"/>
  <c r="M475" i="2" s="1"/>
  <c r="N475" i="2" s="1"/>
  <c r="K476" i="2" a="1"/>
  <c r="K476" i="2" s="1"/>
  <c r="J476" i="2" a="1"/>
  <c r="J476" i="2" s="1"/>
  <c r="H477" i="2"/>
  <c r="I476" i="2" a="1"/>
  <c r="I476" i="2" l="1"/>
  <c r="M476" i="2" s="1" a="1"/>
  <c r="M476" i="2" s="1"/>
  <c r="N476" i="2" s="1"/>
  <c r="J477" i="2" a="1"/>
  <c r="J477" i="2" s="1"/>
  <c r="H478" i="2"/>
  <c r="K477" i="2" a="1"/>
  <c r="K477" i="2" s="1"/>
  <c r="I477" i="2" a="1"/>
  <c r="I477" i="2" l="1"/>
  <c r="M477" i="2" s="1" a="1"/>
  <c r="M477" i="2" s="1"/>
  <c r="N477" i="2" s="1"/>
  <c r="H479" i="2"/>
  <c r="J478" i="2" a="1"/>
  <c r="J478" i="2" s="1"/>
  <c r="K478" i="2" a="1"/>
  <c r="K478" i="2" s="1"/>
  <c r="I478" i="2" a="1"/>
  <c r="I478" i="2" l="1"/>
  <c r="M478" i="2" s="1" a="1"/>
  <c r="M478" i="2" s="1"/>
  <c r="N478" i="2" s="1"/>
  <c r="K479" i="2" a="1"/>
  <c r="K479" i="2" s="1"/>
  <c r="H480" i="2"/>
  <c r="J479" i="2" a="1"/>
  <c r="J479" i="2" s="1"/>
  <c r="I479" i="2" a="1"/>
  <c r="I479" i="2" l="1"/>
  <c r="M479" i="2" s="1" a="1"/>
  <c r="M479" i="2" s="1"/>
  <c r="N479" i="2" s="1"/>
  <c r="K480" i="2" a="1"/>
  <c r="K480" i="2" s="1"/>
  <c r="H481" i="2"/>
  <c r="J480" i="2" a="1"/>
  <c r="J480" i="2" s="1"/>
  <c r="I480" i="2" a="1"/>
  <c r="I480" i="2" l="1"/>
  <c r="M480" i="2" s="1" a="1"/>
  <c r="M480" i="2" s="1"/>
  <c r="N480" i="2" s="1"/>
  <c r="J481" i="2" a="1"/>
  <c r="J481" i="2" s="1"/>
  <c r="K481" i="2" a="1"/>
  <c r="K481" i="2" s="1"/>
  <c r="H482" i="2"/>
  <c r="I481" i="2" a="1"/>
  <c r="I481" i="2" l="1"/>
  <c r="M481" i="2" s="1" a="1"/>
  <c r="M481" i="2" s="1"/>
  <c r="N481" i="2" s="1"/>
  <c r="K482" i="2" a="1"/>
  <c r="K482" i="2" s="1"/>
  <c r="H483" i="2"/>
  <c r="J482" i="2" a="1"/>
  <c r="J482" i="2" s="1"/>
  <c r="I482" i="2" a="1"/>
  <c r="I482" i="2" l="1"/>
  <c r="M482" i="2" s="1" a="1"/>
  <c r="M482" i="2" s="1"/>
  <c r="N482" i="2" s="1"/>
  <c r="J483" i="2" a="1"/>
  <c r="J483" i="2" s="1"/>
  <c r="K483" i="2" a="1"/>
  <c r="K483" i="2" s="1"/>
  <c r="H484" i="2"/>
  <c r="I483" i="2" a="1"/>
  <c r="I483" i="2" l="1"/>
  <c r="M483" i="2" s="1" a="1"/>
  <c r="M483" i="2" s="1"/>
  <c r="N483" i="2" s="1"/>
  <c r="H485" i="2"/>
  <c r="J484" i="2" a="1"/>
  <c r="J484" i="2" s="1"/>
  <c r="K484" i="2" a="1"/>
  <c r="K484" i="2" s="1"/>
  <c r="I484" i="2" a="1"/>
  <c r="I484" i="2" l="1"/>
  <c r="M484" i="2" s="1" a="1"/>
  <c r="M484" i="2" s="1"/>
  <c r="N484" i="2" s="1"/>
  <c r="K485" i="2" a="1"/>
  <c r="K485" i="2" s="1"/>
  <c r="H486" i="2"/>
  <c r="J485" i="2" a="1"/>
  <c r="J485" i="2" s="1"/>
  <c r="I485" i="2" a="1"/>
  <c r="I485" i="2" l="1"/>
  <c r="M485" i="2" s="1" a="1"/>
  <c r="M485" i="2" s="1"/>
  <c r="N485" i="2" s="1"/>
  <c r="K486" i="2" a="1"/>
  <c r="K486" i="2" s="1"/>
  <c r="H487" i="2"/>
  <c r="J486" i="2" a="1"/>
  <c r="J486" i="2" s="1"/>
  <c r="I486" i="2" a="1"/>
  <c r="I486" i="2" l="1"/>
  <c r="M486" i="2" s="1" a="1"/>
  <c r="M486" i="2" s="1"/>
  <c r="N486" i="2" s="1"/>
  <c r="J487" i="2" a="1"/>
  <c r="J487" i="2" s="1"/>
  <c r="K487" i="2" a="1"/>
  <c r="K487" i="2" s="1"/>
  <c r="H488" i="2"/>
  <c r="I487" i="2" a="1"/>
  <c r="I487" i="2" l="1"/>
  <c r="M487" i="2" s="1" a="1"/>
  <c r="M487" i="2" s="1"/>
  <c r="N487" i="2" s="1"/>
  <c r="J488" i="2" a="1"/>
  <c r="J488" i="2" s="1"/>
  <c r="K488" i="2" a="1"/>
  <c r="K488" i="2" s="1"/>
  <c r="H489" i="2"/>
  <c r="I488" i="2" a="1"/>
  <c r="I488" i="2" l="1"/>
  <c r="M488" i="2" s="1" a="1"/>
  <c r="M488" i="2" s="1"/>
  <c r="N488" i="2" s="1"/>
  <c r="H490" i="2"/>
  <c r="J489" i="2" a="1"/>
  <c r="J489" i="2" s="1"/>
  <c r="K489" i="2" a="1"/>
  <c r="K489" i="2" s="1"/>
  <c r="I489" i="2" a="1"/>
  <c r="I489" i="2" l="1"/>
  <c r="M489" i="2" s="1" a="1"/>
  <c r="M489" i="2" s="1"/>
  <c r="N489" i="2" s="1"/>
  <c r="H491" i="2"/>
  <c r="J490" i="2" a="1"/>
  <c r="J490" i="2" s="1"/>
  <c r="K490" i="2" a="1"/>
  <c r="K490" i="2" s="1"/>
  <c r="I490" i="2" a="1"/>
  <c r="I490" i="2" l="1"/>
  <c r="M490" i="2" s="1" a="1"/>
  <c r="M490" i="2" s="1"/>
  <c r="N490" i="2" s="1"/>
  <c r="K491" i="2" a="1"/>
  <c r="K491" i="2" s="1"/>
  <c r="H492" i="2"/>
  <c r="J491" i="2" a="1"/>
  <c r="J491" i="2" s="1"/>
  <c r="I491" i="2" a="1"/>
  <c r="I491" i="2" l="1"/>
  <c r="M491" i="2" s="1" a="1"/>
  <c r="M491" i="2" s="1"/>
  <c r="N491" i="2" s="1"/>
  <c r="K492" i="2" a="1"/>
  <c r="K492" i="2" s="1"/>
  <c r="H493" i="2"/>
  <c r="J492" i="2" a="1"/>
  <c r="J492" i="2" s="1"/>
  <c r="I492" i="2" a="1"/>
  <c r="I492" i="2" l="1"/>
  <c r="M492" i="2" s="1" a="1"/>
  <c r="M492" i="2" s="1"/>
  <c r="N492" i="2" s="1"/>
  <c r="J493" i="2" a="1"/>
  <c r="J493" i="2" s="1"/>
  <c r="K493" i="2" a="1"/>
  <c r="K493" i="2" s="1"/>
  <c r="H494" i="2"/>
  <c r="I493" i="2" a="1"/>
  <c r="I493" i="2" l="1"/>
  <c r="M493" i="2" s="1" a="1"/>
  <c r="M493" i="2" s="1"/>
  <c r="N493" i="2" s="1"/>
  <c r="H495" i="2"/>
  <c r="J494" i="2" a="1"/>
  <c r="J494" i="2" s="1"/>
  <c r="K494" i="2" a="1"/>
  <c r="K494" i="2" s="1"/>
  <c r="I494" i="2" a="1"/>
  <c r="I494" i="2" l="1"/>
  <c r="M494" i="2" s="1" a="1"/>
  <c r="M494" i="2" s="1"/>
  <c r="N494" i="2" s="1"/>
  <c r="K495" i="2" a="1"/>
  <c r="K495" i="2" s="1"/>
  <c r="H496" i="2"/>
  <c r="J495" i="2" a="1"/>
  <c r="J495" i="2" s="1"/>
  <c r="I495" i="2" a="1"/>
  <c r="I495" i="2" l="1"/>
  <c r="M495" i="2" s="1" a="1"/>
  <c r="M495" i="2" s="1"/>
  <c r="N495" i="2" s="1"/>
  <c r="K496" i="2" a="1"/>
  <c r="K496" i="2" s="1"/>
  <c r="H497" i="2"/>
  <c r="J496" i="2" a="1"/>
  <c r="J496" i="2" s="1"/>
  <c r="I496" i="2" a="1"/>
  <c r="I496" i="2" l="1"/>
  <c r="M496" i="2" s="1" a="1"/>
  <c r="M496" i="2" s="1"/>
  <c r="N496" i="2" s="1"/>
  <c r="J497" i="2" a="1"/>
  <c r="J497" i="2" s="1"/>
  <c r="K497" i="2" a="1"/>
  <c r="K497" i="2" s="1"/>
  <c r="H498" i="2"/>
  <c r="I497" i="2" a="1"/>
  <c r="I497" i="2" l="1"/>
  <c r="M497" i="2" s="1" a="1"/>
  <c r="M497" i="2" s="1"/>
  <c r="N497" i="2" s="1"/>
  <c r="H499" i="2"/>
  <c r="J498" i="2" a="1"/>
  <c r="J498" i="2" s="1"/>
  <c r="K498" i="2" a="1"/>
  <c r="K498" i="2" s="1"/>
  <c r="I498" i="2" a="1"/>
  <c r="I498" i="2" l="1"/>
  <c r="M498" i="2" s="1" a="1"/>
  <c r="M498" i="2" s="1"/>
  <c r="N498" i="2" s="1"/>
  <c r="K499" i="2" a="1"/>
  <c r="K499" i="2" s="1"/>
  <c r="H500" i="2"/>
  <c r="J499" i="2" a="1"/>
  <c r="J499" i="2" s="1"/>
  <c r="I499" i="2" a="1"/>
  <c r="I499" i="2" l="1"/>
  <c r="M499" i="2" s="1" a="1"/>
  <c r="M499" i="2" s="1"/>
  <c r="N499" i="2" s="1"/>
  <c r="K500" i="2" a="1"/>
  <c r="K500" i="2" s="1"/>
  <c r="H501" i="2"/>
  <c r="J500" i="2" a="1"/>
  <c r="J500" i="2" s="1"/>
  <c r="I500" i="2" a="1"/>
  <c r="I500" i="2" l="1"/>
  <c r="M500" i="2" s="1" a="1"/>
  <c r="M500" i="2" s="1"/>
  <c r="N500" i="2" s="1"/>
  <c r="J501" i="2" a="1"/>
  <c r="J501" i="2" s="1"/>
  <c r="H502" i="2"/>
  <c r="K501" i="2" a="1"/>
  <c r="K501" i="2" s="1"/>
  <c r="I501" i="2" a="1"/>
  <c r="I501" i="2" l="1"/>
  <c r="M501" i="2" s="1" a="1"/>
  <c r="M501" i="2" s="1"/>
  <c r="N501" i="2" s="1"/>
  <c r="H503" i="2"/>
  <c r="J502" i="2" a="1"/>
  <c r="J502" i="2" s="1"/>
  <c r="K502" i="2" a="1"/>
  <c r="K502" i="2" s="1"/>
  <c r="I502" i="2" a="1"/>
  <c r="I502" i="2" l="1"/>
  <c r="M502" i="2" s="1" a="1"/>
  <c r="M502" i="2" s="1"/>
  <c r="N502" i="2" s="1"/>
  <c r="K503" i="2" a="1"/>
  <c r="K503" i="2" s="1"/>
  <c r="H504" i="2"/>
  <c r="J503" i="2" a="1"/>
  <c r="J503" i="2" s="1"/>
  <c r="I503" i="2" a="1"/>
  <c r="I503" i="2" l="1"/>
  <c r="M503" i="2" s="1" a="1"/>
  <c r="M503" i="2" s="1"/>
  <c r="N503" i="2" s="1"/>
  <c r="K504" i="2" a="1"/>
  <c r="K504" i="2" s="1"/>
  <c r="J504" i="2" a="1"/>
  <c r="J504" i="2" s="1"/>
  <c r="H505" i="2"/>
  <c r="I504" i="2" a="1"/>
  <c r="I504" i="2" l="1"/>
  <c r="M504" i="2" s="1" a="1"/>
  <c r="M504" i="2" s="1"/>
  <c r="N504" i="2" s="1"/>
  <c r="J505" i="2" a="1"/>
  <c r="J505" i="2" s="1"/>
  <c r="K505" i="2" a="1"/>
  <c r="K505" i="2" s="1"/>
  <c r="H506" i="2"/>
  <c r="I505" i="2" a="1"/>
  <c r="I505" i="2" l="1"/>
  <c r="M505" i="2" s="1" a="1"/>
  <c r="M505" i="2" s="1"/>
  <c r="N505" i="2" s="1"/>
  <c r="H507" i="2"/>
  <c r="J506" i="2" a="1"/>
  <c r="J506" i="2" s="1"/>
  <c r="K506" i="2" a="1"/>
  <c r="K506" i="2" s="1"/>
  <c r="I506" i="2" a="1"/>
  <c r="I506" i="2" l="1"/>
  <c r="M506" i="2" s="1" a="1"/>
  <c r="M506" i="2" s="1"/>
  <c r="N506" i="2" s="1"/>
  <c r="K507" i="2" a="1"/>
  <c r="K507" i="2" s="1"/>
  <c r="H508" i="2"/>
  <c r="J507" i="2" a="1"/>
  <c r="J507" i="2" s="1"/>
  <c r="I507" i="2" a="1"/>
  <c r="I507" i="2" l="1"/>
  <c r="M507" i="2" s="1" a="1"/>
  <c r="M507" i="2" s="1"/>
  <c r="N507" i="2" s="1"/>
  <c r="K508" i="2" a="1"/>
  <c r="K508" i="2" s="1"/>
  <c r="H509" i="2"/>
  <c r="J508" i="2" a="1"/>
  <c r="J508" i="2" s="1"/>
  <c r="I508" i="2" a="1"/>
  <c r="I508" i="2" l="1"/>
  <c r="M508" i="2" s="1" a="1"/>
  <c r="M508" i="2" s="1"/>
  <c r="N508" i="2" s="1"/>
  <c r="J509" i="2" a="1"/>
  <c r="J509" i="2" s="1"/>
  <c r="H510" i="2"/>
  <c r="K509" i="2" a="1"/>
  <c r="K509" i="2" s="1"/>
  <c r="I509" i="2" a="1"/>
  <c r="I509" i="2" l="1"/>
  <c r="M509" i="2" s="1" a="1"/>
  <c r="M509" i="2" s="1"/>
  <c r="N509" i="2" s="1"/>
  <c r="J510" i="2" a="1"/>
  <c r="J510" i="2" s="1"/>
  <c r="K510" i="2" a="1"/>
  <c r="K510" i="2" s="1"/>
  <c r="H511" i="2"/>
  <c r="I510" i="2" a="1"/>
  <c r="I510" i="2" l="1"/>
  <c r="M510" i="2" s="1" a="1"/>
  <c r="M510" i="2" s="1"/>
  <c r="N510" i="2" s="1"/>
  <c r="H512" i="2"/>
  <c r="K511" i="2" a="1"/>
  <c r="K511" i="2" s="1"/>
  <c r="J511" i="2" a="1"/>
  <c r="J511" i="2" s="1"/>
  <c r="I511" i="2" a="1"/>
  <c r="I511" i="2" l="1"/>
  <c r="M511" i="2" s="1" a="1"/>
  <c r="M511" i="2" s="1"/>
  <c r="N511" i="2" s="1"/>
  <c r="K512" i="2" a="1"/>
  <c r="K512" i="2" s="1"/>
  <c r="J512" i="2" a="1"/>
  <c r="J512" i="2" s="1"/>
  <c r="H513" i="2"/>
  <c r="I512" i="2" a="1"/>
  <c r="I512" i="2" l="1"/>
  <c r="M512" i="2" s="1" a="1"/>
  <c r="M512" i="2" s="1"/>
  <c r="N512" i="2" s="1"/>
  <c r="J513" i="2" a="1"/>
  <c r="J513" i="2" s="1"/>
  <c r="H514" i="2"/>
  <c r="K513" i="2" a="1"/>
  <c r="K513" i="2" s="1"/>
  <c r="I513" i="2" a="1"/>
  <c r="I513" i="2" l="1"/>
  <c r="M513" i="2" s="1" a="1"/>
  <c r="M513" i="2" s="1"/>
  <c r="N513" i="2" s="1"/>
  <c r="J514" i="2" a="1"/>
  <c r="J514" i="2" s="1"/>
  <c r="K514" i="2" a="1"/>
  <c r="K514" i="2" s="1"/>
  <c r="H515" i="2"/>
  <c r="I514" i="2" a="1"/>
  <c r="I514" i="2" l="1"/>
  <c r="M514" i="2" s="1" a="1"/>
  <c r="M514" i="2" s="1"/>
  <c r="N514" i="2" s="1"/>
  <c r="J515" i="2" a="1"/>
  <c r="J515" i="2" s="1"/>
  <c r="H516" i="2"/>
  <c r="K515" i="2" a="1"/>
  <c r="K515" i="2" s="1"/>
  <c r="I515" i="2" a="1"/>
  <c r="I515" i="2" l="1"/>
  <c r="M515" i="2" s="1" a="1"/>
  <c r="M515" i="2" s="1"/>
  <c r="N515" i="2" s="1"/>
  <c r="J516" i="2" a="1"/>
  <c r="J516" i="2" s="1"/>
  <c r="K516" i="2" a="1"/>
  <c r="K516" i="2" s="1"/>
  <c r="H517" i="2"/>
  <c r="I516" i="2" a="1"/>
  <c r="I516" i="2" l="1"/>
  <c r="M516" i="2" s="1" a="1"/>
  <c r="M516" i="2" s="1"/>
  <c r="N516" i="2" s="1"/>
  <c r="H518" i="2"/>
  <c r="K517" i="2" a="1"/>
  <c r="K517" i="2" s="1"/>
  <c r="J517" i="2" a="1"/>
  <c r="J517" i="2" s="1"/>
  <c r="I517" i="2" a="1"/>
  <c r="I517" i="2" l="1"/>
  <c r="M517" i="2" s="1" a="1"/>
  <c r="M517" i="2" s="1"/>
  <c r="N517" i="2" s="1"/>
  <c r="K518" i="2" a="1"/>
  <c r="K518" i="2" s="1"/>
  <c r="J518" i="2" a="1"/>
  <c r="J518" i="2" s="1"/>
  <c r="H519" i="2"/>
  <c r="I518" i="2" a="1"/>
  <c r="I518" i="2" l="1"/>
  <c r="M518" i="2" s="1" a="1"/>
  <c r="M518" i="2" s="1"/>
  <c r="N518" i="2" s="1"/>
  <c r="J519" i="2" a="1"/>
  <c r="J519" i="2" s="1"/>
  <c r="H520" i="2"/>
  <c r="K519" i="2" a="1"/>
  <c r="K519" i="2" s="1"/>
  <c r="I519" i="2" a="1"/>
  <c r="I519" i="2" l="1"/>
  <c r="M519" i="2" s="1" a="1"/>
  <c r="M519" i="2" s="1"/>
  <c r="N519" i="2" s="1"/>
  <c r="J520" i="2" a="1"/>
  <c r="J520" i="2" s="1"/>
  <c r="H521" i="2"/>
  <c r="K520" i="2" a="1"/>
  <c r="K520" i="2" s="1"/>
  <c r="I520" i="2" a="1"/>
  <c r="I520" i="2" l="1"/>
  <c r="M520" i="2" s="1" a="1"/>
  <c r="M520" i="2" s="1"/>
  <c r="N520" i="2" s="1"/>
  <c r="H522" i="2"/>
  <c r="J521" i="2" a="1"/>
  <c r="J521" i="2" s="1"/>
  <c r="K521" i="2" a="1"/>
  <c r="K521" i="2" s="1"/>
  <c r="I521" i="2" a="1"/>
  <c r="I521" i="2" l="1"/>
  <c r="M521" i="2" s="1" a="1"/>
  <c r="M521" i="2" s="1"/>
  <c r="N521" i="2" s="1"/>
  <c r="K522" i="2" a="1"/>
  <c r="K522" i="2" s="1"/>
  <c r="J522" i="2" a="1"/>
  <c r="J522" i="2" s="1"/>
  <c r="H523" i="2"/>
  <c r="I522" i="2" a="1"/>
  <c r="I522" i="2" l="1"/>
  <c r="M522" i="2" s="1" a="1"/>
  <c r="M522" i="2" s="1"/>
  <c r="N522" i="2" s="1"/>
  <c r="K523" i="2" a="1"/>
  <c r="K523" i="2" s="1"/>
  <c r="H524" i="2"/>
  <c r="J523" i="2" a="1"/>
  <c r="J523" i="2" s="1"/>
  <c r="I523" i="2" a="1"/>
  <c r="I523" i="2" l="1"/>
  <c r="M523" i="2" s="1" a="1"/>
  <c r="M523" i="2" s="1"/>
  <c r="N523" i="2" s="1"/>
  <c r="J524" i="2" a="1"/>
  <c r="J524" i="2" s="1"/>
  <c r="K524" i="2" a="1"/>
  <c r="K524" i="2" s="1"/>
  <c r="H525" i="2"/>
  <c r="I524" i="2" a="1"/>
  <c r="I524" i="2" l="1"/>
  <c r="M524" i="2" s="1" a="1"/>
  <c r="M524" i="2" s="1"/>
  <c r="N524" i="2" s="1"/>
  <c r="H526" i="2"/>
  <c r="J525" i="2" a="1"/>
  <c r="J525" i="2" s="1"/>
  <c r="K525" i="2" a="1"/>
  <c r="K525" i="2" s="1"/>
  <c r="I525" i="2" a="1"/>
  <c r="I525" i="2" l="1"/>
  <c r="M525" i="2" s="1" a="1"/>
  <c r="M525" i="2" s="1"/>
  <c r="N525" i="2" s="1"/>
  <c r="K526" i="2" a="1"/>
  <c r="K526" i="2" s="1"/>
  <c r="H527" i="2"/>
  <c r="J526" i="2" a="1"/>
  <c r="J526" i="2" s="1"/>
  <c r="I526" i="2" a="1"/>
  <c r="I526" i="2" l="1"/>
  <c r="M526" i="2" s="1" a="1"/>
  <c r="M526" i="2" s="1"/>
  <c r="N526" i="2" s="1"/>
  <c r="H528" i="2"/>
  <c r="J527" i="2" a="1"/>
  <c r="J527" i="2" s="1"/>
  <c r="K527" i="2" a="1"/>
  <c r="K527" i="2" s="1"/>
  <c r="I527" i="2" a="1"/>
  <c r="I527" i="2" l="1"/>
  <c r="M527" i="2" s="1" a="1"/>
  <c r="M527" i="2" s="1"/>
  <c r="N527" i="2" s="1"/>
  <c r="J528" i="2" a="1"/>
  <c r="J528" i="2" s="1"/>
  <c r="H529" i="2"/>
  <c r="K528" i="2" a="1"/>
  <c r="K528" i="2" s="1"/>
  <c r="I528" i="2" a="1"/>
  <c r="I528" i="2" l="1"/>
  <c r="M528" i="2" s="1" a="1"/>
  <c r="M528" i="2" s="1"/>
  <c r="N528" i="2" s="1"/>
  <c r="H530" i="2"/>
  <c r="K529" i="2" a="1"/>
  <c r="K529" i="2" s="1"/>
  <c r="J529" i="2" a="1"/>
  <c r="J529" i="2" s="1"/>
  <c r="I529" i="2" a="1"/>
  <c r="I529" i="2" l="1"/>
  <c r="M529" i="2" s="1" a="1"/>
  <c r="M529" i="2" s="1"/>
  <c r="N529" i="2" s="1"/>
  <c r="K530" i="2" a="1"/>
  <c r="K530" i="2" s="1"/>
  <c r="J530" i="2" a="1"/>
  <c r="J530" i="2" s="1"/>
  <c r="H531" i="2"/>
  <c r="I530" i="2" a="1"/>
  <c r="I530" i="2" l="1"/>
  <c r="M530" i="2" s="1" a="1"/>
  <c r="M530" i="2" s="1"/>
  <c r="N530" i="2" s="1"/>
  <c r="J531" i="2" a="1"/>
  <c r="J531" i="2" s="1"/>
  <c r="K531" i="2" a="1"/>
  <c r="K531" i="2" s="1"/>
  <c r="H532" i="2"/>
  <c r="I531" i="2" a="1"/>
  <c r="I531" i="2" l="1"/>
  <c r="M531" i="2" s="1" a="1"/>
  <c r="M531" i="2" s="1"/>
  <c r="N531" i="2" s="1"/>
  <c r="J532" i="2" a="1"/>
  <c r="J532" i="2" s="1"/>
  <c r="K532" i="2" a="1"/>
  <c r="K532" i="2" s="1"/>
  <c r="H533" i="2"/>
  <c r="I532" i="2" a="1"/>
  <c r="I532" i="2" l="1"/>
  <c r="M532" i="2" s="1" a="1"/>
  <c r="M532" i="2" s="1"/>
  <c r="N532" i="2" s="1"/>
  <c r="H534" i="2"/>
  <c r="K533" i="2" a="1"/>
  <c r="K533" i="2" s="1"/>
  <c r="J533" i="2" a="1"/>
  <c r="J533" i="2" s="1"/>
  <c r="I533" i="2" a="1"/>
  <c r="I533" i="2" l="1"/>
  <c r="M533" i="2" s="1" a="1"/>
  <c r="M533" i="2" s="1"/>
  <c r="N533" i="2" s="1"/>
  <c r="K534" i="2" a="1"/>
  <c r="K534" i="2" s="1"/>
  <c r="J534" i="2" a="1"/>
  <c r="J534" i="2" s="1"/>
  <c r="H535" i="2"/>
  <c r="I534" i="2" a="1"/>
  <c r="I534" i="2" l="1"/>
  <c r="M534" i="2" s="1" a="1"/>
  <c r="M534" i="2" s="1"/>
  <c r="N534" i="2" s="1"/>
  <c r="J535" i="2" a="1"/>
  <c r="J535" i="2" s="1"/>
  <c r="K535" i="2" a="1"/>
  <c r="K535" i="2" s="1"/>
  <c r="H536" i="2"/>
  <c r="I535" i="2" a="1"/>
  <c r="I535" i="2" l="1"/>
  <c r="M535" i="2" s="1" a="1"/>
  <c r="M535" i="2" s="1"/>
  <c r="N535" i="2" s="1"/>
  <c r="J536" i="2" a="1"/>
  <c r="J536" i="2" s="1"/>
  <c r="K536" i="2" a="1"/>
  <c r="K536" i="2" s="1"/>
  <c r="H537" i="2"/>
  <c r="I536" i="2" a="1"/>
  <c r="I536" i="2" l="1"/>
  <c r="M536" i="2" s="1" a="1"/>
  <c r="M536" i="2" s="1"/>
  <c r="N536" i="2" s="1"/>
  <c r="H538" i="2"/>
  <c r="J537" i="2" a="1"/>
  <c r="J537" i="2" s="1"/>
  <c r="K537" i="2" a="1"/>
  <c r="K537" i="2" s="1"/>
  <c r="I537" i="2" a="1"/>
  <c r="I537" i="2" l="1"/>
  <c r="M537" i="2" s="1" a="1"/>
  <c r="M537" i="2" s="1"/>
  <c r="N537" i="2" s="1"/>
  <c r="K538" i="2" a="1"/>
  <c r="K538" i="2" s="1"/>
  <c r="J538" i="2" a="1"/>
  <c r="J538" i="2" s="1"/>
  <c r="H539" i="2"/>
  <c r="I538" i="2" a="1"/>
  <c r="I538" i="2" l="1"/>
  <c r="M538" i="2" s="1" a="1"/>
  <c r="M538" i="2" s="1"/>
  <c r="N538" i="2" s="1"/>
  <c r="K539" i="2" a="1"/>
  <c r="K539" i="2" s="1"/>
  <c r="H540" i="2"/>
  <c r="J539" i="2" a="1"/>
  <c r="J539" i="2" s="1"/>
  <c r="I539" i="2" a="1"/>
  <c r="I539" i="2" l="1"/>
  <c r="M539" i="2" s="1" a="1"/>
  <c r="M539" i="2" s="1"/>
  <c r="N539" i="2" s="1"/>
  <c r="J540" i="2" a="1"/>
  <c r="J540" i="2" s="1"/>
  <c r="H541" i="2"/>
  <c r="K540" i="2" a="1"/>
  <c r="K540" i="2" s="1"/>
  <c r="I540" i="2" a="1"/>
  <c r="I540" i="2" l="1"/>
  <c r="M540" i="2" s="1" a="1"/>
  <c r="M540" i="2" s="1"/>
  <c r="N540" i="2" s="1"/>
  <c r="H542" i="2"/>
  <c r="J541" i="2" a="1"/>
  <c r="J541" i="2" s="1"/>
  <c r="K541" i="2" a="1"/>
  <c r="K541" i="2" s="1"/>
  <c r="I541" i="2" a="1"/>
  <c r="I541" i="2" l="1"/>
  <c r="M541" i="2" s="1" a="1"/>
  <c r="M541" i="2" s="1"/>
  <c r="N541" i="2" s="1"/>
  <c r="K542" i="2" a="1"/>
  <c r="K542" i="2" s="1"/>
  <c r="H543" i="2"/>
  <c r="J542" i="2" a="1"/>
  <c r="J542" i="2" s="1"/>
  <c r="I542" i="2" a="1"/>
  <c r="I542" i="2" l="1"/>
  <c r="M542" i="2" s="1" a="1"/>
  <c r="M542" i="2" s="1"/>
  <c r="N542" i="2" s="1"/>
  <c r="J543" i="2" a="1"/>
  <c r="J543" i="2" s="1"/>
  <c r="K543" i="2" a="1"/>
  <c r="K543" i="2" s="1"/>
  <c r="H544" i="2"/>
  <c r="I543" i="2" a="1"/>
  <c r="I543" i="2" l="1"/>
  <c r="M543" i="2" s="1" a="1"/>
  <c r="M543" i="2" s="1"/>
  <c r="N543" i="2" s="1"/>
  <c r="J544" i="2" a="1"/>
  <c r="J544" i="2" s="1"/>
  <c r="K544" i="2" a="1"/>
  <c r="K544" i="2" s="1"/>
  <c r="H545" i="2"/>
  <c r="I544" i="2" a="1"/>
  <c r="I544" i="2" l="1"/>
  <c r="M544" i="2" s="1" a="1"/>
  <c r="M544" i="2" s="1"/>
  <c r="N544" i="2" s="1"/>
  <c r="H546" i="2"/>
  <c r="K545" i="2" a="1"/>
  <c r="K545" i="2" s="1"/>
  <c r="J545" i="2" a="1"/>
  <c r="J545" i="2" s="1"/>
  <c r="I545" i="2" a="1"/>
  <c r="I545" i="2" l="1"/>
  <c r="M545" i="2" s="1" a="1"/>
  <c r="M545" i="2" s="1"/>
  <c r="N545" i="2" s="1"/>
  <c r="K546" i="2" a="1"/>
  <c r="K546" i="2" s="1"/>
  <c r="H547" i="2"/>
  <c r="J546" i="2" a="1"/>
  <c r="J546" i="2" s="1"/>
  <c r="I546" i="2" a="1"/>
  <c r="I546" i="2" l="1"/>
  <c r="M546" i="2" s="1" a="1"/>
  <c r="M546" i="2" s="1"/>
  <c r="N546" i="2" s="1"/>
  <c r="J547" i="2" a="1"/>
  <c r="J547" i="2" s="1"/>
  <c r="H548" i="2"/>
  <c r="K547" i="2" a="1"/>
  <c r="K547" i="2" s="1"/>
  <c r="I547" i="2" a="1"/>
  <c r="I547" i="2" l="1"/>
  <c r="M547" i="2" s="1" a="1"/>
  <c r="M547" i="2" s="1"/>
  <c r="N547" i="2" s="1"/>
  <c r="J548" i="2" a="1"/>
  <c r="J548" i="2" s="1"/>
  <c r="K548" i="2" a="1"/>
  <c r="K548" i="2" s="1"/>
  <c r="H549" i="2"/>
  <c r="I548" i="2" a="1"/>
  <c r="I548" i="2" l="1"/>
  <c r="M548" i="2" s="1" a="1"/>
  <c r="M548" i="2" s="1"/>
  <c r="N548" i="2" s="1"/>
  <c r="H550" i="2"/>
  <c r="K549" i="2" a="1"/>
  <c r="K549" i="2" s="1"/>
  <c r="J549" i="2" a="1"/>
  <c r="J549" i="2" s="1"/>
  <c r="I549" i="2" a="1"/>
  <c r="I549" i="2" l="1"/>
  <c r="M549" i="2" s="1" a="1"/>
  <c r="M549" i="2" s="1"/>
  <c r="N549" i="2" s="1"/>
  <c r="K550" i="2" a="1"/>
  <c r="K550" i="2" s="1"/>
  <c r="J550" i="2" a="1"/>
  <c r="J550" i="2" s="1"/>
  <c r="H551" i="2"/>
  <c r="I550" i="2" a="1"/>
  <c r="I550" i="2" l="1"/>
  <c r="M550" i="2" s="1" a="1"/>
  <c r="M550" i="2" s="1"/>
  <c r="N550" i="2" s="1"/>
  <c r="J551" i="2" a="1"/>
  <c r="J551" i="2" s="1"/>
  <c r="H552" i="2"/>
  <c r="K551" i="2" a="1"/>
  <c r="K551" i="2" s="1"/>
  <c r="I551" i="2" a="1"/>
  <c r="I551" i="2" l="1"/>
  <c r="M551" i="2" s="1" a="1"/>
  <c r="M551" i="2" s="1"/>
  <c r="N551" i="2" s="1"/>
  <c r="J552" i="2" a="1"/>
  <c r="J552" i="2" s="1"/>
  <c r="K552" i="2" a="1"/>
  <c r="K552" i="2" s="1"/>
  <c r="H553" i="2"/>
  <c r="I552" i="2" a="1"/>
  <c r="I552" i="2" l="1"/>
  <c r="M552" i="2" s="1" a="1"/>
  <c r="M552" i="2" s="1"/>
  <c r="N552" i="2" s="1"/>
  <c r="H554" i="2"/>
  <c r="J553" i="2" a="1"/>
  <c r="J553" i="2" s="1"/>
  <c r="K553" i="2" a="1"/>
  <c r="K553" i="2" s="1"/>
  <c r="I553" i="2" a="1"/>
  <c r="I553" i="2" l="1"/>
  <c r="M553" i="2" s="1" a="1"/>
  <c r="M553" i="2" s="1"/>
  <c r="N553" i="2" s="1"/>
  <c r="K554" i="2" a="1"/>
  <c r="K554" i="2" s="1"/>
  <c r="J554" i="2" a="1"/>
  <c r="J554" i="2" s="1"/>
  <c r="H555" i="2"/>
  <c r="I554" i="2" a="1"/>
  <c r="I554" i="2" l="1"/>
  <c r="M554" i="2" s="1" a="1"/>
  <c r="M554" i="2" s="1"/>
  <c r="N554" i="2" s="1"/>
  <c r="K555" i="2" a="1"/>
  <c r="K555" i="2" s="1"/>
  <c r="H556" i="2"/>
  <c r="J555" i="2" a="1"/>
  <c r="J555" i="2" s="1"/>
  <c r="I555" i="2" a="1"/>
  <c r="I555" i="2" l="1"/>
  <c r="M555" i="2" s="1" a="1"/>
  <c r="M555" i="2" s="1"/>
  <c r="N555" i="2" s="1"/>
  <c r="J556" i="2" a="1"/>
  <c r="J556" i="2" s="1"/>
  <c r="K556" i="2" a="1"/>
  <c r="K556" i="2" s="1"/>
  <c r="H557" i="2"/>
  <c r="I556" i="2" a="1"/>
  <c r="I556" i="2" l="1"/>
  <c r="M556" i="2" s="1" a="1"/>
  <c r="M556" i="2" s="1"/>
  <c r="N556" i="2" s="1"/>
  <c r="H558" i="2"/>
  <c r="J557" i="2" a="1"/>
  <c r="J557" i="2" s="1"/>
  <c r="K557" i="2" a="1"/>
  <c r="K557" i="2" s="1"/>
  <c r="I557" i="2" a="1"/>
  <c r="I557" i="2" l="1"/>
  <c r="M557" i="2" s="1" a="1"/>
  <c r="M557" i="2" s="1"/>
  <c r="N557" i="2" s="1"/>
  <c r="K558" i="2" a="1"/>
  <c r="K558" i="2" s="1"/>
  <c r="H559" i="2"/>
  <c r="J558" i="2" a="1"/>
  <c r="J558" i="2" s="1"/>
  <c r="I558" i="2" a="1"/>
  <c r="I558" i="2" l="1"/>
  <c r="M558" i="2" s="1" a="1"/>
  <c r="M558" i="2" s="1"/>
  <c r="N558" i="2" s="1"/>
  <c r="H560" i="2"/>
  <c r="J559" i="2" a="1"/>
  <c r="J559" i="2" s="1"/>
  <c r="K559" i="2" a="1"/>
  <c r="K559" i="2" s="1"/>
  <c r="I559" i="2" a="1"/>
  <c r="I559" i="2" l="1"/>
  <c r="M559" i="2" s="1" a="1"/>
  <c r="M559" i="2" s="1"/>
  <c r="N559" i="2" s="1"/>
  <c r="J560" i="2" a="1"/>
  <c r="J560" i="2" s="1"/>
  <c r="H561" i="2"/>
  <c r="K560" i="2" a="1"/>
  <c r="K560" i="2" s="1"/>
  <c r="I560" i="2" a="1"/>
  <c r="I560" i="2" l="1"/>
  <c r="M560" i="2" s="1" a="1"/>
  <c r="M560" i="2" s="1"/>
  <c r="N560" i="2" s="1"/>
  <c r="H562" i="2"/>
  <c r="K561" i="2" a="1"/>
  <c r="K561" i="2" s="1"/>
  <c r="J561" i="2" a="1"/>
  <c r="J561" i="2" s="1"/>
  <c r="I561" i="2" a="1"/>
  <c r="I561" i="2" l="1"/>
  <c r="M561" i="2" s="1" a="1"/>
  <c r="M561" i="2" s="1"/>
  <c r="N561" i="2" s="1"/>
  <c r="K562" i="2" a="1"/>
  <c r="K562" i="2" s="1"/>
  <c r="J562" i="2" a="1"/>
  <c r="J562" i="2" s="1"/>
  <c r="H563" i="2"/>
  <c r="I562" i="2" a="1"/>
  <c r="I562" i="2" l="1"/>
  <c r="M562" i="2" s="1" a="1"/>
  <c r="M562" i="2" s="1"/>
  <c r="N562" i="2" s="1"/>
  <c r="J563" i="2" a="1"/>
  <c r="J563" i="2" s="1"/>
  <c r="K563" i="2" a="1"/>
  <c r="K563" i="2" s="1"/>
  <c r="H564" i="2"/>
  <c r="I563" i="2" a="1"/>
  <c r="I563" i="2" l="1"/>
  <c r="M563" i="2" s="1" a="1"/>
  <c r="M563" i="2" s="1"/>
  <c r="N563" i="2" s="1"/>
  <c r="J564" i="2" a="1"/>
  <c r="J564" i="2" s="1"/>
  <c r="K564" i="2" a="1"/>
  <c r="K564" i="2" s="1"/>
  <c r="H565" i="2"/>
  <c r="I564" i="2" a="1"/>
  <c r="I564" i="2" l="1"/>
  <c r="M564" i="2" s="1" a="1"/>
  <c r="M564" i="2" s="1"/>
  <c r="N564" i="2" s="1"/>
  <c r="H566" i="2"/>
  <c r="K565" i="2" a="1"/>
  <c r="K565" i="2" s="1"/>
  <c r="J565" i="2" a="1"/>
  <c r="J565" i="2" s="1"/>
  <c r="I565" i="2" a="1"/>
  <c r="I565" i="2" l="1"/>
  <c r="M565" i="2" s="1" a="1"/>
  <c r="M565" i="2" s="1"/>
  <c r="N565" i="2" s="1"/>
  <c r="K566" i="2" a="1"/>
  <c r="K566" i="2" s="1"/>
  <c r="J566" i="2" a="1"/>
  <c r="J566" i="2" s="1"/>
  <c r="H567" i="2"/>
  <c r="I566" i="2" a="1"/>
  <c r="I566" i="2" l="1"/>
  <c r="M566" i="2" s="1" a="1"/>
  <c r="M566" i="2" s="1"/>
  <c r="N566" i="2" s="1"/>
  <c r="J567" i="2" a="1"/>
  <c r="J567" i="2" s="1"/>
  <c r="K567" i="2" a="1"/>
  <c r="K567" i="2" s="1"/>
  <c r="H568" i="2"/>
  <c r="I567" i="2" a="1"/>
  <c r="I567" i="2" l="1"/>
  <c r="M567" i="2" s="1" a="1"/>
  <c r="M567" i="2" s="1"/>
  <c r="N567" i="2" s="1"/>
  <c r="J568" i="2" a="1"/>
  <c r="J568" i="2" s="1"/>
  <c r="K568" i="2" a="1"/>
  <c r="K568" i="2" s="1"/>
  <c r="H569" i="2"/>
  <c r="I568" i="2" a="1"/>
  <c r="I568" i="2" l="1"/>
  <c r="M568" i="2" s="1" a="1"/>
  <c r="M568" i="2" s="1"/>
  <c r="N568" i="2" s="1"/>
  <c r="H570" i="2"/>
  <c r="J569" i="2" a="1"/>
  <c r="J569" i="2" s="1"/>
  <c r="K569" i="2" a="1"/>
  <c r="K569" i="2" s="1"/>
  <c r="I569" i="2" a="1"/>
  <c r="I569" i="2" l="1"/>
  <c r="M569" i="2" s="1" a="1"/>
  <c r="M569" i="2" s="1"/>
  <c r="N569" i="2" s="1"/>
  <c r="K570" i="2" a="1"/>
  <c r="K570" i="2" s="1"/>
  <c r="J570" i="2" a="1"/>
  <c r="J570" i="2" s="1"/>
  <c r="H571" i="2"/>
  <c r="I570" i="2" a="1"/>
  <c r="I570" i="2" l="1"/>
  <c r="M570" i="2" s="1" a="1"/>
  <c r="M570" i="2" s="1"/>
  <c r="N570" i="2" s="1"/>
  <c r="K571" i="2" a="1"/>
  <c r="K571" i="2" s="1"/>
  <c r="H572" i="2"/>
  <c r="J571" i="2" a="1"/>
  <c r="J571" i="2" s="1"/>
  <c r="I571" i="2" a="1"/>
  <c r="I571" i="2" l="1"/>
  <c r="M571" i="2" s="1" a="1"/>
  <c r="M571" i="2" s="1"/>
  <c r="N571" i="2" s="1"/>
  <c r="J572" i="2" a="1"/>
  <c r="J572" i="2" s="1"/>
  <c r="H573" i="2"/>
  <c r="K572" i="2" a="1"/>
  <c r="K572" i="2" s="1"/>
  <c r="I572" i="2" a="1"/>
  <c r="I572" i="2" l="1"/>
  <c r="M572" i="2" s="1" a="1"/>
  <c r="M572" i="2" s="1"/>
  <c r="N572" i="2" s="1"/>
  <c r="H574" i="2"/>
  <c r="J573" i="2" a="1"/>
  <c r="J573" i="2" s="1"/>
  <c r="K573" i="2" a="1"/>
  <c r="K573" i="2" s="1"/>
  <c r="I573" i="2" a="1"/>
  <c r="I573" i="2" l="1"/>
  <c r="M573" i="2" s="1" a="1"/>
  <c r="M573" i="2" s="1"/>
  <c r="N573" i="2" s="1"/>
  <c r="K574" i="2" a="1"/>
  <c r="K574" i="2" s="1"/>
  <c r="H575" i="2"/>
  <c r="J574" i="2" a="1"/>
  <c r="J574" i="2" s="1"/>
  <c r="I574" i="2" a="1"/>
  <c r="I574" i="2" l="1"/>
  <c r="M574" i="2" s="1" a="1"/>
  <c r="M574" i="2" s="1"/>
  <c r="N574" i="2" s="1"/>
  <c r="J575" i="2" a="1"/>
  <c r="J575" i="2" s="1"/>
  <c r="K575" i="2" a="1"/>
  <c r="K575" i="2" s="1"/>
  <c r="H576" i="2"/>
  <c r="I575" i="2" a="1"/>
  <c r="I575" i="2" l="1"/>
  <c r="M575" i="2" s="1" a="1"/>
  <c r="M575" i="2" s="1"/>
  <c r="N575" i="2" s="1"/>
  <c r="J576" i="2" a="1"/>
  <c r="J576" i="2" s="1"/>
  <c r="K576" i="2" a="1"/>
  <c r="K576" i="2" s="1"/>
  <c r="H577" i="2"/>
  <c r="I576" i="2" a="1"/>
  <c r="I576" i="2" l="1"/>
  <c r="M576" i="2" s="1" a="1"/>
  <c r="M576" i="2" s="1"/>
  <c r="N576" i="2" s="1"/>
  <c r="H578" i="2"/>
  <c r="K577" i="2" a="1"/>
  <c r="K577" i="2" s="1"/>
  <c r="J577" i="2" a="1"/>
  <c r="J577" i="2" s="1"/>
  <c r="I577" i="2" a="1"/>
  <c r="I577" i="2" l="1"/>
  <c r="M577" i="2" s="1" a="1"/>
  <c r="M577" i="2" s="1"/>
  <c r="N577" i="2" s="1"/>
  <c r="K578" i="2" a="1"/>
  <c r="K578" i="2" s="1"/>
  <c r="H579" i="2"/>
  <c r="J578" i="2" a="1"/>
  <c r="J578" i="2" s="1"/>
  <c r="I578" i="2" a="1"/>
  <c r="I578" i="2" l="1"/>
  <c r="M578" i="2" s="1" a="1"/>
  <c r="M578" i="2" s="1"/>
  <c r="N578" i="2" s="1"/>
  <c r="J579" i="2" a="1"/>
  <c r="J579" i="2" s="1"/>
  <c r="H580" i="2"/>
  <c r="K579" i="2" a="1"/>
  <c r="K579" i="2" s="1"/>
  <c r="I579" i="2" a="1"/>
  <c r="I579" i="2" l="1"/>
  <c r="M579" i="2" s="1" a="1"/>
  <c r="M579" i="2" s="1"/>
  <c r="N579" i="2" s="1"/>
  <c r="J580" i="2" a="1"/>
  <c r="J580" i="2" s="1"/>
  <c r="K580" i="2" a="1"/>
  <c r="K580" i="2" s="1"/>
  <c r="H581" i="2"/>
  <c r="I580" i="2" a="1"/>
  <c r="I580" i="2" l="1"/>
  <c r="M580" i="2" s="1" a="1"/>
  <c r="M580" i="2" s="1"/>
  <c r="N580" i="2" s="1"/>
  <c r="H582" i="2"/>
  <c r="K581" i="2" a="1"/>
  <c r="K581" i="2" s="1"/>
  <c r="J581" i="2" a="1"/>
  <c r="J581" i="2" s="1"/>
  <c r="I581" i="2" a="1"/>
  <c r="I581" i="2" l="1"/>
  <c r="M581" i="2" s="1" a="1"/>
  <c r="M581" i="2" s="1"/>
  <c r="N581" i="2" s="1"/>
  <c r="K582" i="2" a="1"/>
  <c r="K582" i="2" s="1"/>
  <c r="J582" i="2" a="1"/>
  <c r="J582" i="2" s="1"/>
  <c r="H583" i="2"/>
  <c r="I582" i="2" a="1"/>
  <c r="I582" i="2" l="1"/>
  <c r="M582" i="2" s="1" a="1"/>
  <c r="M582" i="2" s="1"/>
  <c r="N582" i="2" s="1"/>
  <c r="J583" i="2" a="1"/>
  <c r="J583" i="2" s="1"/>
  <c r="K583" i="2" a="1"/>
  <c r="K583" i="2" s="1"/>
  <c r="H584" i="2"/>
  <c r="I583" i="2" a="1"/>
  <c r="I583" i="2" l="1"/>
  <c r="M583" i="2" s="1" a="1"/>
  <c r="M583" i="2" s="1"/>
  <c r="N583" i="2" s="1"/>
  <c r="J584" i="2" a="1"/>
  <c r="J584" i="2" s="1"/>
  <c r="K584" i="2" a="1"/>
  <c r="K584" i="2" s="1"/>
  <c r="H585" i="2"/>
  <c r="I584" i="2" a="1"/>
  <c r="I584" i="2" l="1"/>
  <c r="M584" i="2" s="1" a="1"/>
  <c r="M584" i="2" s="1"/>
  <c r="N584" i="2" s="1"/>
  <c r="H586" i="2"/>
  <c r="J585" i="2" a="1"/>
  <c r="J585" i="2" s="1"/>
  <c r="K585" i="2" a="1"/>
  <c r="K585" i="2" s="1"/>
  <c r="I585" i="2" a="1"/>
  <c r="I585" i="2" l="1"/>
  <c r="M585" i="2" s="1" a="1"/>
  <c r="M585" i="2" s="1"/>
  <c r="N585" i="2" s="1"/>
  <c r="K586" i="2" a="1"/>
  <c r="K586" i="2" s="1"/>
  <c r="J586" i="2" a="1"/>
  <c r="J586" i="2" s="1"/>
  <c r="H587" i="2"/>
  <c r="I586" i="2" a="1"/>
  <c r="I586" i="2" l="1"/>
  <c r="M586" i="2" s="1" a="1"/>
  <c r="M586" i="2" s="1"/>
  <c r="N586" i="2" s="1"/>
  <c r="K587" i="2" a="1"/>
  <c r="K587" i="2" s="1"/>
  <c r="H588" i="2"/>
  <c r="J587" i="2" a="1"/>
  <c r="J587" i="2" s="1"/>
  <c r="I587" i="2" a="1"/>
  <c r="I587" i="2" l="1"/>
  <c r="M587" i="2" s="1" a="1"/>
  <c r="M587" i="2" s="1"/>
  <c r="N587" i="2" s="1"/>
  <c r="J588" i="2" a="1"/>
  <c r="J588" i="2" s="1"/>
  <c r="K588" i="2" a="1"/>
  <c r="K588" i="2" s="1"/>
  <c r="H589" i="2"/>
  <c r="I588" i="2" a="1"/>
  <c r="I588" i="2" l="1"/>
  <c r="M588" i="2" s="1" a="1"/>
  <c r="M588" i="2" s="1"/>
  <c r="N588" i="2" s="1"/>
  <c r="H590" i="2"/>
  <c r="J589" i="2" a="1"/>
  <c r="J589" i="2" s="1"/>
  <c r="K589" i="2" a="1"/>
  <c r="K589" i="2" s="1"/>
  <c r="I589" i="2" a="1"/>
  <c r="I589" i="2" l="1"/>
  <c r="M589" i="2" s="1" a="1"/>
  <c r="M589" i="2" s="1"/>
  <c r="N589" i="2" s="1"/>
  <c r="K590" i="2" a="1"/>
  <c r="K590" i="2" s="1"/>
  <c r="H591" i="2"/>
  <c r="J590" i="2" a="1"/>
  <c r="J590" i="2" s="1"/>
  <c r="I590" i="2" a="1"/>
  <c r="I590" i="2" l="1"/>
  <c r="M590" i="2" s="1" a="1"/>
  <c r="M590" i="2" s="1"/>
  <c r="N590" i="2" s="1"/>
  <c r="H592" i="2"/>
  <c r="K591" i="2" a="1"/>
  <c r="K591" i="2" s="1"/>
  <c r="J591" i="2" a="1"/>
  <c r="J591" i="2" s="1"/>
  <c r="I591" i="2" a="1"/>
  <c r="I591" i="2" l="1"/>
  <c r="M591" i="2" s="1" a="1"/>
  <c r="M591" i="2" s="1"/>
  <c r="N591" i="2" s="1"/>
  <c r="J592" i="2" a="1"/>
  <c r="J592" i="2" s="1"/>
  <c r="H593" i="2"/>
  <c r="K592" i="2" a="1"/>
  <c r="K592" i="2" s="1"/>
  <c r="I592" i="2" a="1"/>
  <c r="I592" i="2" l="1"/>
  <c r="M592" i="2" s="1" a="1"/>
  <c r="M592" i="2" s="1"/>
  <c r="N592" i="2" s="1"/>
  <c r="H594" i="2"/>
  <c r="K593" i="2" a="1"/>
  <c r="K593" i="2" s="1"/>
  <c r="J593" i="2" a="1"/>
  <c r="J593" i="2" s="1"/>
  <c r="I593" i="2" a="1"/>
  <c r="I593" i="2" l="1"/>
  <c r="M593" i="2" s="1" a="1"/>
  <c r="M593" i="2" s="1"/>
  <c r="N593" i="2" s="1"/>
  <c r="K594" i="2" a="1"/>
  <c r="K594" i="2" s="1"/>
  <c r="J594" i="2" a="1"/>
  <c r="J594" i="2" s="1"/>
  <c r="H595" i="2"/>
  <c r="I594" i="2" a="1"/>
  <c r="I594" i="2" l="1"/>
  <c r="M594" i="2" s="1" a="1"/>
  <c r="M594" i="2" s="1"/>
  <c r="N594" i="2" s="1"/>
  <c r="J595" i="2" a="1"/>
  <c r="J595" i="2" s="1"/>
  <c r="K595" i="2" a="1"/>
  <c r="K595" i="2" s="1"/>
  <c r="H596" i="2"/>
  <c r="I595" i="2" a="1"/>
  <c r="I595" i="2" l="1"/>
  <c r="M595" i="2" s="1" a="1"/>
  <c r="M595" i="2" s="1"/>
  <c r="N595" i="2" s="1"/>
  <c r="J596" i="2" a="1"/>
  <c r="J596" i="2" s="1"/>
  <c r="H597" i="2"/>
  <c r="K596" i="2" a="1"/>
  <c r="K596" i="2" s="1"/>
  <c r="I596" i="2" a="1"/>
  <c r="I596" i="2" l="1"/>
  <c r="M596" i="2" s="1" a="1"/>
  <c r="M596" i="2" s="1"/>
  <c r="N596" i="2" s="1"/>
  <c r="H598" i="2"/>
  <c r="K597" i="2" a="1"/>
  <c r="K597" i="2" s="1"/>
  <c r="J597" i="2" a="1"/>
  <c r="J597" i="2" s="1"/>
  <c r="I597" i="2" a="1"/>
  <c r="I597" i="2" l="1"/>
  <c r="M597" i="2" s="1" a="1"/>
  <c r="M597" i="2" s="1"/>
  <c r="N597" i="2" s="1"/>
  <c r="K598" i="2" a="1"/>
  <c r="K598" i="2" s="1"/>
  <c r="J598" i="2" a="1"/>
  <c r="J598" i="2" s="1"/>
  <c r="H599" i="2"/>
  <c r="I598" i="2" a="1"/>
  <c r="I598" i="2" l="1"/>
  <c r="M598" i="2" s="1" a="1"/>
  <c r="M598" i="2" s="1"/>
  <c r="N598" i="2" s="1"/>
  <c r="J599" i="2" a="1"/>
  <c r="J599" i="2" s="1"/>
  <c r="K599" i="2" a="1"/>
  <c r="K599" i="2" s="1"/>
  <c r="H600" i="2"/>
  <c r="I599" i="2" a="1"/>
  <c r="I599" i="2" l="1"/>
  <c r="M599" i="2" s="1" a="1"/>
  <c r="M599" i="2" s="1"/>
  <c r="N599" i="2" s="1"/>
  <c r="J600" i="2" a="1"/>
  <c r="J600" i="2" s="1"/>
  <c r="K600" i="2" a="1"/>
  <c r="K600" i="2" s="1"/>
  <c r="H601" i="2"/>
  <c r="I600" i="2" a="1"/>
  <c r="I600" i="2" l="1"/>
  <c r="M600" i="2" s="1" a="1"/>
  <c r="M600" i="2" s="1"/>
  <c r="N600" i="2" s="1"/>
  <c r="H602" i="2"/>
  <c r="J601" i="2" a="1"/>
  <c r="J601" i="2" s="1"/>
  <c r="K601" i="2" a="1"/>
  <c r="K601" i="2" s="1"/>
  <c r="I601" i="2" a="1"/>
  <c r="I601" i="2" l="1"/>
  <c r="M601" i="2" s="1" a="1"/>
  <c r="M601" i="2" s="1"/>
  <c r="N601" i="2" s="1"/>
  <c r="K602" i="2" a="1"/>
  <c r="K602" i="2" s="1"/>
  <c r="J602" i="2" a="1"/>
  <c r="J602" i="2" s="1"/>
  <c r="H603" i="2"/>
  <c r="I602" i="2" a="1"/>
  <c r="I602" i="2" l="1"/>
  <c r="M602" i="2" s="1" a="1"/>
  <c r="M602" i="2" s="1"/>
  <c r="N602" i="2" s="1"/>
  <c r="K603" i="2" a="1"/>
  <c r="K603" i="2" s="1"/>
  <c r="H604" i="2"/>
  <c r="J603" i="2" a="1"/>
  <c r="J603" i="2" s="1"/>
  <c r="I603" i="2" a="1"/>
  <c r="I603" i="2" l="1"/>
  <c r="M603" i="2" s="1" a="1"/>
  <c r="M603" i="2" s="1"/>
  <c r="N603" i="2" s="1"/>
  <c r="J604" i="2" a="1"/>
  <c r="J604" i="2" s="1"/>
  <c r="H605" i="2"/>
  <c r="K604" i="2" a="1"/>
  <c r="K604" i="2" s="1"/>
  <c r="I604" i="2" a="1"/>
  <c r="I604" i="2" l="1"/>
  <c r="M604" i="2" s="1" a="1"/>
  <c r="M604" i="2" s="1"/>
  <c r="N604" i="2" s="1"/>
  <c r="H606" i="2"/>
  <c r="J605" i="2" a="1"/>
  <c r="J605" i="2" s="1"/>
  <c r="K605" i="2" a="1"/>
  <c r="K605" i="2" s="1"/>
  <c r="I605" i="2" a="1"/>
  <c r="I605" i="2" l="1"/>
  <c r="M605" i="2" s="1" a="1"/>
  <c r="M605" i="2" s="1"/>
  <c r="N605" i="2" s="1"/>
  <c r="K606" i="2" a="1"/>
  <c r="K606" i="2" s="1"/>
  <c r="H607" i="2"/>
  <c r="J606" i="2" a="1"/>
  <c r="J606" i="2" s="1"/>
  <c r="I606" i="2" a="1"/>
  <c r="I606" i="2" l="1"/>
  <c r="M606" i="2" s="1" a="1"/>
  <c r="M606" i="2" s="1"/>
  <c r="N606" i="2" s="1"/>
  <c r="J607" i="2" a="1"/>
  <c r="J607" i="2" s="1"/>
  <c r="K607" i="2" a="1"/>
  <c r="K607" i="2" s="1"/>
  <c r="H608" i="2"/>
  <c r="I607" i="2" a="1"/>
  <c r="I607" i="2" l="1"/>
  <c r="M607" i="2" s="1" a="1"/>
  <c r="M607" i="2" s="1"/>
  <c r="N607" i="2" s="1"/>
  <c r="J608" i="2" a="1"/>
  <c r="J608" i="2" s="1"/>
  <c r="K608" i="2" a="1"/>
  <c r="K608" i="2" s="1"/>
  <c r="H609" i="2"/>
  <c r="I608" i="2" a="1"/>
  <c r="I608" i="2" l="1"/>
  <c r="M608" i="2" s="1" a="1"/>
  <c r="M608" i="2" s="1"/>
  <c r="N608" i="2" s="1"/>
  <c r="H610" i="2"/>
  <c r="J609" i="2" a="1"/>
  <c r="J609" i="2" s="1"/>
  <c r="K609" i="2" a="1"/>
  <c r="K609" i="2" s="1"/>
  <c r="I609" i="2" a="1"/>
  <c r="I609" i="2" l="1"/>
  <c r="M609" i="2" s="1" a="1"/>
  <c r="M609" i="2" s="1"/>
  <c r="N609" i="2" s="1"/>
  <c r="K610" i="2" a="1"/>
  <c r="K610" i="2" s="1"/>
  <c r="H611" i="2"/>
  <c r="J610" i="2" a="1"/>
  <c r="J610" i="2" s="1"/>
  <c r="I610" i="2" a="1"/>
  <c r="I610" i="2" l="1"/>
  <c r="M610" i="2" s="1" a="1"/>
  <c r="M610" i="2" s="1"/>
  <c r="N610" i="2" s="1"/>
  <c r="J611" i="2" a="1"/>
  <c r="J611" i="2" s="1"/>
  <c r="H612" i="2"/>
  <c r="K611" i="2" a="1"/>
  <c r="K611" i="2" s="1"/>
  <c r="I611" i="2" a="1"/>
  <c r="I611" i="2" l="1"/>
  <c r="M611" i="2" s="1" a="1"/>
  <c r="M611" i="2" s="1"/>
  <c r="N611" i="2" s="1"/>
  <c r="J612" i="2" a="1"/>
  <c r="J612" i="2" s="1"/>
  <c r="K612" i="2" a="1"/>
  <c r="K612" i="2" s="1"/>
  <c r="H613" i="2"/>
  <c r="I612" i="2" a="1"/>
  <c r="I612" i="2" l="1"/>
  <c r="M612" i="2" s="1" a="1"/>
  <c r="M612" i="2" s="1"/>
  <c r="N612" i="2" s="1"/>
  <c r="H614" i="2"/>
  <c r="K613" i="2" a="1"/>
  <c r="K613" i="2" s="1"/>
  <c r="J613" i="2" a="1"/>
  <c r="J613" i="2" s="1"/>
  <c r="I613" i="2" a="1"/>
  <c r="I613" i="2" l="1"/>
  <c r="M613" i="2" s="1" a="1"/>
  <c r="M613" i="2" s="1"/>
  <c r="N613" i="2" s="1"/>
  <c r="K614" i="2" a="1"/>
  <c r="K614" i="2" s="1"/>
  <c r="J614" i="2" a="1"/>
  <c r="J614" i="2" s="1"/>
  <c r="H615" i="2"/>
  <c r="I614" i="2" a="1"/>
  <c r="I614" i="2" l="1"/>
  <c r="M614" i="2" s="1" a="1"/>
  <c r="M614" i="2" s="1"/>
  <c r="N614" i="2" s="1"/>
  <c r="J615" i="2" a="1"/>
  <c r="J615" i="2" s="1"/>
  <c r="K615" i="2" a="1"/>
  <c r="K615" i="2" s="1"/>
  <c r="H616" i="2"/>
  <c r="I615" i="2" a="1"/>
  <c r="I615" i="2" l="1"/>
  <c r="M615" i="2" s="1" a="1"/>
  <c r="M615" i="2" s="1"/>
  <c r="N615" i="2" s="1"/>
  <c r="J616" i="2" a="1"/>
  <c r="J616" i="2" s="1"/>
  <c r="K616" i="2" a="1"/>
  <c r="K616" i="2" s="1"/>
  <c r="H617" i="2"/>
  <c r="I616" i="2" a="1"/>
  <c r="I616" i="2" l="1"/>
  <c r="M616" i="2" s="1" a="1"/>
  <c r="M616" i="2" s="1"/>
  <c r="N616" i="2" s="1"/>
  <c r="H618" i="2"/>
  <c r="J617" i="2" a="1"/>
  <c r="J617" i="2" s="1"/>
  <c r="K617" i="2" a="1"/>
  <c r="K617" i="2" s="1"/>
  <c r="I617" i="2" a="1"/>
  <c r="I617" i="2" l="1"/>
  <c r="M617" i="2" s="1" a="1"/>
  <c r="M617" i="2" s="1"/>
  <c r="N617" i="2" s="1"/>
  <c r="K618" i="2" a="1"/>
  <c r="K618" i="2" s="1"/>
  <c r="J618" i="2" a="1"/>
  <c r="J618" i="2" s="1"/>
  <c r="H619" i="2"/>
  <c r="I618" i="2" a="1"/>
  <c r="I618" i="2" l="1"/>
  <c r="M618" i="2" s="1" a="1"/>
  <c r="M618" i="2" s="1"/>
  <c r="N618" i="2" s="1"/>
  <c r="K619" i="2" a="1"/>
  <c r="K619" i="2" s="1"/>
  <c r="H620" i="2"/>
  <c r="J619" i="2" a="1"/>
  <c r="J619" i="2" s="1"/>
  <c r="I619" i="2" a="1"/>
  <c r="I619" i="2" l="1"/>
  <c r="M619" i="2" s="1" a="1"/>
  <c r="M619" i="2" s="1"/>
  <c r="N619" i="2" s="1"/>
  <c r="J620" i="2" a="1"/>
  <c r="J620" i="2" s="1"/>
  <c r="K620" i="2" a="1"/>
  <c r="K620" i="2" s="1"/>
  <c r="H621" i="2"/>
  <c r="I620" i="2" a="1"/>
  <c r="I620" i="2" l="1"/>
  <c r="M620" i="2" s="1" a="1"/>
  <c r="M620" i="2" s="1"/>
  <c r="N620" i="2" s="1"/>
  <c r="H622" i="2"/>
  <c r="J621" i="2" a="1"/>
  <c r="J621" i="2" s="1"/>
  <c r="K621" i="2" a="1"/>
  <c r="K621" i="2" s="1"/>
  <c r="I621" i="2" a="1"/>
  <c r="I621" i="2" l="1"/>
  <c r="M621" i="2" s="1" a="1"/>
  <c r="M621" i="2" s="1"/>
  <c r="N621" i="2" s="1"/>
  <c r="K622" i="2" a="1"/>
  <c r="K622" i="2" s="1"/>
  <c r="H623" i="2"/>
  <c r="J622" i="2" a="1"/>
  <c r="J622" i="2" s="1"/>
  <c r="I622" i="2" a="1"/>
  <c r="I622" i="2" l="1"/>
  <c r="M622" i="2" s="1" a="1"/>
  <c r="M622" i="2" s="1"/>
  <c r="N622" i="2" s="1"/>
  <c r="H624" i="2"/>
  <c r="J623" i="2" a="1"/>
  <c r="J623" i="2" s="1"/>
  <c r="K623" i="2" a="1"/>
  <c r="K623" i="2" s="1"/>
  <c r="I623" i="2" a="1"/>
  <c r="I623" i="2" l="1"/>
  <c r="M623" i="2" s="1" a="1"/>
  <c r="M623" i="2" s="1"/>
  <c r="N623" i="2" s="1"/>
  <c r="J624" i="2" a="1"/>
  <c r="J624" i="2" s="1"/>
  <c r="H625" i="2"/>
  <c r="K624" i="2" a="1"/>
  <c r="K624" i="2" s="1"/>
  <c r="I624" i="2" a="1"/>
  <c r="I624" i="2" l="1"/>
  <c r="M624" i="2" s="1" a="1"/>
  <c r="M624" i="2" s="1"/>
  <c r="N624" i="2" s="1"/>
  <c r="H626" i="2"/>
  <c r="K625" i="2" a="1"/>
  <c r="K625" i="2" s="1"/>
  <c r="J625" i="2" a="1"/>
  <c r="J625" i="2" s="1"/>
  <c r="I625" i="2" a="1"/>
  <c r="I625" i="2" l="1"/>
  <c r="M625" i="2" s="1" a="1"/>
  <c r="M625" i="2" s="1"/>
  <c r="N625" i="2" s="1"/>
  <c r="K626" i="2" a="1"/>
  <c r="K626" i="2" s="1"/>
  <c r="J626" i="2" a="1"/>
  <c r="J626" i="2" s="1"/>
  <c r="H627" i="2"/>
  <c r="I626" i="2" a="1"/>
  <c r="I626" i="2" l="1"/>
  <c r="M626" i="2" s="1" a="1"/>
  <c r="M626" i="2" s="1"/>
  <c r="N626" i="2" s="1"/>
  <c r="J627" i="2" a="1"/>
  <c r="J627" i="2" s="1"/>
  <c r="K627" i="2" a="1"/>
  <c r="K627" i="2" s="1"/>
  <c r="H628" i="2"/>
  <c r="I627" i="2" a="1"/>
  <c r="I627" i="2" l="1"/>
  <c r="M627" i="2" s="1" a="1"/>
  <c r="M627" i="2" s="1"/>
  <c r="N627" i="2" s="1"/>
  <c r="J628" i="2" a="1"/>
  <c r="J628" i="2" s="1"/>
  <c r="K628" i="2" a="1"/>
  <c r="K628" i="2" s="1"/>
  <c r="H629" i="2"/>
  <c r="I628" i="2" a="1"/>
  <c r="I628" i="2" l="1"/>
  <c r="M628" i="2" s="1" a="1"/>
  <c r="M628" i="2" s="1"/>
  <c r="N628" i="2" s="1"/>
  <c r="H630" i="2"/>
  <c r="K629" i="2" a="1"/>
  <c r="K629" i="2" s="1"/>
  <c r="J629" i="2" a="1"/>
  <c r="J629" i="2" s="1"/>
  <c r="I629" i="2" a="1"/>
  <c r="I629" i="2" l="1"/>
  <c r="M629" i="2" s="1" a="1"/>
  <c r="M629" i="2" s="1"/>
  <c r="N629" i="2" s="1"/>
  <c r="K630" i="2" a="1"/>
  <c r="K630" i="2" s="1"/>
  <c r="J630" i="2" a="1"/>
  <c r="J630" i="2" s="1"/>
  <c r="H631" i="2"/>
  <c r="I630" i="2" a="1"/>
  <c r="I630" i="2" l="1"/>
  <c r="M630" i="2" s="1" a="1"/>
  <c r="M630" i="2" s="1"/>
  <c r="N630" i="2" s="1"/>
  <c r="J631" i="2" a="1"/>
  <c r="J631" i="2" s="1"/>
  <c r="K631" i="2" a="1"/>
  <c r="K631" i="2" s="1"/>
  <c r="H632" i="2"/>
  <c r="I631" i="2" a="1"/>
  <c r="I631" i="2" l="1"/>
  <c r="M631" i="2" s="1" a="1"/>
  <c r="M631" i="2" s="1"/>
  <c r="N631" i="2" s="1"/>
  <c r="J632" i="2" a="1"/>
  <c r="J632" i="2" s="1"/>
  <c r="K632" i="2" a="1"/>
  <c r="K632" i="2" s="1"/>
  <c r="H633" i="2"/>
  <c r="I632" i="2" a="1"/>
  <c r="I632" i="2" l="1"/>
  <c r="M632" i="2" s="1" a="1"/>
  <c r="M632" i="2" s="1"/>
  <c r="N632" i="2" s="1"/>
  <c r="H634" i="2"/>
  <c r="J633" i="2" a="1"/>
  <c r="J633" i="2" s="1"/>
  <c r="K633" i="2" a="1"/>
  <c r="K633" i="2" s="1"/>
  <c r="I633" i="2" a="1"/>
  <c r="I633" i="2" l="1"/>
  <c r="M633" i="2" s="1" a="1"/>
  <c r="M633" i="2" s="1"/>
  <c r="N633" i="2" s="1"/>
  <c r="K634" i="2" a="1"/>
  <c r="K634" i="2" s="1"/>
  <c r="J634" i="2" a="1"/>
  <c r="J634" i="2" s="1"/>
  <c r="H635" i="2"/>
  <c r="I634" i="2" a="1"/>
  <c r="I634" i="2" l="1"/>
  <c r="M634" i="2" s="1" a="1"/>
  <c r="M634" i="2" s="1"/>
  <c r="N634" i="2" s="1"/>
  <c r="K635" i="2" a="1"/>
  <c r="K635" i="2" s="1"/>
  <c r="H636" i="2"/>
  <c r="J635" i="2" a="1"/>
  <c r="J635" i="2" s="1"/>
  <c r="I635" i="2" a="1"/>
  <c r="I635" i="2" l="1"/>
  <c r="M635" i="2" s="1" a="1"/>
  <c r="M635" i="2" s="1"/>
  <c r="N635" i="2" s="1"/>
  <c r="J636" i="2" a="1"/>
  <c r="J636" i="2" s="1"/>
  <c r="H637" i="2"/>
  <c r="K636" i="2" a="1"/>
  <c r="K636" i="2" s="1"/>
  <c r="I636" i="2" a="1"/>
  <c r="I636" i="2" l="1"/>
  <c r="M636" i="2" s="1" a="1"/>
  <c r="M636" i="2" s="1"/>
  <c r="N636" i="2" s="1"/>
  <c r="H638" i="2"/>
  <c r="J637" i="2" a="1"/>
  <c r="J637" i="2" s="1"/>
  <c r="K637" i="2" a="1"/>
  <c r="K637" i="2" s="1"/>
  <c r="I637" i="2" a="1"/>
  <c r="I637" i="2" l="1"/>
  <c r="M637" i="2" s="1" a="1"/>
  <c r="M637" i="2" s="1"/>
  <c r="N637" i="2" s="1"/>
  <c r="K638" i="2" a="1"/>
  <c r="K638" i="2" s="1"/>
  <c r="H639" i="2"/>
  <c r="J638" i="2" a="1"/>
  <c r="J638" i="2" s="1"/>
  <c r="I638" i="2" a="1"/>
  <c r="I638" i="2" l="1"/>
  <c r="M638" i="2" s="1" a="1"/>
  <c r="M638" i="2" s="1"/>
  <c r="N638" i="2" s="1"/>
  <c r="J639" i="2" a="1"/>
  <c r="J639" i="2" s="1"/>
  <c r="K639" i="2" a="1"/>
  <c r="K639" i="2" s="1"/>
  <c r="H640" i="2"/>
  <c r="I639" i="2" a="1"/>
  <c r="I639" i="2" l="1"/>
  <c r="M639" i="2" s="1" a="1"/>
  <c r="M639" i="2" s="1"/>
  <c r="N639" i="2" s="1"/>
  <c r="H641" i="2"/>
  <c r="J640" i="2" a="1"/>
  <c r="J640" i="2" s="1"/>
  <c r="K640" i="2" a="1"/>
  <c r="K640" i="2" s="1"/>
  <c r="I640" i="2" a="1"/>
  <c r="I640" i="2" l="1"/>
  <c r="M640" i="2" s="1" a="1"/>
  <c r="M640" i="2" s="1"/>
  <c r="N640" i="2" s="1"/>
  <c r="H642" i="2"/>
  <c r="K641" i="2" a="1"/>
  <c r="K641" i="2" s="1"/>
  <c r="J641" i="2" a="1"/>
  <c r="J641" i="2" s="1"/>
  <c r="I641" i="2" a="1"/>
  <c r="I641" i="2" l="1"/>
  <c r="M641" i="2" s="1" a="1"/>
  <c r="M641" i="2" s="1"/>
  <c r="N641" i="2" s="1"/>
  <c r="K642" i="2" a="1"/>
  <c r="K642" i="2" s="1"/>
  <c r="H643" i="2"/>
  <c r="J642" i="2" a="1"/>
  <c r="J642" i="2" s="1"/>
  <c r="I642" i="2" a="1"/>
  <c r="I642" i="2" l="1"/>
  <c r="M642" i="2" s="1" a="1"/>
  <c r="M642" i="2" s="1"/>
  <c r="N642" i="2" s="1"/>
  <c r="J643" i="2" a="1"/>
  <c r="J643" i="2" s="1"/>
  <c r="H644" i="2"/>
  <c r="K643" i="2" a="1"/>
  <c r="K643" i="2" s="1"/>
  <c r="I643" i="2" a="1"/>
  <c r="I643" i="2" l="1"/>
  <c r="M643" i="2" s="1" a="1"/>
  <c r="M643" i="2" s="1"/>
  <c r="N643" i="2" s="1"/>
  <c r="J644" i="2" a="1"/>
  <c r="J644" i="2" s="1"/>
  <c r="K644" i="2" a="1"/>
  <c r="K644" i="2" s="1"/>
  <c r="H645" i="2"/>
  <c r="I644" i="2" a="1"/>
  <c r="I644" i="2" l="1"/>
  <c r="M644" i="2" s="1" a="1"/>
  <c r="M644" i="2" s="1"/>
  <c r="N644" i="2" s="1"/>
  <c r="H646" i="2"/>
  <c r="K645" i="2" a="1"/>
  <c r="K645" i="2" s="1"/>
  <c r="J645" i="2" a="1"/>
  <c r="J645" i="2" s="1"/>
  <c r="I645" i="2" a="1"/>
  <c r="I645" i="2" l="1"/>
  <c r="M645" i="2" s="1" a="1"/>
  <c r="M645" i="2" s="1"/>
  <c r="N645" i="2" s="1"/>
  <c r="K646" i="2" a="1"/>
  <c r="K646" i="2" s="1"/>
  <c r="J646" i="2" a="1"/>
  <c r="J646" i="2" s="1"/>
  <c r="H647" i="2"/>
  <c r="I646" i="2" a="1"/>
  <c r="I646" i="2" l="1"/>
  <c r="M646" i="2" s="1" a="1"/>
  <c r="M646" i="2" s="1"/>
  <c r="N646" i="2" s="1"/>
  <c r="J647" i="2" a="1"/>
  <c r="J647" i="2" s="1"/>
  <c r="K647" i="2" a="1"/>
  <c r="K647" i="2" s="1"/>
  <c r="H648" i="2"/>
  <c r="I647" i="2" a="1"/>
  <c r="I647" i="2" l="1"/>
  <c r="M647" i="2" s="1" a="1"/>
  <c r="M647" i="2" s="1"/>
  <c r="N647" i="2" s="1"/>
  <c r="J648" i="2" a="1"/>
  <c r="J648" i="2" s="1"/>
  <c r="K648" i="2" a="1"/>
  <c r="K648" i="2" s="1"/>
  <c r="H649" i="2"/>
  <c r="I648" i="2" a="1"/>
  <c r="I648" i="2" l="1"/>
  <c r="M648" i="2" s="1" a="1"/>
  <c r="M648" i="2" s="1"/>
  <c r="N648" i="2" s="1"/>
  <c r="H650" i="2"/>
  <c r="J649" i="2" a="1"/>
  <c r="J649" i="2" s="1"/>
  <c r="K649" i="2" a="1"/>
  <c r="K649" i="2" s="1"/>
  <c r="I649" i="2" a="1"/>
  <c r="I649" i="2" l="1"/>
  <c r="M649" i="2" s="1" a="1"/>
  <c r="M649" i="2" s="1"/>
  <c r="N649" i="2" s="1"/>
  <c r="K650" i="2" a="1"/>
  <c r="K650" i="2" s="1"/>
  <c r="J650" i="2" a="1"/>
  <c r="J650" i="2" s="1"/>
  <c r="H651" i="2"/>
  <c r="I650" i="2" a="1"/>
  <c r="I650" i="2" l="1"/>
  <c r="M650" i="2" s="1" a="1"/>
  <c r="M650" i="2" s="1"/>
  <c r="N650" i="2" s="1"/>
  <c r="K651" i="2" a="1"/>
  <c r="K651" i="2" s="1"/>
  <c r="H652" i="2"/>
  <c r="J651" i="2" a="1"/>
  <c r="J651" i="2" s="1"/>
  <c r="I651" i="2" a="1"/>
  <c r="I651" i="2" l="1"/>
  <c r="M651" i="2" s="1" a="1"/>
  <c r="M651" i="2" s="1"/>
  <c r="N651" i="2" s="1"/>
  <c r="J652" i="2" a="1"/>
  <c r="J652" i="2" s="1"/>
  <c r="K652" i="2" a="1"/>
  <c r="K652" i="2" s="1"/>
  <c r="H653" i="2"/>
  <c r="I652" i="2" a="1"/>
  <c r="I652" i="2" l="1"/>
  <c r="M652" i="2" s="1" a="1"/>
  <c r="M652" i="2" s="1"/>
  <c r="N652" i="2" s="1"/>
  <c r="H654" i="2"/>
  <c r="K653" i="2" a="1"/>
  <c r="K653" i="2" s="1"/>
  <c r="J653" i="2" a="1"/>
  <c r="J653" i="2" s="1"/>
  <c r="I653" i="2" a="1"/>
  <c r="I653" i="2" l="1"/>
  <c r="M653" i="2" s="1" a="1"/>
  <c r="M653" i="2" s="1"/>
  <c r="N653" i="2" s="1"/>
  <c r="K654" i="2" a="1"/>
  <c r="K654" i="2" s="1"/>
  <c r="J654" i="2" a="1"/>
  <c r="J654" i="2" s="1"/>
  <c r="H655" i="2"/>
  <c r="I654" i="2" a="1"/>
  <c r="I654" i="2" l="1"/>
  <c r="M654" i="2" s="1" a="1"/>
  <c r="M654" i="2" s="1"/>
  <c r="N654" i="2" s="1"/>
  <c r="H656" i="2"/>
  <c r="K655" i="2" a="1"/>
  <c r="K655" i="2" s="1"/>
  <c r="J655" i="2" a="1"/>
  <c r="J655" i="2" s="1"/>
  <c r="I655" i="2" a="1"/>
  <c r="I655" i="2" l="1"/>
  <c r="M655" i="2" s="1" a="1"/>
  <c r="M655" i="2" s="1"/>
  <c r="N655" i="2" s="1"/>
  <c r="J656" i="2" a="1"/>
  <c r="J656" i="2" s="1"/>
  <c r="H657" i="2"/>
  <c r="K656" i="2" a="1"/>
  <c r="K656" i="2" s="1"/>
  <c r="I656" i="2" a="1"/>
  <c r="I656" i="2" l="1"/>
  <c r="M656" i="2" s="1" a="1"/>
  <c r="M656" i="2" s="1"/>
  <c r="N656" i="2" s="1"/>
  <c r="H658" i="2"/>
  <c r="K657" i="2" a="1"/>
  <c r="K657" i="2" s="1"/>
  <c r="J657" i="2" a="1"/>
  <c r="J657" i="2" s="1"/>
  <c r="I657" i="2" a="1"/>
  <c r="I657" i="2" l="1"/>
  <c r="M657" i="2" s="1" a="1"/>
  <c r="M657" i="2" s="1"/>
  <c r="N657" i="2" s="1"/>
  <c r="K658" i="2" a="1"/>
  <c r="K658" i="2" s="1"/>
  <c r="J658" i="2" a="1"/>
  <c r="J658" i="2" s="1"/>
  <c r="H659" i="2"/>
  <c r="I658" i="2" a="1"/>
  <c r="I658" i="2" l="1"/>
  <c r="M658" i="2" s="1" a="1"/>
  <c r="M658" i="2" s="1"/>
  <c r="N658" i="2" s="1"/>
  <c r="J659" i="2" a="1"/>
  <c r="J659" i="2" s="1"/>
  <c r="K659" i="2" a="1"/>
  <c r="K659" i="2" s="1"/>
  <c r="H660" i="2"/>
  <c r="I659" i="2" a="1"/>
  <c r="I659" i="2" l="1"/>
  <c r="M659" i="2" s="1" a="1"/>
  <c r="M659" i="2" s="1"/>
  <c r="N659" i="2" s="1"/>
  <c r="J660" i="2" a="1"/>
  <c r="J660" i="2" s="1"/>
  <c r="K660" i="2" a="1"/>
  <c r="K660" i="2" s="1"/>
  <c r="H661" i="2"/>
  <c r="I660" i="2" a="1"/>
  <c r="I660" i="2" l="1"/>
  <c r="M660" i="2" s="1" a="1"/>
  <c r="M660" i="2" s="1"/>
  <c r="N660" i="2" s="1"/>
  <c r="H662" i="2"/>
  <c r="J661" i="2" a="1"/>
  <c r="J661" i="2" s="1"/>
  <c r="K661" i="2" a="1"/>
  <c r="K661" i="2" s="1"/>
  <c r="I661" i="2" a="1"/>
  <c r="I661" i="2" l="1"/>
  <c r="M661" i="2" s="1" a="1"/>
  <c r="M661" i="2" s="1"/>
  <c r="N661" i="2" s="1"/>
  <c r="K662" i="2" a="1"/>
  <c r="K662" i="2" s="1"/>
  <c r="J662" i="2" a="1"/>
  <c r="J662" i="2" s="1"/>
  <c r="H663" i="2"/>
  <c r="I662" i="2" a="1"/>
  <c r="I662" i="2" l="1"/>
  <c r="M662" i="2" s="1" a="1"/>
  <c r="M662" i="2" s="1"/>
  <c r="N662" i="2" s="1"/>
  <c r="J663" i="2" a="1"/>
  <c r="J663" i="2" s="1"/>
  <c r="K663" i="2" a="1"/>
  <c r="K663" i="2" s="1"/>
  <c r="H664" i="2"/>
  <c r="I663" i="2" a="1"/>
  <c r="I663" i="2" l="1"/>
  <c r="M663" i="2" s="1" a="1"/>
  <c r="M663" i="2" s="1"/>
  <c r="N663" i="2" s="1"/>
  <c r="J664" i="2" a="1"/>
  <c r="J664" i="2" s="1"/>
  <c r="K664" i="2" a="1"/>
  <c r="K664" i="2" s="1"/>
  <c r="H665" i="2"/>
  <c r="I664" i="2" a="1"/>
  <c r="I664" i="2" l="1"/>
  <c r="M664" i="2" s="1" a="1"/>
  <c r="M664" i="2" s="1"/>
  <c r="N664" i="2" s="1"/>
  <c r="H666" i="2"/>
  <c r="J665" i="2" a="1"/>
  <c r="J665" i="2" s="1"/>
  <c r="K665" i="2" a="1"/>
  <c r="K665" i="2" s="1"/>
  <c r="I665" i="2" a="1"/>
  <c r="I665" i="2" l="1"/>
  <c r="M665" i="2" s="1" a="1"/>
  <c r="M665" i="2" s="1"/>
  <c r="N665" i="2" s="1"/>
  <c r="K666" i="2" a="1"/>
  <c r="K666" i="2" s="1"/>
  <c r="J666" i="2" a="1"/>
  <c r="J666" i="2" s="1"/>
  <c r="H667" i="2"/>
  <c r="I666" i="2" a="1"/>
  <c r="I666" i="2" l="1"/>
  <c r="M666" i="2" s="1" a="1"/>
  <c r="M666" i="2" s="1"/>
  <c r="N666" i="2" s="1"/>
  <c r="K667" i="2" a="1"/>
  <c r="K667" i="2" s="1"/>
  <c r="H668" i="2"/>
  <c r="J667" i="2" a="1"/>
  <c r="J667" i="2" s="1"/>
  <c r="I667" i="2" a="1"/>
  <c r="I667" i="2" l="1"/>
  <c r="M667" i="2" s="1" a="1"/>
  <c r="M667" i="2" s="1"/>
  <c r="N667" i="2" s="1"/>
  <c r="J668" i="2" a="1"/>
  <c r="J668" i="2" s="1"/>
  <c r="H669" i="2"/>
  <c r="K668" i="2" a="1"/>
  <c r="K668" i="2" s="1"/>
  <c r="I668" i="2" a="1"/>
  <c r="I668" i="2" l="1"/>
  <c r="M668" i="2" s="1" a="1"/>
  <c r="M668" i="2" s="1"/>
  <c r="N668" i="2" s="1"/>
  <c r="H670" i="2"/>
  <c r="J669" i="2" a="1"/>
  <c r="J669" i="2" s="1"/>
  <c r="K669" i="2" a="1"/>
  <c r="K669" i="2" s="1"/>
  <c r="I669" i="2" a="1"/>
  <c r="I669" i="2" l="1"/>
  <c r="M669" i="2" s="1" a="1"/>
  <c r="M669" i="2" s="1"/>
  <c r="N669" i="2" s="1"/>
  <c r="K670" i="2" a="1"/>
  <c r="K670" i="2" s="1"/>
  <c r="H671" i="2"/>
  <c r="J670" i="2" a="1"/>
  <c r="J670" i="2" s="1"/>
  <c r="I670" i="2" a="1"/>
  <c r="I670" i="2" l="1"/>
  <c r="M670" i="2" s="1" a="1"/>
  <c r="M670" i="2" s="1"/>
  <c r="N670" i="2" s="1"/>
  <c r="J671" i="2" a="1"/>
  <c r="J671" i="2" s="1"/>
  <c r="K671" i="2" a="1"/>
  <c r="K671" i="2" s="1"/>
  <c r="H672" i="2"/>
  <c r="I671" i="2" a="1"/>
  <c r="I671" i="2" l="1"/>
  <c r="M671" i="2" s="1" a="1"/>
  <c r="M671" i="2" s="1"/>
  <c r="N671" i="2" s="1"/>
  <c r="J672" i="2" a="1"/>
  <c r="J672" i="2" s="1"/>
  <c r="H673" i="2"/>
  <c r="K672" i="2" a="1"/>
  <c r="K672" i="2" s="1"/>
  <c r="I672" i="2" a="1"/>
  <c r="I672" i="2" l="1"/>
  <c r="M672" i="2" s="1" a="1"/>
  <c r="M672" i="2" s="1"/>
  <c r="N672" i="2" s="1"/>
  <c r="H674" i="2"/>
  <c r="K673" i="2" a="1"/>
  <c r="K673" i="2" s="1"/>
  <c r="J673" i="2" a="1"/>
  <c r="J673" i="2" s="1"/>
  <c r="I673" i="2" a="1"/>
  <c r="I673" i="2" l="1"/>
  <c r="M673" i="2" s="1" a="1"/>
  <c r="M673" i="2" s="1"/>
  <c r="N673" i="2" s="1"/>
  <c r="K674" i="2" a="1"/>
  <c r="K674" i="2" s="1"/>
  <c r="H675" i="2"/>
  <c r="J674" i="2" a="1"/>
  <c r="J674" i="2" s="1"/>
  <c r="I674" i="2" a="1"/>
  <c r="I674" i="2" l="1"/>
  <c r="M674" i="2" s="1" a="1"/>
  <c r="M674" i="2" s="1"/>
  <c r="N674" i="2" s="1"/>
  <c r="J675" i="2" a="1"/>
  <c r="J675" i="2" s="1"/>
  <c r="H676" i="2"/>
  <c r="K675" i="2" a="1"/>
  <c r="K675" i="2" s="1"/>
  <c r="I675" i="2" a="1"/>
  <c r="I675" i="2" l="1"/>
  <c r="M675" i="2" s="1" a="1"/>
  <c r="M675" i="2" s="1"/>
  <c r="N675" i="2" s="1"/>
  <c r="J676" i="2" a="1"/>
  <c r="J676" i="2" s="1"/>
  <c r="K676" i="2" a="1"/>
  <c r="K676" i="2" s="1"/>
  <c r="H677" i="2"/>
  <c r="I676" i="2" a="1"/>
  <c r="I676" i="2" l="1"/>
  <c r="M676" i="2" s="1" a="1"/>
  <c r="M676" i="2" s="1"/>
  <c r="N676" i="2" s="1"/>
  <c r="H678" i="2"/>
  <c r="K677" i="2" a="1"/>
  <c r="K677" i="2" s="1"/>
  <c r="J677" i="2" a="1"/>
  <c r="J677" i="2" s="1"/>
  <c r="I677" i="2" a="1"/>
  <c r="I677" i="2" l="1"/>
  <c r="M677" i="2" s="1" a="1"/>
  <c r="M677" i="2" s="1"/>
  <c r="N677" i="2" s="1"/>
  <c r="K678" i="2" a="1"/>
  <c r="K678" i="2" s="1"/>
  <c r="J678" i="2" a="1"/>
  <c r="J678" i="2" s="1"/>
  <c r="H679" i="2"/>
  <c r="I678" i="2" a="1"/>
  <c r="I678" i="2" l="1"/>
  <c r="M678" i="2" s="1" a="1"/>
  <c r="M678" i="2" s="1"/>
  <c r="N678" i="2" s="1"/>
  <c r="J679" i="2" a="1"/>
  <c r="J679" i="2" s="1"/>
  <c r="K679" i="2" a="1"/>
  <c r="K679" i="2" s="1"/>
  <c r="H680" i="2"/>
  <c r="I679" i="2" a="1"/>
  <c r="I679" i="2" l="1"/>
  <c r="M679" i="2" s="1" a="1"/>
  <c r="M679" i="2" s="1"/>
  <c r="N679" i="2" s="1"/>
  <c r="J680" i="2" a="1"/>
  <c r="J680" i="2" s="1"/>
  <c r="K680" i="2" a="1"/>
  <c r="K680" i="2" s="1"/>
  <c r="H681" i="2"/>
  <c r="I680" i="2" a="1"/>
  <c r="I680" i="2" l="1"/>
  <c r="M680" i="2" s="1" a="1"/>
  <c r="M680" i="2" s="1"/>
  <c r="N680" i="2" s="1"/>
  <c r="J681" i="2" a="1"/>
  <c r="J681" i="2" s="1"/>
  <c r="K681" i="2" a="1"/>
  <c r="K681" i="2" s="1"/>
  <c r="H682" i="2"/>
  <c r="I681" i="2" a="1"/>
  <c r="I681" i="2" l="1"/>
  <c r="M681" i="2" s="1" a="1"/>
  <c r="M681" i="2" s="1"/>
  <c r="N681" i="2" s="1"/>
  <c r="J682" i="2" a="1"/>
  <c r="J682" i="2" s="1"/>
  <c r="H683" i="2"/>
  <c r="K682" i="2" a="1"/>
  <c r="K682" i="2" s="1"/>
  <c r="I682" i="2" a="1"/>
  <c r="I682" i="2" l="1"/>
  <c r="M682" i="2" s="1" a="1"/>
  <c r="M682" i="2" s="1"/>
  <c r="N682" i="2" s="1"/>
  <c r="K683" i="2" a="1"/>
  <c r="K683" i="2" s="1"/>
  <c r="H684" i="2"/>
  <c r="J683" i="2" a="1"/>
  <c r="J683" i="2" s="1"/>
  <c r="I683" i="2" a="1"/>
  <c r="I683" i="2" l="1"/>
  <c r="M683" i="2" s="1" a="1"/>
  <c r="M683" i="2" s="1"/>
  <c r="N683" i="2" s="1"/>
  <c r="J684" i="2" a="1"/>
  <c r="J684" i="2" s="1"/>
  <c r="K684" i="2" a="1"/>
  <c r="K684" i="2" s="1"/>
  <c r="H685" i="2"/>
  <c r="I684" i="2" a="1"/>
  <c r="I684" i="2" l="1"/>
  <c r="M684" i="2" s="1" a="1"/>
  <c r="M684" i="2" s="1"/>
  <c r="N684" i="2" s="1"/>
  <c r="J685" i="2" a="1"/>
  <c r="J685" i="2" s="1"/>
  <c r="K685" i="2" a="1"/>
  <c r="K685" i="2" s="1"/>
  <c r="H686" i="2"/>
  <c r="I685" i="2" a="1"/>
  <c r="I685" i="2" l="1"/>
  <c r="M685" i="2" s="1" a="1"/>
  <c r="M685" i="2" s="1"/>
  <c r="N685" i="2" s="1"/>
  <c r="H687" i="2"/>
  <c r="J686" i="2" a="1"/>
  <c r="J686" i="2" s="1"/>
  <c r="K686" i="2" a="1"/>
  <c r="K686" i="2" s="1"/>
  <c r="I686" i="2" a="1"/>
  <c r="I686" i="2" l="1"/>
  <c r="M686" i="2" s="1" a="1"/>
  <c r="M686" i="2" s="1"/>
  <c r="N686" i="2" s="1"/>
  <c r="J687" i="2" a="1"/>
  <c r="J687" i="2" s="1"/>
  <c r="K687" i="2" a="1"/>
  <c r="K687" i="2" s="1"/>
  <c r="H688" i="2"/>
  <c r="I687" i="2" a="1"/>
  <c r="I687" i="2" l="1"/>
  <c r="M687" i="2" s="1" a="1"/>
  <c r="M687" i="2" s="1"/>
  <c r="N687" i="2" s="1"/>
  <c r="J688" i="2" a="1"/>
  <c r="J688" i="2" s="1"/>
  <c r="H689" i="2"/>
  <c r="K688" i="2" a="1"/>
  <c r="K688" i="2" s="1"/>
  <c r="I688" i="2" a="1"/>
  <c r="I688" i="2" l="1"/>
  <c r="M688" i="2" s="1" a="1"/>
  <c r="M688" i="2" s="1"/>
  <c r="N688" i="2" s="1"/>
  <c r="H690" i="2"/>
  <c r="K689" i="2" a="1"/>
  <c r="K689" i="2" s="1"/>
  <c r="J689" i="2" a="1"/>
  <c r="J689" i="2" s="1"/>
  <c r="I689" i="2" a="1"/>
  <c r="I689" i="2" l="1"/>
  <c r="M689" i="2" s="1" a="1"/>
  <c r="M689" i="2" s="1"/>
  <c r="N689" i="2" s="1"/>
  <c r="J690" i="2" a="1"/>
  <c r="J690" i="2" s="1"/>
  <c r="H691" i="2"/>
  <c r="K690" i="2" a="1"/>
  <c r="K690" i="2" s="1"/>
  <c r="I690" i="2" a="1"/>
  <c r="I690" i="2" l="1"/>
  <c r="M690" i="2" s="1" a="1"/>
  <c r="M690" i="2" s="1"/>
  <c r="N690" i="2" s="1"/>
  <c r="K691" i="2" a="1"/>
  <c r="K691" i="2" s="1"/>
  <c r="H692" i="2"/>
  <c r="J691" i="2" a="1"/>
  <c r="J691" i="2" s="1"/>
  <c r="I691" i="2" a="1"/>
  <c r="I691" i="2" l="1"/>
  <c r="M691" i="2" s="1" a="1"/>
  <c r="M691" i="2" s="1"/>
  <c r="N691" i="2" s="1"/>
  <c r="J692" i="2" a="1"/>
  <c r="J692" i="2" s="1"/>
  <c r="K692" i="2" a="1"/>
  <c r="K692" i="2" s="1"/>
  <c r="H693" i="2"/>
  <c r="I692" i="2" a="1"/>
  <c r="I692" i="2" l="1"/>
  <c r="M692" i="2" s="1" a="1"/>
  <c r="M692" i="2" s="1"/>
  <c r="N692" i="2" s="1"/>
  <c r="H694" i="2"/>
  <c r="K693" i="2" a="1"/>
  <c r="K693" i="2" s="1"/>
  <c r="J693" i="2" a="1"/>
  <c r="J693" i="2" s="1"/>
  <c r="I693" i="2" a="1"/>
  <c r="I693" i="2" l="1"/>
  <c r="M693" i="2" s="1" a="1"/>
  <c r="M693" i="2" s="1"/>
  <c r="N693" i="2" s="1"/>
  <c r="K694" i="2" a="1"/>
  <c r="K694" i="2" s="1"/>
  <c r="J694" i="2" a="1"/>
  <c r="J694" i="2" s="1"/>
  <c r="H695" i="2"/>
  <c r="I694" i="2" a="1"/>
  <c r="I694" i="2" l="1"/>
  <c r="M694" i="2" s="1" a="1"/>
  <c r="M694" i="2" s="1"/>
  <c r="N694" i="2" s="1"/>
  <c r="J695" i="2" a="1"/>
  <c r="J695" i="2" s="1"/>
  <c r="K695" i="2" a="1"/>
  <c r="K695" i="2" s="1"/>
  <c r="H696" i="2"/>
  <c r="I695" i="2" a="1"/>
  <c r="I695" i="2" l="1"/>
  <c r="M695" i="2" s="1" a="1"/>
  <c r="M695" i="2" s="1"/>
  <c r="N695" i="2" s="1"/>
  <c r="J696" i="2" a="1"/>
  <c r="J696" i="2" s="1"/>
  <c r="K696" i="2" a="1"/>
  <c r="K696" i="2" s="1"/>
  <c r="H697" i="2"/>
  <c r="I696" i="2" a="1"/>
  <c r="I696" i="2" l="1"/>
  <c r="M696" i="2" s="1" a="1"/>
  <c r="M696" i="2" s="1"/>
  <c r="N696" i="2" s="1"/>
  <c r="H698" i="2"/>
  <c r="J697" i="2" a="1"/>
  <c r="J697" i="2" s="1"/>
  <c r="K697" i="2" a="1"/>
  <c r="K697" i="2" s="1"/>
  <c r="I697" i="2" a="1"/>
  <c r="I697" i="2" l="1"/>
  <c r="M697" i="2" s="1" a="1"/>
  <c r="M697" i="2" s="1"/>
  <c r="N697" i="2" s="1"/>
  <c r="K698" i="2" a="1"/>
  <c r="K698" i="2" s="1"/>
  <c r="J698" i="2" a="1"/>
  <c r="J698" i="2" s="1"/>
  <c r="H699" i="2"/>
  <c r="I698" i="2" a="1"/>
  <c r="I698" i="2" l="1"/>
  <c r="M698" i="2" s="1" a="1"/>
  <c r="M698" i="2" s="1"/>
  <c r="N698" i="2" s="1"/>
  <c r="K699" i="2" a="1"/>
  <c r="K699" i="2" s="1"/>
  <c r="H700" i="2"/>
  <c r="J699" i="2" a="1"/>
  <c r="J699" i="2" s="1"/>
  <c r="I699" i="2" a="1"/>
  <c r="I699" i="2" l="1"/>
  <c r="M699" i="2" s="1" a="1"/>
  <c r="M699" i="2" s="1"/>
  <c r="N699" i="2" s="1"/>
  <c r="J700" i="2" a="1"/>
  <c r="J700" i="2" s="1"/>
  <c r="H701" i="2"/>
  <c r="K700" i="2" a="1"/>
  <c r="K700" i="2" s="1"/>
  <c r="I700" i="2" a="1"/>
  <c r="I700" i="2" l="1"/>
  <c r="M700" i="2" s="1" a="1"/>
  <c r="M700" i="2" s="1"/>
  <c r="N700" i="2" s="1"/>
  <c r="H702" i="2"/>
  <c r="J701" i="2" a="1"/>
  <c r="J701" i="2" s="1"/>
  <c r="K701" i="2" a="1"/>
  <c r="K701" i="2" s="1"/>
  <c r="I701" i="2" a="1"/>
  <c r="I701" i="2" l="1"/>
  <c r="M701" i="2" s="1" a="1"/>
  <c r="M701" i="2" s="1"/>
  <c r="N701" i="2" s="1"/>
  <c r="K702" i="2" a="1"/>
  <c r="K702" i="2" s="1"/>
  <c r="H703" i="2"/>
  <c r="J702" i="2" a="1"/>
  <c r="J702" i="2" s="1"/>
  <c r="I702" i="2" a="1"/>
  <c r="I702" i="2" l="1"/>
  <c r="M702" i="2" s="1" a="1"/>
  <c r="M702" i="2" s="1"/>
  <c r="N702" i="2" s="1"/>
  <c r="J703" i="2" a="1"/>
  <c r="J703" i="2" s="1"/>
  <c r="K703" i="2" a="1"/>
  <c r="K703" i="2" s="1"/>
  <c r="H704" i="2"/>
  <c r="I703" i="2" a="1"/>
  <c r="I703" i="2" l="1"/>
  <c r="M703" i="2" s="1" a="1"/>
  <c r="M703" i="2" s="1"/>
  <c r="N703" i="2" s="1"/>
  <c r="J704" i="2" a="1"/>
  <c r="J704" i="2" s="1"/>
  <c r="K704" i="2" a="1"/>
  <c r="K704" i="2" s="1"/>
  <c r="H705" i="2"/>
  <c r="I704" i="2" a="1"/>
  <c r="I704" i="2" l="1"/>
  <c r="M704" i="2" s="1" a="1"/>
  <c r="M704" i="2" s="1"/>
  <c r="N704" i="2" s="1"/>
  <c r="H706" i="2"/>
  <c r="K705" i="2" a="1"/>
  <c r="K705" i="2" s="1"/>
  <c r="J705" i="2" a="1"/>
  <c r="J705" i="2" s="1"/>
  <c r="I705" i="2" a="1"/>
  <c r="I705" i="2" l="1"/>
  <c r="M705" i="2" s="1" a="1"/>
  <c r="M705" i="2" s="1"/>
  <c r="N705" i="2" s="1"/>
  <c r="K706" i="2" a="1"/>
  <c r="K706" i="2" s="1"/>
  <c r="H707" i="2"/>
  <c r="J706" i="2" a="1"/>
  <c r="J706" i="2" s="1"/>
  <c r="I706" i="2" a="1"/>
  <c r="I706" i="2" l="1"/>
  <c r="M706" i="2" s="1" a="1"/>
  <c r="M706" i="2" s="1"/>
  <c r="N706" i="2" s="1"/>
  <c r="J707" i="2" a="1"/>
  <c r="J707" i="2" s="1"/>
  <c r="H708" i="2"/>
  <c r="K707" i="2" a="1"/>
  <c r="K707" i="2" s="1"/>
  <c r="I707" i="2" a="1"/>
  <c r="I707" i="2" l="1"/>
  <c r="M707" i="2" s="1" a="1"/>
  <c r="M707" i="2" s="1"/>
  <c r="N707" i="2" s="1"/>
  <c r="J708" i="2" a="1"/>
  <c r="J708" i="2" s="1"/>
  <c r="K708" i="2" a="1"/>
  <c r="K708" i="2" s="1"/>
  <c r="H709" i="2"/>
  <c r="I708" i="2" a="1"/>
  <c r="I708" i="2" l="1"/>
  <c r="M708" i="2" s="1" a="1"/>
  <c r="M708" i="2" s="1"/>
  <c r="N708" i="2" s="1"/>
  <c r="H710" i="2"/>
  <c r="K709" i="2" a="1"/>
  <c r="K709" i="2" s="1"/>
  <c r="J709" i="2" a="1"/>
  <c r="J709" i="2" s="1"/>
  <c r="I709" i="2" a="1"/>
  <c r="I709" i="2" l="1"/>
  <c r="M709" i="2" s="1" a="1"/>
  <c r="M709" i="2" s="1"/>
  <c r="N709" i="2" s="1"/>
  <c r="K710" i="2" a="1"/>
  <c r="K710" i="2" s="1"/>
  <c r="J710" i="2" a="1"/>
  <c r="J710" i="2" s="1"/>
  <c r="H711" i="2"/>
  <c r="I710" i="2" a="1"/>
  <c r="I710" i="2" l="1"/>
  <c r="M710" i="2" s="1" a="1"/>
  <c r="M710" i="2" s="1"/>
  <c r="N710" i="2" s="1"/>
  <c r="J711" i="2" a="1"/>
  <c r="J711" i="2" s="1"/>
  <c r="K711" i="2" a="1"/>
  <c r="K711" i="2" s="1"/>
  <c r="H712" i="2"/>
  <c r="I711" i="2" a="1"/>
  <c r="I711" i="2" l="1"/>
  <c r="M711" i="2" s="1" a="1"/>
  <c r="M711" i="2" s="1"/>
  <c r="N711" i="2" s="1"/>
  <c r="J712" i="2" a="1"/>
  <c r="J712" i="2" s="1"/>
  <c r="K712" i="2" a="1"/>
  <c r="K712" i="2" s="1"/>
  <c r="H713" i="2"/>
  <c r="I712" i="2" a="1"/>
  <c r="I712" i="2" l="1"/>
  <c r="M712" i="2" s="1" a="1"/>
  <c r="M712" i="2" s="1"/>
  <c r="N712" i="2" s="1"/>
  <c r="H714" i="2"/>
  <c r="J713" i="2" a="1"/>
  <c r="J713" i="2" s="1"/>
  <c r="K713" i="2" a="1"/>
  <c r="K713" i="2" s="1"/>
  <c r="I713" i="2" a="1"/>
  <c r="I713" i="2" l="1"/>
  <c r="M713" i="2" s="1" a="1"/>
  <c r="M713" i="2" s="1"/>
  <c r="N713" i="2" s="1"/>
  <c r="K714" i="2" a="1"/>
  <c r="K714" i="2" s="1"/>
  <c r="J714" i="2" a="1"/>
  <c r="J714" i="2" s="1"/>
  <c r="H715" i="2"/>
  <c r="I714" i="2" a="1"/>
  <c r="I714" i="2" l="1"/>
  <c r="M714" i="2" s="1" a="1"/>
  <c r="M714" i="2" s="1"/>
  <c r="N714" i="2" s="1"/>
  <c r="K715" i="2" a="1"/>
  <c r="K715" i="2" s="1"/>
  <c r="H716" i="2"/>
  <c r="J715" i="2" a="1"/>
  <c r="J715" i="2" s="1"/>
  <c r="I715" i="2" a="1"/>
  <c r="I715" i="2" l="1"/>
  <c r="M715" i="2" s="1" a="1"/>
  <c r="M715" i="2" s="1"/>
  <c r="N715" i="2" s="1"/>
  <c r="J716" i="2" a="1"/>
  <c r="J716" i="2" s="1"/>
  <c r="K716" i="2" a="1"/>
  <c r="K716" i="2" s="1"/>
  <c r="H717" i="2"/>
  <c r="I716" i="2" a="1"/>
  <c r="I716" i="2" l="1"/>
  <c r="M716" i="2" s="1" a="1"/>
  <c r="M716" i="2" s="1"/>
  <c r="N716" i="2" s="1"/>
  <c r="H718" i="2"/>
  <c r="J717" i="2" a="1"/>
  <c r="J717" i="2" s="1"/>
  <c r="K717" i="2" a="1"/>
  <c r="K717" i="2" s="1"/>
  <c r="I717" i="2" a="1"/>
  <c r="I717" i="2" l="1"/>
  <c r="M717" i="2" s="1" a="1"/>
  <c r="M717" i="2" s="1"/>
  <c r="N717" i="2" s="1"/>
  <c r="K718" i="2" a="1"/>
  <c r="K718" i="2" s="1"/>
  <c r="H719" i="2"/>
  <c r="J718" i="2" a="1"/>
  <c r="J718" i="2" s="1"/>
  <c r="I718" i="2" a="1"/>
  <c r="I718" i="2" l="1"/>
  <c r="M718" i="2" s="1" a="1"/>
  <c r="M718" i="2" s="1"/>
  <c r="N718" i="2" s="1"/>
  <c r="H720" i="2"/>
  <c r="J719" i="2" a="1"/>
  <c r="J719" i="2" s="1"/>
  <c r="K719" i="2" a="1"/>
  <c r="K719" i="2" s="1"/>
  <c r="I719" i="2" a="1"/>
  <c r="I719" i="2" l="1"/>
  <c r="M719" i="2" s="1" a="1"/>
  <c r="M719" i="2" s="1"/>
  <c r="N719" i="2" s="1"/>
  <c r="J720" i="2" a="1"/>
  <c r="J720" i="2" s="1"/>
  <c r="H721" i="2"/>
  <c r="K720" i="2" a="1"/>
  <c r="K720" i="2" s="1"/>
  <c r="I720" i="2" a="1"/>
  <c r="I720" i="2" l="1"/>
  <c r="M720" i="2" s="1" a="1"/>
  <c r="M720" i="2" s="1"/>
  <c r="N720" i="2" s="1"/>
  <c r="H722" i="2"/>
  <c r="K721" i="2" a="1"/>
  <c r="K721" i="2" s="1"/>
  <c r="J721" i="2" a="1"/>
  <c r="J721" i="2" s="1"/>
  <c r="I721" i="2" a="1"/>
  <c r="I721" i="2" l="1"/>
  <c r="M721" i="2" s="1" a="1"/>
  <c r="M721" i="2" s="1"/>
  <c r="N721" i="2" s="1"/>
  <c r="K722" i="2" a="1"/>
  <c r="K722" i="2" s="1"/>
  <c r="J722" i="2" a="1"/>
  <c r="J722" i="2" s="1"/>
  <c r="H723" i="2"/>
  <c r="I722" i="2" a="1"/>
  <c r="I722" i="2" l="1"/>
  <c r="M722" i="2" s="1" a="1"/>
  <c r="M722" i="2" s="1"/>
  <c r="N722" i="2" s="1"/>
  <c r="J723" i="2" a="1"/>
  <c r="J723" i="2" s="1"/>
  <c r="K723" i="2" a="1"/>
  <c r="K723" i="2" s="1"/>
  <c r="H724" i="2"/>
  <c r="I723" i="2" a="1"/>
  <c r="I723" i="2" l="1"/>
  <c r="M723" i="2" s="1" a="1"/>
  <c r="M723" i="2" s="1"/>
  <c r="N723" i="2" s="1"/>
  <c r="J724" i="2" a="1"/>
  <c r="J724" i="2" s="1"/>
  <c r="K724" i="2" a="1"/>
  <c r="K724" i="2" s="1"/>
  <c r="H725" i="2"/>
  <c r="I724" i="2" a="1"/>
  <c r="I724" i="2" l="1"/>
  <c r="M724" i="2" s="1" a="1"/>
  <c r="M724" i="2" s="1"/>
  <c r="N724" i="2" s="1"/>
  <c r="H726" i="2"/>
  <c r="K725" i="2" a="1"/>
  <c r="K725" i="2" s="1"/>
  <c r="J725" i="2" a="1"/>
  <c r="J725" i="2" s="1"/>
  <c r="I725" i="2" a="1"/>
  <c r="I725" i="2" l="1"/>
  <c r="M725" i="2" s="1" a="1"/>
  <c r="M725" i="2" s="1"/>
  <c r="N725" i="2" s="1"/>
  <c r="K726" i="2" a="1"/>
  <c r="K726" i="2" s="1"/>
  <c r="J726" i="2" a="1"/>
  <c r="J726" i="2" s="1"/>
  <c r="H727" i="2"/>
  <c r="I726" i="2" a="1"/>
  <c r="I726" i="2" l="1"/>
  <c r="M726" i="2" s="1" a="1"/>
  <c r="M726" i="2" s="1"/>
  <c r="N726" i="2" s="1"/>
  <c r="J727" i="2" a="1"/>
  <c r="J727" i="2" s="1"/>
  <c r="K727" i="2" a="1"/>
  <c r="K727" i="2" s="1"/>
  <c r="H728" i="2"/>
  <c r="I727" i="2" a="1"/>
  <c r="I727" i="2" l="1"/>
  <c r="M727" i="2" s="1" a="1"/>
  <c r="M727" i="2" s="1"/>
  <c r="N727" i="2" s="1"/>
  <c r="J728" i="2" a="1"/>
  <c r="J728" i="2" s="1"/>
  <c r="K728" i="2" a="1"/>
  <c r="K728" i="2" s="1"/>
  <c r="H729" i="2"/>
  <c r="I728" i="2" a="1"/>
  <c r="I728" i="2" l="1"/>
  <c r="M728" i="2" s="1" a="1"/>
  <c r="M728" i="2" s="1"/>
  <c r="N728" i="2" s="1"/>
  <c r="H730" i="2"/>
  <c r="J729" i="2" a="1"/>
  <c r="J729" i="2" s="1"/>
  <c r="K729" i="2" a="1"/>
  <c r="K729" i="2" s="1"/>
  <c r="I729" i="2" a="1"/>
  <c r="I729" i="2" l="1"/>
  <c r="M729" i="2" s="1" a="1"/>
  <c r="M729" i="2" s="1"/>
  <c r="N729" i="2" s="1"/>
  <c r="K730" i="2" a="1"/>
  <c r="K730" i="2" s="1"/>
  <c r="J730" i="2" a="1"/>
  <c r="J730" i="2" s="1"/>
  <c r="H731" i="2"/>
  <c r="I730" i="2" a="1"/>
  <c r="I730" i="2" l="1"/>
  <c r="M730" i="2" s="1" a="1"/>
  <c r="M730" i="2" s="1"/>
  <c r="N730" i="2" s="1"/>
  <c r="K731" i="2" a="1"/>
  <c r="K731" i="2" s="1"/>
  <c r="H732" i="2"/>
  <c r="J731" i="2" a="1"/>
  <c r="J731" i="2" s="1"/>
  <c r="I731" i="2" a="1"/>
  <c r="I731" i="2" l="1"/>
  <c r="M731" i="2" s="1" a="1"/>
  <c r="M731" i="2" s="1"/>
  <c r="N731" i="2" s="1"/>
  <c r="J732" i="2" a="1"/>
  <c r="J732" i="2" s="1"/>
  <c r="H733" i="2"/>
  <c r="K732" i="2" a="1"/>
  <c r="K732" i="2" s="1"/>
  <c r="I732" i="2" a="1"/>
  <c r="I732" i="2" l="1"/>
  <c r="M732" i="2" s="1" a="1"/>
  <c r="M732" i="2" s="1"/>
  <c r="N732" i="2" s="1"/>
  <c r="H734" i="2"/>
  <c r="J733" i="2" a="1"/>
  <c r="J733" i="2" s="1"/>
  <c r="K733" i="2" a="1"/>
  <c r="K733" i="2" s="1"/>
  <c r="I733" i="2" a="1"/>
  <c r="I733" i="2" l="1"/>
  <c r="M733" i="2" s="1" a="1"/>
  <c r="M733" i="2" s="1"/>
  <c r="N733" i="2" s="1"/>
  <c r="K734" i="2" a="1"/>
  <c r="K734" i="2" s="1"/>
  <c r="H735" i="2"/>
  <c r="J734" i="2" a="1"/>
  <c r="J734" i="2" s="1"/>
  <c r="I734" i="2" a="1"/>
  <c r="I734" i="2" l="1"/>
  <c r="M734" i="2" s="1" a="1"/>
  <c r="M734" i="2" s="1"/>
  <c r="N734" i="2" s="1"/>
  <c r="J735" i="2" a="1"/>
  <c r="J735" i="2" s="1"/>
  <c r="K735" i="2" a="1"/>
  <c r="K735" i="2" s="1"/>
  <c r="H736" i="2"/>
  <c r="I735" i="2" a="1"/>
  <c r="I735" i="2" l="1"/>
  <c r="M735" i="2" s="1" a="1"/>
  <c r="M735" i="2" s="1"/>
  <c r="N735" i="2" s="1"/>
  <c r="J736" i="2" a="1"/>
  <c r="J736" i="2" s="1"/>
  <c r="K736" i="2" a="1"/>
  <c r="K736" i="2" s="1"/>
  <c r="H737" i="2"/>
  <c r="I736" i="2" a="1"/>
  <c r="I736" i="2" l="1"/>
  <c r="M736" i="2" s="1" a="1"/>
  <c r="M736" i="2" s="1"/>
  <c r="N736" i="2" s="1"/>
  <c r="H738" i="2"/>
  <c r="K737" i="2" a="1"/>
  <c r="K737" i="2" s="1"/>
  <c r="J737" i="2" a="1"/>
  <c r="J737" i="2" s="1"/>
  <c r="I737" i="2" a="1"/>
  <c r="I737" i="2" l="1"/>
  <c r="M737" i="2" s="1" a="1"/>
  <c r="M737" i="2" s="1"/>
  <c r="N737" i="2" s="1"/>
  <c r="K738" i="2" a="1"/>
  <c r="K738" i="2" s="1"/>
  <c r="H739" i="2"/>
  <c r="J738" i="2" a="1"/>
  <c r="J738" i="2" s="1"/>
  <c r="I738" i="2" a="1"/>
  <c r="I738" i="2" l="1"/>
  <c r="M738" i="2" s="1" a="1"/>
  <c r="M738" i="2" s="1"/>
  <c r="N738" i="2" s="1"/>
  <c r="J739" i="2" a="1"/>
  <c r="J739" i="2" s="1"/>
  <c r="H740" i="2"/>
  <c r="K739" i="2" a="1"/>
  <c r="K739" i="2" s="1"/>
  <c r="I739" i="2" a="1"/>
  <c r="I739" i="2" l="1"/>
  <c r="M739" i="2" s="1" a="1"/>
  <c r="M739" i="2" s="1"/>
  <c r="N739" i="2" s="1"/>
  <c r="J740" i="2" a="1"/>
  <c r="J740" i="2" s="1"/>
  <c r="K740" i="2" a="1"/>
  <c r="K740" i="2" s="1"/>
  <c r="H741" i="2"/>
  <c r="I740" i="2" a="1"/>
  <c r="I740" i="2" l="1"/>
  <c r="M740" i="2" s="1" a="1"/>
  <c r="M740" i="2" s="1"/>
  <c r="N740" i="2" s="1"/>
  <c r="J741" i="2" a="1"/>
  <c r="J741" i="2" s="1"/>
  <c r="H742" i="2"/>
  <c r="K741" i="2" a="1"/>
  <c r="K741" i="2" s="1"/>
  <c r="I741" i="2" a="1"/>
  <c r="I741" i="2" l="1"/>
  <c r="M741" i="2" s="1" a="1"/>
  <c r="M741" i="2" s="1"/>
  <c r="N741" i="2" s="1"/>
  <c r="H743" i="2"/>
  <c r="J742" i="2" a="1"/>
  <c r="J742" i="2" s="1"/>
  <c r="K742" i="2" a="1"/>
  <c r="K742" i="2" s="1"/>
  <c r="I742" i="2" a="1"/>
  <c r="I742" i="2" l="1"/>
  <c r="M742" i="2" s="1" a="1"/>
  <c r="M742" i="2" s="1"/>
  <c r="N742" i="2" s="1"/>
  <c r="K743" i="2" a="1"/>
  <c r="K743" i="2" s="1"/>
  <c r="H744" i="2"/>
  <c r="J743" i="2" a="1"/>
  <c r="J743" i="2" s="1"/>
  <c r="I743" i="2" a="1"/>
  <c r="I743" i="2" l="1"/>
  <c r="M743" i="2" s="1" a="1"/>
  <c r="M743" i="2" s="1"/>
  <c r="N743" i="2" s="1"/>
  <c r="K744" i="2" a="1"/>
  <c r="K744" i="2" s="1"/>
  <c r="J744" i="2" a="1"/>
  <c r="J744" i="2" s="1"/>
  <c r="H745" i="2"/>
  <c r="I744" i="2" a="1"/>
  <c r="I744" i="2" l="1"/>
  <c r="M744" i="2" s="1" a="1"/>
  <c r="M744" i="2" s="1"/>
  <c r="N744" i="2" s="1"/>
  <c r="J745" i="2" a="1"/>
  <c r="J745" i="2" s="1"/>
  <c r="K745" i="2" a="1"/>
  <c r="K745" i="2" s="1"/>
  <c r="H746" i="2"/>
  <c r="I745" i="2" a="1"/>
  <c r="I745" i="2" l="1"/>
  <c r="M745" i="2" s="1" a="1"/>
  <c r="M745" i="2" s="1"/>
  <c r="N745" i="2" s="1"/>
  <c r="H747" i="2"/>
  <c r="J746" i="2" a="1"/>
  <c r="J746" i="2" s="1"/>
  <c r="K746" i="2" a="1"/>
  <c r="K746" i="2" s="1"/>
  <c r="I746" i="2" a="1"/>
  <c r="I746" i="2" l="1"/>
  <c r="M746" i="2" s="1" a="1"/>
  <c r="M746" i="2" s="1"/>
  <c r="N746" i="2" s="1"/>
  <c r="K747" i="2" a="1"/>
  <c r="K747" i="2" s="1"/>
  <c r="H748" i="2"/>
  <c r="J747" i="2" a="1"/>
  <c r="J747" i="2" s="1"/>
  <c r="I747" i="2" a="1"/>
  <c r="I747" i="2" l="1"/>
  <c r="M747" i="2" s="1" a="1"/>
  <c r="M747" i="2" s="1"/>
  <c r="N747" i="2" s="1"/>
  <c r="K748" i="2" a="1"/>
  <c r="K748" i="2" s="1"/>
  <c r="H749" i="2"/>
  <c r="J748" i="2" a="1"/>
  <c r="J748" i="2" s="1"/>
  <c r="I748" i="2" a="1"/>
  <c r="I748" i="2" l="1"/>
  <c r="M748" i="2" s="1" a="1"/>
  <c r="M748" i="2" s="1"/>
  <c r="N748" i="2" s="1"/>
  <c r="J749" i="2" a="1"/>
  <c r="J749" i="2" s="1"/>
  <c r="H750" i="2"/>
  <c r="K749" i="2" a="1"/>
  <c r="K749" i="2" s="1"/>
  <c r="I749" i="2" a="1"/>
  <c r="I749" i="2" l="1"/>
  <c r="M749" i="2" s="1" a="1"/>
  <c r="M749" i="2" s="1"/>
  <c r="N749" i="2" s="1"/>
  <c r="H751" i="2"/>
  <c r="J750" i="2" a="1"/>
  <c r="J750" i="2" s="1"/>
  <c r="K750" i="2" a="1"/>
  <c r="K750" i="2" s="1"/>
  <c r="I750" i="2" a="1"/>
  <c r="I750" i="2" l="1"/>
  <c r="M750" i="2" s="1" a="1"/>
  <c r="M750" i="2" s="1"/>
  <c r="N750" i="2" s="1"/>
  <c r="H752" i="2"/>
  <c r="J751" i="2" a="1"/>
  <c r="J751" i="2" s="1"/>
  <c r="K751" i="2" a="1"/>
  <c r="K751" i="2" s="1"/>
  <c r="I751" i="2" a="1"/>
  <c r="I751" i="2" l="1"/>
  <c r="M751" i="2" s="1" a="1"/>
  <c r="M751" i="2" s="1"/>
  <c r="N751" i="2" s="1"/>
  <c r="K752" i="2" a="1"/>
  <c r="K752" i="2" s="1"/>
  <c r="J752" i="2" a="1"/>
  <c r="J752" i="2" s="1"/>
  <c r="H753" i="2"/>
  <c r="I752" i="2" a="1"/>
  <c r="I752" i="2" l="1"/>
  <c r="M752" i="2" s="1" a="1"/>
  <c r="M752" i="2" s="1"/>
  <c r="N752" i="2" s="1"/>
  <c r="J753" i="2" a="1"/>
  <c r="J753" i="2" s="1"/>
  <c r="K753" i="2" a="1"/>
  <c r="K753" i="2" s="1"/>
  <c r="H754" i="2"/>
  <c r="I753" i="2" a="1"/>
  <c r="I753" i="2" l="1"/>
  <c r="M753" i="2" s="1" a="1"/>
  <c r="M753" i="2" s="1"/>
  <c r="N753" i="2" s="1"/>
  <c r="H755" i="2"/>
  <c r="J754" i="2" a="1"/>
  <c r="J754" i="2" s="1"/>
  <c r="K754" i="2" a="1"/>
  <c r="K754" i="2" s="1"/>
  <c r="I754" i="2" a="1"/>
  <c r="I754" i="2" l="1"/>
  <c r="M754" i="2" s="1" a="1"/>
  <c r="M754" i="2" s="1"/>
  <c r="N754" i="2" s="1"/>
  <c r="K755" i="2" a="1"/>
  <c r="K755" i="2" s="1"/>
  <c r="H756" i="2"/>
  <c r="J755" i="2" a="1"/>
  <c r="J755" i="2" s="1"/>
  <c r="I755" i="2" a="1"/>
  <c r="I755" i="2" l="1"/>
  <c r="M755" i="2" s="1" a="1"/>
  <c r="M755" i="2" s="1"/>
  <c r="N755" i="2" s="1"/>
  <c r="K756" i="2" a="1"/>
  <c r="K756" i="2" s="1"/>
  <c r="H757" i="2"/>
  <c r="J756" i="2" a="1"/>
  <c r="J756" i="2" s="1"/>
  <c r="I756" i="2" a="1"/>
  <c r="I756" i="2" l="1"/>
  <c r="M756" i="2" s="1" a="1"/>
  <c r="M756" i="2" s="1"/>
  <c r="N756" i="2" s="1"/>
  <c r="J757" i="2" a="1"/>
  <c r="J757" i="2" s="1"/>
  <c r="H758" i="2"/>
  <c r="K757" i="2" a="1"/>
  <c r="K757" i="2" s="1"/>
  <c r="I757" i="2" a="1"/>
  <c r="I757" i="2" l="1"/>
  <c r="M757" i="2" s="1" a="1"/>
  <c r="M757" i="2" s="1"/>
  <c r="N757" i="2" s="1"/>
  <c r="H759" i="2"/>
  <c r="J758" i="2" a="1"/>
  <c r="J758" i="2" s="1"/>
  <c r="K758" i="2" a="1"/>
  <c r="K758" i="2" s="1"/>
  <c r="I758" i="2" a="1"/>
  <c r="I758" i="2" l="1"/>
  <c r="M758" i="2" s="1" a="1"/>
  <c r="M758" i="2" s="1"/>
  <c r="N758" i="2" s="1"/>
  <c r="K759" i="2" a="1"/>
  <c r="K759" i="2" s="1"/>
  <c r="H760" i="2"/>
  <c r="J759" i="2" a="1"/>
  <c r="J759" i="2" s="1"/>
  <c r="I759" i="2" a="1"/>
  <c r="I759" i="2" l="1"/>
  <c r="M759" i="2" s="1" a="1"/>
  <c r="M759" i="2" s="1"/>
  <c r="N759" i="2" s="1"/>
  <c r="K760" i="2" a="1"/>
  <c r="K760" i="2" s="1"/>
  <c r="J760" i="2" a="1"/>
  <c r="J760" i="2" s="1"/>
  <c r="H761" i="2"/>
  <c r="I760" i="2" a="1"/>
  <c r="I760" i="2" l="1"/>
  <c r="M760" i="2" s="1" a="1"/>
  <c r="M760" i="2" s="1"/>
  <c r="N760" i="2" s="1"/>
  <c r="J761" i="2" a="1"/>
  <c r="J761" i="2" s="1"/>
  <c r="H762" i="2"/>
  <c r="K761" i="2" a="1"/>
  <c r="K761" i="2" s="1"/>
  <c r="I761" i="2" a="1"/>
  <c r="I761" i="2" l="1"/>
  <c r="M761" i="2" s="1" a="1"/>
  <c r="M761" i="2" s="1"/>
  <c r="N761" i="2" s="1"/>
  <c r="H763" i="2"/>
  <c r="J762" i="2" a="1"/>
  <c r="J762" i="2" s="1"/>
  <c r="K762" i="2" a="1"/>
  <c r="K762" i="2" s="1"/>
  <c r="I762" i="2" a="1"/>
  <c r="I762" i="2" l="1"/>
  <c r="M762" i="2" s="1" a="1"/>
  <c r="M762" i="2" s="1"/>
  <c r="N762" i="2" s="1"/>
  <c r="K763" i="2" a="1"/>
  <c r="K763" i="2" s="1"/>
  <c r="H764" i="2"/>
  <c r="J763" i="2" a="1"/>
  <c r="J763" i="2" s="1"/>
  <c r="I763" i="2" a="1"/>
  <c r="I763" i="2" l="1"/>
  <c r="M763" i="2" s="1" a="1"/>
  <c r="M763" i="2" s="1"/>
  <c r="N763" i="2" s="1"/>
  <c r="K764" i="2" a="1"/>
  <c r="K764" i="2" s="1"/>
  <c r="H765" i="2"/>
  <c r="J764" i="2" a="1"/>
  <c r="J764" i="2" s="1"/>
  <c r="I764" i="2" a="1"/>
  <c r="I764" i="2" l="1"/>
  <c r="M764" i="2" s="1" a="1"/>
  <c r="M764" i="2" s="1"/>
  <c r="N764" i="2" s="1"/>
  <c r="J765" i="2" a="1"/>
  <c r="J765" i="2" s="1"/>
  <c r="H766" i="2"/>
  <c r="K765" i="2" a="1"/>
  <c r="K765" i="2" s="1"/>
  <c r="I765" i="2" a="1"/>
  <c r="I765" i="2" l="1"/>
  <c r="M765" i="2" s="1" a="1"/>
  <c r="M765" i="2" s="1"/>
  <c r="N765" i="2" s="1"/>
  <c r="H767" i="2"/>
  <c r="J766" i="2" a="1"/>
  <c r="J766" i="2" s="1"/>
  <c r="K766" i="2" a="1"/>
  <c r="K766" i="2" s="1"/>
  <c r="I766" i="2" a="1"/>
  <c r="I766" i="2" l="1"/>
  <c r="M766" i="2" s="1" a="1"/>
  <c r="M766" i="2" s="1"/>
  <c r="N766" i="2" s="1"/>
  <c r="K767" i="2" a="1"/>
  <c r="K767" i="2" s="1"/>
  <c r="H768" i="2"/>
  <c r="J767" i="2" a="1"/>
  <c r="J767" i="2" s="1"/>
  <c r="I767" i="2" a="1"/>
  <c r="I767" i="2" l="1"/>
  <c r="M767" i="2" s="1" a="1"/>
  <c r="M767" i="2" s="1"/>
  <c r="N767" i="2" s="1"/>
  <c r="K768" i="2" a="1"/>
  <c r="K768" i="2" s="1"/>
  <c r="J768" i="2" a="1"/>
  <c r="J768" i="2" s="1"/>
  <c r="H769" i="2"/>
  <c r="I768" i="2" a="1"/>
  <c r="I768" i="2" l="1"/>
  <c r="M768" i="2" s="1" a="1"/>
  <c r="M768" i="2" s="1"/>
  <c r="N768" i="2" s="1"/>
  <c r="J769" i="2" a="1"/>
  <c r="J769" i="2" s="1"/>
  <c r="K769" i="2" a="1"/>
  <c r="K769" i="2" s="1"/>
  <c r="H770" i="2"/>
  <c r="I769" i="2" a="1"/>
  <c r="I769" i="2" l="1"/>
  <c r="M769" i="2" s="1" a="1"/>
  <c r="M769" i="2" s="1"/>
  <c r="N769" i="2" s="1"/>
  <c r="H771" i="2"/>
  <c r="J770" i="2" a="1"/>
  <c r="J770" i="2" s="1"/>
  <c r="K770" i="2" a="1"/>
  <c r="K770" i="2" s="1"/>
  <c r="I770" i="2" a="1"/>
  <c r="I770" i="2" l="1"/>
  <c r="M770" i="2" s="1" a="1"/>
  <c r="M770" i="2" s="1"/>
  <c r="N770" i="2" s="1"/>
  <c r="K771" i="2" a="1"/>
  <c r="K771" i="2" s="1"/>
  <c r="H772" i="2"/>
  <c r="J771" i="2" a="1"/>
  <c r="J771" i="2" s="1"/>
  <c r="I771" i="2" a="1"/>
  <c r="I771" i="2" l="1"/>
  <c r="M771" i="2" s="1" a="1"/>
  <c r="M771" i="2" s="1"/>
  <c r="N771" i="2" s="1"/>
  <c r="K772" i="2" a="1"/>
  <c r="K772" i="2" s="1"/>
  <c r="J772" i="2" a="1"/>
  <c r="J772" i="2" s="1"/>
  <c r="H773" i="2"/>
  <c r="I772" i="2" a="1"/>
  <c r="I772" i="2" l="1"/>
  <c r="M772" i="2" s="1" a="1"/>
  <c r="M772" i="2" s="1"/>
  <c r="N772" i="2" s="1"/>
  <c r="J773" i="2" a="1"/>
  <c r="J773" i="2" s="1"/>
  <c r="H774" i="2"/>
  <c r="K773" i="2" a="1"/>
  <c r="K773" i="2" s="1"/>
  <c r="I773" i="2" a="1"/>
  <c r="I773" i="2" l="1"/>
  <c r="M773" i="2" s="1" a="1"/>
  <c r="M773" i="2" s="1"/>
  <c r="N773" i="2" s="1"/>
  <c r="H775" i="2"/>
  <c r="J774" i="2" a="1"/>
  <c r="J774" i="2" s="1"/>
  <c r="K774" i="2" a="1"/>
  <c r="K774" i="2" s="1"/>
  <c r="I774" i="2" a="1"/>
  <c r="I774" i="2" l="1"/>
  <c r="M774" i="2" s="1" a="1"/>
  <c r="M774" i="2" s="1"/>
  <c r="N774" i="2" s="1"/>
  <c r="K775" i="2" a="1"/>
  <c r="K775" i="2" s="1"/>
  <c r="H776" i="2"/>
  <c r="J775" i="2" a="1"/>
  <c r="J775" i="2" s="1"/>
  <c r="I775" i="2" a="1"/>
  <c r="I775" i="2" l="1"/>
  <c r="M775" i="2" s="1" a="1"/>
  <c r="M775" i="2" s="1"/>
  <c r="N775" i="2" s="1"/>
  <c r="K776" i="2" a="1"/>
  <c r="K776" i="2" s="1"/>
  <c r="J776" i="2" a="1"/>
  <c r="J776" i="2" s="1"/>
  <c r="H777" i="2"/>
  <c r="I776" i="2" a="1"/>
  <c r="I776" i="2" l="1"/>
  <c r="M776" i="2" s="1" a="1"/>
  <c r="M776" i="2" s="1"/>
  <c r="N776" i="2" s="1"/>
  <c r="J777" i="2" a="1"/>
  <c r="J777" i="2" s="1"/>
  <c r="K777" i="2" a="1"/>
  <c r="K777" i="2" s="1"/>
  <c r="H778" i="2"/>
  <c r="I777" i="2" a="1"/>
  <c r="I777" i="2" l="1"/>
  <c r="M777" i="2" s="1" a="1"/>
  <c r="M777" i="2" s="1"/>
  <c r="N777" i="2" s="1"/>
  <c r="H779" i="2"/>
  <c r="J778" i="2" a="1"/>
  <c r="J778" i="2" s="1"/>
  <c r="K778" i="2" a="1"/>
  <c r="K778" i="2" s="1"/>
  <c r="I778" i="2" a="1"/>
  <c r="I778" i="2" l="1"/>
  <c r="M778" i="2" s="1" a="1"/>
  <c r="M778" i="2" s="1"/>
  <c r="N778" i="2" s="1"/>
  <c r="K779" i="2" a="1"/>
  <c r="K779" i="2" s="1"/>
  <c r="H780" i="2"/>
  <c r="J779" i="2" a="1"/>
  <c r="J779" i="2" s="1"/>
  <c r="I779" i="2" a="1"/>
  <c r="I779" i="2" l="1"/>
  <c r="M779" i="2" s="1" a="1"/>
  <c r="M779" i="2" s="1"/>
  <c r="N779" i="2" s="1"/>
  <c r="K780" i="2" a="1"/>
  <c r="K780" i="2" s="1"/>
  <c r="H781" i="2"/>
  <c r="J780" i="2" a="1"/>
  <c r="J780" i="2" s="1"/>
  <c r="I780" i="2" a="1"/>
  <c r="I780" i="2" l="1"/>
  <c r="M780" i="2" s="1" a="1"/>
  <c r="M780" i="2" s="1"/>
  <c r="N780" i="2" s="1"/>
  <c r="J781" i="2" a="1"/>
  <c r="J781" i="2" s="1"/>
  <c r="K781" i="2" a="1"/>
  <c r="K781" i="2" s="1"/>
  <c r="H782" i="2"/>
  <c r="I781" i="2" a="1"/>
  <c r="I781" i="2" l="1"/>
  <c r="M781" i="2" s="1" a="1"/>
  <c r="M781" i="2" s="1"/>
  <c r="N781" i="2" s="1"/>
  <c r="H783" i="2"/>
  <c r="J782" i="2" a="1"/>
  <c r="J782" i="2" s="1"/>
  <c r="K782" i="2" a="1"/>
  <c r="K782" i="2" s="1"/>
  <c r="I782" i="2" a="1"/>
  <c r="I782" i="2" l="1"/>
  <c r="M782" i="2" s="1" a="1"/>
  <c r="M782" i="2" s="1"/>
  <c r="N782" i="2" s="1"/>
  <c r="K783" i="2" a="1"/>
  <c r="K783" i="2" s="1"/>
  <c r="H784" i="2"/>
  <c r="J783" i="2" a="1"/>
  <c r="J783" i="2" s="1"/>
  <c r="I783" i="2" a="1"/>
  <c r="I783" i="2" l="1"/>
  <c r="M783" i="2" s="1" a="1"/>
  <c r="M783" i="2" s="1"/>
  <c r="N783" i="2" s="1"/>
  <c r="K784" i="2" a="1"/>
  <c r="K784" i="2" s="1"/>
  <c r="J784" i="2" a="1"/>
  <c r="J784" i="2" s="1"/>
  <c r="H785" i="2"/>
  <c r="I784" i="2" a="1"/>
  <c r="I784" i="2" l="1"/>
  <c r="M784" i="2" s="1" a="1"/>
  <c r="M784" i="2" s="1"/>
  <c r="N784" i="2" s="1"/>
  <c r="J785" i="2" a="1"/>
  <c r="J785" i="2" s="1"/>
  <c r="H786" i="2"/>
  <c r="K785" i="2" a="1"/>
  <c r="K785" i="2" s="1"/>
  <c r="I785" i="2" a="1"/>
  <c r="I785" i="2" l="1"/>
  <c r="M785" i="2" s="1" a="1"/>
  <c r="M785" i="2" s="1"/>
  <c r="N785" i="2" s="1"/>
  <c r="H787" i="2"/>
  <c r="J786" i="2" a="1"/>
  <c r="J786" i="2" s="1"/>
  <c r="K786" i="2" a="1"/>
  <c r="K786" i="2" s="1"/>
  <c r="I786" i="2" a="1"/>
  <c r="I786" i="2" l="1"/>
  <c r="M786" i="2" s="1" a="1"/>
  <c r="M786" i="2" s="1"/>
  <c r="N786" i="2" s="1"/>
  <c r="K787" i="2" a="1"/>
  <c r="K787" i="2" s="1"/>
  <c r="H788" i="2"/>
  <c r="J787" i="2" a="1"/>
  <c r="J787" i="2" s="1"/>
  <c r="I787" i="2" a="1"/>
  <c r="I787" i="2" l="1"/>
  <c r="M787" i="2" s="1" a="1"/>
  <c r="M787" i="2" s="1"/>
  <c r="N787" i="2" s="1"/>
  <c r="J788" i="2" a="1"/>
  <c r="J788" i="2" s="1"/>
  <c r="K788" i="2" a="1"/>
  <c r="K788" i="2" s="1"/>
  <c r="H789" i="2"/>
  <c r="I788" i="2" a="1"/>
  <c r="I788" i="2" l="1"/>
  <c r="M788" i="2" s="1" a="1"/>
  <c r="M788" i="2" s="1"/>
  <c r="N788" i="2" s="1"/>
  <c r="J789" i="2" a="1"/>
  <c r="J789" i="2" s="1"/>
  <c r="H790" i="2"/>
  <c r="K789" i="2" a="1"/>
  <c r="K789" i="2" s="1"/>
  <c r="I789" i="2" a="1"/>
  <c r="I789" i="2" l="1"/>
  <c r="M789" i="2" s="1" a="1"/>
  <c r="M789" i="2" s="1"/>
  <c r="N789" i="2" s="1"/>
  <c r="H791" i="2"/>
  <c r="J790" i="2" a="1"/>
  <c r="J790" i="2" s="1"/>
  <c r="K790" i="2" a="1"/>
  <c r="K790" i="2" s="1"/>
  <c r="I790" i="2" a="1"/>
  <c r="I790" i="2" l="1"/>
  <c r="M790" i="2" s="1" a="1"/>
  <c r="M790" i="2" s="1"/>
  <c r="N790" i="2" s="1"/>
  <c r="K791" i="2" a="1"/>
  <c r="K791" i="2" s="1"/>
  <c r="H792" i="2"/>
  <c r="J791" i="2" a="1"/>
  <c r="J791" i="2" s="1"/>
  <c r="I791" i="2" a="1"/>
  <c r="I791" i="2" l="1"/>
  <c r="M791" i="2" s="1" a="1"/>
  <c r="M791" i="2" s="1"/>
  <c r="N791" i="2" s="1"/>
  <c r="K792" i="2" a="1"/>
  <c r="K792" i="2" s="1"/>
  <c r="J792" i="2" a="1"/>
  <c r="J792" i="2" s="1"/>
  <c r="H793" i="2"/>
  <c r="I792" i="2" a="1"/>
  <c r="I792" i="2" l="1"/>
  <c r="M792" i="2" s="1" a="1"/>
  <c r="M792" i="2" s="1"/>
  <c r="N792" i="2" s="1"/>
  <c r="J793" i="2" a="1"/>
  <c r="J793" i="2" s="1"/>
  <c r="K793" i="2" a="1"/>
  <c r="K793" i="2" s="1"/>
  <c r="H794" i="2"/>
  <c r="I793" i="2" a="1"/>
  <c r="I793" i="2" l="1"/>
  <c r="M793" i="2" s="1" a="1"/>
  <c r="M793" i="2" s="1"/>
  <c r="N793" i="2" s="1"/>
  <c r="H795" i="2"/>
  <c r="J794" i="2" a="1"/>
  <c r="J794" i="2" s="1"/>
  <c r="K794" i="2" a="1"/>
  <c r="K794" i="2" s="1"/>
  <c r="I794" i="2" a="1"/>
  <c r="I794" i="2" l="1"/>
  <c r="M794" i="2" s="1" a="1"/>
  <c r="M794" i="2" s="1"/>
  <c r="N794" i="2" s="1"/>
  <c r="K795" i="2" a="1"/>
  <c r="K795" i="2" s="1"/>
  <c r="H796" i="2"/>
  <c r="J795" i="2" a="1"/>
  <c r="J795" i="2" s="1"/>
  <c r="I795" i="2" a="1"/>
  <c r="I795" i="2" l="1"/>
  <c r="M795" i="2" s="1" a="1"/>
  <c r="M795" i="2" s="1"/>
  <c r="N795" i="2" s="1"/>
  <c r="K796" i="2" a="1"/>
  <c r="K796" i="2" s="1"/>
  <c r="H797" i="2"/>
  <c r="J796" i="2" a="1"/>
  <c r="J796" i="2" s="1"/>
  <c r="I796" i="2" a="1"/>
  <c r="I796" i="2" l="1"/>
  <c r="M796" i="2" s="1" a="1"/>
  <c r="M796" i="2" s="1"/>
  <c r="N796" i="2" s="1"/>
  <c r="J797" i="2" a="1"/>
  <c r="J797" i="2" s="1"/>
  <c r="H798" i="2"/>
  <c r="K797" i="2" a="1"/>
  <c r="K797" i="2" s="1"/>
  <c r="I797" i="2" a="1"/>
  <c r="I797" i="2" l="1"/>
  <c r="M797" i="2" s="1" a="1"/>
  <c r="M797" i="2" s="1"/>
  <c r="N797" i="2" s="1"/>
  <c r="H799" i="2"/>
  <c r="J798" i="2" a="1"/>
  <c r="J798" i="2" s="1"/>
  <c r="K798" i="2" a="1"/>
  <c r="K798" i="2" s="1"/>
  <c r="I798" i="2" a="1"/>
  <c r="I798" i="2" l="1"/>
  <c r="M798" i="2" s="1" a="1"/>
  <c r="M798" i="2" s="1"/>
  <c r="N798" i="2" s="1"/>
  <c r="K799" i="2" a="1"/>
  <c r="K799" i="2" s="1"/>
  <c r="H800" i="2"/>
  <c r="J799" i="2" a="1"/>
  <c r="J799" i="2" s="1"/>
  <c r="I799" i="2" a="1"/>
  <c r="I799" i="2" l="1"/>
  <c r="M799" i="2" s="1" a="1"/>
  <c r="M799" i="2" s="1"/>
  <c r="N799" i="2" s="1"/>
  <c r="K800" i="2" a="1"/>
  <c r="K800" i="2" s="1"/>
  <c r="J800" i="2" a="1"/>
  <c r="J800" i="2" s="1"/>
  <c r="H801" i="2"/>
  <c r="I800" i="2" a="1"/>
  <c r="I800" i="2" l="1"/>
  <c r="M800" i="2" s="1" a="1"/>
  <c r="M800" i="2" s="1"/>
  <c r="N800" i="2" s="1"/>
  <c r="J801" i="2" a="1"/>
  <c r="J801" i="2" s="1"/>
  <c r="K801" i="2" a="1"/>
  <c r="K801" i="2" s="1"/>
  <c r="H802" i="2"/>
  <c r="I801" i="2" a="1"/>
  <c r="I801" i="2" l="1"/>
  <c r="M801" i="2" s="1" a="1"/>
  <c r="M801" i="2" s="1"/>
  <c r="N801" i="2" s="1"/>
  <c r="H803" i="2"/>
  <c r="J802" i="2" a="1"/>
  <c r="J802" i="2" s="1"/>
  <c r="K802" i="2" a="1"/>
  <c r="K802" i="2" s="1"/>
  <c r="I802" i="2" a="1"/>
  <c r="I802" i="2" l="1"/>
  <c r="M802" i="2" s="1" a="1"/>
  <c r="M802" i="2" s="1"/>
  <c r="N802" i="2" s="1"/>
  <c r="K803" i="2" a="1"/>
  <c r="K803" i="2" s="1"/>
  <c r="H804" i="2"/>
  <c r="J803" i="2" a="1"/>
  <c r="J803" i="2" s="1"/>
  <c r="I803" i="2" a="1"/>
  <c r="I803" i="2" l="1"/>
  <c r="M803" i="2" s="1" a="1"/>
  <c r="M803" i="2" s="1"/>
  <c r="N803" i="2" s="1"/>
  <c r="K804" i="2" a="1"/>
  <c r="K804" i="2" s="1"/>
  <c r="H805" i="2"/>
  <c r="J804" i="2" a="1"/>
  <c r="J804" i="2" s="1"/>
  <c r="I804" i="2" a="1"/>
  <c r="I804" i="2" l="1"/>
  <c r="M804" i="2" s="1" a="1"/>
  <c r="M804" i="2" s="1"/>
  <c r="N804" i="2" s="1"/>
  <c r="J805" i="2" a="1"/>
  <c r="J805" i="2" s="1"/>
  <c r="H806" i="2"/>
  <c r="K805" i="2" a="1"/>
  <c r="K805" i="2" s="1"/>
  <c r="I805" i="2" a="1"/>
  <c r="I805" i="2" l="1"/>
  <c r="M805" i="2" s="1" a="1"/>
  <c r="M805" i="2" s="1"/>
  <c r="N805" i="2" s="1"/>
  <c r="H807" i="2"/>
  <c r="J806" i="2" a="1"/>
  <c r="J806" i="2" s="1"/>
  <c r="K806" i="2" a="1"/>
  <c r="K806" i="2" s="1"/>
  <c r="I806" i="2" a="1"/>
  <c r="I806" i="2" l="1"/>
  <c r="M806" i="2" s="1" a="1"/>
  <c r="M806" i="2" s="1"/>
  <c r="N806" i="2" s="1"/>
  <c r="K807" i="2" a="1"/>
  <c r="K807" i="2" s="1"/>
  <c r="H808" i="2"/>
  <c r="J807" i="2" a="1"/>
  <c r="J807" i="2" s="1"/>
  <c r="I807" i="2" a="1"/>
  <c r="I807" i="2" l="1"/>
  <c r="M807" i="2" s="1" a="1"/>
  <c r="M807" i="2" s="1"/>
  <c r="N807" i="2" s="1"/>
  <c r="K808" i="2" a="1"/>
  <c r="K808" i="2" s="1"/>
  <c r="J808" i="2" a="1"/>
  <c r="J808" i="2" s="1"/>
  <c r="H809" i="2"/>
  <c r="I808" i="2" a="1"/>
  <c r="I808" i="2" l="1"/>
  <c r="M808" i="2" s="1" a="1"/>
  <c r="M808" i="2" s="1"/>
  <c r="N808" i="2" s="1"/>
  <c r="J809" i="2" a="1"/>
  <c r="J809" i="2" s="1"/>
  <c r="K809" i="2" a="1"/>
  <c r="K809" i="2" s="1"/>
  <c r="H810" i="2"/>
  <c r="I809" i="2" a="1"/>
  <c r="I809" i="2" l="1"/>
  <c r="M809" i="2" s="1" a="1"/>
  <c r="M809" i="2" s="1"/>
  <c r="N809" i="2" s="1"/>
  <c r="H811" i="2"/>
  <c r="K810" i="2" a="1"/>
  <c r="K810" i="2" s="1"/>
  <c r="J810" i="2" a="1"/>
  <c r="J810" i="2" s="1"/>
  <c r="I810" i="2" a="1"/>
  <c r="I810" i="2" l="1"/>
  <c r="M810" i="2" s="1" a="1"/>
  <c r="M810" i="2" s="1"/>
  <c r="N810" i="2" s="1"/>
  <c r="K811" i="2" a="1"/>
  <c r="K811" i="2" s="1"/>
  <c r="H812" i="2"/>
  <c r="J811" i="2" a="1"/>
  <c r="J811" i="2" s="1"/>
  <c r="I811" i="2" a="1"/>
  <c r="I811" i="2" l="1"/>
  <c r="M811" i="2" s="1" a="1"/>
  <c r="M811" i="2" s="1"/>
  <c r="N811" i="2" s="1"/>
  <c r="K812" i="2" a="1"/>
  <c r="K812" i="2" s="1"/>
  <c r="H813" i="2"/>
  <c r="J812" i="2" a="1"/>
  <c r="J812" i="2" s="1"/>
  <c r="I812" i="2" a="1"/>
  <c r="I812" i="2" l="1"/>
  <c r="M812" i="2" s="1" a="1"/>
  <c r="M812" i="2" s="1"/>
  <c r="N812" i="2" s="1"/>
  <c r="J813" i="2" a="1"/>
  <c r="J813" i="2" s="1"/>
  <c r="K813" i="2" a="1"/>
  <c r="K813" i="2" s="1"/>
  <c r="H814" i="2"/>
  <c r="I813" i="2" a="1"/>
  <c r="I813" i="2" l="1"/>
  <c r="M813" i="2" s="1" a="1"/>
  <c r="M813" i="2" s="1"/>
  <c r="N813" i="2" s="1"/>
  <c r="H815" i="2"/>
  <c r="J814" i="2" a="1"/>
  <c r="J814" i="2" s="1"/>
  <c r="K814" i="2" a="1"/>
  <c r="K814" i="2" s="1"/>
  <c r="I814" i="2" a="1"/>
  <c r="I814" i="2" l="1"/>
  <c r="M814" i="2" s="1" a="1"/>
  <c r="M814" i="2" s="1"/>
  <c r="N814" i="2" s="1"/>
  <c r="K815" i="2" a="1"/>
  <c r="K815" i="2" s="1"/>
  <c r="H816" i="2"/>
  <c r="J815" i="2" a="1"/>
  <c r="J815" i="2" s="1"/>
  <c r="I815" i="2" a="1"/>
  <c r="I815" i="2" l="1"/>
  <c r="M815" i="2" s="1" a="1"/>
  <c r="M815" i="2" s="1"/>
  <c r="N815" i="2" s="1"/>
  <c r="K816" i="2" a="1"/>
  <c r="K816" i="2" s="1"/>
  <c r="J816" i="2" a="1"/>
  <c r="J816" i="2" s="1"/>
  <c r="H817" i="2"/>
  <c r="I816" i="2" a="1"/>
  <c r="I816" i="2" l="1"/>
  <c r="M816" i="2" s="1" a="1"/>
  <c r="M816" i="2" s="1"/>
  <c r="N816" i="2" s="1"/>
  <c r="J817" i="2" a="1"/>
  <c r="J817" i="2" s="1"/>
  <c r="K817" i="2" a="1"/>
  <c r="K817" i="2" s="1"/>
  <c r="H818" i="2"/>
  <c r="I817" i="2" a="1"/>
  <c r="I817" i="2" l="1"/>
  <c r="M817" i="2" s="1" a="1"/>
  <c r="M817" i="2" s="1"/>
  <c r="N817" i="2" s="1"/>
  <c r="H819" i="2"/>
  <c r="J818" i="2" a="1"/>
  <c r="J818" i="2" s="1"/>
  <c r="K818" i="2" a="1"/>
  <c r="K818" i="2" s="1"/>
  <c r="I818" i="2" a="1"/>
  <c r="I818" i="2" l="1"/>
  <c r="M818" i="2" s="1" a="1"/>
  <c r="M818" i="2" s="1"/>
  <c r="N818" i="2" s="1"/>
  <c r="K819" i="2" a="1"/>
  <c r="K819" i="2" s="1"/>
  <c r="H820" i="2"/>
  <c r="J819" i="2" a="1"/>
  <c r="J819" i="2" s="1"/>
  <c r="I819" i="2" a="1"/>
  <c r="I819" i="2" l="1"/>
  <c r="M819" i="2" s="1" a="1"/>
  <c r="M819" i="2" s="1"/>
  <c r="N819" i="2" s="1"/>
  <c r="K820" i="2" a="1"/>
  <c r="K820" i="2" s="1"/>
  <c r="J820" i="2" a="1"/>
  <c r="J820" i="2" s="1"/>
  <c r="H821" i="2"/>
  <c r="I820" i="2" a="1"/>
  <c r="I820" i="2" l="1"/>
  <c r="M820" i="2" s="1" a="1"/>
  <c r="M820" i="2" s="1"/>
  <c r="N820" i="2" s="1"/>
  <c r="J821" i="2" a="1"/>
  <c r="J821" i="2" s="1"/>
  <c r="H822" i="2"/>
  <c r="K821" i="2" a="1"/>
  <c r="K821" i="2" s="1"/>
  <c r="I821" i="2" a="1"/>
  <c r="I821" i="2" l="1"/>
  <c r="M821" i="2" s="1" a="1"/>
  <c r="M821" i="2" s="1"/>
  <c r="N821" i="2" s="1"/>
  <c r="J822" i="2" a="1"/>
  <c r="J822" i="2" s="1"/>
  <c r="K822" i="2" a="1"/>
  <c r="K822" i="2" s="1"/>
  <c r="H823" i="2"/>
  <c r="I822" i="2" a="1"/>
  <c r="I822" i="2" l="1"/>
  <c r="M822" i="2" s="1" a="1"/>
  <c r="M822" i="2" s="1"/>
  <c r="N822" i="2" s="1"/>
  <c r="H824" i="2"/>
  <c r="J823" i="2" a="1"/>
  <c r="J823" i="2" s="1"/>
  <c r="K823" i="2" a="1"/>
  <c r="K823" i="2" s="1"/>
  <c r="I823" i="2" a="1"/>
  <c r="I823" i="2" l="1"/>
  <c r="M823" i="2" s="1" a="1"/>
  <c r="M823" i="2" s="1"/>
  <c r="N823" i="2" s="1"/>
  <c r="K824" i="2" a="1"/>
  <c r="K824" i="2" s="1"/>
  <c r="J824" i="2" a="1"/>
  <c r="J824" i="2" s="1"/>
  <c r="H825" i="2"/>
  <c r="I824" i="2" a="1"/>
  <c r="I824" i="2" l="1"/>
  <c r="M824" i="2" s="1" a="1"/>
  <c r="M824" i="2" s="1"/>
  <c r="N824" i="2" s="1"/>
  <c r="K825" i="2" a="1"/>
  <c r="K825" i="2" s="1"/>
  <c r="H826" i="2"/>
  <c r="J825" i="2" a="1"/>
  <c r="J825" i="2" s="1"/>
  <c r="I825" i="2" a="1"/>
  <c r="I825" i="2" l="1"/>
  <c r="M825" i="2" s="1" a="1"/>
  <c r="M825" i="2" s="1"/>
  <c r="N825" i="2" s="1"/>
  <c r="J826" i="2" a="1"/>
  <c r="J826" i="2" s="1"/>
  <c r="K826" i="2" a="1"/>
  <c r="K826" i="2" s="1"/>
  <c r="H827" i="2"/>
  <c r="I826" i="2" a="1"/>
  <c r="I826" i="2" l="1"/>
  <c r="M826" i="2" s="1" a="1"/>
  <c r="M826" i="2" s="1"/>
  <c r="N826" i="2" s="1"/>
  <c r="H828" i="2"/>
  <c r="J827" i="2" a="1"/>
  <c r="J827" i="2" s="1"/>
  <c r="K827" i="2" a="1"/>
  <c r="K827" i="2" s="1"/>
  <c r="I827" i="2" a="1"/>
  <c r="I827" i="2" l="1"/>
  <c r="M827" i="2" s="1" a="1"/>
  <c r="M827" i="2" s="1"/>
  <c r="N827" i="2" s="1"/>
  <c r="K828" i="2" a="1"/>
  <c r="K828" i="2" s="1"/>
  <c r="H829" i="2"/>
  <c r="J828" i="2" a="1"/>
  <c r="J828" i="2" s="1"/>
  <c r="I828" i="2" a="1"/>
  <c r="I828" i="2" l="1"/>
  <c r="M828" i="2" s="1" a="1"/>
  <c r="M828" i="2" s="1"/>
  <c r="N828" i="2" s="1"/>
  <c r="H830" i="2"/>
  <c r="K829" i="2" a="1"/>
  <c r="K829" i="2" s="1"/>
  <c r="J829" i="2" a="1"/>
  <c r="J829" i="2" s="1"/>
  <c r="I829" i="2" a="1"/>
  <c r="I829" i="2" l="1"/>
  <c r="M829" i="2" s="1" a="1"/>
  <c r="M829" i="2" s="1"/>
  <c r="N829" i="2" s="1"/>
  <c r="K830" i="2" a="1"/>
  <c r="K830" i="2" s="1"/>
  <c r="H831" i="2"/>
  <c r="J830" i="2" a="1"/>
  <c r="J830" i="2" s="1"/>
  <c r="I830" i="2" a="1"/>
  <c r="I830" i="2" l="1"/>
  <c r="M830" i="2" s="1" a="1"/>
  <c r="M830" i="2" s="1"/>
  <c r="N830" i="2" s="1"/>
  <c r="K831" i="2" a="1"/>
  <c r="K831" i="2" s="1"/>
  <c r="J831" i="2" a="1"/>
  <c r="J831" i="2" s="1"/>
  <c r="H832" i="2"/>
  <c r="I831" i="2" a="1"/>
  <c r="I831" i="2" l="1"/>
  <c r="M831" i="2" s="1" a="1"/>
  <c r="M831" i="2" s="1"/>
  <c r="N831" i="2" s="1"/>
  <c r="J832" i="2" a="1"/>
  <c r="J832" i="2" s="1"/>
  <c r="H833" i="2"/>
  <c r="K832" i="2" a="1"/>
  <c r="K832" i="2" s="1"/>
  <c r="I832" i="2" a="1"/>
  <c r="I832" i="2" l="1"/>
  <c r="M832" i="2" s="1" a="1"/>
  <c r="M832" i="2" s="1"/>
  <c r="N832" i="2" s="1"/>
  <c r="H834" i="2"/>
  <c r="J833" i="2" a="1"/>
  <c r="J833" i="2" s="1"/>
  <c r="K833" i="2" a="1"/>
  <c r="K833" i="2" s="1"/>
  <c r="I833" i="2" a="1"/>
  <c r="I833" i="2" l="1"/>
  <c r="M833" i="2" s="1" a="1"/>
  <c r="M833" i="2" s="1"/>
  <c r="N833" i="2" s="1"/>
  <c r="K834" i="2" a="1"/>
  <c r="K834" i="2" s="1"/>
  <c r="H835" i="2"/>
  <c r="J834" i="2" a="1"/>
  <c r="J834" i="2" s="1"/>
  <c r="I834" i="2" a="1"/>
  <c r="I834" i="2" l="1"/>
  <c r="M834" i="2" s="1" a="1"/>
  <c r="M834" i="2" s="1"/>
  <c r="N834" i="2" s="1"/>
  <c r="K835" i="2" a="1"/>
  <c r="K835" i="2" s="1"/>
  <c r="J835" i="2" a="1"/>
  <c r="J835" i="2" s="1"/>
  <c r="H836" i="2"/>
  <c r="I835" i="2" a="1"/>
  <c r="I835" i="2" l="1"/>
  <c r="M835" i="2" s="1" a="1"/>
  <c r="M835" i="2" s="1"/>
  <c r="N835" i="2" s="1"/>
  <c r="J836" i="2" a="1"/>
  <c r="J836" i="2" s="1"/>
  <c r="H837" i="2"/>
  <c r="K836" i="2" a="1"/>
  <c r="K836" i="2" s="1"/>
  <c r="I836" i="2" a="1"/>
  <c r="I836" i="2" l="1"/>
  <c r="M836" i="2" s="1" a="1"/>
  <c r="M836" i="2" s="1"/>
  <c r="N836" i="2" s="1"/>
  <c r="H838" i="2"/>
  <c r="K837" i="2" a="1"/>
  <c r="K837" i="2" s="1"/>
  <c r="J837" i="2" a="1"/>
  <c r="J837" i="2" s="1"/>
  <c r="I837" i="2" a="1"/>
  <c r="I837" i="2" l="1"/>
  <c r="M837" i="2" s="1" a="1"/>
  <c r="M837" i="2" s="1"/>
  <c r="N837" i="2" s="1"/>
  <c r="K838" i="2" a="1"/>
  <c r="K838" i="2" s="1"/>
  <c r="H839" i="2"/>
  <c r="J838" i="2" a="1"/>
  <c r="J838" i="2" s="1"/>
  <c r="I838" i="2" a="1"/>
  <c r="I838" i="2" l="1"/>
  <c r="M838" i="2" s="1" a="1"/>
  <c r="M838" i="2" s="1"/>
  <c r="N838" i="2" s="1"/>
  <c r="K839" i="2" a="1"/>
  <c r="K839" i="2" s="1"/>
  <c r="J839" i="2" a="1"/>
  <c r="J839" i="2" s="1"/>
  <c r="H840" i="2"/>
  <c r="I839" i="2" a="1"/>
  <c r="I839" i="2" l="1"/>
  <c r="M839" i="2" s="1" a="1"/>
  <c r="M839" i="2" s="1"/>
  <c r="N839" i="2" s="1"/>
  <c r="J840" i="2" a="1"/>
  <c r="J840" i="2" s="1"/>
  <c r="H841" i="2"/>
  <c r="K840" i="2" a="1"/>
  <c r="K840" i="2" s="1"/>
  <c r="I840" i="2" a="1"/>
  <c r="I840" i="2" l="1"/>
  <c r="M840" i="2" s="1" a="1"/>
  <c r="M840" i="2" s="1"/>
  <c r="N840" i="2" s="1"/>
  <c r="H842" i="2"/>
  <c r="J841" i="2" a="1"/>
  <c r="J841" i="2" s="1"/>
  <c r="K841" i="2" a="1"/>
  <c r="K841" i="2" s="1"/>
  <c r="I841" i="2" a="1"/>
  <c r="I841" i="2" l="1"/>
  <c r="M841" i="2" s="1" a="1"/>
  <c r="M841" i="2" s="1"/>
  <c r="N841" i="2" s="1"/>
  <c r="K842" i="2" a="1"/>
  <c r="K842" i="2" s="1"/>
  <c r="H843" i="2"/>
  <c r="J842" i="2" a="1"/>
  <c r="J842" i="2" s="1"/>
  <c r="I842" i="2" a="1"/>
  <c r="I842" i="2" l="1"/>
  <c r="M842" i="2" s="1" a="1"/>
  <c r="M842" i="2" s="1"/>
  <c r="N842" i="2" s="1"/>
  <c r="K843" i="2" a="1"/>
  <c r="K843" i="2" s="1"/>
  <c r="J843" i="2" a="1"/>
  <c r="J843" i="2" s="1"/>
  <c r="H844" i="2"/>
  <c r="I843" i="2" a="1"/>
  <c r="I843" i="2" l="1"/>
  <c r="M843" i="2" s="1" a="1"/>
  <c r="M843" i="2" s="1"/>
  <c r="N843" i="2" s="1"/>
  <c r="J844" i="2" a="1"/>
  <c r="J844" i="2" s="1"/>
  <c r="H845" i="2"/>
  <c r="K844" i="2" a="1"/>
  <c r="K844" i="2" s="1"/>
  <c r="I844" i="2" a="1"/>
  <c r="I844" i="2" l="1"/>
  <c r="M844" i="2" s="1" a="1"/>
  <c r="M844" i="2" s="1"/>
  <c r="N844" i="2" s="1"/>
  <c r="H846" i="2"/>
  <c r="J845" i="2" a="1"/>
  <c r="J845" i="2" s="1"/>
  <c r="K845" i="2" a="1"/>
  <c r="K845" i="2" s="1"/>
  <c r="I845" i="2" a="1"/>
  <c r="I845" i="2" l="1"/>
  <c r="M845" i="2" s="1" a="1"/>
  <c r="M845" i="2" s="1"/>
  <c r="N845" i="2" s="1"/>
  <c r="K846" i="2" a="1"/>
  <c r="K846" i="2" s="1"/>
  <c r="J846" i="2" a="1"/>
  <c r="J846" i="2" s="1"/>
  <c r="H847" i="2"/>
  <c r="I846" i="2" a="1"/>
  <c r="I846" i="2" l="1"/>
  <c r="M846" i="2" s="1" a="1"/>
  <c r="M846" i="2" s="1"/>
  <c r="N846" i="2" s="1"/>
  <c r="K847" i="2" a="1"/>
  <c r="K847" i="2" s="1"/>
  <c r="J847" i="2" a="1"/>
  <c r="J847" i="2" s="1"/>
  <c r="H848" i="2"/>
  <c r="I847" i="2" a="1"/>
  <c r="I847" i="2" l="1"/>
  <c r="M847" i="2" s="1" a="1"/>
  <c r="M847" i="2" s="1"/>
  <c r="N847" i="2" s="1"/>
  <c r="J848" i="2" a="1"/>
  <c r="J848" i="2" s="1"/>
  <c r="K848" i="2" a="1"/>
  <c r="K848" i="2" s="1"/>
  <c r="H849" i="2"/>
  <c r="I848" i="2" a="1"/>
  <c r="I848" i="2" l="1"/>
  <c r="M848" i="2" s="1" a="1"/>
  <c r="M848" i="2" s="1"/>
  <c r="N848" i="2" s="1"/>
  <c r="H850" i="2"/>
  <c r="J849" i="2" a="1"/>
  <c r="J849" i="2" s="1"/>
  <c r="K849" i="2" a="1"/>
  <c r="K849" i="2" s="1"/>
  <c r="I849" i="2" a="1"/>
  <c r="I849" i="2" l="1"/>
  <c r="M849" i="2" s="1" a="1"/>
  <c r="M849" i="2" s="1"/>
  <c r="N849" i="2" s="1"/>
  <c r="K850" i="2" a="1"/>
  <c r="K850" i="2" s="1"/>
  <c r="H851" i="2"/>
  <c r="J850" i="2" a="1"/>
  <c r="J850" i="2" s="1"/>
  <c r="I850" i="2" a="1"/>
  <c r="I850" i="2" l="1"/>
  <c r="M850" i="2" s="1" a="1"/>
  <c r="M850" i="2" s="1"/>
  <c r="N850" i="2" s="1"/>
  <c r="K851" i="2" a="1"/>
  <c r="K851" i="2" s="1"/>
  <c r="J851" i="2" a="1"/>
  <c r="J851" i="2" s="1"/>
  <c r="H852" i="2"/>
  <c r="I851" i="2" a="1"/>
  <c r="I851" i="2" l="1"/>
  <c r="M851" i="2" s="1" a="1"/>
  <c r="M851" i="2" s="1"/>
  <c r="N851" i="2" s="1"/>
  <c r="J852" i="2" a="1"/>
  <c r="J852" i="2" s="1"/>
  <c r="H853" i="2"/>
  <c r="K852" i="2" a="1"/>
  <c r="K852" i="2" s="1"/>
  <c r="I852" i="2" a="1"/>
  <c r="I852" i="2" l="1"/>
  <c r="M852" i="2" s="1" a="1"/>
  <c r="M852" i="2" s="1"/>
  <c r="N852" i="2" s="1"/>
  <c r="H854" i="2"/>
  <c r="J853" i="2" a="1"/>
  <c r="J853" i="2" s="1"/>
  <c r="K853" i="2" a="1"/>
  <c r="K853" i="2" s="1"/>
  <c r="I853" i="2" a="1"/>
  <c r="I853" i="2" l="1"/>
  <c r="M853" i="2" s="1" a="1"/>
  <c r="M853" i="2" s="1"/>
  <c r="N853" i="2" s="1"/>
  <c r="K854" i="2" a="1"/>
  <c r="K854" i="2" s="1"/>
  <c r="H855" i="2"/>
  <c r="J854" i="2" a="1"/>
  <c r="J854" i="2" s="1"/>
  <c r="I854" i="2" a="1"/>
  <c r="I854" i="2" l="1"/>
  <c r="M854" i="2" s="1" a="1"/>
  <c r="M854" i="2" s="1"/>
  <c r="N854" i="2" s="1"/>
  <c r="K855" i="2" a="1"/>
  <c r="K855" i="2" s="1"/>
  <c r="H856" i="2"/>
  <c r="J855" i="2" a="1"/>
  <c r="J855" i="2" s="1"/>
  <c r="I855" i="2" a="1"/>
  <c r="I855" i="2" l="1"/>
  <c r="M855" i="2" s="1" a="1"/>
  <c r="M855" i="2" s="1"/>
  <c r="N855" i="2" s="1"/>
  <c r="J856" i="2" a="1"/>
  <c r="J856" i="2" s="1"/>
  <c r="K856" i="2" a="1"/>
  <c r="K856" i="2" s="1"/>
  <c r="H857" i="2"/>
  <c r="I856" i="2" a="1"/>
  <c r="I856" i="2" l="1"/>
  <c r="M856" i="2" s="1" a="1"/>
  <c r="M856" i="2" s="1"/>
  <c r="N856" i="2" s="1"/>
  <c r="H858" i="2"/>
  <c r="J857" i="2" a="1"/>
  <c r="J857" i="2" s="1"/>
  <c r="K857" i="2" a="1"/>
  <c r="K857" i="2" s="1"/>
  <c r="I857" i="2" a="1"/>
  <c r="I857" i="2" l="1"/>
  <c r="M857" i="2" s="1" a="1"/>
  <c r="M857" i="2" s="1"/>
  <c r="N857" i="2" s="1"/>
  <c r="K858" i="2" a="1"/>
  <c r="K858" i="2" s="1"/>
  <c r="J858" i="2" a="1"/>
  <c r="J858" i="2" s="1"/>
  <c r="H859" i="2"/>
  <c r="I858" i="2" a="1"/>
  <c r="I858" i="2" l="1"/>
  <c r="M858" i="2" s="1" a="1"/>
  <c r="M858" i="2" s="1"/>
  <c r="N858" i="2" s="1"/>
  <c r="K859" i="2" a="1"/>
  <c r="K859" i="2" s="1"/>
  <c r="J859" i="2" a="1"/>
  <c r="J859" i="2" s="1"/>
  <c r="H860" i="2"/>
  <c r="I859" i="2" a="1"/>
  <c r="I859" i="2" l="1"/>
  <c r="M859" i="2" s="1" a="1"/>
  <c r="M859" i="2" s="1"/>
  <c r="N859" i="2" s="1"/>
  <c r="J860" i="2" a="1"/>
  <c r="J860" i="2" s="1"/>
  <c r="K860" i="2" a="1"/>
  <c r="K860" i="2" s="1"/>
  <c r="H861" i="2"/>
  <c r="I860" i="2" a="1"/>
  <c r="I860" i="2" l="1"/>
  <c r="M860" i="2" s="1" a="1"/>
  <c r="M860" i="2" s="1"/>
  <c r="N860" i="2" s="1"/>
  <c r="H862" i="2"/>
  <c r="J861" i="2" a="1"/>
  <c r="J861" i="2" s="1"/>
  <c r="K861" i="2" a="1"/>
  <c r="K861" i="2" s="1"/>
  <c r="I861" i="2" a="1"/>
  <c r="I861" i="2" l="1"/>
  <c r="M861" i="2" s="1" a="1"/>
  <c r="M861" i="2" s="1"/>
  <c r="N861" i="2" s="1"/>
  <c r="K862" i="2" a="1"/>
  <c r="K862" i="2" s="1"/>
  <c r="H863" i="2"/>
  <c r="J862" i="2" a="1"/>
  <c r="J862" i="2" s="1"/>
  <c r="I862" i="2" a="1"/>
  <c r="I862" i="2" l="1"/>
  <c r="M862" i="2" s="1" a="1"/>
  <c r="M862" i="2" s="1"/>
  <c r="N862" i="2" s="1"/>
  <c r="K863" i="2" a="1"/>
  <c r="K863" i="2" s="1"/>
  <c r="J863" i="2" a="1"/>
  <c r="J863" i="2" s="1"/>
  <c r="H864" i="2"/>
  <c r="I863" i="2" a="1"/>
  <c r="I863" i="2" l="1"/>
  <c r="M863" i="2" s="1" a="1"/>
  <c r="M863" i="2" s="1"/>
  <c r="N863" i="2" s="1"/>
  <c r="J864" i="2" a="1"/>
  <c r="J864" i="2" s="1"/>
  <c r="K864" i="2" a="1"/>
  <c r="K864" i="2" s="1"/>
  <c r="H865" i="2"/>
  <c r="I864" i="2" a="1"/>
  <c r="I864" i="2" l="1"/>
  <c r="M864" i="2" s="1" a="1"/>
  <c r="M864" i="2" s="1"/>
  <c r="N864" i="2" s="1"/>
  <c r="H866" i="2"/>
  <c r="J865" i="2" a="1"/>
  <c r="J865" i="2" s="1"/>
  <c r="K865" i="2" a="1"/>
  <c r="K865" i="2" s="1"/>
  <c r="I865" i="2" a="1"/>
  <c r="I865" i="2" l="1"/>
  <c r="M865" i="2" s="1" a="1"/>
  <c r="M865" i="2" s="1"/>
  <c r="N865" i="2" s="1"/>
  <c r="K866" i="2" a="1"/>
  <c r="K866" i="2" s="1"/>
  <c r="H867" i="2"/>
  <c r="J866" i="2" a="1"/>
  <c r="J866" i="2" s="1"/>
  <c r="I866" i="2" a="1"/>
  <c r="I866" i="2" l="1"/>
  <c r="M866" i="2" s="1" a="1"/>
  <c r="M866" i="2" s="1"/>
  <c r="N866" i="2" s="1"/>
  <c r="K867" i="2" a="1"/>
  <c r="K867" i="2" s="1"/>
  <c r="J867" i="2" a="1"/>
  <c r="J867" i="2" s="1"/>
  <c r="H868" i="2"/>
  <c r="I867" i="2" a="1"/>
  <c r="I867" i="2" l="1"/>
  <c r="M867" i="2" s="1" a="1"/>
  <c r="M867" i="2" s="1"/>
  <c r="N867" i="2" s="1"/>
  <c r="J868" i="2" a="1"/>
  <c r="J868" i="2" s="1"/>
  <c r="H869" i="2"/>
  <c r="K868" i="2" a="1"/>
  <c r="K868" i="2" s="1"/>
  <c r="I868" i="2" a="1"/>
  <c r="I868" i="2" l="1"/>
  <c r="M868" i="2" s="1" a="1"/>
  <c r="M868" i="2" s="1"/>
  <c r="N868" i="2" s="1"/>
  <c r="H870" i="2"/>
  <c r="J869" i="2" a="1"/>
  <c r="J869" i="2" s="1"/>
  <c r="K869" i="2" a="1"/>
  <c r="K869" i="2" s="1"/>
  <c r="I869" i="2" a="1"/>
  <c r="I869" i="2" l="1"/>
  <c r="M869" i="2" s="1" a="1"/>
  <c r="M869" i="2" s="1"/>
  <c r="N869" i="2" s="1"/>
  <c r="K870" i="2" a="1"/>
  <c r="K870" i="2" s="1"/>
  <c r="H871" i="2"/>
  <c r="J870" i="2" a="1"/>
  <c r="J870" i="2" s="1"/>
  <c r="I870" i="2" a="1"/>
  <c r="I870" i="2" l="1"/>
  <c r="M870" i="2" s="1" a="1"/>
  <c r="M870" i="2" s="1"/>
  <c r="N870" i="2" s="1"/>
  <c r="K871" i="2" a="1"/>
  <c r="K871" i="2" s="1"/>
  <c r="H872" i="2"/>
  <c r="J871" i="2" a="1"/>
  <c r="J871" i="2" s="1"/>
  <c r="I871" i="2" a="1"/>
  <c r="I871" i="2" l="1"/>
  <c r="M871" i="2" s="1" a="1"/>
  <c r="M871" i="2" s="1"/>
  <c r="N871" i="2" s="1"/>
  <c r="J872" i="2" a="1"/>
  <c r="J872" i="2" s="1"/>
  <c r="K872" i="2" a="1"/>
  <c r="K872" i="2" s="1"/>
  <c r="H873" i="2"/>
  <c r="I872" i="2" a="1"/>
  <c r="I872" i="2" l="1"/>
  <c r="M872" i="2" s="1" a="1"/>
  <c r="M872" i="2" s="1"/>
  <c r="N872" i="2" s="1"/>
  <c r="K873" i="2" a="1"/>
  <c r="K873" i="2" s="1"/>
  <c r="H874" i="2"/>
  <c r="J873" i="2" a="1"/>
  <c r="J873" i="2" s="1"/>
  <c r="I873" i="2" a="1"/>
  <c r="I873" i="2" l="1"/>
  <c r="M873" i="2" s="1" a="1"/>
  <c r="M873" i="2" s="1"/>
  <c r="N873" i="2" s="1"/>
  <c r="K874" i="2" a="1"/>
  <c r="K874" i="2" s="1"/>
  <c r="H875" i="2"/>
  <c r="J874" i="2" a="1"/>
  <c r="J874" i="2" s="1"/>
  <c r="I874" i="2" a="1"/>
  <c r="I874" i="2" l="1"/>
  <c r="M874" i="2" s="1" a="1"/>
  <c r="M874" i="2" s="1"/>
  <c r="N874" i="2" s="1"/>
  <c r="K875" i="2" a="1"/>
  <c r="K875" i="2" s="1"/>
  <c r="J875" i="2" a="1"/>
  <c r="J875" i="2" s="1"/>
  <c r="H876" i="2"/>
  <c r="I875" i="2" a="1"/>
  <c r="I875" i="2" l="1"/>
  <c r="M875" i="2" s="1" a="1"/>
  <c r="M875" i="2" s="1"/>
  <c r="N875" i="2" s="1"/>
  <c r="J876" i="2" a="1"/>
  <c r="J876" i="2" s="1"/>
  <c r="H877" i="2"/>
  <c r="K876" i="2" a="1"/>
  <c r="K876" i="2" s="1"/>
  <c r="I876" i="2" a="1"/>
  <c r="I876" i="2" l="1"/>
  <c r="M876" i="2" s="1" a="1"/>
  <c r="M876" i="2" s="1"/>
  <c r="N876" i="2" s="1"/>
  <c r="H878" i="2"/>
  <c r="J877" i="2" a="1"/>
  <c r="J877" i="2" s="1"/>
  <c r="K877" i="2" a="1"/>
  <c r="K877" i="2" s="1"/>
  <c r="I877" i="2" a="1"/>
  <c r="I877" i="2" l="1"/>
  <c r="M877" i="2" s="1" a="1"/>
  <c r="M877" i="2" s="1"/>
  <c r="N877" i="2" s="1"/>
  <c r="K878" i="2" a="1"/>
  <c r="K878" i="2" s="1"/>
  <c r="H879" i="2"/>
  <c r="J878" i="2" a="1"/>
  <c r="J878" i="2" s="1"/>
  <c r="I878" i="2" a="1"/>
  <c r="I878" i="2" l="1"/>
  <c r="M878" i="2" s="1" a="1"/>
  <c r="M878" i="2" s="1"/>
  <c r="N878" i="2" s="1"/>
  <c r="K879" i="2" a="1"/>
  <c r="K879" i="2" s="1"/>
  <c r="H880" i="2"/>
  <c r="J879" i="2" a="1"/>
  <c r="J879" i="2" s="1"/>
  <c r="I879" i="2" a="1"/>
  <c r="I879" i="2" l="1"/>
  <c r="M879" i="2" s="1" a="1"/>
  <c r="M879" i="2" s="1"/>
  <c r="N879" i="2" s="1"/>
  <c r="J880" i="2" a="1"/>
  <c r="J880" i="2" s="1"/>
  <c r="K880" i="2" a="1"/>
  <c r="K880" i="2" s="1"/>
  <c r="H881" i="2"/>
  <c r="I880" i="2" a="1"/>
  <c r="I880" i="2" l="1"/>
  <c r="M880" i="2" s="1" a="1"/>
  <c r="M880" i="2" s="1"/>
  <c r="N880" i="2" s="1"/>
  <c r="H882" i="2"/>
  <c r="J881" i="2" a="1"/>
  <c r="J881" i="2" s="1"/>
  <c r="K881" i="2" a="1"/>
  <c r="K881" i="2" s="1"/>
  <c r="I881" i="2" a="1"/>
  <c r="I881" i="2" l="1"/>
  <c r="M881" i="2" s="1" a="1"/>
  <c r="M881" i="2" s="1"/>
  <c r="N881" i="2" s="1"/>
  <c r="K882" i="2" a="1"/>
  <c r="K882" i="2" s="1"/>
  <c r="H883" i="2"/>
  <c r="J882" i="2" a="1"/>
  <c r="J882" i="2" s="1"/>
  <c r="I882" i="2" a="1"/>
  <c r="I882" i="2" l="1"/>
  <c r="M882" i="2" s="1" a="1"/>
  <c r="M882" i="2" s="1"/>
  <c r="N882" i="2" s="1"/>
  <c r="K883" i="2" a="1"/>
  <c r="K883" i="2" s="1"/>
  <c r="J883" i="2" a="1"/>
  <c r="J883" i="2" s="1"/>
  <c r="H884" i="2"/>
  <c r="I883" i="2" a="1"/>
  <c r="I883" i="2" l="1"/>
  <c r="M883" i="2" s="1" a="1"/>
  <c r="M883" i="2" s="1"/>
  <c r="N883" i="2" s="1"/>
  <c r="J884" i="2" a="1"/>
  <c r="J884" i="2" s="1"/>
  <c r="H885" i="2"/>
  <c r="K884" i="2" a="1"/>
  <c r="K884" i="2" s="1"/>
  <c r="I884" i="2" a="1"/>
  <c r="I884" i="2" l="1"/>
  <c r="M884" i="2" s="1" a="1"/>
  <c r="M884" i="2" s="1"/>
  <c r="N884" i="2" s="1"/>
  <c r="H886" i="2"/>
  <c r="J885" i="2" a="1"/>
  <c r="J885" i="2" s="1"/>
  <c r="K885" i="2" a="1"/>
  <c r="K885" i="2" s="1"/>
  <c r="I885" i="2" a="1"/>
  <c r="I885" i="2" l="1"/>
  <c r="M885" i="2" s="1" a="1"/>
  <c r="M885" i="2" s="1"/>
  <c r="N885" i="2" s="1"/>
  <c r="K886" i="2" a="1"/>
  <c r="K886" i="2" s="1"/>
  <c r="H887" i="2"/>
  <c r="J886" i="2" a="1"/>
  <c r="J886" i="2" s="1"/>
  <c r="I886" i="2" a="1"/>
  <c r="I886" i="2" l="1"/>
  <c r="M886" i="2" s="1" a="1"/>
  <c r="M886" i="2" s="1"/>
  <c r="N886" i="2" s="1"/>
  <c r="K887" i="2" a="1"/>
  <c r="K887" i="2" s="1"/>
  <c r="H888" i="2"/>
  <c r="J887" i="2" a="1"/>
  <c r="J887" i="2" s="1"/>
  <c r="I887" i="2" a="1"/>
  <c r="I887" i="2" l="1"/>
  <c r="M887" i="2" s="1" a="1"/>
  <c r="M887" i="2" s="1"/>
  <c r="N887" i="2" s="1"/>
  <c r="J888" i="2" a="1"/>
  <c r="J888" i="2" s="1"/>
  <c r="K888" i="2" a="1"/>
  <c r="K888" i="2" s="1"/>
  <c r="H889" i="2"/>
  <c r="I888" i="2" a="1"/>
  <c r="I888" i="2" l="1"/>
  <c r="M888" i="2" s="1" a="1"/>
  <c r="M888" i="2" s="1"/>
  <c r="N888" i="2" s="1"/>
  <c r="H890" i="2"/>
  <c r="J889" i="2" a="1"/>
  <c r="J889" i="2" s="1"/>
  <c r="K889" i="2" a="1"/>
  <c r="K889" i="2" s="1"/>
  <c r="I889" i="2" a="1"/>
  <c r="I889" i="2" l="1"/>
  <c r="M889" i="2" s="1" a="1"/>
  <c r="M889" i="2" s="1"/>
  <c r="N889" i="2" s="1"/>
  <c r="H891" i="2"/>
  <c r="J890" i="2" a="1"/>
  <c r="J890" i="2" s="1"/>
  <c r="K890" i="2" a="1"/>
  <c r="K890" i="2" s="1"/>
  <c r="I890" i="2" a="1"/>
  <c r="I890" i="2" l="1"/>
  <c r="M890" i="2" s="1" a="1"/>
  <c r="M890" i="2" s="1"/>
  <c r="N890" i="2" s="1"/>
  <c r="K891" i="2" a="1"/>
  <c r="K891" i="2" s="1"/>
  <c r="J891" i="2" a="1"/>
  <c r="J891" i="2" s="1"/>
  <c r="H892" i="2"/>
  <c r="I891" i="2" a="1"/>
  <c r="I891" i="2" l="1"/>
  <c r="M891" i="2" s="1" a="1"/>
  <c r="M891" i="2" s="1"/>
  <c r="N891" i="2" s="1"/>
  <c r="J892" i="2" a="1"/>
  <c r="J892" i="2" s="1"/>
  <c r="K892" i="2" a="1"/>
  <c r="K892" i="2" s="1"/>
  <c r="H893" i="2"/>
  <c r="I892" i="2" a="1"/>
  <c r="I892" i="2" l="1"/>
  <c r="M892" i="2" s="1" a="1"/>
  <c r="M892" i="2" s="1"/>
  <c r="N892" i="2" s="1"/>
  <c r="H894" i="2"/>
  <c r="J893" i="2" a="1"/>
  <c r="J893" i="2" s="1"/>
  <c r="K893" i="2" a="1"/>
  <c r="K893" i="2" s="1"/>
  <c r="I893" i="2" a="1"/>
  <c r="I893" i="2" l="1"/>
  <c r="M893" i="2" s="1" a="1"/>
  <c r="M893" i="2" s="1"/>
  <c r="N893" i="2" s="1"/>
  <c r="K894" i="2" a="1"/>
  <c r="K894" i="2" s="1"/>
  <c r="H895" i="2"/>
  <c r="J894" i="2" a="1"/>
  <c r="J894" i="2" s="1"/>
  <c r="I894" i="2" a="1"/>
  <c r="I894" i="2" l="1"/>
  <c r="M894" i="2" s="1" a="1"/>
  <c r="M894" i="2" s="1"/>
  <c r="N894" i="2" s="1"/>
  <c r="K895" i="2" a="1"/>
  <c r="K895" i="2" s="1"/>
  <c r="H896" i="2"/>
  <c r="J895" i="2" a="1"/>
  <c r="J895" i="2" s="1"/>
  <c r="I895" i="2" a="1"/>
  <c r="I895" i="2" l="1"/>
  <c r="M895" i="2" s="1" a="1"/>
  <c r="M895" i="2" s="1"/>
  <c r="N895" i="2" s="1"/>
  <c r="J896" i="2" a="1"/>
  <c r="J896" i="2" s="1"/>
  <c r="K896" i="2" a="1"/>
  <c r="K896" i="2" s="1"/>
  <c r="H897" i="2"/>
  <c r="I896" i="2" a="1"/>
  <c r="I896" i="2" l="1"/>
  <c r="M896" i="2" s="1" a="1"/>
  <c r="M896" i="2" s="1"/>
  <c r="N896" i="2" s="1"/>
  <c r="H898" i="2"/>
  <c r="J897" i="2" a="1"/>
  <c r="J897" i="2" s="1"/>
  <c r="K897" i="2" a="1"/>
  <c r="K897" i="2" s="1"/>
  <c r="I897" i="2" a="1"/>
  <c r="I897" i="2" l="1"/>
  <c r="M897" i="2" s="1" a="1"/>
  <c r="M897" i="2" s="1"/>
  <c r="N897" i="2" s="1"/>
  <c r="K898" i="2" a="1"/>
  <c r="K898" i="2" s="1"/>
  <c r="H899" i="2"/>
  <c r="J898" i="2" a="1"/>
  <c r="J898" i="2" s="1"/>
  <c r="I898" i="2" a="1"/>
  <c r="I898" i="2" l="1"/>
  <c r="M898" i="2" s="1" a="1"/>
  <c r="M898" i="2" s="1"/>
  <c r="N898" i="2" s="1"/>
  <c r="K899" i="2" a="1"/>
  <c r="K899" i="2" s="1"/>
  <c r="J899" i="2" a="1"/>
  <c r="J899" i="2" s="1"/>
  <c r="H900" i="2"/>
  <c r="I899" i="2" a="1"/>
  <c r="I899" i="2" l="1"/>
  <c r="M899" i="2" s="1" a="1"/>
  <c r="M899" i="2" s="1"/>
  <c r="N899" i="2" s="1"/>
  <c r="J900" i="2" a="1"/>
  <c r="J900" i="2" s="1"/>
  <c r="H901" i="2"/>
  <c r="K900" i="2" a="1"/>
  <c r="K900" i="2" s="1"/>
  <c r="I900" i="2" a="1"/>
  <c r="I900" i="2" l="1"/>
  <c r="M900" i="2" s="1" a="1"/>
  <c r="M900" i="2" s="1"/>
  <c r="N900" i="2" s="1"/>
  <c r="H902" i="2"/>
  <c r="J901" i="2" a="1"/>
  <c r="J901" i="2" s="1"/>
  <c r="K901" i="2" a="1"/>
  <c r="K901" i="2" s="1"/>
  <c r="I901" i="2" a="1"/>
  <c r="I901" i="2" l="1"/>
  <c r="M901" i="2" s="1" a="1"/>
  <c r="M901" i="2" s="1"/>
  <c r="N901" i="2" s="1"/>
  <c r="K902" i="2" a="1"/>
  <c r="K902" i="2" s="1"/>
  <c r="H903" i="2"/>
  <c r="J902" i="2" a="1"/>
  <c r="J902" i="2" s="1"/>
  <c r="I902" i="2" a="1"/>
  <c r="I902" i="2" l="1"/>
  <c r="M902" i="2" s="1" a="1"/>
  <c r="M902" i="2" s="1"/>
  <c r="N902" i="2" s="1"/>
  <c r="K903" i="2" a="1"/>
  <c r="K903" i="2" s="1"/>
  <c r="H904" i="2"/>
  <c r="J903" i="2" a="1"/>
  <c r="J903" i="2" s="1"/>
  <c r="I903" i="2" a="1"/>
  <c r="I903" i="2" l="1"/>
  <c r="M903" i="2" s="1" a="1"/>
  <c r="M903" i="2" s="1"/>
  <c r="N903" i="2" s="1"/>
  <c r="J904" i="2" a="1"/>
  <c r="J904" i="2" s="1"/>
  <c r="K904" i="2" a="1"/>
  <c r="K904" i="2" s="1"/>
  <c r="H905" i="2"/>
  <c r="I904" i="2" a="1"/>
  <c r="I904" i="2" l="1"/>
  <c r="M904" i="2" s="1" a="1"/>
  <c r="M904" i="2" s="1"/>
  <c r="N904" i="2" s="1"/>
  <c r="H906" i="2"/>
  <c r="J905" i="2" a="1"/>
  <c r="J905" i="2" s="1"/>
  <c r="K905" i="2" a="1"/>
  <c r="K905" i="2" s="1"/>
  <c r="I905" i="2" a="1"/>
  <c r="I905" i="2" l="1"/>
  <c r="M905" i="2" s="1" a="1"/>
  <c r="M905" i="2" s="1"/>
  <c r="N905" i="2" s="1"/>
  <c r="K906" i="2" a="1"/>
  <c r="K906" i="2" s="1"/>
  <c r="H907" i="2"/>
  <c r="J906" i="2" a="1"/>
  <c r="J906" i="2" s="1"/>
  <c r="I906" i="2" a="1"/>
  <c r="I906" i="2" l="1"/>
  <c r="M906" i="2" s="1" a="1"/>
  <c r="M906" i="2" s="1"/>
  <c r="N906" i="2" s="1"/>
  <c r="K907" i="2" a="1"/>
  <c r="K907" i="2" s="1"/>
  <c r="J907" i="2" a="1"/>
  <c r="J907" i="2" s="1"/>
  <c r="H908" i="2"/>
  <c r="I907" i="2" a="1"/>
  <c r="I907" i="2" l="1"/>
  <c r="M907" i="2" s="1" a="1"/>
  <c r="M907" i="2" s="1"/>
  <c r="N907" i="2" s="1"/>
  <c r="J908" i="2" a="1"/>
  <c r="J908" i="2" s="1"/>
  <c r="H909" i="2"/>
  <c r="K908" i="2" a="1"/>
  <c r="K908" i="2" s="1"/>
  <c r="I908" i="2" a="1"/>
  <c r="I908" i="2" l="1"/>
  <c r="M908" i="2" s="1" a="1"/>
  <c r="M908" i="2" s="1"/>
  <c r="N908" i="2" s="1"/>
  <c r="H910" i="2"/>
  <c r="K909" i="2" a="1"/>
  <c r="K909" i="2" s="1"/>
  <c r="J909" i="2" a="1"/>
  <c r="J909" i="2" s="1"/>
  <c r="I909" i="2" a="1"/>
  <c r="I909" i="2" l="1"/>
  <c r="M909" i="2" s="1" a="1"/>
  <c r="M909" i="2" s="1"/>
  <c r="N909" i="2" s="1"/>
  <c r="K910" i="2" a="1"/>
  <c r="K910" i="2" s="1"/>
  <c r="H911" i="2"/>
  <c r="J910" i="2" a="1"/>
  <c r="J910" i="2" s="1"/>
  <c r="I910" i="2" a="1"/>
  <c r="I910" i="2" l="1"/>
  <c r="M910" i="2" s="1" a="1"/>
  <c r="M910" i="2" s="1"/>
  <c r="N910" i="2" s="1"/>
  <c r="K911" i="2" a="1"/>
  <c r="K911" i="2" s="1"/>
  <c r="H912" i="2"/>
  <c r="J911" i="2" a="1"/>
  <c r="J911" i="2" s="1"/>
  <c r="I911" i="2" a="1"/>
  <c r="I911" i="2" l="1"/>
  <c r="M911" i="2" s="1" a="1"/>
  <c r="M911" i="2" s="1"/>
  <c r="N911" i="2" s="1"/>
  <c r="J912" i="2" a="1"/>
  <c r="J912" i="2" s="1"/>
  <c r="K912" i="2" a="1"/>
  <c r="K912" i="2" s="1"/>
  <c r="H913" i="2"/>
  <c r="I912" i="2" a="1"/>
  <c r="I912" i="2" l="1"/>
  <c r="M912" i="2" s="1" a="1"/>
  <c r="M912" i="2" s="1"/>
  <c r="N912" i="2" s="1"/>
  <c r="H914" i="2"/>
  <c r="J913" i="2" a="1"/>
  <c r="J913" i="2" s="1"/>
  <c r="K913" i="2" a="1"/>
  <c r="K913" i="2" s="1"/>
  <c r="I913" i="2" a="1"/>
  <c r="I913" i="2" l="1"/>
  <c r="M913" i="2" s="1" a="1"/>
  <c r="M913" i="2" s="1"/>
  <c r="N913" i="2" s="1"/>
  <c r="K914" i="2" a="1"/>
  <c r="K914" i="2" s="1"/>
  <c r="J914" i="2" a="1"/>
  <c r="J914" i="2" s="1"/>
  <c r="H915" i="2"/>
  <c r="I914" i="2" a="1"/>
  <c r="I914" i="2" l="1"/>
  <c r="M914" i="2" s="1" a="1"/>
  <c r="M914" i="2" s="1"/>
  <c r="N914" i="2" s="1"/>
  <c r="K915" i="2" a="1"/>
  <c r="K915" i="2" s="1"/>
  <c r="J915" i="2" a="1"/>
  <c r="J915" i="2" s="1"/>
  <c r="H916" i="2"/>
  <c r="I915" i="2" a="1"/>
  <c r="I915" i="2" l="1"/>
  <c r="M915" i="2" s="1" a="1"/>
  <c r="M915" i="2" s="1"/>
  <c r="N915" i="2" s="1"/>
  <c r="J916" i="2" a="1"/>
  <c r="J916" i="2" s="1"/>
  <c r="H917" i="2"/>
  <c r="K916" i="2" a="1"/>
  <c r="K916" i="2" s="1"/>
  <c r="I916" i="2" a="1"/>
  <c r="I916" i="2" l="1"/>
  <c r="M916" i="2" s="1" a="1"/>
  <c r="M916" i="2" s="1"/>
  <c r="N916" i="2" s="1"/>
  <c r="J917" i="2" a="1"/>
  <c r="J917" i="2" s="1"/>
  <c r="K917" i="2" a="1"/>
  <c r="K917" i="2" s="1"/>
  <c r="H918" i="2"/>
  <c r="I917" i="2" a="1"/>
  <c r="I917" i="2" l="1"/>
  <c r="M917" i="2" s="1" a="1"/>
  <c r="M917" i="2" s="1"/>
  <c r="N917" i="2" s="1"/>
  <c r="H919" i="2"/>
  <c r="J918" i="2" a="1"/>
  <c r="J918" i="2" s="1"/>
  <c r="K918" i="2" a="1"/>
  <c r="K918" i="2" s="1"/>
  <c r="I918" i="2" a="1"/>
  <c r="I918" i="2" l="1"/>
  <c r="M918" i="2" s="1" a="1"/>
  <c r="M918" i="2" s="1"/>
  <c r="N918" i="2" s="1"/>
  <c r="K919" i="2" a="1"/>
  <c r="K919" i="2" s="1"/>
  <c r="J919" i="2" a="1"/>
  <c r="J919" i="2" s="1"/>
  <c r="H920" i="2"/>
  <c r="I919" i="2" a="1"/>
  <c r="I919" i="2" l="1"/>
  <c r="M919" i="2" s="1" a="1"/>
  <c r="M919" i="2" s="1"/>
  <c r="N919" i="2" s="1"/>
  <c r="H921" i="2"/>
  <c r="J920" i="2" a="1"/>
  <c r="J920" i="2" s="1"/>
  <c r="K920" i="2" a="1"/>
  <c r="K920" i="2" s="1"/>
  <c r="I920" i="2" a="1"/>
  <c r="I920" i="2" l="1"/>
  <c r="M920" i="2" s="1" a="1"/>
  <c r="M920" i="2" s="1"/>
  <c r="N920" i="2" s="1"/>
  <c r="K921" i="2" a="1"/>
  <c r="K921" i="2" s="1"/>
  <c r="H922" i="2"/>
  <c r="J921" i="2" a="1"/>
  <c r="J921" i="2" s="1"/>
  <c r="I921" i="2" a="1"/>
  <c r="I921" i="2" l="1"/>
  <c r="M921" i="2" s="1" a="1"/>
  <c r="M921" i="2" s="1"/>
  <c r="N921" i="2" s="1"/>
  <c r="J922" i="2" a="1"/>
  <c r="J922" i="2" s="1"/>
  <c r="K922" i="2" a="1"/>
  <c r="K922" i="2" s="1"/>
  <c r="H923" i="2"/>
  <c r="I922" i="2" a="1"/>
  <c r="I922" i="2" l="1"/>
  <c r="M922" i="2" s="1" a="1"/>
  <c r="M922" i="2" s="1"/>
  <c r="N922" i="2" s="1"/>
  <c r="H924" i="2"/>
  <c r="K923" i="2" a="1"/>
  <c r="K923" i="2" s="1"/>
  <c r="J923" i="2" a="1"/>
  <c r="J923" i="2" s="1"/>
  <c r="I923" i="2" a="1"/>
  <c r="I923" i="2" l="1"/>
  <c r="M923" i="2" s="1" a="1"/>
  <c r="M923" i="2" s="1"/>
  <c r="N923" i="2" s="1"/>
  <c r="K924" i="2" a="1"/>
  <c r="K924" i="2" s="1"/>
  <c r="J924" i="2" a="1"/>
  <c r="J924" i="2" s="1"/>
  <c r="H925" i="2"/>
  <c r="I924" i="2" a="1"/>
  <c r="I924" i="2" l="1"/>
  <c r="M924" i="2" s="1" a="1"/>
  <c r="M924" i="2" s="1"/>
  <c r="N924" i="2" s="1"/>
  <c r="K925" i="2" a="1"/>
  <c r="K925" i="2" s="1"/>
  <c r="H926" i="2"/>
  <c r="J925" i="2" a="1"/>
  <c r="J925" i="2" s="1"/>
  <c r="I925" i="2" a="1"/>
  <c r="I925" i="2" l="1"/>
  <c r="M925" i="2" s="1" a="1"/>
  <c r="M925" i="2" s="1"/>
  <c r="N925" i="2" s="1"/>
  <c r="J926" i="2" a="1"/>
  <c r="J926" i="2" s="1"/>
  <c r="K926" i="2" a="1"/>
  <c r="K926" i="2" s="1"/>
  <c r="H927" i="2"/>
  <c r="I926" i="2" a="1"/>
  <c r="I926" i="2" l="1"/>
  <c r="M926" i="2" s="1" a="1"/>
  <c r="M926" i="2" s="1"/>
  <c r="N926" i="2" s="1"/>
  <c r="J927" i="2" a="1"/>
  <c r="J927" i="2" s="1"/>
  <c r="K927" i="2" a="1"/>
  <c r="K927" i="2" s="1"/>
  <c r="H928" i="2"/>
  <c r="I927" i="2" a="1"/>
  <c r="I927" i="2" l="1"/>
  <c r="M927" i="2" s="1" a="1"/>
  <c r="M927" i="2" s="1"/>
  <c r="N927" i="2" s="1"/>
  <c r="H929" i="2"/>
  <c r="J928" i="2" a="1"/>
  <c r="J928" i="2" s="1"/>
  <c r="K928" i="2" a="1"/>
  <c r="K928" i="2" s="1"/>
  <c r="I928" i="2" a="1"/>
  <c r="I928" i="2" l="1"/>
  <c r="M928" i="2" s="1" a="1"/>
  <c r="M928" i="2" s="1"/>
  <c r="N928" i="2" s="1"/>
  <c r="H930" i="2"/>
  <c r="J929" i="2" a="1"/>
  <c r="J929" i="2" s="1"/>
  <c r="K929" i="2" a="1"/>
  <c r="K929" i="2" s="1"/>
  <c r="I929" i="2" a="1"/>
  <c r="I929" i="2" l="1"/>
  <c r="M929" i="2" s="1" a="1"/>
  <c r="M929" i="2" s="1"/>
  <c r="N929" i="2" s="1"/>
  <c r="K930" i="2" a="1"/>
  <c r="K930" i="2" s="1"/>
  <c r="H931" i="2"/>
  <c r="J930" i="2" a="1"/>
  <c r="J930" i="2" s="1"/>
  <c r="I930" i="2" a="1"/>
  <c r="I930" i="2" l="1"/>
  <c r="M930" i="2" s="1" a="1"/>
  <c r="M930" i="2" s="1"/>
  <c r="N930" i="2" s="1"/>
  <c r="K931" i="2" a="1"/>
  <c r="K931" i="2" s="1"/>
  <c r="J931" i="2" a="1"/>
  <c r="J931" i="2" s="1"/>
  <c r="H932" i="2"/>
  <c r="I931" i="2" a="1"/>
  <c r="I931" i="2" l="1"/>
  <c r="M931" i="2" s="1" a="1"/>
  <c r="M931" i="2" s="1"/>
  <c r="N931" i="2" s="1"/>
  <c r="J932" i="2" a="1"/>
  <c r="J932" i="2" s="1"/>
  <c r="H933" i="2"/>
  <c r="K932" i="2" a="1"/>
  <c r="K932" i="2" s="1"/>
  <c r="I932" i="2" a="1"/>
  <c r="I932" i="2" l="1"/>
  <c r="M932" i="2" s="1" a="1"/>
  <c r="M932" i="2" s="1"/>
  <c r="N932" i="2" s="1"/>
  <c r="H934" i="2"/>
  <c r="J933" i="2" a="1"/>
  <c r="J933" i="2" s="1"/>
  <c r="K933" i="2" a="1"/>
  <c r="K933" i="2" s="1"/>
  <c r="I933" i="2" a="1"/>
  <c r="I933" i="2" l="1"/>
  <c r="M933" i="2" s="1" a="1"/>
  <c r="M933" i="2" s="1"/>
  <c r="N933" i="2" s="1"/>
  <c r="K934" i="2" a="1"/>
  <c r="K934" i="2" s="1"/>
  <c r="H935" i="2"/>
  <c r="J934" i="2" a="1"/>
  <c r="J934" i="2" s="1"/>
  <c r="I934" i="2" a="1"/>
  <c r="I934" i="2" l="1"/>
  <c r="M934" i="2" s="1" a="1"/>
  <c r="M934" i="2" s="1"/>
  <c r="N934" i="2" s="1"/>
  <c r="K935" i="2" a="1"/>
  <c r="K935" i="2" s="1"/>
  <c r="H936" i="2"/>
  <c r="J935" i="2" a="1"/>
  <c r="J935" i="2" s="1"/>
  <c r="I935" i="2" a="1"/>
  <c r="I935" i="2" l="1"/>
  <c r="M935" i="2" s="1" a="1"/>
  <c r="M935" i="2" s="1"/>
  <c r="N935" i="2" s="1"/>
  <c r="J936" i="2" a="1"/>
  <c r="J936" i="2" s="1"/>
  <c r="K936" i="2" a="1"/>
  <c r="K936" i="2" s="1"/>
  <c r="H937" i="2"/>
  <c r="I936" i="2" a="1"/>
  <c r="I936" i="2" l="1"/>
  <c r="M936" i="2" s="1" a="1"/>
  <c r="M936" i="2" s="1"/>
  <c r="N936" i="2" s="1"/>
  <c r="H938" i="2"/>
  <c r="J937" i="2" a="1"/>
  <c r="J937" i="2" s="1"/>
  <c r="K937" i="2" a="1"/>
  <c r="K937" i="2" s="1"/>
  <c r="I937" i="2" a="1"/>
  <c r="I937" i="2" l="1"/>
  <c r="M937" i="2" s="1" a="1"/>
  <c r="M937" i="2" s="1"/>
  <c r="N937" i="2" s="1"/>
  <c r="K938" i="2" a="1"/>
  <c r="K938" i="2" s="1"/>
  <c r="H939" i="2"/>
  <c r="J938" i="2" a="1"/>
  <c r="J938" i="2" s="1"/>
  <c r="I938" i="2" a="1"/>
  <c r="I938" i="2" l="1"/>
  <c r="M938" i="2" s="1" a="1"/>
  <c r="M938" i="2" s="1"/>
  <c r="N938" i="2" s="1"/>
  <c r="K939" i="2" a="1"/>
  <c r="K939" i="2" s="1"/>
  <c r="J939" i="2" a="1"/>
  <c r="J939" i="2" s="1"/>
  <c r="H940" i="2"/>
  <c r="I939" i="2" a="1"/>
  <c r="I939" i="2" l="1"/>
  <c r="M939" i="2" s="1" a="1"/>
  <c r="M939" i="2" s="1"/>
  <c r="N939" i="2" s="1"/>
  <c r="J940" i="2" a="1"/>
  <c r="J940" i="2" s="1"/>
  <c r="H941" i="2"/>
  <c r="K940" i="2" a="1"/>
  <c r="K940" i="2" s="1"/>
  <c r="I940" i="2" a="1"/>
  <c r="I940" i="2" l="1"/>
  <c r="M940" i="2" s="1" a="1"/>
  <c r="M940" i="2" s="1"/>
  <c r="N940" i="2" s="1"/>
  <c r="H942" i="2"/>
  <c r="J941" i="2" a="1"/>
  <c r="J941" i="2" s="1"/>
  <c r="K941" i="2" a="1"/>
  <c r="K941" i="2" s="1"/>
  <c r="I941" i="2" a="1"/>
  <c r="I941" i="2" l="1"/>
  <c r="M941" i="2" s="1" a="1"/>
  <c r="M941" i="2" s="1"/>
  <c r="N941" i="2" s="1"/>
  <c r="K942" i="2" a="1"/>
  <c r="K942" i="2" s="1"/>
  <c r="H943" i="2"/>
  <c r="J942" i="2" a="1"/>
  <c r="J942" i="2" s="1"/>
  <c r="I942" i="2" a="1"/>
  <c r="I942" i="2" l="1"/>
  <c r="M942" i="2" s="1" a="1"/>
  <c r="M942" i="2" s="1"/>
  <c r="N942" i="2" s="1"/>
  <c r="K943" i="2" a="1"/>
  <c r="K943" i="2" s="1"/>
  <c r="J943" i="2" a="1"/>
  <c r="J943" i="2" s="1"/>
  <c r="H944" i="2"/>
  <c r="I943" i="2" a="1"/>
  <c r="I943" i="2" l="1"/>
  <c r="M943" i="2" s="1" a="1"/>
  <c r="M943" i="2" s="1"/>
  <c r="N943" i="2" s="1"/>
  <c r="J944" i="2" a="1"/>
  <c r="J944" i="2" s="1"/>
  <c r="K944" i="2" a="1"/>
  <c r="K944" i="2" s="1"/>
  <c r="H945" i="2"/>
  <c r="I944" i="2" a="1"/>
  <c r="I944" i="2" l="1"/>
  <c r="M944" i="2" s="1" a="1"/>
  <c r="M944" i="2" s="1"/>
  <c r="N944" i="2" s="1"/>
  <c r="H946" i="2"/>
  <c r="J945" i="2" a="1"/>
  <c r="J945" i="2" s="1"/>
  <c r="K945" i="2" a="1"/>
  <c r="K945" i="2" s="1"/>
  <c r="I945" i="2" a="1"/>
  <c r="I945" i="2" l="1"/>
  <c r="M945" i="2" s="1" a="1"/>
  <c r="M945" i="2" s="1"/>
  <c r="N945" i="2" s="1"/>
  <c r="K946" i="2" a="1"/>
  <c r="K946" i="2" s="1"/>
  <c r="H947" i="2"/>
  <c r="J946" i="2" a="1"/>
  <c r="J946" i="2" s="1"/>
  <c r="I946" i="2" a="1"/>
  <c r="I946" i="2" l="1"/>
  <c r="M946" i="2" s="1" a="1"/>
  <c r="M946" i="2" s="1"/>
  <c r="N946" i="2" s="1"/>
  <c r="K947" i="2" a="1"/>
  <c r="K947" i="2" s="1"/>
  <c r="J947" i="2" a="1"/>
  <c r="J947" i="2" s="1"/>
  <c r="H948" i="2"/>
  <c r="I947" i="2" a="1"/>
  <c r="I947" i="2" l="1"/>
  <c r="M947" i="2" s="1" a="1"/>
  <c r="M947" i="2" s="1"/>
  <c r="N947" i="2" s="1"/>
  <c r="J948" i="2" a="1"/>
  <c r="J948" i="2" s="1"/>
  <c r="H949" i="2"/>
  <c r="K948" i="2" a="1"/>
  <c r="K948" i="2" s="1"/>
  <c r="I948" i="2" a="1"/>
  <c r="I948" i="2" l="1"/>
  <c r="M948" i="2" s="1" a="1"/>
  <c r="M948" i="2" s="1"/>
  <c r="N948" i="2" s="1"/>
  <c r="H950" i="2"/>
  <c r="J949" i="2" a="1"/>
  <c r="J949" i="2" s="1"/>
  <c r="K949" i="2" a="1"/>
  <c r="K949" i="2" s="1"/>
  <c r="I949" i="2" a="1"/>
  <c r="I949" i="2" l="1"/>
  <c r="M949" i="2" s="1" a="1"/>
  <c r="M949" i="2" s="1"/>
  <c r="N949" i="2" s="1"/>
  <c r="K950" i="2" a="1"/>
  <c r="K950" i="2" s="1"/>
  <c r="H951" i="2"/>
  <c r="J950" i="2" a="1"/>
  <c r="J950" i="2" s="1"/>
  <c r="I950" i="2" a="1"/>
  <c r="I950" i="2" l="1"/>
  <c r="M950" i="2" s="1" a="1"/>
  <c r="M950" i="2" s="1"/>
  <c r="N950" i="2" s="1"/>
  <c r="K951" i="2" a="1"/>
  <c r="K951" i="2" s="1"/>
  <c r="H952" i="2"/>
  <c r="J951" i="2" a="1"/>
  <c r="J951" i="2" s="1"/>
  <c r="I951" i="2" a="1"/>
  <c r="I951" i="2" l="1"/>
  <c r="M951" i="2" s="1" a="1"/>
  <c r="M951" i="2" s="1"/>
  <c r="N951" i="2" s="1"/>
  <c r="J952" i="2" a="1"/>
  <c r="J952" i="2" s="1"/>
  <c r="K952" i="2" a="1"/>
  <c r="K952" i="2" s="1"/>
  <c r="H953" i="2"/>
  <c r="I952" i="2" a="1"/>
  <c r="I952" i="2" l="1"/>
  <c r="M952" i="2" s="1" a="1"/>
  <c r="M952" i="2" s="1"/>
  <c r="N952" i="2" s="1"/>
  <c r="H954" i="2"/>
  <c r="J953" i="2" a="1"/>
  <c r="J953" i="2" s="1"/>
  <c r="K953" i="2" a="1"/>
  <c r="K953" i="2" s="1"/>
  <c r="I953" i="2" a="1"/>
  <c r="I953" i="2" l="1"/>
  <c r="M953" i="2" s="1" a="1"/>
  <c r="M953" i="2" s="1"/>
  <c r="N953" i="2" s="1"/>
  <c r="K954" i="2" a="1"/>
  <c r="K954" i="2" s="1"/>
  <c r="H955" i="2"/>
  <c r="J954" i="2" a="1"/>
  <c r="J954" i="2" s="1"/>
  <c r="I954" i="2" a="1"/>
  <c r="I954" i="2" l="1"/>
  <c r="M954" i="2" s="1" a="1"/>
  <c r="M954" i="2" s="1"/>
  <c r="N954" i="2" s="1"/>
  <c r="K955" i="2" a="1"/>
  <c r="K955" i="2" s="1"/>
  <c r="J955" i="2" a="1"/>
  <c r="J955" i="2" s="1"/>
  <c r="H956" i="2"/>
  <c r="I955" i="2" a="1"/>
  <c r="I955" i="2" l="1"/>
  <c r="M955" i="2" s="1" a="1"/>
  <c r="M955" i="2" s="1"/>
  <c r="N955" i="2" s="1"/>
  <c r="J956" i="2" a="1"/>
  <c r="J956" i="2" s="1"/>
  <c r="H957" i="2"/>
  <c r="K956" i="2" a="1"/>
  <c r="K956" i="2" s="1"/>
  <c r="I956" i="2" a="1"/>
  <c r="I956" i="2" l="1"/>
  <c r="M956" i="2" s="1" a="1"/>
  <c r="M956" i="2" s="1"/>
  <c r="N956" i="2" s="1"/>
  <c r="H958" i="2"/>
  <c r="J957" i="2" a="1"/>
  <c r="J957" i="2" s="1"/>
  <c r="K957" i="2" a="1"/>
  <c r="K957" i="2" s="1"/>
  <c r="I957" i="2" a="1"/>
  <c r="I957" i="2" l="1"/>
  <c r="M957" i="2" s="1" a="1"/>
  <c r="M957" i="2" s="1"/>
  <c r="N957" i="2" s="1"/>
  <c r="K958" i="2" a="1"/>
  <c r="K958" i="2" s="1"/>
  <c r="H959" i="2"/>
  <c r="J958" i="2" a="1"/>
  <c r="J958" i="2" s="1"/>
  <c r="I958" i="2" a="1"/>
  <c r="I958" i="2" l="1"/>
  <c r="M958" i="2" s="1" a="1"/>
  <c r="M958" i="2" s="1"/>
  <c r="N958" i="2" s="1"/>
  <c r="K959" i="2" a="1"/>
  <c r="K959" i="2" s="1"/>
  <c r="H960" i="2"/>
  <c r="J959" i="2" a="1"/>
  <c r="J959" i="2" s="1"/>
  <c r="I959" i="2" a="1"/>
  <c r="I959" i="2" l="1"/>
  <c r="M959" i="2" s="1" a="1"/>
  <c r="M959" i="2" s="1"/>
  <c r="N959" i="2" s="1"/>
  <c r="J960" i="2" a="1"/>
  <c r="J960" i="2" s="1"/>
  <c r="K960" i="2" a="1"/>
  <c r="K960" i="2" s="1"/>
  <c r="H961" i="2"/>
  <c r="I960" i="2" a="1"/>
  <c r="I960" i="2" l="1"/>
  <c r="M960" i="2" s="1" a="1"/>
  <c r="M960" i="2" s="1"/>
  <c r="N960" i="2" s="1"/>
  <c r="H962" i="2"/>
  <c r="J961" i="2" a="1"/>
  <c r="J961" i="2" s="1"/>
  <c r="K961" i="2" a="1"/>
  <c r="K961" i="2" s="1"/>
  <c r="I961" i="2" a="1"/>
  <c r="I961" i="2" l="1"/>
  <c r="M961" i="2" s="1" a="1"/>
  <c r="M961" i="2" s="1"/>
  <c r="N961" i="2" s="1"/>
  <c r="K962" i="2" a="1"/>
  <c r="K962" i="2" s="1"/>
  <c r="H963" i="2"/>
  <c r="J962" i="2" a="1"/>
  <c r="J962" i="2" s="1"/>
  <c r="I962" i="2" a="1"/>
  <c r="I962" i="2" l="1"/>
  <c r="M962" i="2" s="1" a="1"/>
  <c r="M962" i="2" s="1"/>
  <c r="N962" i="2" s="1"/>
  <c r="K963" i="2" a="1"/>
  <c r="K963" i="2" s="1"/>
  <c r="J963" i="2" a="1"/>
  <c r="J963" i="2" s="1"/>
  <c r="H964" i="2"/>
  <c r="I963" i="2" a="1"/>
  <c r="I963" i="2" l="1"/>
  <c r="M963" i="2" s="1" a="1"/>
  <c r="M963" i="2" s="1"/>
  <c r="N963" i="2" s="1"/>
  <c r="J964" i="2" a="1"/>
  <c r="J964" i="2" s="1"/>
  <c r="H965" i="2"/>
  <c r="K964" i="2" a="1"/>
  <c r="K964" i="2" s="1"/>
  <c r="I964" i="2" a="1"/>
  <c r="I964" i="2" l="1"/>
  <c r="M964" i="2" s="1" a="1"/>
  <c r="M964" i="2" s="1"/>
  <c r="N964" i="2" s="1"/>
  <c r="H966" i="2"/>
  <c r="J965" i="2" a="1"/>
  <c r="J965" i="2" s="1"/>
  <c r="K965" i="2" a="1"/>
  <c r="K965" i="2" s="1"/>
  <c r="I965" i="2" a="1"/>
  <c r="I965" i="2" l="1"/>
  <c r="M965" i="2" s="1" a="1"/>
  <c r="M965" i="2" s="1"/>
  <c r="N965" i="2" s="1"/>
  <c r="K966" i="2" a="1"/>
  <c r="K966" i="2" s="1"/>
  <c r="H967" i="2"/>
  <c r="J966" i="2" a="1"/>
  <c r="J966" i="2" s="1"/>
  <c r="I966" i="2" a="1"/>
  <c r="I966" i="2" l="1"/>
  <c r="M966" i="2" s="1" a="1"/>
  <c r="M966" i="2" s="1"/>
  <c r="N966" i="2" s="1"/>
  <c r="K967" i="2" a="1"/>
  <c r="K967" i="2" s="1"/>
  <c r="H968" i="2"/>
  <c r="J967" i="2" a="1"/>
  <c r="J967" i="2" s="1"/>
  <c r="I967" i="2" a="1"/>
  <c r="I967" i="2" l="1"/>
  <c r="M967" i="2" s="1" a="1"/>
  <c r="M967" i="2" s="1"/>
  <c r="N967" i="2" s="1"/>
  <c r="J968" i="2" a="1"/>
  <c r="J968" i="2" s="1"/>
  <c r="K968" i="2" a="1"/>
  <c r="K968" i="2" s="1"/>
  <c r="H969" i="2"/>
  <c r="I968" i="2" a="1"/>
  <c r="I968" i="2" l="1"/>
  <c r="M968" i="2" s="1" a="1"/>
  <c r="M968" i="2" s="1"/>
  <c r="N968" i="2" s="1"/>
  <c r="H970" i="2"/>
  <c r="J969" i="2" a="1"/>
  <c r="J969" i="2" s="1"/>
  <c r="K969" i="2" a="1"/>
  <c r="K969" i="2" s="1"/>
  <c r="I969" i="2" a="1"/>
  <c r="I969" i="2" l="1"/>
  <c r="M969" i="2" s="1" a="1"/>
  <c r="M969" i="2" s="1"/>
  <c r="N969" i="2" s="1"/>
  <c r="K970" i="2" a="1"/>
  <c r="K970" i="2" s="1"/>
  <c r="H971" i="2"/>
  <c r="J970" i="2" a="1"/>
  <c r="J970" i="2" s="1"/>
  <c r="I970" i="2" a="1"/>
  <c r="I970" i="2" l="1"/>
  <c r="M970" i="2" s="1" a="1"/>
  <c r="M970" i="2" s="1"/>
  <c r="N970" i="2" s="1"/>
  <c r="K971" i="2" a="1"/>
  <c r="K971" i="2" s="1"/>
  <c r="J971" i="2" a="1"/>
  <c r="J971" i="2" s="1"/>
  <c r="H972" i="2"/>
  <c r="I971" i="2" a="1"/>
  <c r="I971" i="2" l="1"/>
  <c r="M971" i="2" s="1" a="1"/>
  <c r="M971" i="2" s="1"/>
  <c r="N971" i="2" s="1"/>
  <c r="J972" i="2" a="1"/>
  <c r="J972" i="2" s="1"/>
  <c r="H973" i="2"/>
  <c r="K972" i="2" a="1"/>
  <c r="K972" i="2" s="1"/>
  <c r="I972" i="2" a="1"/>
  <c r="I972" i="2" l="1"/>
  <c r="M972" i="2" s="1" a="1"/>
  <c r="M972" i="2" s="1"/>
  <c r="N972" i="2" s="1"/>
  <c r="H974" i="2"/>
  <c r="J973" i="2" a="1"/>
  <c r="J973" i="2" s="1"/>
  <c r="K973" i="2" a="1"/>
  <c r="K973" i="2" s="1"/>
  <c r="I973" i="2" a="1"/>
  <c r="I973" i="2" l="1"/>
  <c r="M973" i="2" s="1" a="1"/>
  <c r="M973" i="2" s="1"/>
  <c r="N973" i="2" s="1"/>
  <c r="K974" i="2" a="1"/>
  <c r="K974" i="2" s="1"/>
  <c r="H975" i="2"/>
  <c r="J974" i="2" a="1"/>
  <c r="J974" i="2" s="1"/>
  <c r="I974" i="2" a="1"/>
  <c r="I974" i="2" l="1"/>
  <c r="M974" i="2" s="1" a="1"/>
  <c r="M974" i="2" s="1"/>
  <c r="N974" i="2" s="1"/>
  <c r="K975" i="2" a="1"/>
  <c r="K975" i="2" s="1"/>
  <c r="H976" i="2"/>
  <c r="J975" i="2" a="1"/>
  <c r="J975" i="2" s="1"/>
  <c r="I975" i="2" a="1"/>
  <c r="I975" i="2" l="1"/>
  <c r="M975" i="2" s="1" a="1"/>
  <c r="M975" i="2" s="1"/>
  <c r="N975" i="2" s="1"/>
  <c r="J976" i="2" a="1"/>
  <c r="J976" i="2" s="1"/>
  <c r="K976" i="2" a="1"/>
  <c r="K976" i="2" s="1"/>
  <c r="H977" i="2"/>
  <c r="I976" i="2" a="1"/>
  <c r="I976" i="2" l="1"/>
  <c r="M976" i="2" s="1" a="1"/>
  <c r="M976" i="2" s="1"/>
  <c r="N976" i="2" s="1"/>
  <c r="H978" i="2"/>
  <c r="J977" i="2" a="1"/>
  <c r="J977" i="2" s="1"/>
  <c r="K977" i="2" a="1"/>
  <c r="K977" i="2" s="1"/>
  <c r="I977" i="2" a="1"/>
  <c r="I977" i="2" l="1"/>
  <c r="M977" i="2" s="1" a="1"/>
  <c r="M977" i="2" s="1"/>
  <c r="N977" i="2" s="1"/>
  <c r="K978" i="2" a="1"/>
  <c r="K978" i="2" s="1"/>
  <c r="H979" i="2"/>
  <c r="J978" i="2" a="1"/>
  <c r="J978" i="2" s="1"/>
  <c r="I978" i="2" a="1"/>
  <c r="I978" i="2" l="1"/>
  <c r="M978" i="2" s="1" a="1"/>
  <c r="M978" i="2" s="1"/>
  <c r="N978" i="2" s="1"/>
  <c r="K979" i="2" a="1"/>
  <c r="K979" i="2" s="1"/>
  <c r="J979" i="2" a="1"/>
  <c r="J979" i="2" s="1"/>
  <c r="H980" i="2"/>
  <c r="I979" i="2" a="1"/>
  <c r="I979" i="2" l="1"/>
  <c r="M979" i="2" s="1" a="1"/>
  <c r="M979" i="2" s="1"/>
  <c r="N979" i="2" s="1"/>
  <c r="J980" i="2" a="1"/>
  <c r="J980" i="2" s="1"/>
  <c r="H981" i="2"/>
  <c r="K980" i="2" a="1"/>
  <c r="K980" i="2" s="1"/>
  <c r="I980" i="2" a="1"/>
  <c r="I980" i="2" l="1"/>
  <c r="M980" i="2" s="1" a="1"/>
  <c r="M980" i="2" s="1"/>
  <c r="N980" i="2" s="1"/>
  <c r="H982" i="2"/>
  <c r="J981" i="2" a="1"/>
  <c r="J981" i="2" s="1"/>
  <c r="K981" i="2" a="1"/>
  <c r="K981" i="2" s="1"/>
  <c r="I981" i="2" a="1"/>
  <c r="I981" i="2" l="1"/>
  <c r="M981" i="2" s="1" a="1"/>
  <c r="M981" i="2" s="1"/>
  <c r="N981" i="2" s="1"/>
  <c r="K982" i="2" a="1"/>
  <c r="K982" i="2" s="1"/>
  <c r="H983" i="2"/>
  <c r="J982" i="2" a="1"/>
  <c r="J982" i="2" s="1"/>
  <c r="I982" i="2" a="1"/>
  <c r="I982" i="2" l="1"/>
  <c r="M982" i="2" s="1" a="1"/>
  <c r="M982" i="2" s="1"/>
  <c r="N982" i="2" s="1"/>
  <c r="K983" i="2" a="1"/>
  <c r="K983" i="2" s="1"/>
  <c r="H984" i="2"/>
  <c r="J983" i="2" a="1"/>
  <c r="J983" i="2" s="1"/>
  <c r="I983" i="2" a="1"/>
  <c r="I983" i="2" l="1"/>
  <c r="M983" i="2" s="1" a="1"/>
  <c r="M983" i="2" s="1"/>
  <c r="N983" i="2" s="1"/>
  <c r="J984" i="2" a="1"/>
  <c r="J984" i="2" s="1"/>
  <c r="H985" i="2"/>
  <c r="K984" i="2" a="1"/>
  <c r="K984" i="2" s="1"/>
  <c r="I984" i="2" a="1"/>
  <c r="I984" i="2" l="1"/>
  <c r="M984" i="2" s="1" a="1"/>
  <c r="M984" i="2" s="1"/>
  <c r="N984" i="2" s="1"/>
  <c r="J985" i="2" a="1"/>
  <c r="J985" i="2" s="1"/>
  <c r="K985" i="2" a="1"/>
  <c r="K985" i="2" s="1"/>
  <c r="H986" i="2"/>
  <c r="I985" i="2" a="1"/>
  <c r="I985" i="2" l="1"/>
  <c r="M985" i="2" s="1" a="1"/>
  <c r="M985" i="2" s="1"/>
  <c r="N985" i="2" s="1"/>
  <c r="H987" i="2"/>
  <c r="J986" i="2" a="1"/>
  <c r="J986" i="2" s="1"/>
  <c r="K986" i="2" a="1"/>
  <c r="K986" i="2" s="1"/>
  <c r="I986" i="2" a="1"/>
  <c r="I986" i="2" l="1"/>
  <c r="M986" i="2" s="1" a="1"/>
  <c r="M986" i="2" s="1"/>
  <c r="N986" i="2" s="1"/>
  <c r="H988" i="2"/>
  <c r="J987" i="2" a="1"/>
  <c r="J987" i="2" s="1"/>
  <c r="K987" i="2" a="1"/>
  <c r="K987" i="2" s="1"/>
  <c r="I987" i="2" a="1"/>
  <c r="I987" i="2" l="1"/>
  <c r="M987" i="2" s="1" a="1"/>
  <c r="M987" i="2" s="1"/>
  <c r="N987" i="2" s="1"/>
  <c r="J988" i="2" a="1"/>
  <c r="J988" i="2" s="1"/>
  <c r="K988" i="2" a="1"/>
  <c r="K988" i="2" s="1"/>
  <c r="H989" i="2"/>
  <c r="I988" i="2" a="1"/>
  <c r="I988" i="2" l="1"/>
  <c r="M988" i="2" s="1" a="1"/>
  <c r="M988" i="2" s="1"/>
  <c r="N988" i="2" s="1"/>
  <c r="J989" i="2" a="1"/>
  <c r="J989" i="2" s="1"/>
  <c r="K989" i="2" a="1"/>
  <c r="K989" i="2" s="1"/>
  <c r="H990" i="2"/>
  <c r="I989" i="2" a="1"/>
  <c r="I989" i="2" l="1"/>
  <c r="M989" i="2" s="1" a="1"/>
  <c r="M989" i="2" s="1"/>
  <c r="N989" i="2" s="1"/>
  <c r="H991" i="2"/>
  <c r="K990" i="2" a="1"/>
  <c r="K990" i="2" s="1"/>
  <c r="J990" i="2" a="1"/>
  <c r="J990" i="2" s="1"/>
  <c r="I990" i="2" a="1"/>
  <c r="I990" i="2" l="1"/>
  <c r="M990" i="2" s="1" a="1"/>
  <c r="M990" i="2" s="1"/>
  <c r="N990" i="2" s="1"/>
  <c r="K991" i="2" a="1"/>
  <c r="K991" i="2" s="1"/>
  <c r="H992" i="2"/>
  <c r="J991" i="2" a="1"/>
  <c r="J991" i="2" s="1"/>
  <c r="I991" i="2" a="1"/>
  <c r="I991" i="2" l="1"/>
  <c r="M991" i="2" s="1" a="1"/>
  <c r="M991" i="2" s="1"/>
  <c r="N991" i="2" s="1"/>
  <c r="J992" i="2" a="1"/>
  <c r="J992" i="2" s="1"/>
  <c r="K992" i="2" a="1"/>
  <c r="K992" i="2" s="1"/>
  <c r="H993" i="2"/>
  <c r="I992" i="2" a="1"/>
  <c r="I992" i="2" l="1"/>
  <c r="M992" i="2" s="1" a="1"/>
  <c r="M992" i="2" s="1"/>
  <c r="N992" i="2" s="1"/>
  <c r="J993" i="2" a="1"/>
  <c r="J993" i="2" s="1"/>
  <c r="K993" i="2" a="1"/>
  <c r="K993" i="2" s="1"/>
  <c r="H994" i="2"/>
  <c r="I993" i="2" a="1"/>
  <c r="I993" i="2" l="1"/>
  <c r="M993" i="2" s="1" a="1"/>
  <c r="M993" i="2" s="1"/>
  <c r="N993" i="2" s="1"/>
  <c r="H995" i="2"/>
  <c r="J994" i="2" a="1"/>
  <c r="J994" i="2" s="1"/>
  <c r="K994" i="2" a="1"/>
  <c r="K994" i="2" s="1"/>
  <c r="I994" i="2" a="1"/>
  <c r="I994" i="2" l="1"/>
  <c r="M994" i="2" s="1" a="1"/>
  <c r="M994" i="2" s="1"/>
  <c r="N994" i="2" s="1"/>
  <c r="K995" i="2" a="1"/>
  <c r="K995" i="2" s="1"/>
  <c r="J995" i="2" a="1"/>
  <c r="J995" i="2" s="1"/>
  <c r="H996" i="2"/>
  <c r="I995" i="2" a="1"/>
  <c r="I995" i="2" l="1"/>
  <c r="M995" i="2" s="1" a="1"/>
  <c r="M995" i="2" s="1"/>
  <c r="N995" i="2" s="1"/>
  <c r="K996" i="2" a="1"/>
  <c r="K996" i="2" s="1"/>
  <c r="H997" i="2"/>
  <c r="J996" i="2" a="1"/>
  <c r="J996" i="2" s="1"/>
  <c r="I996" i="2" a="1"/>
  <c r="I996" i="2" l="1"/>
  <c r="M996" i="2" s="1" a="1"/>
  <c r="M996" i="2" s="1"/>
  <c r="N996" i="2" s="1"/>
  <c r="J997" i="2" a="1"/>
  <c r="J997" i="2" s="1"/>
  <c r="K997" i="2" a="1"/>
  <c r="K997" i="2" s="1"/>
  <c r="H998" i="2"/>
  <c r="I997" i="2" a="1"/>
  <c r="I997" i="2" l="1"/>
  <c r="M997" i="2" s="1" a="1"/>
  <c r="M997" i="2" s="1"/>
  <c r="N997" i="2" s="1"/>
  <c r="H999" i="2"/>
  <c r="J998" i="2" a="1"/>
  <c r="J998" i="2" s="1"/>
  <c r="K998" i="2" a="1"/>
  <c r="K998" i="2" s="1"/>
  <c r="I998" i="2" a="1"/>
  <c r="I998" i="2" l="1"/>
  <c r="M998" i="2" s="1" a="1"/>
  <c r="M998" i="2" s="1"/>
  <c r="N998" i="2" s="1"/>
  <c r="K999" i="2" a="1"/>
  <c r="K999" i="2" s="1"/>
  <c r="H1000" i="2"/>
  <c r="J999" i="2" a="1"/>
  <c r="J999" i="2" s="1"/>
  <c r="I999" i="2" a="1"/>
  <c r="I999" i="2" l="1"/>
  <c r="M999" i="2" s="1" a="1"/>
  <c r="M999" i="2" s="1"/>
  <c r="N999" i="2" s="1"/>
  <c r="H1001" i="2"/>
  <c r="K1000" i="2" a="1"/>
  <c r="K1000" i="2" s="1"/>
  <c r="J1000" i="2" a="1"/>
  <c r="J1000" i="2" s="1"/>
  <c r="I1000" i="2" a="1"/>
  <c r="I1000" i="2" l="1"/>
  <c r="M1000" i="2" s="1" a="1"/>
  <c r="M1000" i="2" s="1"/>
  <c r="N1000" i="2" s="1"/>
  <c r="J1001" i="2" a="1"/>
  <c r="J1001" i="2" s="1"/>
  <c r="K1001" i="2" a="1"/>
  <c r="K1001" i="2" s="1"/>
  <c r="H1002" i="2"/>
  <c r="I1001" i="2" a="1"/>
  <c r="I1001" i="2" l="1"/>
  <c r="M1001" i="2" s="1" a="1"/>
  <c r="M1001" i="2" s="1"/>
  <c r="N1001" i="2" s="1"/>
  <c r="H1003" i="2"/>
  <c r="K1002" i="2" a="1"/>
  <c r="K1002" i="2" s="1"/>
  <c r="J1002" i="2" a="1"/>
  <c r="J1002" i="2" s="1"/>
  <c r="I1002" i="2" a="1"/>
  <c r="I1002" i="2" l="1"/>
  <c r="M1002" i="2" s="1" a="1"/>
  <c r="M1002" i="2" s="1"/>
  <c r="N1002" i="2" s="1"/>
  <c r="K1003" i="2" a="1"/>
  <c r="K1003" i="2" s="1"/>
  <c r="H1004" i="2"/>
  <c r="J1003" i="2" a="1"/>
  <c r="J1003" i="2" s="1"/>
  <c r="I1003" i="2" a="1"/>
  <c r="I1003" i="2" l="1"/>
  <c r="M1003" i="2" s="1" a="1"/>
  <c r="M1003" i="2" s="1"/>
  <c r="N1003" i="2" s="1"/>
  <c r="J1004" i="2" a="1"/>
  <c r="J1004" i="2" s="1"/>
  <c r="K1004" i="2" a="1"/>
  <c r="K1004" i="2" s="1"/>
  <c r="H1005" i="2"/>
  <c r="I1004" i="2" a="1"/>
  <c r="I1004" i="2" l="1"/>
  <c r="M1004" i="2" s="1" a="1"/>
  <c r="M1004" i="2" s="1"/>
  <c r="N1004" i="2" s="1"/>
  <c r="J1005" i="2" a="1"/>
  <c r="J1005" i="2" s="1"/>
  <c r="K1005" i="2" a="1"/>
  <c r="K1005" i="2" s="1"/>
  <c r="H1006" i="2"/>
  <c r="I1005" i="2" a="1"/>
  <c r="I1005" i="2" l="1"/>
  <c r="M1005" i="2" s="1" a="1"/>
  <c r="M1005" i="2" s="1"/>
  <c r="N1005" i="2" s="1"/>
  <c r="H1007" i="2"/>
  <c r="K1006" i="2" a="1"/>
  <c r="K1006" i="2" s="1"/>
  <c r="J1006" i="2" a="1"/>
  <c r="J1006" i="2" s="1"/>
  <c r="I1006" i="2" a="1"/>
  <c r="I1006" i="2" l="1"/>
  <c r="M1006" i="2" s="1" a="1"/>
  <c r="M1006" i="2" s="1"/>
  <c r="N1006" i="2" s="1"/>
  <c r="K1007" i="2" a="1"/>
  <c r="K1007" i="2" s="1"/>
  <c r="J1007" i="2" a="1"/>
  <c r="J1007" i="2" s="1"/>
  <c r="H1008" i="2"/>
  <c r="I1007" i="2" a="1"/>
  <c r="I1007" i="2" l="1"/>
  <c r="M1007" i="2" s="1" a="1"/>
  <c r="M1007" i="2" s="1"/>
  <c r="N1007" i="2" s="1"/>
  <c r="J1008" i="2" a="1"/>
  <c r="J1008" i="2" s="1"/>
  <c r="K1008" i="2" a="1"/>
  <c r="K1008" i="2" s="1"/>
  <c r="H1009" i="2"/>
  <c r="I1008" i="2" a="1"/>
  <c r="I1008" i="2" l="1"/>
  <c r="M1008" i="2" s="1" a="1"/>
  <c r="M1008" i="2" s="1"/>
  <c r="N1008" i="2" s="1"/>
  <c r="J1009" i="2" a="1"/>
  <c r="J1009" i="2" s="1"/>
  <c r="K1009" i="2" a="1"/>
  <c r="K1009" i="2" s="1"/>
  <c r="H1010" i="2"/>
  <c r="I1009" i="2" a="1"/>
  <c r="I1009" i="2" l="1"/>
  <c r="M1009" i="2" s="1" a="1"/>
  <c r="M1009" i="2" s="1"/>
  <c r="N1009" i="2" s="1"/>
  <c r="H1011" i="2"/>
  <c r="J1010" i="2" a="1"/>
  <c r="J1010" i="2" s="1"/>
  <c r="K1010" i="2" a="1"/>
  <c r="K1010" i="2" s="1"/>
  <c r="I1010" i="2" a="1"/>
  <c r="I1010" i="2" l="1"/>
  <c r="M1010" i="2" s="1" a="1"/>
  <c r="M1010" i="2" s="1"/>
  <c r="N1010" i="2" s="1"/>
  <c r="K1011" i="2" a="1"/>
  <c r="K1011" i="2" s="1"/>
  <c r="J1011" i="2" a="1"/>
  <c r="J1011" i="2" s="1"/>
  <c r="H1012" i="2"/>
  <c r="I1011" i="2" a="1"/>
  <c r="I1011" i="2" l="1"/>
  <c r="M1011" i="2" s="1" a="1"/>
  <c r="M1011" i="2" s="1"/>
  <c r="N1011" i="2" s="1"/>
  <c r="K1012" i="2" a="1"/>
  <c r="K1012" i="2" s="1"/>
  <c r="H1013" i="2"/>
  <c r="J1012" i="2" a="1"/>
  <c r="J1012" i="2" s="1"/>
  <c r="I1012" i="2" a="1"/>
  <c r="I1012" i="2" l="1"/>
  <c r="M1012" i="2" s="1" a="1"/>
  <c r="M1012" i="2" s="1"/>
  <c r="N1012" i="2" s="1"/>
  <c r="J1013" i="2" a="1"/>
  <c r="J1013" i="2" s="1"/>
  <c r="K1013" i="2" a="1"/>
  <c r="K1013" i="2" s="1"/>
  <c r="H1014" i="2"/>
  <c r="I1013" i="2" a="1"/>
  <c r="I1013" i="2" l="1"/>
  <c r="M1013" i="2" s="1" a="1"/>
  <c r="M1013" i="2" s="1"/>
  <c r="N1013" i="2" s="1"/>
  <c r="H1015" i="2"/>
  <c r="J1014" i="2" a="1"/>
  <c r="J1014" i="2" s="1"/>
  <c r="K1014" i="2" a="1"/>
  <c r="K1014" i="2" s="1"/>
  <c r="I1014" i="2" a="1"/>
  <c r="I1014" i="2" l="1"/>
  <c r="M1014" i="2" s="1" a="1"/>
  <c r="M1014" i="2" s="1"/>
  <c r="N1014" i="2" s="1"/>
  <c r="K1015" i="2" a="1"/>
  <c r="K1015" i="2" s="1"/>
  <c r="H1016" i="2"/>
  <c r="J1015" i="2" a="1"/>
  <c r="J1015" i="2" s="1"/>
  <c r="I1015" i="2" a="1"/>
  <c r="I1015" i="2" l="1"/>
  <c r="M1015" i="2" s="1" a="1"/>
  <c r="M1015" i="2" s="1"/>
  <c r="N1015" i="2" s="1"/>
  <c r="J1016" i="2" a="1"/>
  <c r="J1016" i="2" s="1"/>
  <c r="H1017" i="2"/>
  <c r="K1016" i="2" a="1"/>
  <c r="K1016" i="2" s="1"/>
  <c r="I1016" i="2" a="1"/>
  <c r="I1016" i="2" l="1"/>
  <c r="M1016" i="2" s="1" a="1"/>
  <c r="M1016" i="2" s="1"/>
  <c r="N1016" i="2" s="1"/>
  <c r="J1017" i="2" a="1"/>
  <c r="J1017" i="2" s="1"/>
  <c r="H1018" i="2"/>
  <c r="K1017" i="2" a="1"/>
  <c r="K1017" i="2" s="1"/>
  <c r="I1017" i="2" a="1"/>
  <c r="I1017" i="2" l="1"/>
  <c r="M1017" i="2" s="1" a="1"/>
  <c r="M1017" i="2" s="1"/>
  <c r="N1017" i="2" s="1"/>
  <c r="H1019" i="2"/>
  <c r="K1018" i="2" a="1"/>
  <c r="K1018" i="2" s="1"/>
  <c r="J1018" i="2" a="1"/>
  <c r="J1018" i="2" s="1"/>
  <c r="I1018" i="2" a="1"/>
  <c r="I1018" i="2" l="1"/>
  <c r="M1018" i="2" s="1" a="1"/>
  <c r="M1018" i="2" s="1"/>
  <c r="N1018" i="2" s="1"/>
  <c r="K1019" i="2" a="1"/>
  <c r="K1019" i="2" s="1"/>
  <c r="J1019" i="2" a="1"/>
  <c r="J1019" i="2" s="1"/>
  <c r="H1020" i="2"/>
  <c r="I1019" i="2" a="1"/>
  <c r="I1019" i="2" l="1"/>
  <c r="M1019" i="2" s="1" a="1"/>
  <c r="M1019" i="2" s="1"/>
  <c r="N1019" i="2" s="1"/>
  <c r="K1020" i="2" a="1"/>
  <c r="K1020" i="2" s="1"/>
  <c r="J1020" i="2" a="1"/>
  <c r="J1020" i="2" s="1"/>
  <c r="H1021" i="2"/>
  <c r="I1020" i="2" a="1"/>
  <c r="I1020" i="2" l="1"/>
  <c r="M1020" i="2" s="1" a="1"/>
  <c r="M1020" i="2" s="1"/>
  <c r="N1020" i="2" s="1"/>
  <c r="J1021" i="2" a="1"/>
  <c r="J1021" i="2" s="1"/>
  <c r="K1021" i="2" a="1"/>
  <c r="K1021" i="2" s="1"/>
  <c r="H1022" i="2"/>
  <c r="I1021" i="2" a="1"/>
  <c r="I1021" i="2" l="1"/>
  <c r="M1021" i="2" s="1" a="1"/>
  <c r="M1021" i="2" s="1"/>
  <c r="N1021" i="2" s="1"/>
  <c r="H1023" i="2"/>
  <c r="J1022" i="2" a="1"/>
  <c r="J1022" i="2" s="1"/>
  <c r="K1022" i="2" a="1"/>
  <c r="K1022" i="2" s="1"/>
  <c r="I1022" i="2" a="1"/>
  <c r="I1022" i="2" l="1"/>
  <c r="M1022" i="2" s="1" a="1"/>
  <c r="M1022" i="2" s="1"/>
  <c r="N1022" i="2" s="1"/>
  <c r="K1023" i="2" a="1"/>
  <c r="K1023" i="2" s="1"/>
  <c r="J1023" i="2" a="1"/>
  <c r="J1023" i="2" s="1"/>
  <c r="H1024" i="2"/>
  <c r="I1023" i="2" a="1"/>
  <c r="I1023" i="2" l="1"/>
  <c r="M1023" i="2" s="1" a="1"/>
  <c r="M1023" i="2" s="1"/>
  <c r="N1023" i="2" s="1"/>
  <c r="J1024" i="2" a="1"/>
  <c r="J1024" i="2" s="1"/>
  <c r="K1024" i="2" a="1"/>
  <c r="K1024" i="2" s="1"/>
  <c r="H1025" i="2"/>
  <c r="I1024" i="2" a="1"/>
  <c r="I1024" i="2" l="1"/>
  <c r="M1024" i="2" s="1" a="1"/>
  <c r="M1024" i="2" s="1"/>
  <c r="N1024" i="2" s="1"/>
  <c r="J1025" i="2" a="1"/>
  <c r="J1025" i="2" s="1"/>
  <c r="K1025" i="2" a="1"/>
  <c r="K1025" i="2" s="1"/>
  <c r="H1026" i="2"/>
  <c r="I1025" i="2" a="1"/>
  <c r="I1025" i="2" l="1"/>
  <c r="M1025" i="2" s="1" a="1"/>
  <c r="M1025" i="2" s="1"/>
  <c r="N1025" i="2" s="1"/>
  <c r="H1027" i="2"/>
  <c r="K1026" i="2" a="1"/>
  <c r="K1026" i="2" s="1"/>
  <c r="J1026" i="2" a="1"/>
  <c r="J1026" i="2" s="1"/>
  <c r="I1026" i="2" a="1"/>
  <c r="I1026" i="2" l="1"/>
  <c r="M1026" i="2" s="1" a="1"/>
  <c r="M1026" i="2" s="1"/>
  <c r="N1026" i="2" s="1"/>
  <c r="K1027" i="2" a="1"/>
  <c r="K1027" i="2" s="1"/>
  <c r="J1027" i="2" a="1"/>
  <c r="J1027" i="2" s="1"/>
  <c r="H1028" i="2"/>
  <c r="I1027" i="2" a="1"/>
  <c r="I1027" i="2" l="1"/>
  <c r="M1027" i="2" s="1" a="1"/>
  <c r="M1027" i="2" s="1"/>
  <c r="N1027" i="2" s="1"/>
  <c r="K1028" i="2" a="1"/>
  <c r="K1028" i="2" s="1"/>
  <c r="J1028" i="2" a="1"/>
  <c r="J1028" i="2" s="1"/>
  <c r="I1028" i="2" a="1"/>
  <c r="I1028" i="2" l="1"/>
  <c r="M1028" i="2" s="1" a="1"/>
  <c r="M1028" i="2" s="1"/>
  <c r="N1028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<sst xmlns="http://schemas.openxmlformats.org/spreadsheetml/2006/main" count="1351" uniqueCount="28">
  <si>
    <t>Etude Oui/Non</t>
  </si>
  <si>
    <t>(vide)</t>
  </si>
  <si>
    <t>Total général</t>
  </si>
  <si>
    <t>date</t>
  </si>
  <si>
    <t>periode Debut</t>
  </si>
  <si>
    <t>Periode Fin</t>
  </si>
  <si>
    <t>Resultats souhaités</t>
  </si>
  <si>
    <t>Nombre de validation</t>
  </si>
  <si>
    <t>Acteur</t>
  </si>
  <si>
    <t xml:space="preserve">Pierre </t>
  </si>
  <si>
    <t>Yves</t>
  </si>
  <si>
    <t>Pierrick</t>
  </si>
  <si>
    <t xml:space="preserve">Jacques </t>
  </si>
  <si>
    <t>Clhotilde</t>
  </si>
  <si>
    <t>Laurianne</t>
  </si>
  <si>
    <t>Jeanne</t>
  </si>
  <si>
    <t>Agathe</t>
  </si>
  <si>
    <t>Romain</t>
  </si>
  <si>
    <t>et ainsi de suite</t>
  </si>
  <si>
    <t>périodes</t>
  </si>
  <si>
    <t>acteur</t>
  </si>
  <si>
    <t>deb</t>
  </si>
  <si>
    <t>fin</t>
  </si>
  <si>
    <t>ligne deb</t>
  </si>
  <si>
    <t>ligne fin</t>
  </si>
  <si>
    <t>nb val</t>
  </si>
  <si>
    <t>nbacteurs entre</t>
  </si>
  <si>
    <t>nb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</si>
</sst>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FFCC"/>
      </patternFill>
    </fill>
    <fill>
      <patternFill patternType="solid">
        <fgColor theme="7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6">
    <xf numFmtId="0" fontId="0" fillId="0" borderId="0"/>
    <xf numFmtId="0" fontId="1" fillId="3" borderId="0" applyNumberFormat="0" applyBorder="0" applyAlignment="0" applyProtection="0"/>
    <xf numFmtId="0" fontId="2" fillId="4" borderId="0" applyNumberFormat="0" applyBorder="0" applyAlignment="0" applyProtection="0"/>
    <xf numFmtId="0" fontId="3" fillId="5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7" borderId="0" applyNumberFormat="0" applyBorder="0" applyAlignment="0" applyProtection="0"/>
  </cellStyleXfs>
  <cellXfs count="16">
    <xf numFmtId="0" fontId="0" fillId="0" borderId="0" xfId="0"/>
    <xf numFmtId="0" fontId="2" fillId="4" borderId="0" xfId="2"/>
    <xf numFmtId="14" fontId="2" fillId="4" borderId="0" xfId="2" applyNumberFormat="1"/>
    <xf numFmtId="14" fontId="3" fillId="5" borderId="0" xfId="3" applyNumberFormat="1"/>
    <xf numFmtId="0" fontId="3" fillId="5" borderId="0" xfId="3"/>
    <xf numFmtId="0" fontId="1" fillId="3" borderId="0" xfId="1"/>
    <xf numFmtId="14" fontId="1" fillId="3" borderId="0" xfId="1" applyNumberFormat="1"/>
    <xf numFmtId="14" fontId="0" fillId="0" borderId="0" xfId="0" applyNumberFormat="1"/>
    <xf numFmtId="0" fontId="5" fillId="6" borderId="1" xfId="4" applyFill="1" applyBorder="1"/>
    <xf numFmtId="14" fontId="5" fillId="6" borderId="1" xfId="4" applyNumberFormat="1" applyFill="1" applyBorder="1"/>
    <xf numFmtId="0" fontId="5" fillId="6" borderId="1" xfId="4" applyNumberFormat="1" applyFill="1" applyBorder="1"/>
    <xf numFmtId="0" fontId="6" fillId="7" borderId="0" xfId="5"/>
    <xf numFmtId="14" fontId="6" fillId="7" borderId="0" xfId="5" applyNumberFormat="1"/>
    <xf numFmtId="0" fontId="4" fillId="2" borderId="0" xfId="0" applyFont="1" applyFill="1" applyAlignment="1">
      <alignment horizontal="center" vertical="center"/>
    </xf>
    <xf numFmtId="0" fontId="0" fillId="0" borderId="0" xfId="0" applyNumberFormat="1"/>
    <xf numFmtId="0" fontId="0" fillId="8" borderId="0" xfId="0" applyFill="1"/>
  </cellXfs>
  <cellStyles count="6">
    <cellStyle name="Accent4" xfId="5" builtinId="41"/>
    <cellStyle name="Avertissement" xfId="4" builtinId="11"/>
    <cellStyle name="Insatisfaisant" xfId="2" builtinId="27"/>
    <cellStyle name="Neutre" xfId="3" builtinId="28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Tabelle1"/>
  <dimension ref="A1:X1314"/>
  <sheetViews>
    <sheetView tabSelected="1" zoomScale="60" zoomScaleNormal="60" workbookViewId="0">
      <selection activeCell="I7" sqref="I7"/>
    </sheetView>
  </sheetViews>
  <sheetFormatPr baseColWidth="10" defaultRowHeight="15" x14ac:dyDescent="0.25"/>
  <cols>
    <col min="2" max="2" width="13.5703125" style="7" bestFit="1" customWidth="1"/>
    <col min="13" max="13" width="14" customWidth="1"/>
    <col min="18" max="18" width="12.5703125" bestFit="1" customWidth="1"/>
    <col min="19" max="19" width="19.7109375" customWidth="1"/>
    <col min="20" max="20" width="18.7109375" bestFit="1" customWidth="1"/>
    <col min="21" max="21" width="18.7109375" customWidth="1"/>
  </cols>
  <sheetData>
    <row r="1" spans="1:20" x14ac:dyDescent="0.25">
      <c r="A1" s="11" t="s">
        <v>8</v>
      </c>
      <c r="B1" s="12" t="s">
        <v>3</v>
      </c>
      <c r="C1" s="11" t="s">
        <v>0</v>
      </c>
      <c r="G1" t="s">
        <v>27</v>
      </c>
      <c r="H1">
        <f>MATCH("zzzz",A:A,1)</f>
        <v>1314</v>
      </c>
    </row>
    <row r="2" spans="1:20" x14ac:dyDescent="0.25">
      <c r="A2" t="s">
        <v>9</v>
      </c>
      <c r="B2" s="7">
        <v>43397.676307870373</v>
      </c>
      <c r="C2">
        <v>0</v>
      </c>
      <c r="D2" t="str">
        <f>IF(AND(C2=0,ROW()&gt;2),"fin"&amp;A2,IF(AND(C2=1,COUNTIF($D$1:$D1,"deb"&amp;A2)&gt;COUNTIF($D$1:$D1,"fin"&amp;A2)),A2,IF(C2=0,"","deb" &amp; A2)))</f>
        <v/>
      </c>
    </row>
    <row r="3" spans="1:20" ht="14.45" customHeight="1" x14ac:dyDescent="0.25">
      <c r="A3" s="1" t="s">
        <v>10</v>
      </c>
      <c r="B3" s="2">
        <v>43432.378807870373</v>
      </c>
      <c r="C3" s="1">
        <v>1</v>
      </c>
      <c r="D3" t="str">
        <f>IF(AND(C3=0,ROW()&gt;2),"fin"&amp;A3,IF(AND(C3=1,COUNTIF($D$1:$D2,"deb"&amp;A3)&gt;COUNTIF($D$1:$D2,"fin"&amp;A3)),A3,IF(C3=0,"","deb" &amp; A3)))</f>
        <v>debYves</v>
      </c>
      <c r="R3" s="13" t="s">
        <v>6</v>
      </c>
      <c r="S3" s="13"/>
      <c r="T3" s="13"/>
    </row>
    <row r="4" spans="1:20" ht="14.45" customHeight="1" x14ac:dyDescent="0.25">
      <c r="A4" t="s">
        <v>11</v>
      </c>
      <c r="B4" s="7">
        <v>43432.401805555557</v>
      </c>
      <c r="C4">
        <v>1</v>
      </c>
      <c r="D4" t="str">
        <f>IF(AND(C4=0,ROW()&gt;2),"fin"&amp;A4,IF(AND(C4=1,COUNTIF($D$1:$D3,"deb"&amp;A4)&gt;COUNTIF($D$1:$D3,"fin"&amp;A4)),A4,IF(C4=0,"","deb" &amp; A4)))</f>
        <v>debPierrick</v>
      </c>
      <c r="R4" s="13"/>
      <c r="S4" s="13"/>
      <c r="T4" s="13"/>
    </row>
    <row r="5" spans="1:20" ht="14.45" customHeight="1" x14ac:dyDescent="0.25">
      <c r="A5" t="s">
        <v>12</v>
      </c>
      <c r="B5" s="7">
        <v>43432.439502314817</v>
      </c>
      <c r="C5">
        <v>1</v>
      </c>
      <c r="D5" t="str">
        <f>IF(AND(C5=0,ROW()&gt;2),"fin"&amp;A5,IF(AND(C5=1,COUNTIF($D$1:$D4,"deb"&amp;A5)&gt;COUNTIF($D$1:$D4,"fin"&amp;A5)),A5,IF(C5=0,"","deb" &amp; A5)))</f>
        <v xml:space="preserve">debJacques </v>
      </c>
      <c r="R5" s="13"/>
      <c r="S5" s="13"/>
      <c r="T5" s="13"/>
    </row>
    <row r="6" spans="1:20" x14ac:dyDescent="0.25">
      <c r="A6" t="s">
        <v>13</v>
      </c>
      <c r="B6" s="7">
        <v>43432.446782407409</v>
      </c>
      <c r="C6">
        <v>1</v>
      </c>
      <c r="D6" t="str">
        <f>IF(AND(C6=0,ROW()&gt;2),"fin"&amp;A6,IF(AND(C6=1,COUNTIF($D$1:$D5,"deb"&amp;A6)&gt;COUNTIF($D$1:$D5,"fin"&amp;A6)),A6,IF(C6=0,"","deb" &amp; A6)))</f>
        <v>debClhotilde</v>
      </c>
      <c r="G6" t="s">
        <v>19</v>
      </c>
      <c r="H6" t="s">
        <v>23</v>
      </c>
      <c r="I6" t="s">
        <v>24</v>
      </c>
      <c r="J6" t="s">
        <v>20</v>
      </c>
      <c r="K6" t="s">
        <v>21</v>
      </c>
      <c r="L6" t="s">
        <v>26</v>
      </c>
      <c r="M6" t="s">
        <v>22</v>
      </c>
      <c r="N6" t="s">
        <v>25</v>
      </c>
    </row>
    <row r="7" spans="1:20" x14ac:dyDescent="0.25">
      <c r="A7" t="s">
        <v>14</v>
      </c>
      <c r="B7" s="7">
        <v>43432.451388888891</v>
      </c>
      <c r="C7">
        <v>1</v>
      </c>
      <c r="D7" t="str">
        <f>IF(AND(C7=0,ROW()&gt;2),"fin"&amp;A7,IF(AND(C7=1,COUNTIF($D$1:$D6,"deb"&amp;A7)&gt;COUNTIF($D$1:$D6,"fin"&amp;A7)),A7,IF(C7=0,"","deb" &amp; A7)))</f>
        <v>debLaurianne</v>
      </c>
      <c r="G7" s="15"/>
      <c r="H7" s="15"/>
      <c r="I7" s="15"/>
      <c r="J7" s="15"/>
      <c r="K7" s="15"/>
      <c r="L7" s="15"/>
      <c r="M7" s="15"/>
      <c r="N7" s="15"/>
      <c r="Q7" t="s">
        <v>8</v>
      </c>
      <c r="R7" t="s">
        <v>4</v>
      </c>
      <c r="S7" t="s">
        <v>5</v>
      </c>
      <c r="T7" t="s">
        <v>7</v>
      </c>
    </row>
    <row r="8" spans="1:20" x14ac:dyDescent="0.25">
      <c r="A8" t="s">
        <v>15</v>
      </c>
      <c r="B8" s="7">
        <v>43434.362060185187</v>
      </c>
      <c r="C8">
        <v>1</v>
      </c>
      <c r="D8" t="str">
        <f>IF(AND(C8=0,ROW()&gt;2),"fin"&amp;A8,IF(AND(C8=1,COUNTIF($D$1:$D7,"deb"&amp;A8)&gt;COUNTIF($D$1:$D7,"fin"&amp;A8)),A8,IF(C8=0,"","deb" &amp; A8)))</f>
        <v>debJeanne</v>
      </c>
      <c r="E8" s="7"/>
      <c r="F8" s="7"/>
      <c r="G8" s="14">
        <v>1</v>
      </c>
      <c r="H8" s="14">
        <f ca="1">MATCH("deb*",OFFSET($D$1,H7,0,1000,1),0)+H7</f>
        <v>3</v>
      </c>
      <c r="I8" s="14" cm="1">
        <f t="array" aca="1" ref="I8" ca="1">SUMPRODUCT(MAX((INDIRECT("A1:A" &amp; IFERROR(MATCH("fin" &amp; J8,OFFSET($D$1,H8,0,1000,1),0)+H8,$H$1)-1)      =J8)*ROW(INDIRECT("A1:A" &amp; IFERROR(MATCH("fin" &amp; J8,OFFSET($D$1,H8,0,1000,1),0)+H8,$H$1)-1) )))</f>
        <v>21</v>
      </c>
      <c r="J8" s="7" t="str" cm="1">
        <f t="array" aca="1" ref="J8" ca="1">INDEX(A:A,H8)</f>
        <v>Yves</v>
      </c>
      <c r="K8" s="7" cm="1">
        <f t="array" aca="1" ref="K8" ca="1">INDEX(B:B,H8)</f>
        <v>43432.378807870373</v>
      </c>
      <c r="L8" s="7"/>
      <c r="M8" s="7" cm="1">
        <f t="array" aca="1" ref="M8" ca="1">IFERROR(INDEX(B:B,I8),IF(ISERROR(H8),"#N/A",TODAY()))</f>
        <v>43445.576851851853</v>
      </c>
      <c r="N8">
        <f ca="1">SUMIFS(C:C,A:A,J8,B:B,"&gt;=" &amp; K8,B:B,"&lt;" &amp; M8+1)</f>
        <v>2</v>
      </c>
      <c r="O8" s="7"/>
      <c r="P8" s="7"/>
      <c r="Q8" s="1" t="s">
        <v>10</v>
      </c>
      <c r="R8" s="2">
        <v>43432</v>
      </c>
      <c r="S8" s="2">
        <v>43445</v>
      </c>
      <c r="T8" s="1">
        <v>2</v>
      </c>
    </row>
    <row r="9" spans="1:20" x14ac:dyDescent="0.25">
      <c r="A9" t="s">
        <v>16</v>
      </c>
      <c r="B9" s="7">
        <v>43439.488738425927</v>
      </c>
      <c r="C9">
        <v>1</v>
      </c>
      <c r="D9" t="str">
        <f>IF(AND(C9=0,ROW()&gt;2),"fin"&amp;A9,IF(AND(C9=1,COUNTIF($D$1:$D8,"deb"&amp;A9)&gt;COUNTIF($D$1:$D8,"fin"&amp;A9)),A9,IF(C9=0,"","deb" &amp; A9)))</f>
        <v>debAgathe</v>
      </c>
      <c r="E9" s="7"/>
      <c r="F9" s="7"/>
      <c r="G9" s="14">
        <v>2</v>
      </c>
      <c r="H9" s="14">
        <f t="shared" ref="H9:H20" ca="1" si="0">MATCH("deb*",OFFSET($D$1,H8,0,1000,1),0)+H8</f>
        <v>4</v>
      </c>
      <c r="I9" s="14" cm="1">
        <f t="array" aca="1" ref="I9" ca="1">SUMPRODUCT(MAX((INDIRECT("A1:A" &amp; IFERROR(MATCH("fin" &amp; J9,OFFSET($D$1,H9,0,1000,1),0)+H9,$H$1)-1)      =J9)*ROW(INDIRECT("A1:A" &amp; IFERROR(MATCH("fin" &amp; J9,OFFSET($D$1,H9,0,1000,1),0)+H9,$H$1)-1) )))</f>
        <v>31</v>
      </c>
      <c r="J9" s="7" t="str" cm="1">
        <f t="array" aca="1" ref="J9" ca="1">INDEX(A:A,H9)</f>
        <v>Pierrick</v>
      </c>
      <c r="K9" s="7" cm="1">
        <f t="array" aca="1" ref="K9" ca="1">INDEX(B:B,H9)</f>
        <v>43432.401805555557</v>
      </c>
      <c r="L9" s="7"/>
      <c r="M9" s="7" cm="1">
        <f t="array" aca="1" ref="M9" ca="1">IFERROR(INDEX(B:B,I9),IF(ISERROR(H9),"#N/A",TODAY()))</f>
        <v>43455.615520833337</v>
      </c>
      <c r="N9">
        <f ca="1">SUMIFS(C:C,A:A,J9,B:B,"&gt;=" &amp; K9,B:B,"&lt;" &amp; M9+1)</f>
        <v>4</v>
      </c>
      <c r="O9" s="7"/>
      <c r="P9" s="7"/>
      <c r="Q9" s="4" t="s">
        <v>17</v>
      </c>
      <c r="R9" s="3">
        <v>43440</v>
      </c>
      <c r="S9" s="3">
        <v>43445</v>
      </c>
      <c r="T9" s="4">
        <v>4</v>
      </c>
    </row>
    <row r="10" spans="1:20" x14ac:dyDescent="0.25">
      <c r="A10" s="4" t="s">
        <v>17</v>
      </c>
      <c r="B10" s="3">
        <v>43440.464988425927</v>
      </c>
      <c r="C10" s="4">
        <v>1</v>
      </c>
      <c r="D10" t="str">
        <f>IF(AND(C10=0,ROW()&gt;2),"fin"&amp;A10,IF(AND(C10=1,COUNTIF($D$1:$D9,"deb"&amp;A10)&gt;COUNTIF($D$1:$D9,"fin"&amp;A10)),A10,IF(C10=0,"","deb" &amp; A10)))</f>
        <v>debRomain</v>
      </c>
      <c r="E10" s="7"/>
      <c r="F10" s="7"/>
      <c r="G10" s="14">
        <v>3</v>
      </c>
      <c r="H10" s="14">
        <f t="shared" ca="1" si="0"/>
        <v>5</v>
      </c>
      <c r="I10" s="14" cm="1">
        <f t="array" aca="1" ref="I10" ca="1">SUMPRODUCT(MAX((INDIRECT("A1:A" &amp; IFERROR(MATCH("fin" &amp; J10,OFFSET($D$1,H10,0,1000,1),0)+H10,$H$1)-1)      =J10)*ROW(INDIRECT("A1:A" &amp; IFERROR(MATCH("fin" &amp; J10,OFFSET($D$1,H10,0,1000,1),0)+H10,$H$1)-1) )))</f>
        <v>50</v>
      </c>
      <c r="J10" s="7" t="str" cm="1">
        <f t="array" aca="1" ref="J10" ca="1">INDEX(A:A,H10)</f>
        <v xml:space="preserve">Jacques </v>
      </c>
      <c r="K10" s="7" cm="1">
        <f t="array" aca="1" ref="K10" ca="1">INDEX(B:B,H10)</f>
        <v>43432.439502314817</v>
      </c>
      <c r="L10" s="7"/>
      <c r="M10" s="7" cm="1">
        <f t="array" aca="1" ref="M10" ca="1">IFERROR(INDEX(B:B,I10),IF(ISERROR(H10),"#N/A",TODAY()))</f>
        <v>43472.449745370373</v>
      </c>
      <c r="N10">
        <f ca="1">SUMIFS(C:C,A:A,J10,B:B,"&gt;=" &amp; K10,B:B,"&lt;" &amp; M10+1)</f>
        <v>6</v>
      </c>
      <c r="O10" s="7"/>
      <c r="P10" s="7"/>
      <c r="Q10" s="9" t="s">
        <v>17</v>
      </c>
      <c r="R10" s="9">
        <v>43468</v>
      </c>
      <c r="S10" s="9">
        <v>43468</v>
      </c>
      <c r="T10" s="10">
        <v>3</v>
      </c>
    </row>
    <row r="11" spans="1:20" x14ac:dyDescent="0.25">
      <c r="A11" s="4" t="s">
        <v>17</v>
      </c>
      <c r="B11" s="3">
        <v>43440.47583333333</v>
      </c>
      <c r="C11" s="4">
        <v>1</v>
      </c>
      <c r="D11" t="str">
        <f>IF(AND(C11=0,ROW()&gt;2),"fin"&amp;A11,IF(AND(C11=1,COUNTIF($D$1:$D10,"deb"&amp;A11)&gt;COUNTIF($D$1:$D10,"fin"&amp;A11)),A11,IF(C11=0,"","deb" &amp; A11)))</f>
        <v>Romain</v>
      </c>
      <c r="E11" s="14"/>
      <c r="F11" s="7"/>
      <c r="G11" s="14">
        <v>4</v>
      </c>
      <c r="H11" s="14">
        <f t="shared" ca="1" si="0"/>
        <v>6</v>
      </c>
      <c r="I11" s="14" cm="1">
        <f t="array" aca="1" ref="I11" ca="1">SUMPRODUCT(MAX((INDIRECT("A1:A" &amp; IFERROR(MATCH("fin" &amp; J11,OFFSET($D$1,H11,0,1000,1),0)+H11,$H$1)-1)      =J11)*ROW(INDIRECT("A1:A" &amp; IFERROR(MATCH("fin" &amp; J11,OFFSET($D$1,H11,0,1000,1),0)+H11,$H$1)-1) )))</f>
        <v>33</v>
      </c>
      <c r="J11" s="7" t="str" cm="1">
        <f t="array" aca="1" ref="J11" ca="1">INDEX(A:A,H11)</f>
        <v>Clhotilde</v>
      </c>
      <c r="K11" s="7" cm="1">
        <f t="array" aca="1" ref="K11" ca="1">INDEX(B:B,H11)</f>
        <v>43432.446782407409</v>
      </c>
      <c r="L11" s="7"/>
      <c r="M11" s="7" cm="1">
        <f t="array" aca="1" ref="M11" ca="1">IFERROR(INDEX(B:B,I11),IF(ISERROR(H11),"#N/A",TODAY()))</f>
        <v>43467.664317129631</v>
      </c>
      <c r="N11">
        <f ca="1">SUMIFS(C:C,A:A,J11,B:B,"&gt;=" &amp; K11,B:B,"&lt;" &amp; M11+1)</f>
        <v>4</v>
      </c>
      <c r="O11" s="7"/>
      <c r="P11" s="7"/>
      <c r="Q11" t="s">
        <v>18</v>
      </c>
      <c r="R11" t="s">
        <v>18</v>
      </c>
      <c r="S11" t="s">
        <v>18</v>
      </c>
      <c r="T11" t="s">
        <v>18</v>
      </c>
    </row>
    <row r="12" spans="1:20" x14ac:dyDescent="0.25">
      <c r="A12" s="4" t="s">
        <v>17</v>
      </c>
      <c r="B12" s="3">
        <v>43441.440694444442</v>
      </c>
      <c r="C12" s="4">
        <v>1</v>
      </c>
      <c r="D12" t="str">
        <f>IF(AND(C12=0,ROW()&gt;2),"fin"&amp;A12,IF(AND(C12=1,COUNTIF($D$1:$D11,"deb"&amp;A12)&gt;COUNTIF($D$1:$D11,"fin"&amp;A12)),A12,IF(C12=0,"","deb" &amp; A12)))</f>
        <v>Romain</v>
      </c>
      <c r="E12" s="14"/>
      <c r="F12" s="7"/>
      <c r="G12" s="14">
        <v>5</v>
      </c>
      <c r="H12" s="14">
        <f t="shared" ca="1" si="0"/>
        <v>7</v>
      </c>
      <c r="I12" s="14" cm="1">
        <f t="array" aca="1" ref="I12" ca="1">SUMPRODUCT(MAX((INDIRECT("A1:A" &amp; IFERROR(MATCH("fin" &amp; J12,OFFSET($D$1,H12,0,1000,1),0)+H12,$H$1)-1)      =J12)*ROW(INDIRECT("A1:A" &amp; IFERROR(MATCH("fin" &amp; J12,OFFSET($D$1,H12,0,1000,1),0)+H12,$H$1)-1) )))</f>
        <v>70</v>
      </c>
      <c r="J12" s="7" t="str" cm="1">
        <f t="array" aca="1" ref="J12" ca="1">INDEX(A:A,H12)</f>
        <v>Laurianne</v>
      </c>
      <c r="K12" s="7" cm="1">
        <f t="array" aca="1" ref="K12" ca="1">INDEX(B:B,H12)</f>
        <v>43432.451388888891</v>
      </c>
      <c r="L12" s="7"/>
      <c r="M12" s="7" cm="1">
        <f t="array" aca="1" ref="M12" ca="1">IFERROR(INDEX(B:B,I12),IF(ISERROR(H12),"#N/A",TODAY()))</f>
        <v>43481.469884259262</v>
      </c>
      <c r="N12">
        <f ca="1">SUMIFS(C:C,A:A,J12,B:B,"&gt;=" &amp; K12,B:B,"&lt;" &amp; M12+1)</f>
        <v>8</v>
      </c>
      <c r="O12" s="7"/>
      <c r="P12" s="7"/>
      <c r="Q12" t="s">
        <v>18</v>
      </c>
      <c r="R12" t="s">
        <v>18</v>
      </c>
      <c r="S12" t="s">
        <v>18</v>
      </c>
      <c r="T12" t="s">
        <v>18</v>
      </c>
    </row>
    <row r="13" spans="1:20" x14ac:dyDescent="0.25">
      <c r="A13" t="s">
        <v>11</v>
      </c>
      <c r="B13" s="7">
        <v>43441.479687500003</v>
      </c>
      <c r="C13">
        <v>1</v>
      </c>
      <c r="D13" t="str">
        <f>IF(AND(C13=0,ROW()&gt;2),"fin"&amp;A13,IF(AND(C13=1,COUNTIF($D$1:$D12,"deb"&amp;A13)&gt;COUNTIF($D$1:$D12,"fin"&amp;A13)),A13,IF(C13=0,"","deb" &amp; A13)))</f>
        <v>Pierrick</v>
      </c>
      <c r="E13" s="7"/>
      <c r="F13" s="7"/>
      <c r="G13" s="14">
        <v>6</v>
      </c>
      <c r="H13" s="14">
        <f t="shared" ca="1" si="0"/>
        <v>8</v>
      </c>
      <c r="I13" s="14" cm="1">
        <f t="array" aca="1" ref="I13" ca="1">SUMPRODUCT(MAX((INDIRECT("A1:A" &amp; IFERROR(MATCH("fin" &amp; J13,OFFSET($D$1,H13,0,1000,1),0)+H13,$H$1)-1)      =J13)*ROW(INDIRECT("A1:A" &amp; IFERROR(MATCH("fin" &amp; J13,OFFSET($D$1,H13,0,1000,1),0)+H13,$H$1)-1) )))</f>
        <v>35</v>
      </c>
      <c r="J13" s="7" t="str" cm="1">
        <f t="array" aca="1" ref="J13" ca="1">INDEX(A:A,H13)</f>
        <v>Jeanne</v>
      </c>
      <c r="K13" s="7" cm="1">
        <f t="array" aca="1" ref="K13" ca="1">INDEX(B:B,H13)</f>
        <v>43434.362060185187</v>
      </c>
      <c r="L13" s="7"/>
      <c r="M13" s="7" cm="1">
        <f t="array" aca="1" ref="M13" ca="1">IFERROR(INDEX(B:B,I13),IF(ISERROR(H13),"#N/A",TODAY()))</f>
        <v>43468.371006944442</v>
      </c>
      <c r="N13">
        <f ca="1">SUMIFS(C:C,A:A,J13,B:B,"&gt;=" &amp; K13,B:B,"&lt;" &amp; M13+1)</f>
        <v>4</v>
      </c>
      <c r="O13" s="7"/>
      <c r="P13" s="7"/>
      <c r="Q13" t="s">
        <v>18</v>
      </c>
      <c r="R13" t="s">
        <v>18</v>
      </c>
      <c r="S13" t="s">
        <v>18</v>
      </c>
      <c r="T13" t="s">
        <v>18</v>
      </c>
    </row>
    <row r="14" spans="1:20" x14ac:dyDescent="0.25">
      <c r="A14" t="s">
        <v>12</v>
      </c>
      <c r="B14" s="7">
        <v>43441.483055555553</v>
      </c>
      <c r="C14">
        <v>1</v>
      </c>
      <c r="D14" t="str">
        <f>IF(AND(C14=0,ROW()&gt;2),"fin"&amp;A14,IF(AND(C14=1,COUNTIF($D$1:$D13,"deb"&amp;A14)&gt;COUNTIF($D$1:$D13,"fin"&amp;A14)),A14,IF(C14=0,"","deb" &amp; A14)))</f>
        <v xml:space="preserve">Jacques </v>
      </c>
      <c r="E14" s="7"/>
      <c r="F14" s="7"/>
      <c r="G14" s="14">
        <v>7</v>
      </c>
      <c r="H14" s="14">
        <f t="shared" ca="1" si="0"/>
        <v>9</v>
      </c>
      <c r="I14" s="14" cm="1">
        <f t="array" aca="1" ref="I14" ca="1">SUMPRODUCT(MAX((INDIRECT("A1:A" &amp; IFERROR(MATCH("fin" &amp; J14,OFFSET($D$1,H14,0,1000,1),0)+H14,$H$1)-1)      =J14)*ROW(INDIRECT("A1:A" &amp; IFERROR(MATCH("fin" &amp; J14,OFFSET($D$1,H14,0,1000,1),0)+H14,$H$1)-1) )))</f>
        <v>36</v>
      </c>
      <c r="J14" s="7" t="str" cm="1">
        <f t="array" aca="1" ref="J14" ca="1">INDEX(A:A,H14)</f>
        <v>Agathe</v>
      </c>
      <c r="K14" s="7" cm="1">
        <f t="array" aca="1" ref="K14" ca="1">INDEX(B:B,H14)</f>
        <v>43439.488738425927</v>
      </c>
      <c r="L14" s="7"/>
      <c r="M14" s="7" cm="1">
        <f t="array" aca="1" ref="M14" ca="1">IFERROR(INDEX(B:B,I14),IF(ISERROR(H14),"#N/A",TODAY()))</f>
        <v>43468.429479166669</v>
      </c>
      <c r="N14">
        <f ca="1">SUMIFS(C:C,A:A,J14,B:B,"&gt;=" &amp; K14,B:B,"&lt;" &amp; M14+1)</f>
        <v>4</v>
      </c>
      <c r="O14" s="7"/>
      <c r="P14" s="7"/>
      <c r="Q14" t="s">
        <v>18</v>
      </c>
      <c r="R14" t="s">
        <v>18</v>
      </c>
      <c r="S14" t="s">
        <v>18</v>
      </c>
      <c r="T14" t="s">
        <v>18</v>
      </c>
    </row>
    <row r="15" spans="1:20" x14ac:dyDescent="0.25">
      <c r="A15" t="s">
        <v>13</v>
      </c>
      <c r="B15" s="7">
        <v>43444.591736111113</v>
      </c>
      <c r="C15">
        <v>1</v>
      </c>
      <c r="D15" t="str">
        <f>IF(AND(C15=0,ROW()&gt;2),"fin"&amp;A15,IF(AND(C15=1,COUNTIF($D$1:$D14,"deb"&amp;A15)&gt;COUNTIF($D$1:$D14,"fin"&amp;A15)),A15,IF(C15=0,"","deb" &amp; A15)))</f>
        <v>Clhotilde</v>
      </c>
      <c r="E15" s="7"/>
      <c r="F15" s="7"/>
      <c r="G15" s="14">
        <v>8</v>
      </c>
      <c r="H15" s="14">
        <f t="shared" ca="1" si="0"/>
        <v>10</v>
      </c>
      <c r="I15" s="14" cm="1">
        <f t="array" aca="1" ref="I15" ca="1">SUMPRODUCT(MAX((INDIRECT("A1:A" &amp; IFERROR(MATCH("fin" &amp; J15,OFFSET($D$1,H15,0,1000,1),0)+H15,$H$1)-1)      =J15)*ROW(INDIRECT("A1:A" &amp; IFERROR(MATCH("fin" &amp; J15,OFFSET($D$1,H15,0,1000,1),0)+H15,$H$1)-1) )))</f>
        <v>19</v>
      </c>
      <c r="J15" s="7" t="str" cm="1">
        <f t="array" aca="1" ref="J15" ca="1">INDEX(A:A,H15)</f>
        <v>Romain</v>
      </c>
      <c r="K15" s="7" cm="1">
        <f t="array" aca="1" ref="K15" ca="1">INDEX(B:B,H15)</f>
        <v>43440.464988425927</v>
      </c>
      <c r="L15" s="7"/>
      <c r="M15" s="7" cm="1">
        <f t="array" aca="1" ref="M15" ca="1">IFERROR(INDEX(B:B,I15),IF(ISERROR(H15),"#N/A",TODAY()))</f>
        <v>43445.450787037036</v>
      </c>
      <c r="N15">
        <f ca="1">SUMIFS(C:C,A:A,J15,B:B,"&gt;=" &amp; K15,B:B,"&lt;" &amp; M15+1)</f>
        <v>4</v>
      </c>
      <c r="O15" s="7"/>
      <c r="P15" s="7"/>
      <c r="R15" s="5"/>
      <c r="S15" s="7"/>
      <c r="T15" s="7"/>
    </row>
    <row r="16" spans="1:20" x14ac:dyDescent="0.25">
      <c r="A16" t="s">
        <v>14</v>
      </c>
      <c r="B16" s="7">
        <v>43444.616562499999</v>
      </c>
      <c r="C16">
        <v>1</v>
      </c>
      <c r="D16" t="str">
        <f>IF(AND(C16=0,ROW()&gt;2),"fin"&amp;A16,IF(AND(C16=1,COUNTIF($D$1:$D15,"deb"&amp;A16)&gt;COUNTIF($D$1:$D15,"fin"&amp;A16)),A16,IF(C16=0,"","deb" &amp; A16)))</f>
        <v>Laurianne</v>
      </c>
      <c r="E16" s="7"/>
      <c r="F16" s="7"/>
      <c r="G16" s="14">
        <v>9</v>
      </c>
      <c r="H16" s="14">
        <f t="shared" ca="1" si="0"/>
        <v>20</v>
      </c>
      <c r="I16" s="14" cm="1">
        <f t="array" aca="1" ref="I16" ca="1">SUMPRODUCT(MAX((INDIRECT("A1:A" &amp; IFERROR(MATCH("fin" &amp; J16,OFFSET($D$1,H16,0,1000,1),0)+H16,$H$1)-1)      =J16)*ROW(INDIRECT("A1:A" &amp; IFERROR(MATCH("fin" &amp; J16,OFFSET($D$1,H16,0,1000,1),0)+H16,$H$1)-1) )))</f>
        <v>56</v>
      </c>
      <c r="J16" s="7" t="str" cm="1">
        <f t="array" aca="1" ref="J16" ca="1">INDEX(A:A,H16)</f>
        <v xml:space="preserve">Pierre </v>
      </c>
      <c r="K16" s="7" cm="1">
        <f t="array" aca="1" ref="K16" ca="1">INDEX(B:B,H16)</f>
        <v>43445.491469907407</v>
      </c>
      <c r="L16" s="7"/>
      <c r="M16" s="7" cm="1">
        <f t="array" aca="1" ref="M16" ca="1">IFERROR(INDEX(B:B,I16),IF(ISERROR(H16),"#N/A",TODAY()))</f>
        <v>43475.486388888887</v>
      </c>
      <c r="N16">
        <f ca="1">SUMIFS(C:C,A:A,J16,B:B,"&gt;=" &amp; K16,B:B,"&lt;" &amp; M16+1)</f>
        <v>5</v>
      </c>
      <c r="O16" s="7"/>
      <c r="P16" s="7"/>
      <c r="S16" s="7"/>
      <c r="T16" s="7"/>
    </row>
    <row r="17" spans="1:24" x14ac:dyDescent="0.25">
      <c r="A17" t="s">
        <v>15</v>
      </c>
      <c r="B17" s="7">
        <v>43445.364861111113</v>
      </c>
      <c r="C17">
        <v>1</v>
      </c>
      <c r="D17" t="str">
        <f>IF(AND(C17=0,ROW()&gt;2),"fin"&amp;A17,IF(AND(C17=1,COUNTIF($D$1:$D16,"deb"&amp;A17)&gt;COUNTIF($D$1:$D16,"fin"&amp;A17)),A17,IF(C17=0,"","deb" &amp; A17)))</f>
        <v>Jeanne</v>
      </c>
      <c r="E17" s="7"/>
      <c r="F17" s="7"/>
      <c r="G17" s="14">
        <v>10</v>
      </c>
      <c r="H17" s="14">
        <f t="shared" ca="1" si="0"/>
        <v>37</v>
      </c>
      <c r="I17" s="14" cm="1">
        <f t="array" aca="1" ref="I17" ca="1">SUMPRODUCT(MAX((INDIRECT("A1:A" &amp; IFERROR(MATCH("fin" &amp; J17,OFFSET($D$1,H17,0,1000,1),0)+H17,$H$1)-1)      =J17)*ROW(INDIRECT("A1:A" &amp; IFERROR(MATCH("fin" &amp; J17,OFFSET($D$1,H17,0,1000,1),0)+H17,$H$1)-1) )))</f>
        <v>45</v>
      </c>
      <c r="J17" s="7" t="str" cm="1">
        <f t="array" aca="1" ref="J17" ca="1">INDEX(A:A,H17)</f>
        <v>Romain</v>
      </c>
      <c r="K17" s="7" cm="1">
        <f t="array" aca="1" ref="K17" ca="1">INDEX(B:B,H17)</f>
        <v>43468.453541666669</v>
      </c>
      <c r="L17" s="7"/>
      <c r="M17" s="7" cm="1">
        <f t="array" aca="1" ref="M17" ca="1">IFERROR(INDEX(B:B,I17),IF(ISERROR(H17),"#N/A",TODAY()))</f>
        <v>43469.657048611109</v>
      </c>
      <c r="N17">
        <f ca="1">SUMIFS(C:C,A:A,J17,B:B,"&gt;=" &amp; K17,B:B,"&lt;" &amp; M17+1)</f>
        <v>3</v>
      </c>
      <c r="O17" s="7"/>
      <c r="P17" s="7"/>
    </row>
    <row r="18" spans="1:24" x14ac:dyDescent="0.25">
      <c r="A18" t="s">
        <v>16</v>
      </c>
      <c r="B18" s="7">
        <v>43445.419305555559</v>
      </c>
      <c r="C18">
        <v>1</v>
      </c>
      <c r="D18" t="str">
        <f>IF(AND(C18=0,ROW()&gt;2),"fin"&amp;A18,IF(AND(C18=1,COUNTIF($D$1:$D17,"deb"&amp;A18)&gt;COUNTIF($D$1:$D17,"fin"&amp;A18)),A18,IF(C18=0,"","deb" &amp; A18)))</f>
        <v>Agathe</v>
      </c>
      <c r="E18" s="7"/>
      <c r="F18" s="7"/>
      <c r="G18" s="14">
        <v>11</v>
      </c>
      <c r="H18" s="14">
        <f t="shared" ca="1" si="0"/>
        <v>39</v>
      </c>
      <c r="I18" s="14" cm="1">
        <f t="array" aca="1" ref="I18" ca="1">SUMPRODUCT(MAX((INDIRECT("A1:A" &amp; IFERROR(MATCH("fin" &amp; J18,OFFSET($D$1,H18,0,1000,1),0)+H18,$H$1)-1)      =J18)*ROW(INDIRECT("A1:A" &amp; IFERROR(MATCH("fin" &amp; J18,OFFSET($D$1,H18,0,1000,1),0)+H18,$H$1)-1) )))</f>
        <v>48</v>
      </c>
      <c r="J18" s="7" t="str" cm="1">
        <f t="array" aca="1" ref="J18" ca="1">INDEX(A:A,H18)</f>
        <v>Yves</v>
      </c>
      <c r="K18" s="7" cm="1">
        <f t="array" aca="1" ref="K18" ca="1">INDEX(B:B,H18)</f>
        <v>43468.557604166665</v>
      </c>
      <c r="L18" s="7"/>
      <c r="M18" s="7" cm="1">
        <f t="array" aca="1" ref="M18" ca="1">IFERROR(INDEX(B:B,I18),IF(ISERROR(H18),"#N/A",TODAY()))</f>
        <v>43472.399872685186</v>
      </c>
      <c r="N18">
        <f ca="1">SUMIFS(C:C,A:A,J18,B:B,"&gt;=" &amp; K18,B:B,"&lt;" &amp; M18+1)</f>
        <v>2</v>
      </c>
      <c r="O18" s="7"/>
      <c r="P18" s="7"/>
      <c r="S18" s="7"/>
      <c r="T18" s="7"/>
    </row>
    <row r="19" spans="1:24" x14ac:dyDescent="0.25">
      <c r="A19" s="4" t="s">
        <v>17</v>
      </c>
      <c r="B19" s="3">
        <v>43445.450787037036</v>
      </c>
      <c r="C19" s="4">
        <v>1</v>
      </c>
      <c r="D19" t="str">
        <f>IF(AND(C19=0,ROW()&gt;2),"fin"&amp;A19,IF(AND(C19=1,COUNTIF($D$1:$D18,"deb"&amp;A19)&gt;COUNTIF($D$1:$D18,"fin"&amp;A19)),A19,IF(C19=0,"","deb" &amp; A19)))</f>
        <v>Romain</v>
      </c>
      <c r="G19" s="14">
        <v>12</v>
      </c>
      <c r="H19" s="14">
        <f t="shared" ca="1" si="0"/>
        <v>55</v>
      </c>
      <c r="I19" s="14" cm="1">
        <f t="array" aca="1" ref="I19" ca="1">SUMPRODUCT(MAX((INDIRECT("A1:A" &amp; IFERROR(MATCH("fin" &amp; J19,OFFSET($D$1,H19,0,1000,1),0)+H19,$H$1)-1)      =J19)*ROW(INDIRECT("A1:A" &amp; IFERROR(MATCH("fin" &amp; J19,OFFSET($D$1,H19,0,1000,1),0)+H19,$H$1)-1) )))</f>
        <v>100</v>
      </c>
      <c r="J19" s="7" t="str" cm="1">
        <f t="array" aca="1" ref="J19" ca="1">INDEX(A:A,H19)</f>
        <v>Romain</v>
      </c>
      <c r="K19" s="7" cm="1">
        <f t="array" aca="1" ref="K19" ca="1">INDEX(B:B,H19)</f>
        <v>43473.661423611113</v>
      </c>
      <c r="L19" s="7"/>
      <c r="M19" s="7" cm="1">
        <f t="array" aca="1" ref="M19" ca="1">IFERROR(INDEX(B:B,I19),IF(ISERROR(H19),"#N/A",TODAY()))</f>
        <v>43496.653553240743</v>
      </c>
      <c r="N19">
        <f ca="1">SUMIFS(C:C,A:A,J19,B:B,"&gt;=" &amp; K19,B:B,"&lt;" &amp; M19+1)</f>
        <v>6</v>
      </c>
    </row>
    <row r="20" spans="1:24" x14ac:dyDescent="0.25">
      <c r="A20" t="s">
        <v>9</v>
      </c>
      <c r="B20" s="7">
        <v>43445.491469907407</v>
      </c>
      <c r="C20">
        <v>1</v>
      </c>
      <c r="D20" t="str">
        <f>IF(AND(C20=0,ROW()&gt;2),"fin"&amp;A20,IF(AND(C20=1,COUNTIF($D$1:$D19,"deb"&amp;A20)&gt;COUNTIF($D$1:$D19,"fin"&amp;A20)),A20,IF(C20=0,"","deb" &amp; A20)))</f>
        <v xml:space="preserve">debPierre </v>
      </c>
      <c r="G20" s="14">
        <v>13</v>
      </c>
      <c r="H20" s="14">
        <f t="shared" ca="1" si="0"/>
        <v>58</v>
      </c>
      <c r="I20" s="14" cm="1">
        <f t="array" aca="1" ref="I20" ca="1">SUMPRODUCT(MAX((INDIRECT("A1:A" &amp; IFERROR(MATCH("fin" &amp; J20,OFFSET($D$1,H20,0,1000,1),0)+H20,$H$1)-1)      =J20)*ROW(INDIRECT("A1:A" &amp; IFERROR(MATCH("fin" &amp; J20,OFFSET($D$1,H20,0,1000,1),0)+H20,$H$1)-1) )))</f>
        <v>85</v>
      </c>
      <c r="J20" s="7" t="str" cm="1">
        <f t="array" aca="1" ref="J20" ca="1">INDEX(A:A,H20)</f>
        <v>Pierrick</v>
      </c>
      <c r="K20" s="7" cm="1">
        <f t="array" aca="1" ref="K20" ca="1">INDEX(B:B,H20)</f>
        <v>43479.397662037038</v>
      </c>
      <c r="L20" s="7"/>
      <c r="M20" s="7" cm="1">
        <f t="array" aca="1" ref="M20" ca="1">IFERROR(INDEX(B:B,I20),IF(ISERROR(H20),"#N/A",TODAY()))</f>
        <v>43489.41678240741</v>
      </c>
      <c r="N20">
        <f ca="1">SUMIFS(C:C,A:A,J20,B:B,"&gt;=" &amp; K20,B:B,"&lt;" &amp; M20+1)</f>
        <v>4</v>
      </c>
    </row>
    <row r="21" spans="1:24" x14ac:dyDescent="0.25">
      <c r="A21" s="1" t="s">
        <v>10</v>
      </c>
      <c r="B21" s="2">
        <v>43445.576851851853</v>
      </c>
      <c r="C21" s="1">
        <v>1</v>
      </c>
      <c r="D21" t="str">
        <f>IF(AND(C21=0,ROW()&gt;2),"fin"&amp;A21,IF(AND(C21=1,COUNTIF($D$1:$D20,"deb"&amp;A21)&gt;COUNTIF($D$1:$D20,"fin"&amp;A21)),A21,IF(C21=0,"","deb" &amp; A21)))</f>
        <v>Yves</v>
      </c>
      <c r="G21" s="14">
        <v>14</v>
      </c>
      <c r="H21" s="14">
        <f t="shared" ref="H21:H25" ca="1" si="1">MATCH("deb*",OFFSET($D$1,H20,0,1000,1),0)+H20</f>
        <v>60</v>
      </c>
      <c r="I21" s="14" cm="1">
        <f t="array" aca="1" ref="I21" ca="1">SUMPRODUCT(MAX((INDIRECT("A1:A" &amp; IFERROR(MATCH("fin" &amp; J21,OFFSET($D$1,H21,0,1000,1),0)+H21,$H$1)-1)      =J21)*ROW(INDIRECT("A1:A" &amp; IFERROR(MATCH("fin" &amp; J21,OFFSET($D$1,H21,0,1000,1),0)+H21,$H$1)-1) )))</f>
        <v>69</v>
      </c>
      <c r="J21" s="7" t="str" cm="1">
        <f t="array" aca="1" ref="J21" ca="1">INDEX(A:A,H21)</f>
        <v>Clhotilde</v>
      </c>
      <c r="K21" s="7" cm="1">
        <f t="array" aca="1" ref="K21" ca="1">INDEX(B:B,H21)</f>
        <v>43479.545486111114</v>
      </c>
      <c r="L21" s="7"/>
      <c r="M21" s="7" cm="1">
        <f t="array" aca="1" ref="M21" ca="1">IFERROR(INDEX(B:B,I21),IF(ISERROR(H21),"#N/A",TODAY()))</f>
        <v>43481.440763888888</v>
      </c>
      <c r="N21">
        <f ca="1">SUMIFS(C:C,A:A,J21,B:B,"&gt;=" &amp; K21,B:B,"&lt;" &amp; M21+1)</f>
        <v>2</v>
      </c>
    </row>
    <row r="22" spans="1:24" x14ac:dyDescent="0.25">
      <c r="A22" t="s">
        <v>11</v>
      </c>
      <c r="B22" s="7">
        <v>43445.651736111111</v>
      </c>
      <c r="C22">
        <v>1</v>
      </c>
      <c r="D22" t="str">
        <f>IF(AND(C22=0,ROW()&gt;2),"fin"&amp;A22,IF(AND(C22=1,COUNTIF($D$1:$D21,"deb"&amp;A22)&gt;COUNTIF($D$1:$D21,"fin"&amp;A22)),A22,IF(C22=0,"","deb" &amp; A22)))</f>
        <v>Pierrick</v>
      </c>
      <c r="G22" s="14">
        <v>15</v>
      </c>
      <c r="H22" s="14">
        <f t="shared" ca="1" si="1"/>
        <v>62</v>
      </c>
      <c r="I22" s="14" cm="1">
        <f t="array" aca="1" ref="I22" ca="1">SUMPRODUCT(MAX((INDIRECT("A1:A" &amp; IFERROR(MATCH("fin" &amp; J22,OFFSET($D$1,H22,0,1000,1),0)+H22,$H$1)-1)      =J22)*ROW(INDIRECT("A1:A" &amp; IFERROR(MATCH("fin" &amp; J22,OFFSET($D$1,H22,0,1000,1),0)+H22,$H$1)-1) )))</f>
        <v>98</v>
      </c>
      <c r="J22" s="7" t="str" cm="1">
        <f t="array" aca="1" ref="J22" ca="1">INDEX(A:A,H22)</f>
        <v>Jeanne</v>
      </c>
      <c r="K22" s="7" cm="1">
        <f t="array" aca="1" ref="K22" ca="1">INDEX(B:B,H22)</f>
        <v>43479.649918981479</v>
      </c>
      <c r="L22" s="7"/>
      <c r="M22" s="7" cm="1">
        <f t="array" aca="1" ref="M22" ca="1">IFERROR(INDEX(B:B,I22),IF(ISERROR(H22),"#N/A",TODAY()))</f>
        <v>43496.386180555557</v>
      </c>
      <c r="N22">
        <f ca="1">SUMIFS(C:C,A:A,J22,B:B,"&gt;=" &amp; K22,B:B,"&lt;" &amp; M22+1)</f>
        <v>5</v>
      </c>
    </row>
    <row r="23" spans="1:24" x14ac:dyDescent="0.25">
      <c r="A23" t="s">
        <v>12</v>
      </c>
      <c r="B23" s="7">
        <v>43452.347928240742</v>
      </c>
      <c r="C23">
        <v>1</v>
      </c>
      <c r="D23" t="str">
        <f>IF(AND(C23=0,ROW()&gt;2),"fin"&amp;A23,IF(AND(C23=1,COUNTIF($D$1:$D22,"deb"&amp;A23)&gt;COUNTIF($D$1:$D22,"fin"&amp;A23)),A23,IF(C23=0,"","deb" &amp; A23)))</f>
        <v xml:space="preserve">Jacques </v>
      </c>
      <c r="G23" s="14">
        <v>16</v>
      </c>
      <c r="H23" s="14">
        <f t="shared" ca="1" si="1"/>
        <v>63</v>
      </c>
      <c r="I23" s="14" cm="1">
        <f t="array" aca="1" ref="I23" ca="1">SUMPRODUCT(MAX((INDIRECT("A1:A" &amp; IFERROR(MATCH("fin" &amp; J23,OFFSET($D$1,H23,0,1000,1),0)+H23,$H$1)-1)      =J23)*ROW(INDIRECT("A1:A" &amp; IFERROR(MATCH("fin" &amp; J23,OFFSET($D$1,H23,0,1000,1),0)+H23,$H$1)-1) )))</f>
        <v>99</v>
      </c>
      <c r="J23" s="7" t="str" cm="1">
        <f t="array" aca="1" ref="J23" ca="1">INDEX(A:A,H23)</f>
        <v>Agathe</v>
      </c>
      <c r="K23" s="7" cm="1">
        <f t="array" aca="1" ref="K23" ca="1">INDEX(B:B,H23)</f>
        <v>43479.65384259259</v>
      </c>
      <c r="L23" s="7"/>
      <c r="M23" s="7" cm="1">
        <f t="array" aca="1" ref="M23" ca="1">IFERROR(INDEX(B:B,I23),IF(ISERROR(H23),"#N/A",TODAY()))</f>
        <v>43496.653379629628</v>
      </c>
      <c r="N23">
        <f ca="1">SUMIFS(C:C,A:A,J23,B:B,"&gt;=" &amp; K23,B:B,"&lt;" &amp; M23+1)</f>
        <v>5</v>
      </c>
    </row>
    <row r="24" spans="1:24" x14ac:dyDescent="0.25">
      <c r="A24" t="s">
        <v>13</v>
      </c>
      <c r="B24" s="7">
        <v>43453.663344907407</v>
      </c>
      <c r="C24">
        <v>1</v>
      </c>
      <c r="D24" t="str">
        <f>IF(AND(C24=0,ROW()&gt;2),"fin"&amp;A24,IF(AND(C24=1,COUNTIF($D$1:$D23,"deb"&amp;A24)&gt;COUNTIF($D$1:$D23,"fin"&amp;A24)),A24,IF(C24=0,"","deb" &amp; A24)))</f>
        <v>Clhotilde</v>
      </c>
      <c r="G24" s="14">
        <v>17</v>
      </c>
      <c r="H24" s="14">
        <f t="shared" ca="1" si="1"/>
        <v>67</v>
      </c>
      <c r="I24" s="14" cm="1">
        <f t="array" aca="1" ref="I24" ca="1">SUMPRODUCT(MAX((INDIRECT("A1:A" &amp; IFERROR(MATCH("fin" &amp; J24,OFFSET($D$1,H24,0,1000,1),0)+H24,$H$1)-1)      =J24)*ROW(INDIRECT("A1:A" &amp; IFERROR(MATCH("fin" &amp; J24,OFFSET($D$1,H24,0,1000,1),0)+H24,$H$1)-1) )))</f>
        <v>85</v>
      </c>
      <c r="J24" s="7" t="str" cm="1">
        <f t="array" aca="1" ref="J24" ca="1">INDEX(A:A,H24)</f>
        <v>Pierrick</v>
      </c>
      <c r="K24" s="7" cm="1">
        <f t="array" aca="1" ref="K24" ca="1">INDEX(B:B,H24)</f>
        <v>43481.343055555553</v>
      </c>
      <c r="L24" s="7"/>
      <c r="M24" s="7" cm="1">
        <f t="array" aca="1" ref="M24" ca="1">IFERROR(INDEX(B:B,I24),IF(ISERROR(H24),"#N/A",TODAY()))</f>
        <v>43489.41678240741</v>
      </c>
      <c r="N24">
        <f ca="1">SUMIFS(C:C,A:A,J24,B:B,"&gt;=" &amp; K24,B:B,"&lt;" &amp; M24+1)</f>
        <v>3</v>
      </c>
    </row>
    <row r="25" spans="1:24" x14ac:dyDescent="0.25">
      <c r="A25" t="s">
        <v>14</v>
      </c>
      <c r="B25" s="7">
        <v>43453.696863425925</v>
      </c>
      <c r="C25">
        <v>1</v>
      </c>
      <c r="D25" t="str">
        <f>IF(AND(C25=0,ROW()&gt;2),"fin"&amp;A25,IF(AND(C25=1,COUNTIF($D$1:$D24,"deb"&amp;A25)&gt;COUNTIF($D$1:$D24,"fin"&amp;A25)),A25,IF(C25=0,"","deb" &amp; A25)))</f>
        <v>Laurianne</v>
      </c>
      <c r="G25" s="14">
        <v>18</v>
      </c>
      <c r="H25" s="14">
        <f t="shared" ca="1" si="1"/>
        <v>68</v>
      </c>
      <c r="I25" s="14" cm="1">
        <f t="array" aca="1" ref="I25" ca="1">SUMPRODUCT(MAX((INDIRECT("A1:A" &amp; IFERROR(MATCH("fin" &amp; J25,OFFSET($D$1,H25,0,1000,1),0)+H25,$H$1)-1)      =J25)*ROW(INDIRECT("A1:A" &amp; IFERROR(MATCH("fin" &amp; J25,OFFSET($D$1,H25,0,1000,1),0)+H25,$H$1)-1) )))</f>
        <v>86</v>
      </c>
      <c r="J25" s="7" t="str" cm="1">
        <f t="array" aca="1" ref="J25" ca="1">INDEX(A:A,H25)</f>
        <v xml:space="preserve">Jacques </v>
      </c>
      <c r="K25" s="7" cm="1">
        <f t="array" aca="1" ref="K25" ca="1">INDEX(B:B,H25)</f>
        <v>43481.415081018517</v>
      </c>
      <c r="L25" s="7"/>
      <c r="M25" s="7" cm="1">
        <f t="array" aca="1" ref="M25" ca="1">IFERROR(INDEX(B:B,I25),IF(ISERROR(H25),"#N/A",TODAY()))</f>
        <v>43489.434374999997</v>
      </c>
      <c r="N25">
        <f ca="1">SUMIFS(C:C,A:A,J25,B:B,"&gt;=" &amp; K25,B:B,"&lt;" &amp; M25+1)</f>
        <v>3</v>
      </c>
    </row>
    <row r="26" spans="1:24" x14ac:dyDescent="0.25">
      <c r="A26" t="s">
        <v>15</v>
      </c>
      <c r="B26" s="7">
        <v>43454.411817129629</v>
      </c>
      <c r="C26">
        <v>1</v>
      </c>
      <c r="D26" t="str">
        <f>IF(AND(C26=0,ROW()&gt;2),"fin"&amp;A26,IF(AND(C26=1,COUNTIF($D$1:$D25,"deb"&amp;A26)&gt;COUNTIF($D$1:$D25,"fin"&amp;A26)),A26,IF(C26=0,"","deb" &amp; A26)))</f>
        <v>Jeanne</v>
      </c>
      <c r="G26" s="14">
        <v>19</v>
      </c>
      <c r="H26" s="14">
        <f t="shared" ref="H26:H89" ca="1" si="2">MATCH("deb*",OFFSET($D$1,H25,0,1000,1),0)+H25</f>
        <v>71</v>
      </c>
      <c r="I26" s="14" cm="1">
        <f t="array" aca="1" ref="I26" ca="1">SUMPRODUCT(MAX((INDIRECT("A1:A" &amp; IFERROR(MATCH("fin" &amp; J26,OFFSET($D$1,H26,0,1000,1),0)+H26,$H$1)-1)      =J26)*ROW(INDIRECT("A1:A" &amp; IFERROR(MATCH("fin" &amp; J26,OFFSET($D$1,H26,0,1000,1),0)+H26,$H$1)-1) )))</f>
        <v>98</v>
      </c>
      <c r="J26" s="7" t="str" cm="1">
        <f t="array" aca="1" ref="J26" ca="1">INDEX(A:A,H26)</f>
        <v>Jeanne</v>
      </c>
      <c r="K26" s="7" cm="1">
        <f t="array" aca="1" ref="K26" ca="1">INDEX(B:B,H26)</f>
        <v>43481.479745370372</v>
      </c>
      <c r="L26" s="7"/>
      <c r="M26" s="7" cm="1">
        <f t="array" aca="1" ref="M26" ca="1">IFERROR(INDEX(B:B,I26),IF(ISERROR(H26),"#N/A",TODAY()))</f>
        <v>43496.386180555557</v>
      </c>
      <c r="N26">
        <f ca="1">SUMIFS(C:C,A:A,J26,B:B,"&gt;=" &amp; K26,B:B,"&lt;" &amp; M26+1)</f>
        <v>4</v>
      </c>
    </row>
    <row r="27" spans="1:24" x14ac:dyDescent="0.25">
      <c r="A27" t="s">
        <v>16</v>
      </c>
      <c r="B27" s="7">
        <v>43454.602094907408</v>
      </c>
      <c r="C27">
        <v>1</v>
      </c>
      <c r="D27" t="str">
        <f>IF(AND(C27=0,ROW()&gt;2),"fin"&amp;A27,IF(AND(C27=1,COUNTIF($D$1:$D26,"deb"&amp;A27)&gt;COUNTIF($D$1:$D26,"fin"&amp;A27)),A27,IF(C27=0,"","deb" &amp; A27)))</f>
        <v>Agathe</v>
      </c>
      <c r="G27" s="14">
        <v>20</v>
      </c>
      <c r="H27" s="14">
        <f t="shared" ca="1" si="2"/>
        <v>75</v>
      </c>
      <c r="I27" s="14" cm="1">
        <f t="array" aca="1" ref="I27" ca="1">SUMPRODUCT(MAX((INDIRECT("A1:A" &amp; IFERROR(MATCH("fin" &amp; J27,OFFSET($D$1,H27,0,1000,1),0)+H27,$H$1)-1)      =J27)*ROW(INDIRECT("A1:A" &amp; IFERROR(MATCH("fin" &amp; J27,OFFSET($D$1,H27,0,1000,1),0)+H27,$H$1)-1) )))</f>
        <v>129</v>
      </c>
      <c r="J27" s="7" t="str" cm="1">
        <f t="array" aca="1" ref="J27" ca="1">INDEX(A:A,H27)</f>
        <v>Yves</v>
      </c>
      <c r="K27" s="7" cm="1">
        <f t="array" aca="1" ref="K27" ca="1">INDEX(B:B,H27)</f>
        <v>43486.652384259258</v>
      </c>
      <c r="L27" s="7"/>
      <c r="M27" s="7" cm="1">
        <f t="array" aca="1" ref="M27" ca="1">IFERROR(INDEX(B:B,I27),IF(ISERROR(H27),"#N/A",TODAY()))</f>
        <v>43510.667800925927</v>
      </c>
      <c r="N27">
        <f ca="1">SUMIFS(C:C,A:A,J27,B:B,"&gt;=" &amp; K27,B:B,"&lt;" &amp; M27+1)</f>
        <v>7</v>
      </c>
    </row>
    <row r="28" spans="1:24" x14ac:dyDescent="0.25">
      <c r="A28" s="5" t="s">
        <v>17</v>
      </c>
      <c r="B28" s="6">
        <v>43454.616678240738</v>
      </c>
      <c r="C28" s="5">
        <v>0</v>
      </c>
      <c r="D28" t="str">
        <f>IF(AND(C28=0,ROW()&gt;2),"fin"&amp;A28,IF(AND(C28=1,COUNTIF($D$1:$D27,"deb"&amp;A28)&gt;COUNTIF($D$1:$D27,"fin"&amp;A28)),A28,IF(C28=0,"","deb" &amp; A28)))</f>
        <v>finRomain</v>
      </c>
      <c r="G28" s="14">
        <v>21</v>
      </c>
      <c r="H28" s="14">
        <f t="shared" ca="1" si="2"/>
        <v>83</v>
      </c>
      <c r="I28" s="14" cm="1">
        <f t="array" aca="1" ref="I28" ca="1">SUMPRODUCT(MAX((INDIRECT("A1:A" &amp; IFERROR(MATCH("fin" &amp; J28,OFFSET($D$1,H28,0,1000,1),0)+H28,$H$1)-1)      =J28)*ROW(INDIRECT("A1:A" &amp; IFERROR(MATCH("fin" &amp; J28,OFFSET($D$1,H28,0,1000,1),0)+H28,$H$1)-1) )))</f>
        <v>101</v>
      </c>
      <c r="J28" s="7" t="str" cm="1">
        <f t="array" aca="1" ref="J28" ca="1">INDEX(A:A,H28)</f>
        <v xml:space="preserve">Pierre </v>
      </c>
      <c r="K28" s="7" cm="1">
        <f t="array" aca="1" ref="K28" ca="1">INDEX(B:B,H28)</f>
        <v>43488.489641203705</v>
      </c>
      <c r="L28" s="7"/>
      <c r="M28" s="7" cm="1">
        <f t="array" aca="1" ref="M28" ca="1">IFERROR(INDEX(B:B,I28),IF(ISERROR(H28),"#N/A",TODAY()))</f>
        <v>43496.662870370368</v>
      </c>
      <c r="N28">
        <f ca="1">SUMIFS(C:C,A:A,J28,B:B,"&gt;=" &amp; K28,B:B,"&lt;" &amp; M28+1)</f>
        <v>3</v>
      </c>
      <c r="O28" s="5"/>
      <c r="P28" s="5"/>
      <c r="Q28" s="5"/>
      <c r="R28" s="6"/>
      <c r="S28" s="6"/>
      <c r="T28" s="5"/>
      <c r="U28" s="5"/>
      <c r="V28" s="5"/>
      <c r="W28" s="5"/>
      <c r="X28" s="5"/>
    </row>
    <row r="29" spans="1:24" x14ac:dyDescent="0.25">
      <c r="A29" t="s">
        <v>9</v>
      </c>
      <c r="B29" s="7">
        <v>43455.467488425929</v>
      </c>
      <c r="C29">
        <v>1</v>
      </c>
      <c r="D29" t="str">
        <f>IF(AND(C29=0,ROW()&gt;2),"fin"&amp;A29,IF(AND(C29=1,COUNTIF($D$1:$D28,"deb"&amp;A29)&gt;COUNTIF($D$1:$D28,"fin"&amp;A29)),A29,IF(C29=0,"","deb" &amp; A29)))</f>
        <v xml:space="preserve">Pierre </v>
      </c>
      <c r="G29" s="14">
        <v>22</v>
      </c>
      <c r="H29" s="14">
        <f t="shared" ca="1" si="2"/>
        <v>84</v>
      </c>
      <c r="I29" s="14" cm="1">
        <f t="array" aca="1" ref="I29" ca="1">SUMPRODUCT(MAX((INDIRECT("A1:A" &amp; IFERROR(MATCH("fin" &amp; J29,OFFSET($D$1,H29,0,1000,1),0)+H29,$H$1)-1)      =J29)*ROW(INDIRECT("A1:A" &amp; IFERROR(MATCH("fin" &amp; J29,OFFSET($D$1,H29,0,1000,1),0)+H29,$H$1)-1) )))</f>
        <v>129</v>
      </c>
      <c r="J29" s="7" t="str" cm="1">
        <f t="array" aca="1" ref="J29" ca="1">INDEX(A:A,H29)</f>
        <v>Yves</v>
      </c>
      <c r="K29" s="7" cm="1">
        <f t="array" aca="1" ref="K29" ca="1">INDEX(B:B,H29)</f>
        <v>43489.380231481482</v>
      </c>
      <c r="L29" s="7"/>
      <c r="M29" s="7" cm="1">
        <f t="array" aca="1" ref="M29" ca="1">IFERROR(INDEX(B:B,I29),IF(ISERROR(H29),"#N/A",TODAY()))</f>
        <v>43510.667800925927</v>
      </c>
      <c r="N29">
        <f ca="1">SUMIFS(C:C,A:A,J29,B:B,"&gt;=" &amp; K29,B:B,"&lt;" &amp; M29+1)</f>
        <v>6</v>
      </c>
    </row>
    <row r="30" spans="1:24" x14ac:dyDescent="0.25">
      <c r="A30" t="s">
        <v>10</v>
      </c>
      <c r="B30" s="7">
        <v>43455.469155092593</v>
      </c>
      <c r="C30">
        <v>0</v>
      </c>
      <c r="D30" t="str">
        <f>IF(AND(C30=0,ROW()&gt;2),"fin"&amp;A30,IF(AND(C30=1,COUNTIF($D$1:$D29,"deb"&amp;A30)&gt;COUNTIF($D$1:$D29,"fin"&amp;A30)),A30,IF(C30=0,"","deb" &amp; A30)))</f>
        <v>finYves</v>
      </c>
      <c r="G30" s="14">
        <v>23</v>
      </c>
      <c r="H30" s="14">
        <f t="shared" ca="1" si="2"/>
        <v>87</v>
      </c>
      <c r="I30" s="14" cm="1">
        <f t="array" aca="1" ref="I30" ca="1">SUMPRODUCT(MAX((INDIRECT("A1:A" &amp; IFERROR(MATCH("fin" &amp; J30,OFFSET($D$1,H30,0,1000,1),0)+H30,$H$1)-1)      =J30)*ROW(INDIRECT("A1:A" &amp; IFERROR(MATCH("fin" &amp; J30,OFFSET($D$1,H30,0,1000,1),0)+H30,$H$1)-1) )))</f>
        <v>150</v>
      </c>
      <c r="J30" s="7" t="str" cm="1">
        <f t="array" aca="1" ref="J30" ca="1">INDEX(A:A,H30)</f>
        <v>Clhotilde</v>
      </c>
      <c r="K30" s="7" cm="1">
        <f t="array" aca="1" ref="K30" ca="1">INDEX(B:B,H30)</f>
        <v>43489.436527777776</v>
      </c>
      <c r="L30" s="7"/>
      <c r="M30" s="7" cm="1">
        <f t="array" aca="1" ref="M30" ca="1">IFERROR(INDEX(B:B,I30),IF(ISERROR(H30),"#N/A",TODAY()))</f>
        <v>43515.657581018517</v>
      </c>
      <c r="N30">
        <f ca="1">SUMIFS(C:C,A:A,J30,B:B,"&gt;=" &amp; K30,B:B,"&lt;" &amp; M30+1)</f>
        <v>8</v>
      </c>
    </row>
    <row r="31" spans="1:24" x14ac:dyDescent="0.25">
      <c r="A31" t="s">
        <v>11</v>
      </c>
      <c r="B31" s="7">
        <v>43455.615520833337</v>
      </c>
      <c r="C31">
        <v>1</v>
      </c>
      <c r="D31" t="str">
        <f>IF(AND(C31=0,ROW()&gt;2),"fin"&amp;A31,IF(AND(C31=1,COUNTIF($D$1:$D30,"deb"&amp;A31)&gt;COUNTIF($D$1:$D30,"fin"&amp;A31)),A31,IF(C31=0,"","deb" &amp; A31)))</f>
        <v>Pierrick</v>
      </c>
      <c r="G31" s="14">
        <v>24</v>
      </c>
      <c r="H31" s="14">
        <f t="shared" ca="1" si="2"/>
        <v>88</v>
      </c>
      <c r="I31" s="14" cm="1">
        <f t="array" aca="1" ref="I31" ca="1">SUMPRODUCT(MAX((INDIRECT("A1:A" &amp; IFERROR(MATCH("fin" &amp; J31,OFFSET($D$1,H31,0,1000,1),0)+H31,$H$1)-1)      =J31)*ROW(INDIRECT("A1:A" &amp; IFERROR(MATCH("fin" &amp; J31,OFFSET($D$1,H31,0,1000,1),0)+H31,$H$1)-1) )))</f>
        <v>169</v>
      </c>
      <c r="J31" s="7" t="str" cm="1">
        <f t="array" aca="1" ref="J31" ca="1">INDEX(A:A,H31)</f>
        <v>Laurianne</v>
      </c>
      <c r="K31" s="7" cm="1">
        <f t="array" aca="1" ref="K31" ca="1">INDEX(B:B,H31)</f>
        <v>43489.617615740739</v>
      </c>
      <c r="L31" s="7"/>
      <c r="M31" s="7" cm="1">
        <f t="array" aca="1" ref="M31" ca="1">IFERROR(INDEX(B:B,I31),IF(ISERROR(H31),"#N/A",TODAY()))</f>
        <v>43523.351284722223</v>
      </c>
      <c r="N31">
        <f ca="1">SUMIFS(C:C,A:A,J31,B:B,"&gt;=" &amp; K31,B:B,"&lt;" &amp; M31+1)</f>
        <v>10</v>
      </c>
    </row>
    <row r="32" spans="1:24" x14ac:dyDescent="0.25">
      <c r="A32" t="s">
        <v>12</v>
      </c>
      <c r="B32" s="7">
        <v>43455.618888888886</v>
      </c>
      <c r="C32">
        <v>1</v>
      </c>
      <c r="D32" t="str">
        <f>IF(AND(C32=0,ROW()&gt;2),"fin"&amp;A32,IF(AND(C32=1,COUNTIF($D$1:$D31,"deb"&amp;A32)&gt;COUNTIF($D$1:$D31,"fin"&amp;A32)),A32,IF(C32=0,"","deb" &amp; A32)))</f>
        <v xml:space="preserve">Jacques </v>
      </c>
      <c r="G32" s="14">
        <v>25</v>
      </c>
      <c r="H32" s="14">
        <f t="shared" ca="1" si="2"/>
        <v>92</v>
      </c>
      <c r="I32" s="14" cm="1">
        <f t="array" aca="1" ref="I32" ca="1">SUMPRODUCT(MAX((INDIRECT("A1:A" &amp; IFERROR(MATCH("fin" &amp; J32,OFFSET($D$1,H32,0,1000,1),0)+H32,$H$1)-1)      =J32)*ROW(INDIRECT("A1:A" &amp; IFERROR(MATCH("fin" &amp; J32,OFFSET($D$1,H32,0,1000,1),0)+H32,$H$1)-1) )))</f>
        <v>101</v>
      </c>
      <c r="J32" s="7" t="str" cm="1">
        <f t="array" aca="1" ref="J32" ca="1">INDEX(A:A,H32)</f>
        <v xml:space="preserve">Pierre </v>
      </c>
      <c r="K32" s="7" cm="1">
        <f t="array" aca="1" ref="K32" ca="1">INDEX(B:B,H32)</f>
        <v>43490.532870370371</v>
      </c>
      <c r="L32" s="7"/>
      <c r="M32" s="7" cm="1">
        <f t="array" aca="1" ref="M32" ca="1">IFERROR(INDEX(B:B,I32),IF(ISERROR(H32),"#N/A",TODAY()))</f>
        <v>43496.662870370368</v>
      </c>
      <c r="N32">
        <f ca="1">SUMIFS(C:C,A:A,J32,B:B,"&gt;=" &amp; K32,B:B,"&lt;" &amp; M32+1)</f>
        <v>2</v>
      </c>
    </row>
    <row r="33" spans="1:14" x14ac:dyDescent="0.25">
      <c r="A33" t="s">
        <v>13</v>
      </c>
      <c r="B33" s="7">
        <v>43467.664317129631</v>
      </c>
      <c r="C33">
        <v>1</v>
      </c>
      <c r="D33" t="str">
        <f>IF(AND(C33=0,ROW()&gt;2),"fin"&amp;A33,IF(AND(C33=1,COUNTIF($D$1:$D32,"deb"&amp;A33)&gt;COUNTIF($D$1:$D32,"fin"&amp;A33)),A33,IF(C33=0,"","deb" &amp; A33)))</f>
        <v>Clhotilde</v>
      </c>
      <c r="G33" s="14">
        <v>26</v>
      </c>
      <c r="H33" s="14">
        <f t="shared" ca="1" si="2"/>
        <v>103</v>
      </c>
      <c r="I33" s="14" cm="1">
        <f t="array" aca="1" ref="I33" ca="1">SUMPRODUCT(MAX((INDIRECT("A1:A" &amp; IFERROR(MATCH("fin" &amp; J33,OFFSET($D$1,H33,0,1000,1),0)+H33,$H$1)-1)      =J33)*ROW(INDIRECT("A1:A" &amp; IFERROR(MATCH("fin" &amp; J33,OFFSET($D$1,H33,0,1000,1),0)+H33,$H$1)-1) )))</f>
        <v>130</v>
      </c>
      <c r="J33" s="7" t="str" cm="1">
        <f t="array" aca="1" ref="J33" ca="1">INDEX(A:A,H33)</f>
        <v>Pierrick</v>
      </c>
      <c r="K33" s="7" cm="1">
        <f t="array" aca="1" ref="K33" ca="1">INDEX(B:B,H33)</f>
        <v>43497.649722222224</v>
      </c>
      <c r="L33" s="7"/>
      <c r="M33" s="7" cm="1">
        <f t="array" aca="1" ref="M33" ca="1">IFERROR(INDEX(B:B,I33),IF(ISERROR(H33),"#N/A",TODAY()))</f>
        <v>43511.35365740741</v>
      </c>
      <c r="N33">
        <f ca="1">SUMIFS(C:C,A:A,J33,B:B,"&gt;=" &amp; K33,B:B,"&lt;" &amp; M33+1)</f>
        <v>4</v>
      </c>
    </row>
    <row r="34" spans="1:14" x14ac:dyDescent="0.25">
      <c r="A34" t="s">
        <v>14</v>
      </c>
      <c r="B34" s="7">
        <v>43467.670439814814</v>
      </c>
      <c r="C34">
        <v>1</v>
      </c>
      <c r="D34" t="str">
        <f>IF(AND(C34=0,ROW()&gt;2),"fin"&amp;A34,IF(AND(C34=1,COUNTIF($D$1:$D33,"deb"&amp;A34)&gt;COUNTIF($D$1:$D33,"fin"&amp;A34)),A34,IF(C34=0,"","deb" &amp; A34)))</f>
        <v>Laurianne</v>
      </c>
      <c r="G34" s="14">
        <v>27</v>
      </c>
      <c r="H34" s="14">
        <f t="shared" ca="1" si="2"/>
        <v>113</v>
      </c>
      <c r="I34" s="14" cm="1">
        <f t="array" aca="1" ref="I34" ca="1">SUMPRODUCT(MAX((INDIRECT("A1:A" &amp; IFERROR(MATCH("fin" &amp; J34,OFFSET($D$1,H34,0,1000,1),0)+H34,$H$1)-1)      =J34)*ROW(INDIRECT("A1:A" &amp; IFERROR(MATCH("fin" &amp; J34,OFFSET($D$1,H34,0,1000,1),0)+H34,$H$1)-1) )))</f>
        <v>167</v>
      </c>
      <c r="J34" s="7" t="str" cm="1">
        <f t="array" aca="1" ref="J34" ca="1">INDEX(A:A,H34)</f>
        <v xml:space="preserve">Jacques </v>
      </c>
      <c r="K34" s="7" cm="1">
        <f t="array" aca="1" ref="K34" ca="1">INDEX(B:B,H34)</f>
        <v>43502.475219907406</v>
      </c>
      <c r="L34" s="7"/>
      <c r="M34" s="7" cm="1">
        <f t="array" aca="1" ref="M34" ca="1">IFERROR(INDEX(B:B,I34),IF(ISERROR(H34),"#N/A",TODAY()))</f>
        <v>43522.596666666665</v>
      </c>
      <c r="N34">
        <f ca="1">SUMIFS(C:C,A:A,J34,B:B,"&gt;=" &amp; K34,B:B,"&lt;" &amp; M34+1)</f>
        <v>7</v>
      </c>
    </row>
    <row r="35" spans="1:14" x14ac:dyDescent="0.25">
      <c r="A35" t="s">
        <v>15</v>
      </c>
      <c r="B35" s="7">
        <v>43468.371006944442</v>
      </c>
      <c r="C35">
        <v>1</v>
      </c>
      <c r="D35" t="str">
        <f>IF(AND(C35=0,ROW()&gt;2),"fin"&amp;A35,IF(AND(C35=1,COUNTIF($D$1:$D34,"deb"&amp;A35)&gt;COUNTIF($D$1:$D34,"fin"&amp;A35)),A35,IF(C35=0,"","deb" &amp; A35)))</f>
        <v>Jeanne</v>
      </c>
      <c r="G35" s="14">
        <v>28</v>
      </c>
      <c r="H35" s="14">
        <f t="shared" ca="1" si="2"/>
        <v>116</v>
      </c>
      <c r="I35" s="14" cm="1">
        <f t="array" aca="1" ref="I35" ca="1">SUMPRODUCT(MAX((INDIRECT("A1:A" &amp; IFERROR(MATCH("fin" &amp; J35,OFFSET($D$1,H35,0,1000,1),0)+H35,$H$1)-1)      =J35)*ROW(INDIRECT("A1:A" &amp; IFERROR(MATCH("fin" &amp; J35,OFFSET($D$1,H35,0,1000,1),0)+H35,$H$1)-1) )))</f>
        <v>296</v>
      </c>
      <c r="J35" s="7" t="str" cm="1">
        <f t="array" aca="1" ref="J35" ca="1">INDEX(A:A,H35)</f>
        <v>Jeanne</v>
      </c>
      <c r="K35" s="7" cm="1">
        <f t="array" aca="1" ref="K35" ca="1">INDEX(B:B,H35)</f>
        <v>43507.378831018519</v>
      </c>
      <c r="L35" s="7"/>
      <c r="M35" s="7" cm="1">
        <f t="array" aca="1" ref="M35" ca="1">IFERROR(INDEX(B:B,I35),IF(ISERROR(H35),"#N/A",TODAY()))</f>
        <v>43551.482048611113</v>
      </c>
      <c r="N35">
        <f ca="1">SUMIFS(C:C,A:A,J35,B:B,"&gt;=" &amp; K35,B:B,"&lt;" &amp; M35+1)</f>
        <v>21</v>
      </c>
    </row>
    <row r="36" spans="1:14" x14ac:dyDescent="0.25">
      <c r="A36" t="s">
        <v>16</v>
      </c>
      <c r="B36" s="7">
        <v>43468.429479166669</v>
      </c>
      <c r="C36">
        <v>1</v>
      </c>
      <c r="D36" t="str">
        <f>IF(AND(C36=0,ROW()&gt;2),"fin"&amp;A36,IF(AND(C36=1,COUNTIF($D$1:$D35,"deb"&amp;A36)&gt;COUNTIF($D$1:$D35,"fin"&amp;A36)),A36,IF(C36=0,"","deb" &amp; A36)))</f>
        <v>Agathe</v>
      </c>
      <c r="G36" s="14">
        <v>29</v>
      </c>
      <c r="H36" s="14">
        <f t="shared" ca="1" si="2"/>
        <v>117</v>
      </c>
      <c r="I36" s="14" cm="1">
        <f t="array" aca="1" ref="I36" ca="1">SUMPRODUCT(MAX((INDIRECT("A1:A" &amp; IFERROR(MATCH("fin" &amp; J36,OFFSET($D$1,H36,0,1000,1),0)+H36,$H$1)-1)      =J36)*ROW(INDIRECT("A1:A" &amp; IFERROR(MATCH("fin" &amp; J36,OFFSET($D$1,H36,0,1000,1),0)+H36,$H$1)-1) )))</f>
        <v>126</v>
      </c>
      <c r="J36" s="7" t="str" cm="1">
        <f t="array" aca="1" ref="J36" ca="1">INDEX(A:A,H36)</f>
        <v>Agathe</v>
      </c>
      <c r="K36" s="7" cm="1">
        <f t="array" aca="1" ref="K36" ca="1">INDEX(B:B,H36)</f>
        <v>43507.444085648145</v>
      </c>
      <c r="L36" s="7"/>
      <c r="M36" s="7" cm="1">
        <f t="array" aca="1" ref="M36" ca="1">IFERROR(INDEX(B:B,I36),IF(ISERROR(H36),"#N/A",TODAY()))</f>
        <v>43509.583414351851</v>
      </c>
      <c r="N36">
        <f ca="1">SUMIFS(C:C,A:A,J36,B:B,"&gt;=" &amp; K36,B:B,"&lt;" &amp; M36+1)</f>
        <v>2</v>
      </c>
    </row>
    <row r="37" spans="1:14" x14ac:dyDescent="0.25">
      <c r="A37" s="8" t="s">
        <v>17</v>
      </c>
      <c r="B37" s="9">
        <v>43468.453541666669</v>
      </c>
      <c r="C37" s="8">
        <v>1</v>
      </c>
      <c r="D37" t="str">
        <f>IF(AND(C37=0,ROW()&gt;2),"fin"&amp;A37,IF(AND(C37=1,COUNTIF($D$1:$D36,"deb"&amp;A37)&gt;COUNTIF($D$1:$D36,"fin"&amp;A37)),A37,IF(C37=0,"","deb" &amp; A37)))</f>
        <v>debRomain</v>
      </c>
      <c r="G37" s="14">
        <v>30</v>
      </c>
      <c r="H37" s="14">
        <f t="shared" ca="1" si="2"/>
        <v>118</v>
      </c>
      <c r="I37" s="14" cm="1">
        <f t="array" aca="1" ref="I37" ca="1">SUMPRODUCT(MAX((INDIRECT("A1:A" &amp; IFERROR(MATCH("fin" &amp; J37,OFFSET($D$1,H37,0,1000,1),0)+H37,$H$1)-1)      =J37)*ROW(INDIRECT("A1:A" &amp; IFERROR(MATCH("fin" &amp; J37,OFFSET($D$1,H37,0,1000,1),0)+H37,$H$1)-1) )))</f>
        <v>118</v>
      </c>
      <c r="J37" s="7" t="str" cm="1">
        <f t="array" aca="1" ref="J37" ca="1">INDEX(A:A,H37)</f>
        <v>Romain</v>
      </c>
      <c r="K37" s="7" cm="1">
        <f t="array" aca="1" ref="K37" ca="1">INDEX(B:B,H37)</f>
        <v>43508.368946759256</v>
      </c>
      <c r="L37" s="7"/>
      <c r="M37" s="7" cm="1">
        <f t="array" aca="1" ref="M37" ca="1">IFERROR(INDEX(B:B,I37),IF(ISERROR(H37),"#N/A",TODAY()))</f>
        <v>43508.368946759256</v>
      </c>
      <c r="N37">
        <f ca="1">SUMIFS(C:C,A:A,J37,B:B,"&gt;=" &amp; K37,B:B,"&lt;" &amp; M37+1)</f>
        <v>1</v>
      </c>
    </row>
    <row r="38" spans="1:14" x14ac:dyDescent="0.25">
      <c r="A38" t="s">
        <v>9</v>
      </c>
      <c r="B38" s="7">
        <v>43468.472870370373</v>
      </c>
      <c r="C38">
        <v>1</v>
      </c>
      <c r="D38" t="str">
        <f>IF(AND(C38=0,ROW()&gt;2),"fin"&amp;A38,IF(AND(C38=1,COUNTIF($D$1:$D37,"deb"&amp;A38)&gt;COUNTIF($D$1:$D37,"fin"&amp;A38)),A38,IF(C38=0,"","deb" &amp; A38)))</f>
        <v xml:space="preserve">Pierre </v>
      </c>
      <c r="G38" s="14">
        <v>31</v>
      </c>
      <c r="H38" s="14">
        <f t="shared" ca="1" si="2"/>
        <v>119</v>
      </c>
      <c r="I38" s="14" cm="1">
        <f t="array" aca="1" ref="I38" ca="1">SUMPRODUCT(MAX((INDIRECT("A1:A" &amp; IFERROR(MATCH("fin" &amp; J38,OFFSET($D$1,H38,0,1000,1),0)+H38,$H$1)-1)      =J38)*ROW(INDIRECT("A1:A" &amp; IFERROR(MATCH("fin" &amp; J38,OFFSET($D$1,H38,0,1000,1),0)+H38,$H$1)-1) )))</f>
        <v>155</v>
      </c>
      <c r="J38" s="7" t="str" cm="1">
        <f t="array" aca="1" ref="J38" ca="1">INDEX(A:A,H38)</f>
        <v xml:space="preserve">Pierre </v>
      </c>
      <c r="K38" s="7" cm="1">
        <f t="array" aca="1" ref="K38" ca="1">INDEX(B:B,H38)</f>
        <v>43509.365787037037</v>
      </c>
      <c r="L38" s="7"/>
      <c r="M38" s="7" cm="1">
        <f t="array" aca="1" ref="M38" ca="1">IFERROR(INDEX(B:B,I38),IF(ISERROR(H38),"#N/A",TODAY()))</f>
        <v>43517.653437499997</v>
      </c>
      <c r="N38">
        <f ca="1">SUMIFS(C:C,A:A,J38,B:B,"&gt;=" &amp; K38,B:B,"&lt;" &amp; M38+1)</f>
        <v>5</v>
      </c>
    </row>
    <row r="39" spans="1:14" x14ac:dyDescent="0.25">
      <c r="A39" t="s">
        <v>10</v>
      </c>
      <c r="B39" s="7">
        <v>43468.557604166665</v>
      </c>
      <c r="C39">
        <v>1</v>
      </c>
      <c r="D39" t="str">
        <f>IF(AND(C39=0,ROW()&gt;2),"fin"&amp;A39,IF(AND(C39=1,COUNTIF($D$1:$D38,"deb"&amp;A39)&gt;COUNTIF($D$1:$D38,"fin"&amp;A39)),A39,IF(C39=0,"","deb" &amp; A39)))</f>
        <v>debYves</v>
      </c>
      <c r="G39" s="14">
        <v>32</v>
      </c>
      <c r="H39" s="14">
        <f t="shared" ca="1" si="2"/>
        <v>122</v>
      </c>
      <c r="I39" s="14" cm="1">
        <f t="array" aca="1" ref="I39" ca="1">SUMPRODUCT(MAX((INDIRECT("A1:A" &amp; IFERROR(MATCH("fin" &amp; J39,OFFSET($D$1,H39,0,1000,1),0)+H39,$H$1)-1)      =J39)*ROW(INDIRECT("A1:A" &amp; IFERROR(MATCH("fin" &amp; J39,OFFSET($D$1,H39,0,1000,1),0)+H39,$H$1)-1) )))</f>
        <v>167</v>
      </c>
      <c r="J39" s="7" t="str" cm="1">
        <f t="array" aca="1" ref="J39" ca="1">INDEX(A:A,H39)</f>
        <v xml:space="preserve">Jacques </v>
      </c>
      <c r="K39" s="7" cm="1">
        <f t="array" aca="1" ref="K39" ca="1">INDEX(B:B,H39)</f>
        <v>43509.45207175926</v>
      </c>
      <c r="L39" s="7"/>
      <c r="M39" s="7" cm="1">
        <f t="array" aca="1" ref="M39" ca="1">IFERROR(INDEX(B:B,I39),IF(ISERROR(H39),"#N/A",TODAY()))</f>
        <v>43522.596666666665</v>
      </c>
      <c r="N39">
        <f ca="1">SUMIFS(C:C,A:A,J39,B:B,"&gt;=" &amp; K39,B:B,"&lt;" &amp; M39+1)</f>
        <v>6</v>
      </c>
    </row>
    <row r="40" spans="1:14" x14ac:dyDescent="0.25">
      <c r="A40" t="s">
        <v>11</v>
      </c>
      <c r="B40" s="7">
        <v>43468.681805555556</v>
      </c>
      <c r="C40">
        <v>0</v>
      </c>
      <c r="D40" t="str">
        <f>IF(AND(C40=0,ROW()&gt;2),"fin"&amp;A40,IF(AND(C40=1,COUNTIF($D$1:$D39,"deb"&amp;A40)&gt;COUNTIF($D$1:$D39,"fin"&amp;A40)),A40,IF(C40=0,"","deb" &amp; A40)))</f>
        <v>finPierrick</v>
      </c>
      <c r="G40" s="14">
        <v>33</v>
      </c>
      <c r="H40" s="14">
        <f t="shared" ca="1" si="2"/>
        <v>144</v>
      </c>
      <c r="I40" s="14" cm="1">
        <f t="array" aca="1" ref="I40" ca="1">SUMPRODUCT(MAX((INDIRECT("A1:A" &amp; IFERROR(MATCH("fin" &amp; J40,OFFSET($D$1,H40,0,1000,1),0)+H40,$H$1)-1)      =J40)*ROW(INDIRECT("A1:A" &amp; IFERROR(MATCH("fin" &amp; J40,OFFSET($D$1,H40,0,1000,1),0)+H40,$H$1)-1) )))</f>
        <v>171</v>
      </c>
      <c r="J40" s="7" t="str" cm="1">
        <f t="array" aca="1" ref="J40" ca="1">INDEX(A:A,H40)</f>
        <v>Agathe</v>
      </c>
      <c r="K40" s="7" cm="1">
        <f t="array" aca="1" ref="K40" ca="1">INDEX(B:B,H40)</f>
        <v>43514.585613425923</v>
      </c>
      <c r="L40" s="7"/>
      <c r="M40" s="7" cm="1">
        <f t="array" aca="1" ref="M40" ca="1">IFERROR(INDEX(B:B,I40),IF(ISERROR(H40),"#N/A",TODAY()))</f>
        <v>43523.390648148146</v>
      </c>
      <c r="N40">
        <f ca="1">SUMIFS(C:C,A:A,J40,B:B,"&gt;=" &amp; K40,B:B,"&lt;" &amp; M40+1)</f>
        <v>4</v>
      </c>
    </row>
    <row r="41" spans="1:14" x14ac:dyDescent="0.25">
      <c r="A41" t="s">
        <v>12</v>
      </c>
      <c r="B41" s="7">
        <v>43469.335312499999</v>
      </c>
      <c r="C41">
        <v>1</v>
      </c>
      <c r="D41" t="str">
        <f>IF(AND(C41=0,ROW()&gt;2),"fin"&amp;A41,IF(AND(C41=1,COUNTIF($D$1:$D40,"deb"&amp;A41)&gt;COUNTIF($D$1:$D40,"fin"&amp;A41)),A41,IF(C41=0,"","deb" &amp; A41)))</f>
        <v xml:space="preserve">Jacques </v>
      </c>
      <c r="G41" s="14">
        <v>34</v>
      </c>
      <c r="H41" s="14">
        <f t="shared" ca="1" si="2"/>
        <v>145</v>
      </c>
      <c r="I41" s="14" cm="1">
        <f t="array" aca="1" ref="I41" ca="1">SUMPRODUCT(MAX((INDIRECT("A1:A" &amp; IFERROR(MATCH("fin" &amp; J41,OFFSET($D$1,H41,0,1000,1),0)+H41,$H$1)-1)      =J41)*ROW(INDIRECT("A1:A" &amp; IFERROR(MATCH("fin" &amp; J41,OFFSET($D$1,H41,0,1000,1),0)+H41,$H$1)-1) )))</f>
        <v>253</v>
      </c>
      <c r="J41" s="7" t="str" cm="1">
        <f t="array" aca="1" ref="J41" ca="1">INDEX(A:A,H41)</f>
        <v>Romain</v>
      </c>
      <c r="K41" s="7" cm="1">
        <f t="array" aca="1" ref="K41" ca="1">INDEX(B:B,H41)</f>
        <v>43515.373877314814</v>
      </c>
      <c r="L41" s="7"/>
      <c r="M41" s="7" cm="1">
        <f t="array" aca="1" ref="M41" ca="1">IFERROR(INDEX(B:B,I41),IF(ISERROR(H41),"#N/A",TODAY()))</f>
        <v>43543.558425925927</v>
      </c>
      <c r="N41">
        <f ca="1">SUMIFS(C:C,A:A,J41,B:B,"&gt;=" &amp; K41,B:B,"&lt;" &amp; M41+1)</f>
        <v>13</v>
      </c>
    </row>
    <row r="42" spans="1:14" x14ac:dyDescent="0.25">
      <c r="A42" s="8" t="s">
        <v>17</v>
      </c>
      <c r="B42" s="9">
        <v>43469.340543981481</v>
      </c>
      <c r="C42" s="8">
        <v>1</v>
      </c>
      <c r="D42" t="str">
        <f>IF(AND(C42=0,ROW()&gt;2),"fin"&amp;A42,IF(AND(C42=1,COUNTIF($D$1:$D41,"deb"&amp;A42)&gt;COUNTIF($D$1:$D41,"fin"&amp;A42)),A42,IF(C42=0,"","deb" &amp; A42)))</f>
        <v>Romain</v>
      </c>
      <c r="G42" s="14">
        <v>35</v>
      </c>
      <c r="H42" s="14">
        <f t="shared" ca="1" si="2"/>
        <v>147</v>
      </c>
      <c r="I42" s="14" cm="1">
        <f t="array" aca="1" ref="I42" ca="1">SUMPRODUCT(MAX((INDIRECT("A1:A" &amp; IFERROR(MATCH("fin" &amp; J42,OFFSET($D$1,H42,0,1000,1),0)+H42,$H$1)-1)      =J42)*ROW(INDIRECT("A1:A" &amp; IFERROR(MATCH("fin" &amp; J42,OFFSET($D$1,H42,0,1000,1),0)+H42,$H$1)-1) )))</f>
        <v>210</v>
      </c>
      <c r="J42" s="7" t="str" cm="1">
        <f t="array" aca="1" ref="J42" ca="1">INDEX(A:A,H42)</f>
        <v>Yves</v>
      </c>
      <c r="K42" s="7" cm="1">
        <f t="array" aca="1" ref="K42" ca="1">INDEX(B:B,H42)</f>
        <v>43515.384305555555</v>
      </c>
      <c r="L42" s="7"/>
      <c r="M42" s="7" cm="1">
        <f t="array" aca="1" ref="M42" ca="1">IFERROR(INDEX(B:B,I42),IF(ISERROR(H42),"#N/A",TODAY()))</f>
        <v>43536.45957175926</v>
      </c>
      <c r="N42">
        <f ca="1">SUMIFS(C:C,A:A,J42,B:B,"&gt;=" &amp; K42,B:B,"&lt;" &amp; M42+1)</f>
        <v>8</v>
      </c>
    </row>
    <row r="43" spans="1:14" x14ac:dyDescent="0.25">
      <c r="A43" t="s">
        <v>14</v>
      </c>
      <c r="B43" s="7">
        <v>43469.346041666664</v>
      </c>
      <c r="C43">
        <v>1</v>
      </c>
      <c r="D43" t="str">
        <f>IF(AND(C43=0,ROW()&gt;2),"fin"&amp;A43,IF(AND(C43=1,COUNTIF($D$1:$D42,"deb"&amp;A43)&gt;COUNTIF($D$1:$D42,"fin"&amp;A43)),A43,IF(C43=0,"","deb" &amp; A43)))</f>
        <v>Laurianne</v>
      </c>
      <c r="G43" s="14">
        <v>36</v>
      </c>
      <c r="H43" s="14">
        <f t="shared" ca="1" si="2"/>
        <v>148</v>
      </c>
      <c r="I43" s="14" cm="1">
        <f t="array" aca="1" ref="I43" ca="1">SUMPRODUCT(MAX((INDIRECT("A1:A" &amp; IFERROR(MATCH("fin" &amp; J43,OFFSET($D$1,H43,0,1000,1),0)+H43,$H$1)-1)      =J43)*ROW(INDIRECT("A1:A" &amp; IFERROR(MATCH("fin" &amp; J43,OFFSET($D$1,H43,0,1000,1),0)+H43,$H$1)-1) )))</f>
        <v>211</v>
      </c>
      <c r="J43" s="7" t="str" cm="1">
        <f t="array" aca="1" ref="J43" ca="1">INDEX(A:A,H43)</f>
        <v>Pierrick</v>
      </c>
      <c r="K43" s="7" cm="1">
        <f t="array" aca="1" ref="K43" ca="1">INDEX(B:B,H43)</f>
        <v>43515.551157407404</v>
      </c>
      <c r="L43" s="7"/>
      <c r="M43" s="7" cm="1">
        <f t="array" aca="1" ref="M43" ca="1">IFERROR(INDEX(B:B,I43),IF(ISERROR(H43),"#N/A",TODAY()))</f>
        <v>43536.460185185184</v>
      </c>
      <c r="N43">
        <f ca="1">SUMIFS(C:C,A:A,J43,B:B,"&gt;=" &amp; K43,B:B,"&lt;" &amp; M43+1)</f>
        <v>8</v>
      </c>
    </row>
    <row r="44" spans="1:14" x14ac:dyDescent="0.25">
      <c r="A44" t="s">
        <v>15</v>
      </c>
      <c r="B44" s="7">
        <v>43469.363530092596</v>
      </c>
      <c r="C44">
        <v>0</v>
      </c>
      <c r="D44" t="str">
        <f>IF(AND(C44=0,ROW()&gt;2),"fin"&amp;A44,IF(AND(C44=1,COUNTIF($D$1:$D43,"deb"&amp;A44)&gt;COUNTIF($D$1:$D43,"fin"&amp;A44)),A44,IF(C44=0,"","deb" &amp; A44)))</f>
        <v>finJeanne</v>
      </c>
      <c r="G44" s="14">
        <v>37</v>
      </c>
      <c r="H44" s="14">
        <f t="shared" ca="1" si="2"/>
        <v>154</v>
      </c>
      <c r="I44" s="14" cm="1">
        <f t="array" aca="1" ref="I44" ca="1">SUMPRODUCT(MAX((INDIRECT("A1:A" &amp; IFERROR(MATCH("fin" &amp; J44,OFFSET($D$1,H44,0,1000,1),0)+H44,$H$1)-1)      =J44)*ROW(INDIRECT("A1:A" &amp; IFERROR(MATCH("fin" &amp; J44,OFFSET($D$1,H44,0,1000,1),0)+H44,$H$1)-1) )))</f>
        <v>253</v>
      </c>
      <c r="J44" s="7" t="str" cm="1">
        <f t="array" aca="1" ref="J44" ca="1">INDEX(A:A,H44)</f>
        <v>Romain</v>
      </c>
      <c r="K44" s="7" cm="1">
        <f t="array" aca="1" ref="K44" ca="1">INDEX(B:B,H44)</f>
        <v>43517.574155092596</v>
      </c>
      <c r="L44" s="7"/>
      <c r="M44" s="7" cm="1">
        <f t="array" aca="1" ref="M44" ca="1">IFERROR(INDEX(B:B,I44),IF(ISERROR(H44),"#N/A",TODAY()))</f>
        <v>43543.558425925927</v>
      </c>
      <c r="N44">
        <f ca="1">SUMIFS(C:C,A:A,J44,B:B,"&gt;=" &amp; K44,B:B,"&lt;" &amp; M44+1)</f>
        <v>12</v>
      </c>
    </row>
    <row r="45" spans="1:14" x14ac:dyDescent="0.25">
      <c r="A45" s="8" t="s">
        <v>17</v>
      </c>
      <c r="B45" s="9">
        <v>43469.657048611109</v>
      </c>
      <c r="C45" s="8">
        <v>1</v>
      </c>
      <c r="D45" t="str">
        <f>IF(AND(C45=0,ROW()&gt;2),"fin"&amp;A45,IF(AND(C45=1,COUNTIF($D$1:$D44,"deb"&amp;A45)&gt;COUNTIF($D$1:$D44,"fin"&amp;A45)),A45,IF(C45=0,"","deb" &amp; A45)))</f>
        <v>Romain</v>
      </c>
      <c r="G45" s="14">
        <v>38</v>
      </c>
      <c r="H45" s="14">
        <f t="shared" ca="1" si="2"/>
        <v>168</v>
      </c>
      <c r="I45" s="14" cm="1">
        <f t="array" aca="1" ref="I45" ca="1">SUMPRODUCT(MAX((INDIRECT("A1:A" &amp; IFERROR(MATCH("fin" &amp; J45,OFFSET($D$1,H45,0,1000,1),0)+H45,$H$1)-1)      =J45)*ROW(INDIRECT("A1:A" &amp; IFERROR(MATCH("fin" &amp; J45,OFFSET($D$1,H45,0,1000,1),0)+H45,$H$1)-1) )))</f>
        <v>330</v>
      </c>
      <c r="J45" s="7" t="str" cm="1">
        <f t="array" aca="1" ref="J45" ca="1">INDEX(A:A,H45)</f>
        <v>Clhotilde</v>
      </c>
      <c r="K45" s="7" cm="1">
        <f t="array" aca="1" ref="K45" ca="1">INDEX(B:B,H45)</f>
        <v>43522.61414351852</v>
      </c>
      <c r="L45" s="7"/>
      <c r="M45" s="7" cm="1">
        <f t="array" aca="1" ref="M45" ca="1">IFERROR(INDEX(B:B,I45),IF(ISERROR(H45),"#N/A",TODAY()))</f>
        <v>43559.444652777776</v>
      </c>
      <c r="N45">
        <f ca="1">SUMIFS(C:C,A:A,J45,B:B,"&gt;=" &amp; K45,B:B,"&lt;" &amp; M45+1)</f>
        <v>19</v>
      </c>
    </row>
    <row r="46" spans="1:14" x14ac:dyDescent="0.25">
      <c r="A46" t="s">
        <v>17</v>
      </c>
      <c r="B46" s="7">
        <v>43472.34039351852</v>
      </c>
      <c r="C46">
        <v>0</v>
      </c>
      <c r="D46" t="str">
        <f>IF(AND(C46=0,ROW()&gt;2),"fin"&amp;A46,IF(AND(C46=1,COUNTIF($D$1:$D45,"deb"&amp;A46)&gt;COUNTIF($D$1:$D45,"fin"&amp;A46)),A46,IF(C46=0,"","deb" &amp; A46)))</f>
        <v>finRomain</v>
      </c>
      <c r="G46" s="14">
        <v>39</v>
      </c>
      <c r="H46" s="14">
        <f t="shared" ca="1" si="2"/>
        <v>173</v>
      </c>
      <c r="I46" s="14" cm="1">
        <f t="array" aca="1" ref="I46" ca="1">SUMPRODUCT(MAX((INDIRECT("A1:A" &amp; IFERROR(MATCH("fin" &amp; J46,OFFSET($D$1,H46,0,1000,1),0)+H46,$H$1)-1)      =J46)*ROW(INDIRECT("A1:A" &amp; IFERROR(MATCH("fin" &amp; J46,OFFSET($D$1,H46,0,1000,1),0)+H46,$H$1)-1) )))</f>
        <v>515</v>
      </c>
      <c r="J46" s="7" t="str" cm="1">
        <f t="array" aca="1" ref="J46" ca="1">INDEX(A:A,H46)</f>
        <v xml:space="preserve">Pierre </v>
      </c>
      <c r="K46" s="7" cm="1">
        <f t="array" aca="1" ref="K46" ca="1">INDEX(B:B,H46)</f>
        <v>43523.412546296298</v>
      </c>
      <c r="L46" s="7"/>
      <c r="M46" s="7" cm="1">
        <f t="array" aca="1" ref="M46" ca="1">IFERROR(INDEX(B:B,I46),IF(ISERROR(H46),"#N/A",TODAY()))</f>
        <v>43622.680960648147</v>
      </c>
      <c r="N46">
        <f ca="1">SUMIFS(C:C,A:A,J46,B:B,"&gt;=" &amp; K46,B:B,"&lt;" &amp; M46+1)</f>
        <v>39</v>
      </c>
    </row>
    <row r="47" spans="1:14" x14ac:dyDescent="0.25">
      <c r="A47" t="s">
        <v>9</v>
      </c>
      <c r="B47" s="7">
        <v>43472.391087962962</v>
      </c>
      <c r="C47">
        <v>1</v>
      </c>
      <c r="D47" t="str">
        <f>IF(AND(C47=0,ROW()&gt;2),"fin"&amp;A47,IF(AND(C47=1,COUNTIF($D$1:$D46,"deb"&amp;A47)&gt;COUNTIF($D$1:$D46,"fin"&amp;A47)),A47,IF(C47=0,"","deb" &amp; A47)))</f>
        <v xml:space="preserve">Pierre </v>
      </c>
      <c r="G47" s="14">
        <v>40</v>
      </c>
      <c r="H47" s="14">
        <f t="shared" ca="1" si="2"/>
        <v>185</v>
      </c>
      <c r="I47" s="14" cm="1">
        <f t="array" aca="1" ref="I47" ca="1">SUMPRODUCT(MAX((INDIRECT("A1:A" &amp; IFERROR(MATCH("fin" &amp; J47,OFFSET($D$1,H47,0,1000,1),0)+H47,$H$1)-1)      =J47)*ROW(INDIRECT("A1:A" &amp; IFERROR(MATCH("fin" &amp; J47,OFFSET($D$1,H47,0,1000,1),0)+H47,$H$1)-1) )))</f>
        <v>509</v>
      </c>
      <c r="J47" s="7" t="str" cm="1">
        <f t="array" aca="1" ref="J47" ca="1">INDEX(A:A,H47)</f>
        <v xml:space="preserve">Jacques </v>
      </c>
      <c r="K47" s="7" cm="1">
        <f t="array" aca="1" ref="K47" ca="1">INDEX(B:B,H47)</f>
        <v>43528.47457175926</v>
      </c>
      <c r="L47" s="7"/>
      <c r="M47" s="7" cm="1">
        <f t="array" aca="1" ref="M47" ca="1">IFERROR(INDEX(B:B,I47),IF(ISERROR(H47),"#N/A",TODAY()))</f>
        <v>43621.630300925928</v>
      </c>
      <c r="N47">
        <f ca="1">SUMIFS(C:C,A:A,J47,B:B,"&gt;=" &amp; K47,B:B,"&lt;" &amp; M47+1)</f>
        <v>37</v>
      </c>
    </row>
    <row r="48" spans="1:14" x14ac:dyDescent="0.25">
      <c r="A48" t="s">
        <v>10</v>
      </c>
      <c r="B48" s="7">
        <v>43472.399872685186</v>
      </c>
      <c r="C48">
        <v>1</v>
      </c>
      <c r="D48" t="str">
        <f>IF(AND(C48=0,ROW()&gt;2),"fin"&amp;A48,IF(AND(C48=1,COUNTIF($D$1:$D47,"deb"&amp;A48)&gt;COUNTIF($D$1:$D47,"fin"&amp;A48)),A48,IF(C48=0,"","deb" &amp; A48)))</f>
        <v>Yves</v>
      </c>
      <c r="G48" s="14">
        <v>41</v>
      </c>
      <c r="H48" s="14">
        <f t="shared" ca="1" si="2"/>
        <v>187</v>
      </c>
      <c r="I48" s="14" cm="1">
        <f t="array" aca="1" ref="I48" ca="1">SUMPRODUCT(MAX((INDIRECT("A1:A" &amp; IFERROR(MATCH("fin" &amp; J48,OFFSET($D$1,H48,0,1000,1),0)+H48,$H$1)-1)      =J48)*ROW(INDIRECT("A1:A" &amp; IFERROR(MATCH("fin" &amp; J48,OFFSET($D$1,H48,0,1000,1),0)+H48,$H$1)-1) )))</f>
        <v>313</v>
      </c>
      <c r="J48" s="7" t="str" cm="1">
        <f t="array" aca="1" ref="J48" ca="1">INDEX(A:A,H48)</f>
        <v>Laurianne</v>
      </c>
      <c r="K48" s="7" cm="1">
        <f t="array" aca="1" ref="K48" ca="1">INDEX(B:B,H48)</f>
        <v>43528.617743055554</v>
      </c>
      <c r="L48" s="7"/>
      <c r="M48" s="7" cm="1">
        <f t="array" aca="1" ref="M48" ca="1">IFERROR(INDEX(B:B,I48),IF(ISERROR(H48),"#N/A",TODAY()))</f>
        <v>43556.438472222224</v>
      </c>
      <c r="N48">
        <f ca="1">SUMIFS(C:C,A:A,J48,B:B,"&gt;=" &amp; K48,B:B,"&lt;" &amp; M48+1)</f>
        <v>15</v>
      </c>
    </row>
    <row r="49" spans="1:14" x14ac:dyDescent="0.25">
      <c r="A49" t="s">
        <v>11</v>
      </c>
      <c r="B49" s="7">
        <v>43472.42664351852</v>
      </c>
      <c r="C49">
        <v>0</v>
      </c>
      <c r="D49" t="str">
        <f>IF(AND(C49=0,ROW()&gt;2),"fin"&amp;A49,IF(AND(C49=1,COUNTIF($D$1:$D48,"deb"&amp;A49)&gt;COUNTIF($D$1:$D48,"fin"&amp;A49)),A49,IF(C49=0,"","deb" &amp; A49)))</f>
        <v>finPierrick</v>
      </c>
      <c r="G49" s="14">
        <v>42</v>
      </c>
      <c r="H49" s="14">
        <f t="shared" ca="1" si="2"/>
        <v>189</v>
      </c>
      <c r="I49" s="14" cm="1">
        <f t="array" aca="1" ref="I49" ca="1">SUMPRODUCT(MAX((INDIRECT("A1:A" &amp; IFERROR(MATCH("fin" &amp; J49,OFFSET($D$1,H49,0,1000,1),0)+H49,$H$1)-1)      =J49)*ROW(INDIRECT("A1:A" &amp; IFERROR(MATCH("fin" &amp; J49,OFFSET($D$1,H49,0,1000,1),0)+H49,$H$1)-1) )))</f>
        <v>198</v>
      </c>
      <c r="J49" s="7" t="str" cm="1">
        <f t="array" aca="1" ref="J49" ca="1">INDEX(A:A,H49)</f>
        <v>Agathe</v>
      </c>
      <c r="K49" s="7" cm="1">
        <f t="array" aca="1" ref="K49" ca="1">INDEX(B:B,H49)</f>
        <v>43528.635150462964</v>
      </c>
      <c r="L49" s="7"/>
      <c r="M49" s="7" cm="1">
        <f t="array" aca="1" ref="M49" ca="1">IFERROR(INDEX(B:B,I49),IF(ISERROR(H49),"#N/A",TODAY()))</f>
        <v>43531.345983796295</v>
      </c>
      <c r="N49">
        <f ca="1">SUMIFS(C:C,A:A,J49,B:B,"&gt;=" &amp; K49,B:B,"&lt;" &amp; M49+1)</f>
        <v>2</v>
      </c>
    </row>
    <row r="50" spans="1:14" x14ac:dyDescent="0.25">
      <c r="A50" t="s">
        <v>12</v>
      </c>
      <c r="B50" s="7">
        <v>43472.449745370373</v>
      </c>
      <c r="C50">
        <v>1</v>
      </c>
      <c r="D50" t="str">
        <f>IF(AND(C50=0,ROW()&gt;2),"fin"&amp;A50,IF(AND(C50=1,COUNTIF($D$1:$D49,"deb"&amp;A50)&gt;COUNTIF($D$1:$D49,"fin"&amp;A50)),A50,IF(C50=0,"","deb" &amp; A50)))</f>
        <v xml:space="preserve">Jacques </v>
      </c>
      <c r="G50" s="14">
        <v>43</v>
      </c>
      <c r="H50" s="14">
        <f t="shared" ca="1" si="2"/>
        <v>216</v>
      </c>
      <c r="I50" s="14" cm="1">
        <f t="array" aca="1" ref="I50" ca="1">SUMPRODUCT(MAX((INDIRECT("A1:A" &amp; IFERROR(MATCH("fin" &amp; J50,OFFSET($D$1,H50,0,1000,1),0)+H50,$H$1)-1)      =J50)*ROW(INDIRECT("A1:A" &amp; IFERROR(MATCH("fin" &amp; J50,OFFSET($D$1,H50,0,1000,1),0)+H50,$H$1)-1) )))</f>
        <v>261</v>
      </c>
      <c r="J50" s="7" t="str" cm="1">
        <f t="array" aca="1" ref="J50" ca="1">INDEX(A:A,H50)</f>
        <v>Agathe</v>
      </c>
      <c r="K50" s="7" cm="1">
        <f t="array" aca="1" ref="K50" ca="1">INDEX(B:B,H50)</f>
        <v>43536.595763888887</v>
      </c>
      <c r="L50" s="7"/>
      <c r="M50" s="7" cm="1">
        <f t="array" aca="1" ref="M50" ca="1">IFERROR(INDEX(B:B,I50),IF(ISERROR(H50),"#N/A",TODAY()))</f>
        <v>43544.372766203705</v>
      </c>
      <c r="N50">
        <f ca="1">SUMIFS(C:C,A:A,J50,B:B,"&gt;=" &amp; K50,B:B,"&lt;" &amp; M50+1)</f>
        <v>6</v>
      </c>
    </row>
    <row r="51" spans="1:14" x14ac:dyDescent="0.25">
      <c r="A51" t="s">
        <v>13</v>
      </c>
      <c r="B51" s="7">
        <v>43472.643726851849</v>
      </c>
      <c r="C51">
        <v>0</v>
      </c>
      <c r="D51" t="str">
        <f>IF(AND(C51=0,ROW()&gt;2),"fin"&amp;A51,IF(AND(C51=1,COUNTIF($D$1:$D50,"deb"&amp;A51)&gt;COUNTIF($D$1:$D50,"fin"&amp;A51)),A51,IF(C51=0,"","deb" &amp; A51)))</f>
        <v>finClhotilde</v>
      </c>
      <c r="G51" s="14">
        <v>44</v>
      </c>
      <c r="H51" s="14">
        <f t="shared" ca="1" si="2"/>
        <v>228</v>
      </c>
      <c r="I51" s="14" cm="1">
        <f t="array" aca="1" ref="I51" ca="1">SUMPRODUCT(MAX((INDIRECT("A1:A" &amp; IFERROR(MATCH("fin" &amp; J51,OFFSET($D$1,H51,0,1000,1),0)+H51,$H$1)-1)      =J51)*ROW(INDIRECT("A1:A" &amp; IFERROR(MATCH("fin" &amp; J51,OFFSET($D$1,H51,0,1000,1),0)+H51,$H$1)-1) )))</f>
        <v>390</v>
      </c>
      <c r="J51" s="7" t="str" cm="1">
        <f t="array" aca="1" ref="J51" ca="1">INDEX(A:A,H51)</f>
        <v>Yves</v>
      </c>
      <c r="K51" s="7" cm="1">
        <f t="array" aca="1" ref="K51" ca="1">INDEX(B:B,H51)</f>
        <v>43538.404652777775</v>
      </c>
      <c r="L51" s="7"/>
      <c r="M51" s="7" cm="1">
        <f t="array" aca="1" ref="M51" ca="1">IFERROR(INDEX(B:B,I51),IF(ISERROR(H51),"#N/A",TODAY()))</f>
        <v>43579.388402777775</v>
      </c>
      <c r="N51">
        <f ca="1">SUMIFS(C:C,A:A,J51,B:B,"&gt;=" &amp; K51,B:B,"&lt;" &amp; M51+1)</f>
        <v>19</v>
      </c>
    </row>
    <row r="52" spans="1:14" x14ac:dyDescent="0.25">
      <c r="A52" t="s">
        <v>14</v>
      </c>
      <c r="B52" s="7">
        <v>43472.650925925926</v>
      </c>
      <c r="C52">
        <v>1</v>
      </c>
      <c r="D52" t="str">
        <f>IF(AND(C52=0,ROW()&gt;2),"fin"&amp;A52,IF(AND(C52=1,COUNTIF($D$1:$D51,"deb"&amp;A52)&gt;COUNTIF($D$1:$D51,"fin"&amp;A52)),A52,IF(C52=0,"","deb" &amp; A52)))</f>
        <v>Laurianne</v>
      </c>
      <c r="G52" s="14">
        <v>45</v>
      </c>
      <c r="H52" s="14">
        <f t="shared" ca="1" si="2"/>
        <v>229</v>
      </c>
      <c r="I52" s="14" cm="1">
        <f t="array" aca="1" ref="I52" ca="1">SUMPRODUCT(MAX((INDIRECT("A1:A" &amp; IFERROR(MATCH("fin" &amp; J52,OFFSET($D$1,H52,0,1000,1),0)+H52,$H$1)-1)      =J52)*ROW(INDIRECT("A1:A" &amp; IFERROR(MATCH("fin" &amp; J52,OFFSET($D$1,H52,0,1000,1),0)+H52,$H$1)-1) )))</f>
        <v>292</v>
      </c>
      <c r="J52" s="7" t="str" cm="1">
        <f t="array" aca="1" ref="J52" ca="1">INDEX(A:A,H52)</f>
        <v>Pierrick</v>
      </c>
      <c r="K52" s="7" cm="1">
        <f t="array" aca="1" ref="K52" ca="1">INDEX(B:B,H52)</f>
        <v>43538.40997685185</v>
      </c>
      <c r="L52" s="7"/>
      <c r="M52" s="7" cm="1">
        <f t="array" aca="1" ref="M52" ca="1">IFERROR(INDEX(B:B,I52),IF(ISERROR(H52),"#N/A",TODAY()))</f>
        <v>43550.647743055553</v>
      </c>
      <c r="N52">
        <f ca="1">SUMIFS(C:C,A:A,J52,B:B,"&gt;=" &amp; K52,B:B,"&lt;" &amp; M52+1)</f>
        <v>8</v>
      </c>
    </row>
    <row r="53" spans="1:14" x14ac:dyDescent="0.25">
      <c r="A53" t="s">
        <v>15</v>
      </c>
      <c r="B53" s="7">
        <v>43473.352754629632</v>
      </c>
      <c r="C53">
        <v>0</v>
      </c>
      <c r="D53" t="str">
        <f>IF(AND(C53=0,ROW()&gt;2),"fin"&amp;A53,IF(AND(C53=1,COUNTIF($D$1:$D52,"deb"&amp;A53)&gt;COUNTIF($D$1:$D52,"fin"&amp;A53)),A53,IF(C53=0,"","deb" &amp; A53)))</f>
        <v>finJeanne</v>
      </c>
      <c r="G53" s="14">
        <v>46</v>
      </c>
      <c r="H53" s="14">
        <f t="shared" ca="1" si="2"/>
        <v>271</v>
      </c>
      <c r="I53" s="14" cm="1">
        <f t="array" aca="1" ref="I53" ca="1">SUMPRODUCT(MAX((INDIRECT("A1:A" &amp; IFERROR(MATCH("fin" &amp; J53,OFFSET($D$1,H53,0,1000,1),0)+H53,$H$1)-1)      =J53)*ROW(INDIRECT("A1:A" &amp; IFERROR(MATCH("fin" &amp; J53,OFFSET($D$1,H53,0,1000,1),0)+H53,$H$1)-1) )))</f>
        <v>271</v>
      </c>
      <c r="J53" s="7" t="str" cm="1">
        <f t="array" aca="1" ref="J53" ca="1">INDEX(A:A,H53)</f>
        <v>Romain</v>
      </c>
      <c r="K53" s="7" cm="1">
        <f t="array" aca="1" ref="K53" ca="1">INDEX(B:B,H53)</f>
        <v>43545.643113425926</v>
      </c>
      <c r="L53" s="7"/>
      <c r="M53" s="7" cm="1">
        <f t="array" aca="1" ref="M53" ca="1">IFERROR(INDEX(B:B,I53),IF(ISERROR(H53),"#N/A",TODAY()))</f>
        <v>43545.643113425926</v>
      </c>
      <c r="N53">
        <f ca="1">SUMIFS(C:C,A:A,J53,B:B,"&gt;=" &amp; K53,B:B,"&lt;" &amp; M53+1)</f>
        <v>1</v>
      </c>
    </row>
    <row r="54" spans="1:14" x14ac:dyDescent="0.25">
      <c r="A54" t="s">
        <v>16</v>
      </c>
      <c r="B54" s="7">
        <v>43473.443865740737</v>
      </c>
      <c r="C54">
        <v>0</v>
      </c>
      <c r="D54" t="str">
        <f>IF(AND(C54=0,ROW()&gt;2),"fin"&amp;A54,IF(AND(C54=1,COUNTIF($D$1:$D53,"deb"&amp;A54)&gt;COUNTIF($D$1:$D53,"fin"&amp;A54)),A54,IF(C54=0,"","deb" &amp; A54)))</f>
        <v>finAgathe</v>
      </c>
      <c r="G54" s="14">
        <v>47</v>
      </c>
      <c r="H54" s="14">
        <f t="shared" ca="1" si="2"/>
        <v>279</v>
      </c>
      <c r="I54" s="14" cm="1">
        <f t="array" aca="1" ref="I54" ca="1">SUMPRODUCT(MAX((INDIRECT("A1:A" &amp; IFERROR(MATCH("fin" &amp; J54,OFFSET($D$1,H54,0,1000,1),0)+H54,$H$1)-1)      =J54)*ROW(INDIRECT("A1:A" &amp; IFERROR(MATCH("fin" &amp; J54,OFFSET($D$1,H54,0,1000,1),0)+H54,$H$1)-1) )))</f>
        <v>288</v>
      </c>
      <c r="J54" s="7" t="str" cm="1">
        <f t="array" aca="1" ref="J54" ca="1">INDEX(A:A,H54)</f>
        <v>Agathe</v>
      </c>
      <c r="K54" s="7" cm="1">
        <f t="array" aca="1" ref="K54" ca="1">INDEX(B:B,H54)</f>
        <v>43546.6718287037</v>
      </c>
      <c r="L54" s="7"/>
      <c r="M54" s="7" cm="1">
        <f t="array" aca="1" ref="M54" ca="1">IFERROR(INDEX(B:B,I54),IF(ISERROR(H54),"#N/A",TODAY()))</f>
        <v>43550.427349537036</v>
      </c>
      <c r="N54">
        <f ca="1">SUMIFS(C:C,A:A,J54,B:B,"&gt;=" &amp; K54,B:B,"&lt;" &amp; M54+1)</f>
        <v>2</v>
      </c>
    </row>
    <row r="55" spans="1:14" x14ac:dyDescent="0.25">
      <c r="A55" t="s">
        <v>17</v>
      </c>
      <c r="B55" s="7">
        <v>43473.661423611113</v>
      </c>
      <c r="C55">
        <v>1</v>
      </c>
      <c r="D55" t="str">
        <f>IF(AND(C55=0,ROW()&gt;2),"fin"&amp;A55,IF(AND(C55=1,COUNTIF($D$1:$D54,"deb"&amp;A55)&gt;COUNTIF($D$1:$D54,"fin"&amp;A55)),A55,IF(C55=0,"","deb" &amp; A55)))</f>
        <v>debRomain</v>
      </c>
      <c r="G55" s="14">
        <v>48</v>
      </c>
      <c r="H55" s="14">
        <f t="shared" ca="1" si="2"/>
        <v>289</v>
      </c>
      <c r="I55" s="14" cm="1">
        <f t="array" aca="1" ref="I55" ca="1">SUMPRODUCT(MAX((INDIRECT("A1:A" &amp; IFERROR(MATCH("fin" &amp; J55,OFFSET($D$1,H55,0,1000,1),0)+H55,$H$1)-1)      =J55)*ROW(INDIRECT("A1:A" &amp; IFERROR(MATCH("fin" &amp; J55,OFFSET($D$1,H55,0,1000,1),0)+H55,$H$1)-1) )))</f>
        <v>334</v>
      </c>
      <c r="J55" s="7" t="str" cm="1">
        <f t="array" aca="1" ref="J55" ca="1">INDEX(A:A,H55)</f>
        <v>Romain</v>
      </c>
      <c r="K55" s="7" cm="1">
        <f t="array" aca="1" ref="K55" ca="1">INDEX(B:B,H55)</f>
        <v>43550.454131944447</v>
      </c>
      <c r="L55" s="7"/>
      <c r="M55" s="7" cm="1">
        <f t="array" aca="1" ref="M55" ca="1">IFERROR(INDEX(B:B,I55),IF(ISERROR(H55),"#N/A",TODAY()))</f>
        <v>43559.478206018517</v>
      </c>
      <c r="N55">
        <f ca="1">SUMIFS(C:C,A:A,J55,B:B,"&gt;=" &amp; K55,B:B,"&lt;" &amp; M55+1)</f>
        <v>6</v>
      </c>
    </row>
    <row r="56" spans="1:14" x14ac:dyDescent="0.25">
      <c r="A56" t="s">
        <v>9</v>
      </c>
      <c r="B56" s="7">
        <v>43475.486388888887</v>
      </c>
      <c r="C56">
        <v>1</v>
      </c>
      <c r="D56" t="str">
        <f>IF(AND(C56=0,ROW()&gt;2),"fin"&amp;A56,IF(AND(C56=1,COUNTIF($D$1:$D55,"deb"&amp;A56)&gt;COUNTIF($D$1:$D55,"fin"&amp;A56)),A56,IF(C56=0,"","deb" &amp; A56)))</f>
        <v xml:space="preserve">Pierre </v>
      </c>
      <c r="G56" s="14">
        <v>49</v>
      </c>
      <c r="H56" s="14">
        <f t="shared" ca="1" si="2"/>
        <v>306</v>
      </c>
      <c r="I56" s="14" cm="1">
        <f t="array" aca="1" ref="I56" ca="1">SUMPRODUCT(MAX((INDIRECT("A1:A" &amp; IFERROR(MATCH("fin" &amp; J56,OFFSET($D$1,H56,0,1000,1),0)+H56,$H$1)-1)      =J56)*ROW(INDIRECT("A1:A" &amp; IFERROR(MATCH("fin" &amp; J56,OFFSET($D$1,H56,0,1000,1),0)+H56,$H$1)-1) )))</f>
        <v>369</v>
      </c>
      <c r="J56" s="7" t="str" cm="1">
        <f t="array" aca="1" ref="J56" ca="1">INDEX(A:A,H56)</f>
        <v>Agathe</v>
      </c>
      <c r="K56" s="7" cm="1">
        <f t="array" aca="1" ref="K56" ca="1">INDEX(B:B,H56)</f>
        <v>43552.658946759257</v>
      </c>
      <c r="L56" s="7"/>
      <c r="M56" s="7" cm="1">
        <f t="array" aca="1" ref="M56" ca="1">IFERROR(INDEX(B:B,I56),IF(ISERROR(H56),"#N/A",TODAY()))</f>
        <v>43570.374027777776</v>
      </c>
      <c r="N56">
        <f ca="1">SUMIFS(C:C,A:A,J56,B:B,"&gt;=" &amp; K56,B:B,"&lt;" &amp; M56+1)</f>
        <v>8</v>
      </c>
    </row>
    <row r="57" spans="1:14" x14ac:dyDescent="0.25">
      <c r="A57" t="s">
        <v>10</v>
      </c>
      <c r="B57" s="7">
        <v>43476.460902777777</v>
      </c>
      <c r="C57">
        <v>0</v>
      </c>
      <c r="D57" t="str">
        <f>IF(AND(C57=0,ROW()&gt;2),"fin"&amp;A57,IF(AND(C57=1,COUNTIF($D$1:$D56,"deb"&amp;A57)&gt;COUNTIF($D$1:$D56,"fin"&amp;A57)),A57,IF(C57=0,"","deb" &amp; A57)))</f>
        <v>finYves</v>
      </c>
      <c r="G57" s="14">
        <v>50</v>
      </c>
      <c r="H57" s="14">
        <f t="shared" ca="1" si="2"/>
        <v>310</v>
      </c>
      <c r="I57" s="14" cm="1">
        <f t="array" aca="1" ref="I57" ca="1">SUMPRODUCT(MAX((INDIRECT("A1:A" &amp; IFERROR(MATCH("fin" &amp; J57,OFFSET($D$1,H57,0,1000,1),0)+H57,$H$1)-1)      =J57)*ROW(INDIRECT("A1:A" &amp; IFERROR(MATCH("fin" &amp; J57,OFFSET($D$1,H57,0,1000,1),0)+H57,$H$1)-1) )))</f>
        <v>409</v>
      </c>
      <c r="J57" s="7" t="str" cm="1">
        <f t="array" aca="1" ref="J57" ca="1">INDEX(A:A,H57)</f>
        <v>Pierrick</v>
      </c>
      <c r="K57" s="7" cm="1">
        <f t="array" aca="1" ref="K57" ca="1">INDEX(B:B,H57)</f>
        <v>43553.4609837963</v>
      </c>
      <c r="L57" s="7"/>
      <c r="M57" s="7" cm="1">
        <f t="array" aca="1" ref="M57" ca="1">IFERROR(INDEX(B:B,I57),IF(ISERROR(H57),"#N/A",TODAY()))</f>
        <v>43585.461168981485</v>
      </c>
      <c r="N57">
        <f ca="1">SUMIFS(C:C,A:A,J57,B:B,"&gt;=" &amp; K57,B:B,"&lt;" &amp; M57+1)</f>
        <v>12</v>
      </c>
    </row>
    <row r="58" spans="1:14" x14ac:dyDescent="0.25">
      <c r="A58" t="s">
        <v>11</v>
      </c>
      <c r="B58" s="7">
        <v>43479.397662037038</v>
      </c>
      <c r="C58">
        <v>1</v>
      </c>
      <c r="D58" t="str">
        <f>IF(AND(C58=0,ROW()&gt;2),"fin"&amp;A58,IF(AND(C58=1,COUNTIF($D$1:$D57,"deb"&amp;A58)&gt;COUNTIF($D$1:$D57,"fin"&amp;A58)),A58,IF(C58=0,"","deb" &amp; A58)))</f>
        <v>debPierrick</v>
      </c>
      <c r="G58" s="14">
        <v>51</v>
      </c>
      <c r="H58" s="14">
        <f t="shared" ca="1" si="2"/>
        <v>314</v>
      </c>
      <c r="I58" s="14" cm="1">
        <f t="array" aca="1" ref="I58" ca="1">SUMPRODUCT(MAX((INDIRECT("A1:A" &amp; IFERROR(MATCH("fin" &amp; J58,OFFSET($D$1,H58,0,1000,1),0)+H58,$H$1)-1)      =J58)*ROW(INDIRECT("A1:A" &amp; IFERROR(MATCH("fin" &amp; J58,OFFSET($D$1,H58,0,1000,1),0)+H58,$H$1)-1) )))</f>
        <v>368</v>
      </c>
      <c r="J58" s="7" t="str" cm="1">
        <f t="array" aca="1" ref="J58" ca="1">INDEX(A:A,H58)</f>
        <v>Jeanne</v>
      </c>
      <c r="K58" s="7" cm="1">
        <f t="array" aca="1" ref="K58" ca="1">INDEX(B:B,H58)</f>
        <v>43556.606805555559</v>
      </c>
      <c r="L58" s="7"/>
      <c r="M58" s="7" cm="1">
        <f t="array" aca="1" ref="M58" ca="1">IFERROR(INDEX(B:B,I58),IF(ISERROR(H58),"#N/A",TODAY()))</f>
        <v>43567.662210648145</v>
      </c>
      <c r="N58">
        <f ca="1">SUMIFS(C:C,A:A,J58,B:B,"&gt;=" &amp; K58,B:B,"&lt;" &amp; M58+1)</f>
        <v>7</v>
      </c>
    </row>
    <row r="59" spans="1:14" x14ac:dyDescent="0.25">
      <c r="A59" t="s">
        <v>12</v>
      </c>
      <c r="B59" s="7">
        <v>43479.407106481478</v>
      </c>
      <c r="C59">
        <v>0</v>
      </c>
      <c r="D59" t="str">
        <f>IF(AND(C59=0,ROW()&gt;2),"fin"&amp;A59,IF(AND(C59=1,COUNTIF($D$1:$D58,"deb"&amp;A59)&gt;COUNTIF($D$1:$D58,"fin"&amp;A59)),A59,IF(C59=0,"","deb" &amp; A59)))</f>
        <v xml:space="preserve">finJacques </v>
      </c>
      <c r="G59" s="14">
        <v>52</v>
      </c>
      <c r="H59" s="14">
        <f t="shared" ca="1" si="2"/>
        <v>331</v>
      </c>
      <c r="I59" s="14" cm="1">
        <f t="array" aca="1" ref="I59" ca="1">SUMPRODUCT(MAX((INDIRECT("A1:A" &amp; IFERROR(MATCH("fin" &amp; J59,OFFSET($D$1,H59,0,1000,1),0)+H59,$H$1)-1)      =J59)*ROW(INDIRECT("A1:A" &amp; IFERROR(MATCH("fin" &amp; J59,OFFSET($D$1,H59,0,1000,1),0)+H59,$H$1)-1) )))</f>
        <v>349</v>
      </c>
      <c r="J59" s="7" t="str" cm="1">
        <f t="array" aca="1" ref="J59" ca="1">INDEX(A:A,H59)</f>
        <v>Laurianne</v>
      </c>
      <c r="K59" s="7" cm="1">
        <f t="array" aca="1" ref="K59" ca="1">INDEX(B:B,H59)</f>
        <v>43559.452222222222</v>
      </c>
      <c r="L59" s="7"/>
      <c r="M59" s="7" cm="1">
        <f t="array" aca="1" ref="M59" ca="1">IFERROR(INDEX(B:B,I59),IF(ISERROR(H59),"#N/A",TODAY()))</f>
        <v>43565.364583333336</v>
      </c>
      <c r="N59">
        <f ca="1">SUMIFS(C:C,A:A,J59,B:B,"&gt;=" &amp; K59,B:B,"&lt;" &amp; M59+1)</f>
        <v>3</v>
      </c>
    </row>
    <row r="60" spans="1:14" x14ac:dyDescent="0.25">
      <c r="A60" t="s">
        <v>13</v>
      </c>
      <c r="B60" s="7">
        <v>43479.545486111114</v>
      </c>
      <c r="C60">
        <v>1</v>
      </c>
      <c r="D60" t="str">
        <f>IF(AND(C60=0,ROW()&gt;2),"fin"&amp;A60,IF(AND(C60=1,COUNTIF($D$1:$D59,"deb"&amp;A60)&gt;COUNTIF($D$1:$D59,"fin"&amp;A60)),A60,IF(C60=0,"","deb" &amp; A60)))</f>
        <v>debClhotilde</v>
      </c>
      <c r="G60" s="14">
        <v>53</v>
      </c>
      <c r="H60" s="14">
        <f t="shared" ca="1" si="2"/>
        <v>348</v>
      </c>
      <c r="I60" s="14" cm="1">
        <f t="array" aca="1" ref="I60" ca="1">SUMPRODUCT(MAX((INDIRECT("A1:A" &amp; IFERROR(MATCH("fin" &amp; J60,OFFSET($D$1,H60,0,1000,1),0)+H60,$H$1)-1)      =J60)*ROW(INDIRECT("A1:A" &amp; IFERROR(MATCH("fin" &amp; J60,OFFSET($D$1,H60,0,1000,1),0)+H60,$H$1)-1) )))</f>
        <v>348</v>
      </c>
      <c r="J60" s="7" t="str" cm="1">
        <f t="array" aca="1" ref="J60" ca="1">INDEX(A:A,H60)</f>
        <v>Clhotilde</v>
      </c>
      <c r="K60" s="7" cm="1">
        <f t="array" aca="1" ref="K60" ca="1">INDEX(B:B,H60)</f>
        <v>43564.692152777781</v>
      </c>
      <c r="L60" s="7"/>
      <c r="M60" s="7" cm="1">
        <f t="array" aca="1" ref="M60" ca="1">IFERROR(INDEX(B:B,I60),IF(ISERROR(H60),"#N/A",TODAY()))</f>
        <v>43564.692152777781</v>
      </c>
      <c r="N60">
        <f ca="1">SUMIFS(C:C,A:A,J60,B:B,"&gt;=" &amp; K60,B:B,"&lt;" &amp; M60+1)</f>
        <v>1</v>
      </c>
    </row>
    <row r="61" spans="1:14" x14ac:dyDescent="0.25">
      <c r="A61" t="s">
        <v>14</v>
      </c>
      <c r="B61" s="7">
        <v>43479.610648148147</v>
      </c>
      <c r="C61">
        <v>1</v>
      </c>
      <c r="D61" t="str">
        <f>IF(AND(C61=0,ROW()&gt;2),"fin"&amp;A61,IF(AND(C61=1,COUNTIF($D$1:$D60,"deb"&amp;A61)&gt;COUNTIF($D$1:$D60,"fin"&amp;A61)),A61,IF(C61=0,"","deb" &amp; A61)))</f>
        <v>Laurianne</v>
      </c>
      <c r="G61" s="14">
        <v>54</v>
      </c>
      <c r="H61" s="14">
        <f t="shared" ca="1" si="2"/>
        <v>352</v>
      </c>
      <c r="I61" s="14" cm="1">
        <f t="array" aca="1" ref="I61" ca="1">SUMPRODUCT(MAX((INDIRECT("A1:A" &amp; IFERROR(MATCH("fin" &amp; J61,OFFSET($D$1,H61,0,1000,1),0)+H61,$H$1)-1)      =J61)*ROW(INDIRECT("A1:A" &amp; IFERROR(MATCH("fin" &amp; J61,OFFSET($D$1,H61,0,1000,1),0)+H61,$H$1)-1) )))</f>
        <v>370</v>
      </c>
      <c r="J61" s="7" t="str" cm="1">
        <f t="array" aca="1" ref="J61" ca="1">INDEX(A:A,H61)</f>
        <v>Romain</v>
      </c>
      <c r="K61" s="7" cm="1">
        <f t="array" aca="1" ref="K61" ca="1">INDEX(B:B,H61)</f>
        <v>43565.584201388891</v>
      </c>
      <c r="L61" s="7"/>
      <c r="M61" s="7" cm="1">
        <f t="array" aca="1" ref="M61" ca="1">IFERROR(INDEX(B:B,I61),IF(ISERROR(H61),"#N/A",TODAY()))</f>
        <v>43570.428159722222</v>
      </c>
      <c r="N61">
        <f ca="1">SUMIFS(C:C,A:A,J61,B:B,"&gt;=" &amp; K61,B:B,"&lt;" &amp; M61+1)</f>
        <v>3</v>
      </c>
    </row>
    <row r="62" spans="1:14" x14ac:dyDescent="0.25">
      <c r="A62" t="s">
        <v>15</v>
      </c>
      <c r="B62" s="7">
        <v>43479.649918981479</v>
      </c>
      <c r="C62">
        <v>1</v>
      </c>
      <c r="D62" t="str">
        <f>IF(AND(C62=0,ROW()&gt;2),"fin"&amp;A62,IF(AND(C62=1,COUNTIF($D$1:$D61,"deb"&amp;A62)&gt;COUNTIF($D$1:$D61,"fin"&amp;A62)),A62,IF(C62=0,"","deb" &amp; A62)))</f>
        <v>debJeanne</v>
      </c>
      <c r="G62" s="14">
        <v>55</v>
      </c>
      <c r="H62" s="14">
        <f t="shared" ca="1" si="2"/>
        <v>366</v>
      </c>
      <c r="I62" s="14" cm="1">
        <f t="array" aca="1" ref="I62" ca="1">SUMPRODUCT(MAX((INDIRECT("A1:A" &amp; IFERROR(MATCH("fin" &amp; J62,OFFSET($D$1,H62,0,1000,1),0)+H62,$H$1)-1)      =J62)*ROW(INDIRECT("A1:A" &amp; IFERROR(MATCH("fin" &amp; J62,OFFSET($D$1,H62,0,1000,1),0)+H62,$H$1)-1) )))</f>
        <v>420</v>
      </c>
      <c r="J62" s="7" t="str" cm="1">
        <f t="array" aca="1" ref="J62" ca="1">INDEX(A:A,H62)</f>
        <v>Clhotilde</v>
      </c>
      <c r="K62" s="7" cm="1">
        <f t="array" aca="1" ref="K62" ca="1">INDEX(B:B,H62)</f>
        <v>43567.66034722222</v>
      </c>
      <c r="L62" s="7"/>
      <c r="M62" s="7" cm="1">
        <f t="array" aca="1" ref="M62" ca="1">IFERROR(INDEX(B:B,I62),IF(ISERROR(H62),"#N/A",TODAY()))</f>
        <v>43591.420763888891</v>
      </c>
      <c r="N62">
        <f ca="1">SUMIFS(C:C,A:A,J62,B:B,"&gt;=" &amp; K62,B:B,"&lt;" &amp; M62+1)</f>
        <v>7</v>
      </c>
    </row>
    <row r="63" spans="1:14" x14ac:dyDescent="0.25">
      <c r="A63" t="s">
        <v>16</v>
      </c>
      <c r="B63" s="7">
        <v>43479.65384259259</v>
      </c>
      <c r="C63">
        <v>1</v>
      </c>
      <c r="D63" t="str">
        <f>IF(AND(C63=0,ROW()&gt;2),"fin"&amp;A63,IF(AND(C63=1,COUNTIF($D$1:$D62,"deb"&amp;A63)&gt;COUNTIF($D$1:$D62,"fin"&amp;A63)),A63,IF(C63=0,"","deb" &amp; A63)))</f>
        <v>debAgathe</v>
      </c>
      <c r="G63" s="14">
        <v>56</v>
      </c>
      <c r="H63" s="14">
        <f t="shared" ca="1" si="2"/>
        <v>367</v>
      </c>
      <c r="I63" s="14" cm="1">
        <f t="array" aca="1" ref="I63" ca="1">SUMPRODUCT(MAX((INDIRECT("A1:A" &amp; IFERROR(MATCH("fin" &amp; J63,OFFSET($D$1,H63,0,1000,1),0)+H63,$H$1)-1)      =J63)*ROW(INDIRECT("A1:A" &amp; IFERROR(MATCH("fin" &amp; J63,OFFSET($D$1,H63,0,1000,1),0)+H63,$H$1)-1) )))</f>
        <v>421</v>
      </c>
      <c r="J63" s="7" t="str" cm="1">
        <f t="array" aca="1" ref="J63" ca="1">INDEX(A:A,H63)</f>
        <v>Laurianne</v>
      </c>
      <c r="K63" s="7" cm="1">
        <f t="array" aca="1" ref="K63" ca="1">INDEX(B:B,H63)</f>
        <v>43567.661458333336</v>
      </c>
      <c r="L63" s="7"/>
      <c r="M63" s="7" cm="1">
        <f t="array" aca="1" ref="M63" ca="1">IFERROR(INDEX(B:B,I63),IF(ISERROR(H63),"#N/A",TODAY()))</f>
        <v>43591.475011574075</v>
      </c>
      <c r="N63">
        <f ca="1">SUMIFS(C:C,A:A,J63,B:B,"&gt;=" &amp; K63,B:B,"&lt;" &amp; M63+1)</f>
        <v>7</v>
      </c>
    </row>
    <row r="64" spans="1:14" x14ac:dyDescent="0.25">
      <c r="A64" t="s">
        <v>17</v>
      </c>
      <c r="B64" s="7">
        <v>43480.35728009259</v>
      </c>
      <c r="C64">
        <v>1</v>
      </c>
      <c r="D64" t="str">
        <f>IF(AND(C64=0,ROW()&gt;2),"fin"&amp;A64,IF(AND(C64=1,COUNTIF($D$1:$D63,"deb"&amp;A64)&gt;COUNTIF($D$1:$D63,"fin"&amp;A64)),A64,IF(C64=0,"","deb" &amp; A64)))</f>
        <v>Romain</v>
      </c>
      <c r="G64" s="14">
        <v>57</v>
      </c>
      <c r="H64" s="14">
        <f t="shared" ca="1" si="2"/>
        <v>386</v>
      </c>
      <c r="I64" s="14" cm="1">
        <f t="array" aca="1" ref="I64" ca="1">SUMPRODUCT(MAX((INDIRECT("A1:A" &amp; IFERROR(MATCH("fin" &amp; J64,OFFSET($D$1,H64,0,1000,1),0)+H64,$H$1)-1)      =J64)*ROW(INDIRECT("A1:A" &amp; IFERROR(MATCH("fin" &amp; J64,OFFSET($D$1,H64,0,1000,1),0)+H64,$H$1)-1) )))</f>
        <v>422</v>
      </c>
      <c r="J64" s="7" t="str" cm="1">
        <f t="array" aca="1" ref="J64" ca="1">INDEX(A:A,H64)</f>
        <v>Jeanne</v>
      </c>
      <c r="K64" s="7" cm="1">
        <f t="array" aca="1" ref="K64" ca="1">INDEX(B:B,H64)</f>
        <v>43578.668900462966</v>
      </c>
      <c r="L64" s="7"/>
      <c r="M64" s="7" cm="1">
        <f t="array" aca="1" ref="M64" ca="1">IFERROR(INDEX(B:B,I64),IF(ISERROR(H64),"#N/A",TODAY()))</f>
        <v>43591.498761574076</v>
      </c>
      <c r="N64">
        <f ca="1">SUMIFS(C:C,A:A,J64,B:B,"&gt;=" &amp; K64,B:B,"&lt;" &amp; M64+1)</f>
        <v>5</v>
      </c>
    </row>
    <row r="65" spans="1:14" x14ac:dyDescent="0.25">
      <c r="A65" t="s">
        <v>9</v>
      </c>
      <c r="B65" s="7">
        <v>43480.359398148146</v>
      </c>
      <c r="C65">
        <v>0</v>
      </c>
      <c r="D65" t="str">
        <f>IF(AND(C65=0,ROW()&gt;2),"fin"&amp;A65,IF(AND(C65=1,COUNTIF($D$1:$D64,"deb"&amp;A65)&gt;COUNTIF($D$1:$D64,"fin"&amp;A65)),A65,IF(C65=0,"","deb" &amp; A65)))</f>
        <v xml:space="preserve">finPierre </v>
      </c>
      <c r="G65" s="14">
        <v>58</v>
      </c>
      <c r="H65" s="14">
        <f t="shared" ca="1" si="2"/>
        <v>387</v>
      </c>
      <c r="I65" s="14" cm="1">
        <f t="array" aca="1" ref="I65" ca="1">SUMPRODUCT(MAX((INDIRECT("A1:A" &amp; IFERROR(MATCH("fin" &amp; J65,OFFSET($D$1,H65,0,1000,1),0)+H65,$H$1)-1)      =J65)*ROW(INDIRECT("A1:A" &amp; IFERROR(MATCH("fin" &amp; J65,OFFSET($D$1,H65,0,1000,1),0)+H65,$H$1)-1) )))</f>
        <v>396</v>
      </c>
      <c r="J65" s="7" t="str" cm="1">
        <f t="array" aca="1" ref="J65" ca="1">INDEX(A:A,H65)</f>
        <v>Agathe</v>
      </c>
      <c r="K65" s="7" cm="1">
        <f t="array" aca="1" ref="K65" ca="1">INDEX(B:B,H65)</f>
        <v>43579.357858796298</v>
      </c>
      <c r="L65" s="7"/>
      <c r="M65" s="7" cm="1">
        <f t="array" aca="1" ref="M65" ca="1">IFERROR(INDEX(B:B,I65),IF(ISERROR(H65),"#N/A",TODAY()))</f>
        <v>43579.614293981482</v>
      </c>
      <c r="N65">
        <f ca="1">SUMIFS(C:C,A:A,J65,B:B,"&gt;=" &amp; K65,B:B,"&lt;" &amp; M65+1)</f>
        <v>2</v>
      </c>
    </row>
    <row r="66" spans="1:14" x14ac:dyDescent="0.25">
      <c r="A66" t="s">
        <v>10</v>
      </c>
      <c r="B66" s="7">
        <v>43480.400335648148</v>
      </c>
      <c r="C66">
        <v>0</v>
      </c>
      <c r="D66" t="str">
        <f>IF(AND(C66=0,ROW()&gt;2),"fin"&amp;A66,IF(AND(C66=1,COUNTIF($D$1:$D65,"deb"&amp;A66)&gt;COUNTIF($D$1:$D65,"fin"&amp;A66)),A66,IF(C66=0,"","deb" &amp; A66)))</f>
        <v>finYves</v>
      </c>
      <c r="G66" s="14">
        <v>59</v>
      </c>
      <c r="H66" s="14">
        <f t="shared" ca="1" si="2"/>
        <v>388</v>
      </c>
      <c r="I66" s="14" cm="1">
        <f t="array" aca="1" ref="I66" ca="1">SUMPRODUCT(MAX((INDIRECT("A1:A" &amp; IFERROR(MATCH("fin" &amp; J66,OFFSET($D$1,H66,0,1000,1),0)+H66,$H$1)-1)      =J66)*ROW(INDIRECT("A1:A" &amp; IFERROR(MATCH("fin" &amp; J66,OFFSET($D$1,H66,0,1000,1),0)+H66,$H$1)-1) )))</f>
        <v>604</v>
      </c>
      <c r="J66" s="7" t="str" cm="1">
        <f t="array" aca="1" ref="J66" ca="1">INDEX(A:A,H66)</f>
        <v>Romain</v>
      </c>
      <c r="K66" s="7" cm="1">
        <f t="array" aca="1" ref="K66" ca="1">INDEX(B:B,H66)</f>
        <v>43579.370057870372</v>
      </c>
      <c r="L66" s="7"/>
      <c r="M66" s="7" cm="1">
        <f t="array" aca="1" ref="M66" ca="1">IFERROR(INDEX(B:B,I66),IF(ISERROR(H66),"#N/A",TODAY()))</f>
        <v>43655.49181712963</v>
      </c>
      <c r="N66">
        <f ca="1">SUMIFS(C:C,A:A,J66,B:B,"&gt;=" &amp; K66,B:B,"&lt;" &amp; M66+1)</f>
        <v>25</v>
      </c>
    </row>
    <row r="67" spans="1:14" x14ac:dyDescent="0.25">
      <c r="A67" t="s">
        <v>11</v>
      </c>
      <c r="B67" s="7">
        <v>43481.343055555553</v>
      </c>
      <c r="C67">
        <v>1</v>
      </c>
      <c r="D67" t="str">
        <f>IF(AND(C67=0,ROW()&gt;2),"fin"&amp;A67,IF(AND(C67=1,COUNTIF($D$1:$D66,"deb"&amp;A67)&gt;COUNTIF($D$1:$D66,"fin"&amp;A67)),A67,IF(C67=0,"","deb" &amp; A67)))</f>
        <v>debPierrick</v>
      </c>
      <c r="G67" s="14">
        <v>60</v>
      </c>
      <c r="H67" s="14">
        <f t="shared" ca="1" si="2"/>
        <v>408</v>
      </c>
      <c r="I67" s="14" cm="1">
        <f t="array" aca="1" ref="I67" ca="1">SUMPRODUCT(MAX((INDIRECT("A1:A" &amp; IFERROR(MATCH("fin" &amp; J67,OFFSET($D$1,H67,0,1000,1),0)+H67,$H$1)-1)      =J67)*ROW(INDIRECT("A1:A" &amp; IFERROR(MATCH("fin" &amp; J67,OFFSET($D$1,H67,0,1000,1),0)+H67,$H$1)-1) )))</f>
        <v>516</v>
      </c>
      <c r="J67" s="7" t="str" cm="1">
        <f t="array" aca="1" ref="J67" ca="1">INDEX(A:A,H67)</f>
        <v>Yves</v>
      </c>
      <c r="K67" s="7" cm="1">
        <f t="array" aca="1" ref="K67" ca="1">INDEX(B:B,H67)</f>
        <v>43585.373622685183</v>
      </c>
      <c r="L67" s="7"/>
      <c r="M67" s="7" cm="1">
        <f t="array" aca="1" ref="M67" ca="1">IFERROR(INDEX(B:B,I67),IF(ISERROR(H67),"#N/A",TODAY()))</f>
        <v>43623.346967592595</v>
      </c>
      <c r="N67">
        <f ca="1">SUMIFS(C:C,A:A,J67,B:B,"&gt;=" &amp; K67,B:B,"&lt;" &amp; M67+1)</f>
        <v>13</v>
      </c>
    </row>
    <row r="68" spans="1:14" x14ac:dyDescent="0.25">
      <c r="A68" t="s">
        <v>12</v>
      </c>
      <c r="B68" s="7">
        <v>43481.415081018517</v>
      </c>
      <c r="C68">
        <v>1</v>
      </c>
      <c r="D68" t="str">
        <f>IF(AND(C68=0,ROW()&gt;2),"fin"&amp;A68,IF(AND(C68=1,COUNTIF($D$1:$D67,"deb"&amp;A68)&gt;COUNTIF($D$1:$D67,"fin"&amp;A68)),A68,IF(C68=0,"","deb" &amp; A68)))</f>
        <v xml:space="preserve">debJacques </v>
      </c>
      <c r="G68" s="14">
        <v>61</v>
      </c>
      <c r="H68" s="14">
        <f t="shared" ca="1" si="2"/>
        <v>414</v>
      </c>
      <c r="I68" s="14" cm="1">
        <f t="array" aca="1" ref="I68" ca="1">SUMPRODUCT(MAX((INDIRECT("A1:A" &amp; IFERROR(MATCH("fin" &amp; J68,OFFSET($D$1,H68,0,1000,1),0)+H68,$H$1)-1)      =J68)*ROW(INDIRECT("A1:A" &amp; IFERROR(MATCH("fin" &amp; J68,OFFSET($D$1,H68,0,1000,1),0)+H68,$H$1)-1) )))</f>
        <v>414</v>
      </c>
      <c r="J68" s="7" t="str" cm="1">
        <f t="array" aca="1" ref="J68" ca="1">INDEX(A:A,H68)</f>
        <v>Agathe</v>
      </c>
      <c r="K68" s="7" cm="1">
        <f t="array" aca="1" ref="K68" ca="1">INDEX(B:B,H68)</f>
        <v>43588.399826388886</v>
      </c>
      <c r="L68" s="7"/>
      <c r="M68" s="7" cm="1">
        <f t="array" aca="1" ref="M68" ca="1">IFERROR(INDEX(B:B,I68),IF(ISERROR(H68),"#N/A",TODAY()))</f>
        <v>43588.399826388886</v>
      </c>
      <c r="N68">
        <f ca="1">SUMIFS(C:C,A:A,J68,B:B,"&gt;=" &amp; K68,B:B,"&lt;" &amp; M68+1)</f>
        <v>1</v>
      </c>
    </row>
    <row r="69" spans="1:14" x14ac:dyDescent="0.25">
      <c r="A69" t="s">
        <v>13</v>
      </c>
      <c r="B69" s="7">
        <v>43481.440763888888</v>
      </c>
      <c r="C69">
        <v>1</v>
      </c>
      <c r="D69" t="str">
        <f>IF(AND(C69=0,ROW()&gt;2),"fin"&amp;A69,IF(AND(C69=1,COUNTIF($D$1:$D68,"deb"&amp;A69)&gt;COUNTIF($D$1:$D68,"fin"&amp;A69)),A69,IF(C69=0,"","deb" &amp; A69)))</f>
        <v>Clhotilde</v>
      </c>
      <c r="G69" s="14">
        <v>62</v>
      </c>
      <c r="H69" s="14">
        <f t="shared" ca="1" si="2"/>
        <v>432</v>
      </c>
      <c r="I69" s="14" cm="1">
        <f t="array" aca="1" ref="I69" ca="1">SUMPRODUCT(MAX((INDIRECT("A1:A" &amp; IFERROR(MATCH("fin" &amp; J69,OFFSET($D$1,H69,0,1000,1),0)+H69,$H$1)-1)      =J69)*ROW(INDIRECT("A1:A" &amp; IFERROR(MATCH("fin" &amp; J69,OFFSET($D$1,H69,0,1000,1),0)+H69,$H$1)-1) )))</f>
        <v>459</v>
      </c>
      <c r="J69" s="7" t="str" cm="1">
        <f t="array" aca="1" ref="J69" ca="1">INDEX(A:A,H69)</f>
        <v>Agathe</v>
      </c>
      <c r="K69" s="7" cm="1">
        <f t="array" aca="1" ref="K69" ca="1">INDEX(B:B,H69)</f>
        <v>43594.368287037039</v>
      </c>
      <c r="L69" s="7"/>
      <c r="M69" s="7" cm="1">
        <f t="array" aca="1" ref="M69" ca="1">IFERROR(INDEX(B:B,I69),IF(ISERROR(H69),"#N/A",TODAY()))</f>
        <v>43601.481388888889</v>
      </c>
      <c r="N69">
        <f ca="1">SUMIFS(C:C,A:A,J69,B:B,"&gt;=" &amp; K69,B:B,"&lt;" &amp; M69+1)</f>
        <v>4</v>
      </c>
    </row>
    <row r="70" spans="1:14" x14ac:dyDescent="0.25">
      <c r="A70" t="s">
        <v>14</v>
      </c>
      <c r="B70" s="7">
        <v>43481.469884259262</v>
      </c>
      <c r="C70">
        <v>1</v>
      </c>
      <c r="D70" t="str">
        <f>IF(AND(C70=0,ROW()&gt;2),"fin"&amp;A70,IF(AND(C70=1,COUNTIF($D$1:$D69,"deb"&amp;A70)&gt;COUNTIF($D$1:$D69,"fin"&amp;A70)),A70,IF(C70=0,"","deb" &amp; A70)))</f>
        <v>Laurianne</v>
      </c>
      <c r="G70" s="14">
        <v>63</v>
      </c>
      <c r="H70" s="14">
        <f t="shared" ca="1" si="2"/>
        <v>436</v>
      </c>
      <c r="I70" s="14" cm="1">
        <f t="array" aca="1" ref="I70" ca="1">SUMPRODUCT(MAX((INDIRECT("A1:A" &amp; IFERROR(MATCH("fin" &amp; J70,OFFSET($D$1,H70,0,1000,1),0)+H70,$H$1)-1)      =J70)*ROW(INDIRECT("A1:A" &amp; IFERROR(MATCH("fin" &amp; J70,OFFSET($D$1,H70,0,1000,1),0)+H70,$H$1)-1) )))</f>
        <v>472</v>
      </c>
      <c r="J70" s="7" t="str" cm="1">
        <f t="array" aca="1" ref="J70" ca="1">INDEX(A:A,H70)</f>
        <v>Pierrick</v>
      </c>
      <c r="K70" s="7" cm="1">
        <f t="array" aca="1" ref="K70" ca="1">INDEX(B:B,H70)</f>
        <v>43594.406990740739</v>
      </c>
      <c r="L70" s="7"/>
      <c r="M70" s="7" cm="1">
        <f t="array" aca="1" ref="M70" ca="1">IFERROR(INDEX(B:B,I70),IF(ISERROR(H70),"#N/A",TODAY()))</f>
        <v>43607.441250000003</v>
      </c>
      <c r="N70">
        <f ca="1">SUMIFS(C:C,A:A,J70,B:B,"&gt;=" &amp; K70,B:B,"&lt;" &amp; M70+1)</f>
        <v>5</v>
      </c>
    </row>
    <row r="71" spans="1:14" x14ac:dyDescent="0.25">
      <c r="A71" t="s">
        <v>15</v>
      </c>
      <c r="B71" s="7">
        <v>43481.479745370372</v>
      </c>
      <c r="C71">
        <v>1</v>
      </c>
      <c r="D71" t="str">
        <f>IF(AND(C71=0,ROW()&gt;2),"fin"&amp;A71,IF(AND(C71=1,COUNTIF($D$1:$D70,"deb"&amp;A71)&gt;COUNTIF($D$1:$D70,"fin"&amp;A71)),A71,IF(C71=0,"","deb" &amp; A71)))</f>
        <v>debJeanne</v>
      </c>
      <c r="G71" s="14">
        <v>64</v>
      </c>
      <c r="H71" s="14">
        <f t="shared" ca="1" si="2"/>
        <v>438</v>
      </c>
      <c r="I71" s="14" cm="1">
        <f t="array" aca="1" ref="I71" ca="1">SUMPRODUCT(MAX((INDIRECT("A1:A" &amp; IFERROR(MATCH("fin" &amp; J71,OFFSET($D$1,H71,0,1000,1),0)+H71,$H$1)-1)      =J71)*ROW(INDIRECT("A1:A" &amp; IFERROR(MATCH("fin" &amp; J71,OFFSET($D$1,H71,0,1000,1),0)+H71,$H$1)-1) )))</f>
        <v>600</v>
      </c>
      <c r="J71" s="7" t="str" cm="1">
        <f t="array" aca="1" ref="J71" ca="1">INDEX(A:A,H71)</f>
        <v>Clhotilde</v>
      </c>
      <c r="K71" s="7" cm="1">
        <f t="array" aca="1" ref="K71" ca="1">INDEX(B:B,H71)</f>
        <v>43594.454861111109</v>
      </c>
      <c r="L71" s="7"/>
      <c r="M71" s="7" cm="1">
        <f t="array" aca="1" ref="M71" ca="1">IFERROR(INDEX(B:B,I71),IF(ISERROR(H71),"#N/A",TODAY()))</f>
        <v>43655.401377314818</v>
      </c>
      <c r="N71">
        <f ca="1">SUMIFS(C:C,A:A,J71,B:B,"&gt;=" &amp; K71,B:B,"&lt;" &amp; M71+1)</f>
        <v>19</v>
      </c>
    </row>
    <row r="72" spans="1:14" x14ac:dyDescent="0.25">
      <c r="A72" t="s">
        <v>16</v>
      </c>
      <c r="B72" s="7">
        <v>43482.351377314815</v>
      </c>
      <c r="C72">
        <v>1</v>
      </c>
      <c r="D72" t="str">
        <f>IF(AND(C72=0,ROW()&gt;2),"fin"&amp;A72,IF(AND(C72=1,COUNTIF($D$1:$D71,"deb"&amp;A72)&gt;COUNTIF($D$1:$D71,"fin"&amp;A72)),A72,IF(C72=0,"","deb" &amp; A72)))</f>
        <v>Agathe</v>
      </c>
      <c r="G72" s="14">
        <v>65</v>
      </c>
      <c r="H72" s="14">
        <f t="shared" ca="1" si="2"/>
        <v>439</v>
      </c>
      <c r="I72" s="14" cm="1">
        <f t="array" aca="1" ref="I72" ca="1">SUMPRODUCT(MAX((INDIRECT("A1:A" &amp; IFERROR(MATCH("fin" &amp; J72,OFFSET($D$1,H72,0,1000,1),0)+H72,$H$1)-1)      =J72)*ROW(INDIRECT("A1:A" &amp; IFERROR(MATCH("fin" &amp; J72,OFFSET($D$1,H72,0,1000,1),0)+H72,$H$1)-1) )))</f>
        <v>475</v>
      </c>
      <c r="J72" s="7" t="str" cm="1">
        <f t="array" aca="1" ref="J72" ca="1">INDEX(A:A,H72)</f>
        <v>Laurianne</v>
      </c>
      <c r="K72" s="7" cm="1">
        <f t="array" aca="1" ref="K72" ca="1">INDEX(B:B,H72)</f>
        <v>43594.470682870371</v>
      </c>
      <c r="L72" s="7"/>
      <c r="M72" s="7" cm="1">
        <f t="array" aca="1" ref="M72" ca="1">IFERROR(INDEX(B:B,I72),IF(ISERROR(H72),"#N/A",TODAY()))</f>
        <v>43608.354930555557</v>
      </c>
      <c r="N72">
        <f ca="1">SUMIFS(C:C,A:A,J72,B:B,"&gt;=" &amp; K72,B:B,"&lt;" &amp; M72+1)</f>
        <v>5</v>
      </c>
    </row>
    <row r="73" spans="1:14" x14ac:dyDescent="0.25">
      <c r="A73" t="s">
        <v>17</v>
      </c>
      <c r="B73" s="7">
        <v>43482.617094907408</v>
      </c>
      <c r="C73">
        <v>1</v>
      </c>
      <c r="D73" t="str">
        <f>IF(AND(C73=0,ROW()&gt;2),"fin"&amp;A73,IF(AND(C73=1,COUNTIF($D$1:$D72,"deb"&amp;A73)&gt;COUNTIF($D$1:$D72,"fin"&amp;A73)),A73,IF(C73=0,"","deb" &amp; A73)))</f>
        <v>Romain</v>
      </c>
      <c r="G73" s="14">
        <v>66</v>
      </c>
      <c r="H73" s="14">
        <f t="shared" ca="1" si="2"/>
        <v>440</v>
      </c>
      <c r="I73" s="14" cm="1">
        <f t="array" aca="1" ref="I73" ca="1">SUMPRODUCT(MAX((INDIRECT("A1:A" &amp; IFERROR(MATCH("fin" &amp; J73,OFFSET($D$1,H73,0,1000,1),0)+H73,$H$1)-1)      =J73)*ROW(INDIRECT("A1:A" &amp; IFERROR(MATCH("fin" &amp; J73,OFFSET($D$1,H73,0,1000,1),0)+H73,$H$1)-1) )))</f>
        <v>476</v>
      </c>
      <c r="J73" s="7" t="str" cm="1">
        <f t="array" aca="1" ref="J73" ca="1">INDEX(A:A,H73)</f>
        <v>Jeanne</v>
      </c>
      <c r="K73" s="7" cm="1">
        <f t="array" aca="1" ref="K73" ca="1">INDEX(B:B,H73)</f>
        <v>43594.479155092595</v>
      </c>
      <c r="L73" s="7"/>
      <c r="M73" s="7" cm="1">
        <f t="array" aca="1" ref="M73" ca="1">IFERROR(INDEX(B:B,I73),IF(ISERROR(H73),"#N/A",TODAY()))</f>
        <v>43612.386192129627</v>
      </c>
      <c r="N73">
        <f ca="1">SUMIFS(C:C,A:A,J73,B:B,"&gt;=" &amp; K73,B:B,"&lt;" &amp; M73+1)</f>
        <v>5</v>
      </c>
    </row>
    <row r="74" spans="1:14" x14ac:dyDescent="0.25">
      <c r="A74" t="s">
        <v>9</v>
      </c>
      <c r="B74" s="7">
        <v>43483.622766203705</v>
      </c>
      <c r="C74">
        <v>0</v>
      </c>
      <c r="D74" t="str">
        <f>IF(AND(C74=0,ROW()&gt;2),"fin"&amp;A74,IF(AND(C74=1,COUNTIF($D$1:$D73,"deb"&amp;A74)&gt;COUNTIF($D$1:$D73,"fin"&amp;A74)),A74,IF(C74=0,"","deb" &amp; A74)))</f>
        <v xml:space="preserve">finPierre </v>
      </c>
      <c r="G74" s="14">
        <v>67</v>
      </c>
      <c r="H74" s="14">
        <f t="shared" ca="1" si="2"/>
        <v>445</v>
      </c>
      <c r="I74" s="14" cm="1">
        <f t="array" aca="1" ref="I74" ca="1">SUMPRODUCT(MAX((INDIRECT("A1:A" &amp; IFERROR(MATCH("fin" &amp; J74,OFFSET($D$1,H74,0,1000,1),0)+H74,$H$1)-1)      =J74)*ROW(INDIRECT("A1:A" &amp; IFERROR(MATCH("fin" &amp; J74,OFFSET($D$1,H74,0,1000,1),0)+H74,$H$1)-1) )))</f>
        <v>472</v>
      </c>
      <c r="J74" s="7" t="str" cm="1">
        <f t="array" aca="1" ref="J74" ca="1">INDEX(A:A,H74)</f>
        <v>Pierrick</v>
      </c>
      <c r="K74" s="7" cm="1">
        <f t="array" aca="1" ref="K74" ca="1">INDEX(B:B,H74)</f>
        <v>43598.663877314815</v>
      </c>
      <c r="L74" s="7"/>
      <c r="M74" s="7" cm="1">
        <f t="array" aca="1" ref="M74" ca="1">IFERROR(INDEX(B:B,I74),IF(ISERROR(H74),"#N/A",TODAY()))</f>
        <v>43607.441250000003</v>
      </c>
      <c r="N74">
        <f ca="1">SUMIFS(C:C,A:A,J74,B:B,"&gt;=" &amp; K74,B:B,"&lt;" &amp; M74+1)</f>
        <v>4</v>
      </c>
    </row>
    <row r="75" spans="1:14" x14ac:dyDescent="0.25">
      <c r="A75" t="s">
        <v>10</v>
      </c>
      <c r="B75" s="7">
        <v>43486.652384259258</v>
      </c>
      <c r="C75">
        <v>1</v>
      </c>
      <c r="D75" t="str">
        <f>IF(AND(C75=0,ROW()&gt;2),"fin"&amp;A75,IF(AND(C75=1,COUNTIF($D$1:$D74,"deb"&amp;A75)&gt;COUNTIF($D$1:$D74,"fin"&amp;A75)),A75,IF(C75=0,"","deb" &amp; A75)))</f>
        <v>debYves</v>
      </c>
      <c r="G75" s="14">
        <v>68</v>
      </c>
      <c r="H75" s="14">
        <f t="shared" ca="1" si="2"/>
        <v>477</v>
      </c>
      <c r="I75" s="14" cm="1">
        <f t="array" aca="1" ref="I75" ca="1">SUMPRODUCT(MAX((INDIRECT("A1:A" &amp; IFERROR(MATCH("fin" &amp; J75,OFFSET($D$1,H75,0,1000,1),0)+H75,$H$1)-1)      =J75)*ROW(INDIRECT("A1:A" &amp; IFERROR(MATCH("fin" &amp; J75,OFFSET($D$1,H75,0,1000,1),0)+H75,$H$1)-1) )))</f>
        <v>486</v>
      </c>
      <c r="J75" s="7" t="str" cm="1">
        <f t="array" aca="1" ref="J75" ca="1">INDEX(A:A,H75)</f>
        <v>Agathe</v>
      </c>
      <c r="K75" s="7" cm="1">
        <f t="array" aca="1" ref="K75" ca="1">INDEX(B:B,H75)</f>
        <v>43612.392430555556</v>
      </c>
      <c r="L75" s="7"/>
      <c r="M75" s="7" cm="1">
        <f t="array" aca="1" ref="M75" ca="1">IFERROR(INDEX(B:B,I75),IF(ISERROR(H75),"#N/A",TODAY()))</f>
        <v>43614.596250000002</v>
      </c>
      <c r="N75">
        <f ca="1">SUMIFS(C:C,A:A,J75,B:B,"&gt;=" &amp; K75,B:B,"&lt;" &amp; M75+1)</f>
        <v>2</v>
      </c>
    </row>
    <row r="76" spans="1:14" x14ac:dyDescent="0.25">
      <c r="A76" t="s">
        <v>11</v>
      </c>
      <c r="B76" s="7">
        <v>43486.682592592595</v>
      </c>
      <c r="C76">
        <v>1</v>
      </c>
      <c r="D76" t="str">
        <f>IF(AND(C76=0,ROW()&gt;2),"fin"&amp;A76,IF(AND(C76=1,COUNTIF($D$1:$D75,"deb"&amp;A76)&gt;COUNTIF($D$1:$D75,"fin"&amp;A76)),A76,IF(C76=0,"","deb" &amp; A76)))</f>
        <v>Pierrick</v>
      </c>
      <c r="G76" s="14">
        <v>69</v>
      </c>
      <c r="H76" s="14">
        <f t="shared" ca="1" si="2"/>
        <v>490</v>
      </c>
      <c r="I76" s="14" cm="1">
        <f t="array" aca="1" ref="I76" ca="1">SUMPRODUCT(MAX((INDIRECT("A1:A" &amp; IFERROR(MATCH("fin" &amp; J76,OFFSET($D$1,H76,0,1000,1),0)+H76,$H$1)-1)      =J76)*ROW(INDIRECT("A1:A" &amp; IFERROR(MATCH("fin" &amp; J76,OFFSET($D$1,H76,0,1000,1),0)+H76,$H$1)-1) )))</f>
        <v>508</v>
      </c>
      <c r="J76" s="7" t="str" cm="1">
        <f t="array" aca="1" ref="J76" ca="1">INDEX(A:A,H76)</f>
        <v>Pierrick</v>
      </c>
      <c r="K76" s="7" cm="1">
        <f t="array" aca="1" ref="K76" ca="1">INDEX(B:B,H76)</f>
        <v>43619.360312500001</v>
      </c>
      <c r="L76" s="7"/>
      <c r="M76" s="7" cm="1">
        <f t="array" aca="1" ref="M76" ca="1">IFERROR(INDEX(B:B,I76),IF(ISERROR(H76),"#N/A",TODAY()))</f>
        <v>43621.594525462962</v>
      </c>
      <c r="N76">
        <f ca="1">SUMIFS(C:C,A:A,J76,B:B,"&gt;=" &amp; K76,B:B,"&lt;" &amp; M76+1)</f>
        <v>3</v>
      </c>
    </row>
    <row r="77" spans="1:14" x14ac:dyDescent="0.25">
      <c r="A77" t="s">
        <v>12</v>
      </c>
      <c r="B77" s="7">
        <v>43487.3440162037</v>
      </c>
      <c r="C77">
        <v>1</v>
      </c>
      <c r="D77" t="str">
        <f>IF(AND(C77=0,ROW()&gt;2),"fin"&amp;A77,IF(AND(C77=1,COUNTIF($D$1:$D76,"deb"&amp;A77)&gt;COUNTIF($D$1:$D76,"fin"&amp;A77)),A77,IF(C77=0,"","deb" &amp; A77)))</f>
        <v xml:space="preserve">Jacques </v>
      </c>
      <c r="G77" s="14">
        <v>70</v>
      </c>
      <c r="H77" s="14">
        <f t="shared" ca="1" si="2"/>
        <v>493</v>
      </c>
      <c r="I77" s="14" cm="1">
        <f t="array" aca="1" ref="I77" ca="1">SUMPRODUCT(MAX((INDIRECT("A1:A" &amp; IFERROR(MATCH("fin" &amp; J77,OFFSET($D$1,H77,0,1000,1),0)+H77,$H$1)-1)      =J77)*ROW(INDIRECT("A1:A" &amp; IFERROR(MATCH("fin" &amp; J77,OFFSET($D$1,H77,0,1000,1),0)+H77,$H$1)-1) )))</f>
        <v>493</v>
      </c>
      <c r="J77" s="7" t="str" cm="1">
        <f t="array" aca="1" ref="J77" ca="1">INDEX(A:A,H77)</f>
        <v>Laurianne</v>
      </c>
      <c r="K77" s="7" cm="1">
        <f t="array" aca="1" ref="K77" ca="1">INDEX(B:B,H77)</f>
        <v>43619.394803240742</v>
      </c>
      <c r="L77" s="7"/>
      <c r="M77" s="7" cm="1">
        <f t="array" aca="1" ref="M77" ca="1">IFERROR(INDEX(B:B,I77),IF(ISERROR(H77),"#N/A",TODAY()))</f>
        <v>43619.394803240742</v>
      </c>
      <c r="N77">
        <f ca="1">SUMIFS(C:C,A:A,J77,B:B,"&gt;=" &amp; K77,B:B,"&lt;" &amp; M77+1)</f>
        <v>1</v>
      </c>
    </row>
    <row r="78" spans="1:14" x14ac:dyDescent="0.25">
      <c r="A78" t="s">
        <v>13</v>
      </c>
      <c r="B78" s="7">
        <v>43488.387928240743</v>
      </c>
      <c r="C78">
        <v>0</v>
      </c>
      <c r="D78" t="str">
        <f>IF(AND(C78=0,ROW()&gt;2),"fin"&amp;A78,IF(AND(C78=1,COUNTIF($D$1:$D77,"deb"&amp;A78)&gt;COUNTIF($D$1:$D77,"fin"&amp;A78)),A78,IF(C78=0,"","deb" &amp; A78)))</f>
        <v>finClhotilde</v>
      </c>
      <c r="G78" s="14">
        <v>71</v>
      </c>
      <c r="H78" s="14">
        <f t="shared" ca="1" si="2"/>
        <v>494</v>
      </c>
      <c r="I78" s="14" cm="1">
        <f t="array" aca="1" ref="I78" ca="1">SUMPRODUCT(MAX((INDIRECT("A1:A" &amp; IFERROR(MATCH("fin" &amp; J78,OFFSET($D$1,H78,0,1000,1),0)+H78,$H$1)-1)      =J78)*ROW(INDIRECT("A1:A" &amp; IFERROR(MATCH("fin" &amp; J78,OFFSET($D$1,H78,0,1000,1),0)+H78,$H$1)-1) )))</f>
        <v>548</v>
      </c>
      <c r="J78" s="7" t="str" cm="1">
        <f t="array" aca="1" ref="J78" ca="1">INDEX(A:A,H78)</f>
        <v>Jeanne</v>
      </c>
      <c r="K78" s="7" cm="1">
        <f t="array" aca="1" ref="K78" ca="1">INDEX(B:B,H78)</f>
        <v>43619.408634259256</v>
      </c>
      <c r="L78" s="7"/>
      <c r="M78" s="7" cm="1">
        <f t="array" aca="1" ref="M78" ca="1">IFERROR(INDEX(B:B,I78),IF(ISERROR(H78),"#N/A",TODAY()))</f>
        <v>43634.686018518521</v>
      </c>
      <c r="N78">
        <f ca="1">SUMIFS(C:C,A:A,J78,B:B,"&gt;=" &amp; K78,B:B,"&lt;" &amp; M78+1)</f>
        <v>7</v>
      </c>
    </row>
    <row r="79" spans="1:14" x14ac:dyDescent="0.25">
      <c r="A79" t="s">
        <v>14</v>
      </c>
      <c r="B79" s="7">
        <v>43488.406747685185</v>
      </c>
      <c r="C79">
        <v>0</v>
      </c>
      <c r="D79" t="str">
        <f>IF(AND(C79=0,ROW()&gt;2),"fin"&amp;A79,IF(AND(C79=1,COUNTIF($D$1:$D78,"deb"&amp;A79)&gt;COUNTIF($D$1:$D78,"fin"&amp;A79)),A79,IF(C79=0,"","deb" &amp; A79)))</f>
        <v>finLaurianne</v>
      </c>
      <c r="G79" s="14">
        <v>72</v>
      </c>
      <c r="H79" s="14">
        <f t="shared" ca="1" si="2"/>
        <v>504</v>
      </c>
      <c r="I79" s="14" cm="1">
        <f t="array" aca="1" ref="I79" ca="1">SUMPRODUCT(MAX((INDIRECT("A1:A" &amp; IFERROR(MATCH("fin" &amp; J79,OFFSET($D$1,H79,0,1000,1),0)+H79,$H$1)-1)      =J79)*ROW(INDIRECT("A1:A" &amp; IFERROR(MATCH("fin" &amp; J79,OFFSET($D$1,H79,0,1000,1),0)+H79,$H$1)-1) )))</f>
        <v>504</v>
      </c>
      <c r="J79" s="7" t="str" cm="1">
        <f t="array" aca="1" ref="J79" ca="1">INDEX(A:A,H79)</f>
        <v>Agathe</v>
      </c>
      <c r="K79" s="7" cm="1">
        <f t="array" aca="1" ref="K79" ca="1">INDEX(B:B,H79)</f>
        <v>43620.625648148147</v>
      </c>
      <c r="L79" s="7"/>
      <c r="M79" s="7" cm="1">
        <f t="array" aca="1" ref="M79" ca="1">IFERROR(INDEX(B:B,I79),IF(ISERROR(H79),"#N/A",TODAY()))</f>
        <v>43620.625648148147</v>
      </c>
      <c r="N79">
        <f ca="1">SUMIFS(C:C,A:A,J79,B:B,"&gt;=" &amp; K79,B:B,"&lt;" &amp; M79+1)</f>
        <v>1</v>
      </c>
    </row>
    <row r="80" spans="1:14" x14ac:dyDescent="0.25">
      <c r="A80" t="s">
        <v>15</v>
      </c>
      <c r="B80" s="7">
        <v>43488.410393518519</v>
      </c>
      <c r="C80">
        <v>1</v>
      </c>
      <c r="D80" t="str">
        <f>IF(AND(C80=0,ROW()&gt;2),"fin"&amp;A80,IF(AND(C80=1,COUNTIF($D$1:$D79,"deb"&amp;A80)&gt;COUNTIF($D$1:$D79,"fin"&amp;A80)),A80,IF(C80=0,"","deb" &amp; A80)))</f>
        <v>Jeanne</v>
      </c>
      <c r="G80" s="14">
        <v>73</v>
      </c>
      <c r="H80" s="14">
        <f t="shared" ca="1" si="2"/>
        <v>511</v>
      </c>
      <c r="I80" s="14" cm="1">
        <f t="array" aca="1" ref="I80" ca="1">SUMPRODUCT(MAX((INDIRECT("A1:A" &amp; IFERROR(MATCH("fin" &amp; J80,OFFSET($D$1,H80,0,1000,1),0)+H80,$H$1)-1)      =J80)*ROW(INDIRECT("A1:A" &amp; IFERROR(MATCH("fin" &amp; J80,OFFSET($D$1,H80,0,1000,1),0)+H80,$H$1)-1) )))</f>
        <v>601</v>
      </c>
      <c r="J80" s="7" t="str" cm="1">
        <f t="array" aca="1" ref="J80" ca="1">INDEX(A:A,H80)</f>
        <v>Laurianne</v>
      </c>
      <c r="K80" s="7" cm="1">
        <f t="array" aca="1" ref="K80" ca="1">INDEX(B:B,H80)</f>
        <v>43621.653541666667</v>
      </c>
      <c r="L80" s="7"/>
      <c r="M80" s="7" cm="1">
        <f t="array" aca="1" ref="M80" ca="1">IFERROR(INDEX(B:B,I80),IF(ISERROR(H80),"#N/A",TODAY()))</f>
        <v>43655.441180555557</v>
      </c>
      <c r="N80">
        <f ca="1">SUMIFS(C:C,A:A,J80,B:B,"&gt;=" &amp; K80,B:B,"&lt;" &amp; M80+1)</f>
        <v>11</v>
      </c>
    </row>
    <row r="81" spans="1:14" x14ac:dyDescent="0.25">
      <c r="A81" t="s">
        <v>16</v>
      </c>
      <c r="B81" s="7">
        <v>43488.432546296295</v>
      </c>
      <c r="C81">
        <v>1</v>
      </c>
      <c r="D81" t="str">
        <f>IF(AND(C81=0,ROW()&gt;2),"fin"&amp;A81,IF(AND(C81=1,COUNTIF($D$1:$D80,"deb"&amp;A81)&gt;COUNTIF($D$1:$D80,"fin"&amp;A81)),A81,IF(C81=0,"","deb" &amp; A81)))</f>
        <v>Agathe</v>
      </c>
      <c r="G81" s="14">
        <v>74</v>
      </c>
      <c r="H81" s="14">
        <f t="shared" ca="1" si="2"/>
        <v>527</v>
      </c>
      <c r="I81" s="14" cm="1">
        <f t="array" aca="1" ref="I81" ca="1">SUMPRODUCT(MAX((INDIRECT("A1:A" &amp; IFERROR(MATCH("fin" &amp; J81,OFFSET($D$1,H81,0,1000,1),0)+H81,$H$1)-1)      =J81)*ROW(INDIRECT("A1:A" &amp; IFERROR(MATCH("fin" &amp; J81,OFFSET($D$1,H81,0,1000,1),0)+H81,$H$1)-1) )))</f>
        <v>608</v>
      </c>
      <c r="J81" s="7" t="str" cm="1">
        <f t="array" aca="1" ref="J81" ca="1">INDEX(A:A,H81)</f>
        <v xml:space="preserve">Jacques </v>
      </c>
      <c r="K81" s="7" cm="1">
        <f t="array" aca="1" ref="K81" ca="1">INDEX(B:B,H81)</f>
        <v>43629.691400462965</v>
      </c>
      <c r="L81" s="7"/>
      <c r="M81" s="7" cm="1">
        <f t="array" aca="1" ref="M81" ca="1">IFERROR(INDEX(B:B,I81),IF(ISERROR(H81),"#N/A",TODAY()))</f>
        <v>43655.663298611114</v>
      </c>
      <c r="N81">
        <f ca="1">SUMIFS(C:C,A:A,J81,B:B,"&gt;=" &amp; K81,B:B,"&lt;" &amp; M81+1)</f>
        <v>10</v>
      </c>
    </row>
    <row r="82" spans="1:14" x14ac:dyDescent="0.25">
      <c r="A82" t="s">
        <v>17</v>
      </c>
      <c r="B82" s="7">
        <v>43488.441527777781</v>
      </c>
      <c r="C82">
        <v>1</v>
      </c>
      <c r="D82" t="str">
        <f>IF(AND(C82=0,ROW()&gt;2),"fin"&amp;A82,IF(AND(C82=1,COUNTIF($D$1:$D81,"deb"&amp;A82)&gt;COUNTIF($D$1:$D81,"fin"&amp;A82)),A82,IF(C82=0,"","deb" &amp; A82)))</f>
        <v>Romain</v>
      </c>
      <c r="G82" s="14">
        <v>75</v>
      </c>
      <c r="H82" s="14">
        <f t="shared" ca="1" si="2"/>
        <v>531</v>
      </c>
      <c r="I82" s="14" cm="1">
        <f t="array" aca="1" ref="I82" ca="1">SUMPRODUCT(MAX((INDIRECT("A1:A" &amp; IFERROR(MATCH("fin" &amp; J82,OFFSET($D$1,H82,0,1000,1),0)+H82,$H$1)-1)      =J82)*ROW(INDIRECT("A1:A" &amp; IFERROR(MATCH("fin" &amp; J82,OFFSET($D$1,H82,0,1000,1),0)+H82,$H$1)-1) )))</f>
        <v>549</v>
      </c>
      <c r="J82" s="7" t="str" cm="1">
        <f t="array" aca="1" ref="J82" ca="1">INDEX(A:A,H82)</f>
        <v>Agathe</v>
      </c>
      <c r="K82" s="7" cm="1">
        <f t="array" aca="1" ref="K82" ca="1">INDEX(B:B,H82)</f>
        <v>43633.598981481482</v>
      </c>
      <c r="L82" s="7"/>
      <c r="M82" s="7" cm="1">
        <f t="array" aca="1" ref="M82" ca="1">IFERROR(INDEX(B:B,I82),IF(ISERROR(H82),"#N/A",TODAY()))</f>
        <v>43635.442256944443</v>
      </c>
      <c r="N82">
        <f ca="1">SUMIFS(C:C,A:A,J82,B:B,"&gt;=" &amp; K82,B:B,"&lt;" &amp; M82+1)</f>
        <v>3</v>
      </c>
    </row>
    <row r="83" spans="1:14" x14ac:dyDescent="0.25">
      <c r="A83" t="s">
        <v>9</v>
      </c>
      <c r="B83" s="7">
        <v>43488.489641203705</v>
      </c>
      <c r="C83">
        <v>1</v>
      </c>
      <c r="D83" t="str">
        <f>IF(AND(C83=0,ROW()&gt;2),"fin"&amp;A83,IF(AND(C83=1,COUNTIF($D$1:$D82,"deb"&amp;A83)&gt;COUNTIF($D$1:$D82,"fin"&amp;A83)),A83,IF(C83=0,"","deb" &amp; A83)))</f>
        <v xml:space="preserve">debPierre </v>
      </c>
      <c r="G83" s="14">
        <v>76</v>
      </c>
      <c r="H83" s="14">
        <f t="shared" ca="1" si="2"/>
        <v>533</v>
      </c>
      <c r="I83" s="14" cm="1">
        <f t="array" aca="1" ref="I83" ca="1">SUMPRODUCT(MAX((INDIRECT("A1:A" &amp; IFERROR(MATCH("fin" &amp; J83,OFFSET($D$1,H83,0,1000,1),0)+H83,$H$1)-1)      =J83)*ROW(INDIRECT("A1:A" &amp; IFERROR(MATCH("fin" &amp; J83,OFFSET($D$1,H83,0,1000,1),0)+H83,$H$1)-1) )))</f>
        <v>551</v>
      </c>
      <c r="J83" s="7" t="str" cm="1">
        <f t="array" aca="1" ref="J83" ca="1">INDEX(A:A,H83)</f>
        <v xml:space="preserve">Pierre </v>
      </c>
      <c r="K83" s="7" cm="1">
        <f t="array" aca="1" ref="K83" ca="1">INDEX(B:B,H83)</f>
        <v>43633.645150462966</v>
      </c>
      <c r="L83" s="7"/>
      <c r="M83" s="7" cm="1">
        <f t="array" aca="1" ref="M83" ca="1">IFERROR(INDEX(B:B,I83),IF(ISERROR(H83),"#N/A",TODAY()))</f>
        <v>43635.465104166666</v>
      </c>
      <c r="N83">
        <f ca="1">SUMIFS(C:C,A:A,J83,B:B,"&gt;=" &amp; K83,B:B,"&lt;" &amp; M83+1)</f>
        <v>3</v>
      </c>
    </row>
    <row r="84" spans="1:14" x14ac:dyDescent="0.25">
      <c r="A84" t="s">
        <v>10</v>
      </c>
      <c r="B84" s="7">
        <v>43489.380231481482</v>
      </c>
      <c r="C84">
        <v>1</v>
      </c>
      <c r="D84" t="str">
        <f>IF(AND(C84=0,ROW()&gt;2),"fin"&amp;A84,IF(AND(C84=1,COUNTIF($D$1:$D83,"deb"&amp;A84)&gt;COUNTIF($D$1:$D83,"fin"&amp;A84)),A84,IF(C84=0,"","deb" &amp; A84)))</f>
        <v>debYves</v>
      </c>
      <c r="G84" s="14">
        <v>77</v>
      </c>
      <c r="H84" s="14">
        <f t="shared" ca="1" si="2"/>
        <v>535</v>
      </c>
      <c r="I84" s="14" cm="1">
        <f t="array" aca="1" ref="I84" ca="1">SUMPRODUCT(MAX((INDIRECT("A1:A" &amp; IFERROR(MATCH("fin" &amp; J84,OFFSET($D$1,H84,0,1000,1),0)+H84,$H$1)-1)      =J84)*ROW(INDIRECT("A1:A" &amp; IFERROR(MATCH("fin" &amp; J84,OFFSET($D$1,H84,0,1000,1),0)+H84,$H$1)-1) )))</f>
        <v>625</v>
      </c>
      <c r="J84" s="7" t="str" cm="1">
        <f t="array" aca="1" ref="J84" ca="1">INDEX(A:A,H84)</f>
        <v>Pierrick</v>
      </c>
      <c r="K84" s="7" cm="1">
        <f t="array" aca="1" ref="K84" ca="1">INDEX(B:B,H84)</f>
        <v>43634.334803240738</v>
      </c>
      <c r="L84" s="7"/>
      <c r="M84" s="7" cm="1">
        <f t="array" aca="1" ref="M84" ca="1">IFERROR(INDEX(B:B,I84),IF(ISERROR(H84),"#N/A",TODAY()))</f>
        <v>43657.69054398148</v>
      </c>
      <c r="N84">
        <f ca="1">SUMIFS(C:C,A:A,J84,B:B,"&gt;=" &amp; K84,B:B,"&lt;" &amp; M84+1)</f>
        <v>11</v>
      </c>
    </row>
    <row r="85" spans="1:14" x14ac:dyDescent="0.25">
      <c r="A85" t="s">
        <v>11</v>
      </c>
      <c r="B85" s="7">
        <v>43489.41678240741</v>
      </c>
      <c r="C85">
        <v>1</v>
      </c>
      <c r="D85" t="str">
        <f>IF(AND(C85=0,ROW()&gt;2),"fin"&amp;A85,IF(AND(C85=1,COUNTIF($D$1:$D84,"deb"&amp;A85)&gt;COUNTIF($D$1:$D84,"fin"&amp;A85)),A85,IF(C85=0,"","deb" &amp; A85)))</f>
        <v>Pierrick</v>
      </c>
      <c r="G85" s="14">
        <v>78</v>
      </c>
      <c r="H85" s="14">
        <f t="shared" ca="1" si="2"/>
        <v>540</v>
      </c>
      <c r="I85" s="14" cm="1">
        <f t="array" aca="1" ref="I85" ca="1">SUMPRODUCT(MAX((INDIRECT("A1:A" &amp; IFERROR(MATCH("fin" &amp; J85,OFFSET($D$1,H85,0,1000,1),0)+H85,$H$1)-1)      =J85)*ROW(INDIRECT("A1:A" &amp; IFERROR(MATCH("fin" &amp; J85,OFFSET($D$1,H85,0,1000,1),0)+H85,$H$1)-1) )))</f>
        <v>549</v>
      </c>
      <c r="J85" s="7" t="str" cm="1">
        <f t="array" aca="1" ref="J85" ca="1">INDEX(A:A,H85)</f>
        <v>Agathe</v>
      </c>
      <c r="K85" s="7" cm="1">
        <f t="array" aca="1" ref="K85" ca="1">INDEX(B:B,H85)</f>
        <v>43634.414479166669</v>
      </c>
      <c r="L85" s="7"/>
      <c r="M85" s="7" cm="1">
        <f t="array" aca="1" ref="M85" ca="1">IFERROR(INDEX(B:B,I85),IF(ISERROR(H85),"#N/A",TODAY()))</f>
        <v>43635.442256944443</v>
      </c>
      <c r="N85">
        <f ca="1">SUMIFS(C:C,A:A,J85,B:B,"&gt;=" &amp; K85,B:B,"&lt;" &amp; M85+1)</f>
        <v>2</v>
      </c>
    </row>
    <row r="86" spans="1:14" x14ac:dyDescent="0.25">
      <c r="A86" t="s">
        <v>12</v>
      </c>
      <c r="B86" s="7">
        <v>43489.434374999997</v>
      </c>
      <c r="C86">
        <v>1</v>
      </c>
      <c r="D86" t="str">
        <f>IF(AND(C86=0,ROW()&gt;2),"fin"&amp;A86,IF(AND(C86=1,COUNTIF($D$1:$D85,"deb"&amp;A86)&gt;COUNTIF($D$1:$D85,"fin"&amp;A86)),A86,IF(C86=0,"","deb" &amp; A86)))</f>
        <v xml:space="preserve">Jacques </v>
      </c>
      <c r="G86" s="14">
        <v>79</v>
      </c>
      <c r="H86" s="14">
        <f t="shared" ca="1" si="2"/>
        <v>543</v>
      </c>
      <c r="I86" s="14" cm="1">
        <f t="array" aca="1" ref="I86" ca="1">SUMPRODUCT(MAX((INDIRECT("A1:A" &amp; IFERROR(MATCH("fin" &amp; J86,OFFSET($D$1,H86,0,1000,1),0)+H86,$H$1)-1)      =J86)*ROW(INDIRECT("A1:A" &amp; IFERROR(MATCH("fin" &amp; J86,OFFSET($D$1,H86,0,1000,1),0)+H86,$H$1)-1) )))</f>
        <v>570</v>
      </c>
      <c r="J86" s="7" t="str" cm="1">
        <f t="array" aca="1" ref="J86" ca="1">INDEX(A:A,H86)</f>
        <v>Yves</v>
      </c>
      <c r="K86" s="7" cm="1">
        <f t="array" aca="1" ref="K86" ca="1">INDEX(B:B,H86)</f>
        <v>43634.569212962961</v>
      </c>
      <c r="L86" s="7"/>
      <c r="M86" s="7" cm="1">
        <f t="array" aca="1" ref="M86" ca="1">IFERROR(INDEX(B:B,I86),IF(ISERROR(H86),"#N/A",TODAY()))</f>
        <v>43641.66815972222</v>
      </c>
      <c r="N86">
        <f ca="1">SUMIFS(C:C,A:A,J86,B:B,"&gt;=" &amp; K86,B:B,"&lt;" &amp; M86+1)</f>
        <v>4</v>
      </c>
    </row>
    <row r="87" spans="1:14" x14ac:dyDescent="0.25">
      <c r="A87" t="s">
        <v>13</v>
      </c>
      <c r="B87" s="7">
        <v>43489.436527777776</v>
      </c>
      <c r="C87">
        <v>1</v>
      </c>
      <c r="D87" t="str">
        <f>IF(AND(C87=0,ROW()&gt;2),"fin"&amp;A87,IF(AND(C87=1,COUNTIF($D$1:$D86,"deb"&amp;A87)&gt;COUNTIF($D$1:$D86,"fin"&amp;A87)),A87,IF(C87=0,"","deb" &amp; A87)))</f>
        <v>debClhotilde</v>
      </c>
      <c r="G87" s="14">
        <v>80</v>
      </c>
      <c r="H87" s="14">
        <f t="shared" ca="1" si="2"/>
        <v>544</v>
      </c>
      <c r="I87" s="14" cm="1">
        <f t="array" aca="1" ref="I87" ca="1">SUMPRODUCT(MAX((INDIRECT("A1:A" &amp; IFERROR(MATCH("fin" &amp; J87,OFFSET($D$1,H87,0,1000,1),0)+H87,$H$1)-1)      =J87)*ROW(INDIRECT("A1:A" &amp; IFERROR(MATCH("fin" &amp; J87,OFFSET($D$1,H87,0,1000,1),0)+H87,$H$1)-1) )))</f>
        <v>625</v>
      </c>
      <c r="J87" s="7" t="str" cm="1">
        <f t="array" aca="1" ref="J87" ca="1">INDEX(A:A,H87)</f>
        <v>Pierrick</v>
      </c>
      <c r="K87" s="7" cm="1">
        <f t="array" aca="1" ref="K87" ca="1">INDEX(B:B,H87)</f>
        <v>43634.636620370373</v>
      </c>
      <c r="L87" s="7"/>
      <c r="M87" s="7" cm="1">
        <f t="array" aca="1" ref="M87" ca="1">IFERROR(INDEX(B:B,I87),IF(ISERROR(H87),"#N/A",TODAY()))</f>
        <v>43657.69054398148</v>
      </c>
      <c r="N87">
        <f ca="1">SUMIFS(C:C,A:A,J87,B:B,"&gt;=" &amp; K87,B:B,"&lt;" &amp; M87+1)</f>
        <v>10</v>
      </c>
    </row>
    <row r="88" spans="1:14" x14ac:dyDescent="0.25">
      <c r="A88" t="s">
        <v>14</v>
      </c>
      <c r="B88" s="7">
        <v>43489.617615740739</v>
      </c>
      <c r="C88">
        <v>1</v>
      </c>
      <c r="D88" t="str">
        <f>IF(AND(C88=0,ROW()&gt;2),"fin"&amp;A88,IF(AND(C88=1,COUNTIF($D$1:$D87,"deb"&amp;A88)&gt;COUNTIF($D$1:$D87,"fin"&amp;A88)),A88,IF(C88=0,"","deb" &amp; A88)))</f>
        <v>debLaurianne</v>
      </c>
      <c r="G88" s="14">
        <v>81</v>
      </c>
      <c r="H88" s="14">
        <f t="shared" ca="1" si="2"/>
        <v>552</v>
      </c>
      <c r="I88" s="14" cm="1">
        <f t="array" aca="1" ref="I88" ca="1">SUMPRODUCT(MAX((INDIRECT("A1:A" &amp; IFERROR(MATCH("fin" &amp; J88,OFFSET($D$1,H88,0,1000,1),0)+H88,$H$1)-1)      =J88)*ROW(INDIRECT("A1:A" &amp; IFERROR(MATCH("fin" &amp; J88,OFFSET($D$1,H88,0,1000,1),0)+H88,$H$1)-1) )))</f>
        <v>570</v>
      </c>
      <c r="J88" s="7" t="str" cm="1">
        <f t="array" aca="1" ref="J88" ca="1">INDEX(A:A,H88)</f>
        <v>Yves</v>
      </c>
      <c r="K88" s="7" cm="1">
        <f t="array" aca="1" ref="K88" ca="1">INDEX(B:B,H88)</f>
        <v>43635.47996527778</v>
      </c>
      <c r="L88" s="7"/>
      <c r="M88" s="7" cm="1">
        <f t="array" aca="1" ref="M88" ca="1">IFERROR(INDEX(B:B,I88),IF(ISERROR(H88),"#N/A",TODAY()))</f>
        <v>43641.66815972222</v>
      </c>
      <c r="N88">
        <f ca="1">SUMIFS(C:C,A:A,J88,B:B,"&gt;=" &amp; K88,B:B,"&lt;" &amp; M88+1)</f>
        <v>3</v>
      </c>
    </row>
    <row r="89" spans="1:14" x14ac:dyDescent="0.25">
      <c r="A89" t="s">
        <v>15</v>
      </c>
      <c r="B89" s="7">
        <v>43489.633379629631</v>
      </c>
      <c r="C89">
        <v>1</v>
      </c>
      <c r="D89" t="str">
        <f>IF(AND(C89=0,ROW()&gt;2),"fin"&amp;A89,IF(AND(C89=1,COUNTIF($D$1:$D88,"deb"&amp;A89)&gt;COUNTIF($D$1:$D88,"fin"&amp;A89)),A89,IF(C89=0,"","deb" &amp; A89)))</f>
        <v>Jeanne</v>
      </c>
      <c r="G89" s="14">
        <v>82</v>
      </c>
      <c r="H89" s="14">
        <f t="shared" ca="1" si="2"/>
        <v>566</v>
      </c>
      <c r="I89" s="14" cm="1">
        <f t="array" aca="1" ref="I89" ca="1">SUMPRODUCT(MAX((INDIRECT("A1:A" &amp; IFERROR(MATCH("fin" &amp; J89,OFFSET($D$1,H89,0,1000,1),0)+H89,$H$1)-1)      =J89)*ROW(INDIRECT("A1:A" &amp; IFERROR(MATCH("fin" &amp; J89,OFFSET($D$1,H89,0,1000,1),0)+H89,$H$1)-1) )))</f>
        <v>647</v>
      </c>
      <c r="J89" s="7" t="str" cm="1">
        <f t="array" aca="1" ref="J89" ca="1">INDEX(A:A,H89)</f>
        <v>Jeanne</v>
      </c>
      <c r="K89" s="7" cm="1">
        <f t="array" aca="1" ref="K89" ca="1">INDEX(B:B,H89)</f>
        <v>43640.709641203706</v>
      </c>
      <c r="L89" s="7"/>
      <c r="M89" s="7" cm="1">
        <f t="array" aca="1" ref="M89" ca="1">IFERROR(INDEX(B:B,I89),IF(ISERROR(H89),"#N/A",TODAY()))</f>
        <v>43662.634456018517</v>
      </c>
      <c r="N89">
        <f ca="1">SUMIFS(C:C,A:A,J89,B:B,"&gt;=" &amp; K89,B:B,"&lt;" &amp; M89+1)</f>
        <v>10</v>
      </c>
    </row>
    <row r="90" spans="1:14" x14ac:dyDescent="0.25">
      <c r="A90" t="s">
        <v>16</v>
      </c>
      <c r="B90" s="7">
        <v>43489.65283564815</v>
      </c>
      <c r="C90">
        <v>1</v>
      </c>
      <c r="D90" t="str">
        <f>IF(AND(C90=0,ROW()&gt;2),"fin"&amp;A90,IF(AND(C90=1,COUNTIF($D$1:$D89,"deb"&amp;A90)&gt;COUNTIF($D$1:$D89,"fin"&amp;A90)),A90,IF(C90=0,"","deb" &amp; A90)))</f>
        <v>Agathe</v>
      </c>
      <c r="G90" s="14">
        <v>83</v>
      </c>
      <c r="H90" s="14">
        <f t="shared" ref="H90:H153" ca="1" si="3">MATCH("deb*",OFFSET($D$1,H89,0,1000,1),0)+H89</f>
        <v>567</v>
      </c>
      <c r="I90" s="14" cm="1">
        <f t="array" aca="1" ref="I90" ca="1">SUMPRODUCT(MAX((INDIRECT("A1:A" &amp; IFERROR(MATCH("fin" &amp; J90,OFFSET($D$1,H90,0,1000,1),0)+H90,$H$1)-1)      =J90)*ROW(INDIRECT("A1:A" &amp; IFERROR(MATCH("fin" &amp; J90,OFFSET($D$1,H90,0,1000,1),0)+H90,$H$1)-1) )))</f>
        <v>585</v>
      </c>
      <c r="J90" s="7" t="str" cm="1">
        <f t="array" aca="1" ref="J90" ca="1">INDEX(A:A,H90)</f>
        <v>Agathe</v>
      </c>
      <c r="K90" s="7" cm="1">
        <f t="array" aca="1" ref="K90" ca="1">INDEX(B:B,H90)</f>
        <v>43641.353101851855</v>
      </c>
      <c r="L90" s="7"/>
      <c r="M90" s="7" cm="1">
        <f t="array" aca="1" ref="M90" ca="1">IFERROR(INDEX(B:B,I90),IF(ISERROR(H90),"#N/A",TODAY()))</f>
        <v>43648.400995370372</v>
      </c>
      <c r="N90">
        <f ca="1">SUMIFS(C:C,A:A,J90,B:B,"&gt;=" &amp; K90,B:B,"&lt;" &amp; M90+1)</f>
        <v>3</v>
      </c>
    </row>
    <row r="91" spans="1:14" x14ac:dyDescent="0.25">
      <c r="A91" t="s">
        <v>17</v>
      </c>
      <c r="B91" s="7">
        <v>43489.666018518517</v>
      </c>
      <c r="C91">
        <v>1</v>
      </c>
      <c r="D91" t="str">
        <f>IF(AND(C91=0,ROW()&gt;2),"fin"&amp;A91,IF(AND(C91=1,COUNTIF($D$1:$D90,"deb"&amp;A91)&gt;COUNTIF($D$1:$D90,"fin"&amp;A91)),A91,IF(C91=0,"","deb" &amp; A91)))</f>
        <v>Romain</v>
      </c>
      <c r="G91" s="14">
        <v>84</v>
      </c>
      <c r="H91" s="14">
        <f t="shared" ca="1" si="3"/>
        <v>569</v>
      </c>
      <c r="I91" s="14" cm="1">
        <f t="array" aca="1" ref="I91" ca="1">SUMPRODUCT(MAX((INDIRECT("A1:A" &amp; IFERROR(MATCH("fin" &amp; J91,OFFSET($D$1,H91,0,1000,1),0)+H91,$H$1)-1)      =J91)*ROW(INDIRECT("A1:A" &amp; IFERROR(MATCH("fin" &amp; J91,OFFSET($D$1,H91,0,1000,1),0)+H91,$H$1)-1) )))</f>
        <v>569</v>
      </c>
      <c r="J91" s="7" t="str" cm="1">
        <f t="array" aca="1" ref="J91" ca="1">INDEX(A:A,H91)</f>
        <v xml:space="preserve">Pierre </v>
      </c>
      <c r="K91" s="7" cm="1">
        <f t="array" aca="1" ref="K91" ca="1">INDEX(B:B,H91)</f>
        <v>43641.659513888888</v>
      </c>
      <c r="L91" s="7"/>
      <c r="M91" s="7" cm="1">
        <f t="array" aca="1" ref="M91" ca="1">IFERROR(INDEX(B:B,I91),IF(ISERROR(H91),"#N/A",TODAY()))</f>
        <v>43641.659513888888</v>
      </c>
      <c r="N91">
        <f ca="1">SUMIFS(C:C,A:A,J91,B:B,"&gt;=" &amp; K91,B:B,"&lt;" &amp; M91+1)</f>
        <v>1</v>
      </c>
    </row>
    <row r="92" spans="1:14" x14ac:dyDescent="0.25">
      <c r="A92" t="s">
        <v>9</v>
      </c>
      <c r="B92" s="7">
        <v>43490.532870370371</v>
      </c>
      <c r="C92">
        <v>1</v>
      </c>
      <c r="D92" t="str">
        <f>IF(AND(C92=0,ROW()&gt;2),"fin"&amp;A92,IF(AND(C92=1,COUNTIF($D$1:$D91,"deb"&amp;A92)&gt;COUNTIF($D$1:$D91,"fin"&amp;A92)),A92,IF(C92=0,"","deb" &amp; A92)))</f>
        <v xml:space="preserve">debPierre </v>
      </c>
      <c r="G92" s="14">
        <v>85</v>
      </c>
      <c r="H92" s="14">
        <f t="shared" ca="1" si="3"/>
        <v>587</v>
      </c>
      <c r="I92" s="14" cm="1">
        <f t="array" aca="1" ref="I92" ca="1">SUMPRODUCT(MAX((INDIRECT("A1:A" &amp; IFERROR(MATCH("fin" &amp; J92,OFFSET($D$1,H92,0,1000,1),0)+H92,$H$1)-1)      =J92)*ROW(INDIRECT("A1:A" &amp; IFERROR(MATCH("fin" &amp; J92,OFFSET($D$1,H92,0,1000,1),0)+H92,$H$1)-1) )))</f>
        <v>623</v>
      </c>
      <c r="J92" s="7" t="str" cm="1">
        <f t="array" aca="1" ref="J92" ca="1">INDEX(A:A,H92)</f>
        <v xml:space="preserve">Pierre </v>
      </c>
      <c r="K92" s="7" cm="1">
        <f t="array" aca="1" ref="K92" ca="1">INDEX(B:B,H92)</f>
        <v>43648.660069444442</v>
      </c>
      <c r="L92" s="7"/>
      <c r="M92" s="7" cm="1">
        <f t="array" aca="1" ref="M92" ca="1">IFERROR(INDEX(B:B,I92),IF(ISERROR(H92),"#N/A",TODAY()))</f>
        <v>43657.632210648146</v>
      </c>
      <c r="N92">
        <f ca="1">SUMIFS(C:C,A:A,J92,B:B,"&gt;=" &amp; K92,B:B,"&lt;" &amp; M92+1)</f>
        <v>5</v>
      </c>
    </row>
    <row r="93" spans="1:14" x14ac:dyDescent="0.25">
      <c r="A93" t="s">
        <v>10</v>
      </c>
      <c r="B93" s="7">
        <v>43490.654699074075</v>
      </c>
      <c r="C93">
        <v>1</v>
      </c>
      <c r="D93" t="str">
        <f>IF(AND(C93=0,ROW()&gt;2),"fin"&amp;A93,IF(AND(C93=1,COUNTIF($D$1:$D92,"deb"&amp;A93)&gt;COUNTIF($D$1:$D92,"fin"&amp;A93)),A93,IF(C93=0,"","deb" &amp; A93)))</f>
        <v>Yves</v>
      </c>
      <c r="G93" s="14">
        <v>86</v>
      </c>
      <c r="H93" s="14">
        <f t="shared" ca="1" si="3"/>
        <v>588</v>
      </c>
      <c r="I93" s="14" cm="1">
        <f t="array" aca="1" ref="I93" ca="1">SUMPRODUCT(MAX((INDIRECT("A1:A" &amp; IFERROR(MATCH("fin" &amp; J93,OFFSET($D$1,H93,0,1000,1),0)+H93,$H$1)-1)      =J93)*ROW(INDIRECT("A1:A" &amp; IFERROR(MATCH("fin" &amp; J93,OFFSET($D$1,H93,0,1000,1),0)+H93,$H$1)-1) )))</f>
        <v>588</v>
      </c>
      <c r="J93" s="7" t="str" cm="1">
        <f t="array" aca="1" ref="J93" ca="1">INDEX(A:A,H93)</f>
        <v>Yves</v>
      </c>
      <c r="K93" s="7" cm="1">
        <f t="array" aca="1" ref="K93" ca="1">INDEX(B:B,H93)</f>
        <v>43648.666354166664</v>
      </c>
      <c r="L93" s="7"/>
      <c r="M93" s="7" cm="1">
        <f t="array" aca="1" ref="M93" ca="1">IFERROR(INDEX(B:B,I93),IF(ISERROR(H93),"#N/A",TODAY()))</f>
        <v>43648.666354166664</v>
      </c>
      <c r="N93">
        <f ca="1">SUMIFS(C:C,A:A,J93,B:B,"&gt;=" &amp; K93,B:B,"&lt;" &amp; M93+1)</f>
        <v>1</v>
      </c>
    </row>
    <row r="94" spans="1:14" x14ac:dyDescent="0.25">
      <c r="A94" t="s">
        <v>11</v>
      </c>
      <c r="B94" s="7">
        <v>43494.557349537034</v>
      </c>
      <c r="C94">
        <v>0</v>
      </c>
      <c r="D94" t="str">
        <f>IF(AND(C94=0,ROW()&gt;2),"fin"&amp;A94,IF(AND(C94=1,COUNTIF($D$1:$D93,"deb"&amp;A94)&gt;COUNTIF($D$1:$D93,"fin"&amp;A94)),A94,IF(C94=0,"","deb" &amp; A94)))</f>
        <v>finPierrick</v>
      </c>
      <c r="G94" s="14">
        <v>87</v>
      </c>
      <c r="H94" s="14">
        <f t="shared" ca="1" si="3"/>
        <v>606</v>
      </c>
      <c r="I94" s="14" cm="1">
        <f t="array" aca="1" ref="I94" ca="1">SUMPRODUCT(MAX((INDIRECT("A1:A" &amp; IFERROR(MATCH("fin" &amp; J94,OFFSET($D$1,H94,0,1000,1),0)+H94,$H$1)-1)      =J94)*ROW(INDIRECT("A1:A" &amp; IFERROR(MATCH("fin" &amp; J94,OFFSET($D$1,H94,0,1000,1),0)+H94,$H$1)-1) )))</f>
        <v>642</v>
      </c>
      <c r="J94" s="7" t="str" cm="1">
        <f t="array" aca="1" ref="J94" ca="1">INDEX(A:A,H94)</f>
        <v>Yves</v>
      </c>
      <c r="K94" s="7" cm="1">
        <f t="array" aca="1" ref="K94" ca="1">INDEX(B:B,H94)</f>
        <v>43655.622881944444</v>
      </c>
      <c r="L94" s="7"/>
      <c r="M94" s="7" cm="1">
        <f t="array" aca="1" ref="M94" ca="1">IFERROR(INDEX(B:B,I94),IF(ISERROR(H94),"#N/A",TODAY()))</f>
        <v>43662.489386574074</v>
      </c>
      <c r="N94">
        <f ca="1">SUMIFS(C:C,A:A,J94,B:B,"&gt;=" &amp; K94,B:B,"&lt;" &amp; M94+1)</f>
        <v>5</v>
      </c>
    </row>
    <row r="95" spans="1:14" x14ac:dyDescent="0.25">
      <c r="A95" t="s">
        <v>12</v>
      </c>
      <c r="B95" s="7">
        <v>43495.643738425926</v>
      </c>
      <c r="C95">
        <v>0</v>
      </c>
      <c r="D95" t="str">
        <f>IF(AND(C95=0,ROW()&gt;2),"fin"&amp;A95,IF(AND(C95=1,COUNTIF($D$1:$D94,"deb"&amp;A95)&gt;COUNTIF($D$1:$D94,"fin"&amp;A95)),A95,IF(C95=0,"","deb" &amp; A95)))</f>
        <v xml:space="preserve">finJacques </v>
      </c>
      <c r="G95" s="14">
        <v>88</v>
      </c>
      <c r="H95" s="14">
        <f t="shared" ca="1" si="3"/>
        <v>619</v>
      </c>
      <c r="I95" s="14" cm="1">
        <f t="array" aca="1" ref="I95" ca="1">SUMPRODUCT(MAX((INDIRECT("A1:A" &amp; IFERROR(MATCH("fin" &amp; J95,OFFSET($D$1,H95,0,1000,1),0)+H95,$H$1)-1)      =J95)*ROW(INDIRECT("A1:A" &amp; IFERROR(MATCH("fin" &amp; J95,OFFSET($D$1,H95,0,1000,1),0)+H95,$H$1)-1) )))</f>
        <v>637</v>
      </c>
      <c r="J95" s="7" t="str" cm="1">
        <f t="array" aca="1" ref="J95" ca="1">INDEX(A:A,H95)</f>
        <v>Laurianne</v>
      </c>
      <c r="K95" s="7" cm="1">
        <f t="array" aca="1" ref="K95" ca="1">INDEX(B:B,H95)</f>
        <v>43657.61</v>
      </c>
      <c r="L95" s="7"/>
      <c r="M95" s="7" cm="1">
        <f t="array" aca="1" ref="M95" ca="1">IFERROR(INDEX(B:B,I95),IF(ISERROR(H95),"#N/A",TODAY()))</f>
        <v>43662.425567129627</v>
      </c>
      <c r="N95">
        <f ca="1">SUMIFS(C:C,A:A,J95,B:B,"&gt;=" &amp; K95,B:B,"&lt;" &amp; M95+1)</f>
        <v>4</v>
      </c>
    </row>
    <row r="96" spans="1:14" x14ac:dyDescent="0.25">
      <c r="A96" t="s">
        <v>13</v>
      </c>
      <c r="B96" s="7">
        <v>43496.367430555554</v>
      </c>
      <c r="C96">
        <v>1</v>
      </c>
      <c r="D96" t="str">
        <f>IF(AND(C96=0,ROW()&gt;2),"fin"&amp;A96,IF(AND(C96=1,COUNTIF($D$1:$D95,"deb"&amp;A96)&gt;COUNTIF($D$1:$D95,"fin"&amp;A96)),A96,IF(C96=0,"","deb" &amp; A96)))</f>
        <v>Clhotilde</v>
      </c>
      <c r="G96" s="14">
        <v>89</v>
      </c>
      <c r="H96" s="14">
        <f t="shared" ca="1" si="3"/>
        <v>621</v>
      </c>
      <c r="I96" s="14" cm="1">
        <f t="array" aca="1" ref="I96" ca="1">SUMPRODUCT(MAX((INDIRECT("A1:A" &amp; IFERROR(MATCH("fin" &amp; J96,OFFSET($D$1,H96,0,1000,1),0)+H96,$H$1)-1)      =J96)*ROW(INDIRECT("A1:A" &amp; IFERROR(MATCH("fin" &amp; J96,OFFSET($D$1,H96,0,1000,1),0)+H96,$H$1)-1) )))</f>
        <v>630</v>
      </c>
      <c r="J96" s="7" t="str" cm="1">
        <f t="array" aca="1" ref="J96" ca="1">INDEX(A:A,H96)</f>
        <v>Agathe</v>
      </c>
      <c r="K96" s="7" cm="1">
        <f t="array" aca="1" ref="K96" ca="1">INDEX(B:B,H96)</f>
        <v>43657.629537037035</v>
      </c>
      <c r="L96" s="7"/>
      <c r="M96" s="7" cm="1">
        <f t="array" aca="1" ref="M96" ca="1">IFERROR(INDEX(B:B,I96),IF(ISERROR(H96),"#N/A",TODAY()))</f>
        <v>43661.580266203702</v>
      </c>
      <c r="N96">
        <f ca="1">SUMIFS(C:C,A:A,J96,B:B,"&gt;=" &amp; K96,B:B,"&lt;" &amp; M96+1)</f>
        <v>2</v>
      </c>
    </row>
    <row r="97" spans="1:14" x14ac:dyDescent="0.25">
      <c r="A97" t="s">
        <v>14</v>
      </c>
      <c r="B97" s="7">
        <v>43496.384004629632</v>
      </c>
      <c r="C97">
        <v>1</v>
      </c>
      <c r="D97" t="str">
        <f>IF(AND(C97=0,ROW()&gt;2),"fin"&amp;A97,IF(AND(C97=1,COUNTIF($D$1:$D96,"deb"&amp;A97)&gt;COUNTIF($D$1:$D96,"fin"&amp;A97)),A97,IF(C97=0,"","deb" &amp; A97)))</f>
        <v>Laurianne</v>
      </c>
      <c r="G97" s="14">
        <v>90</v>
      </c>
      <c r="H97" s="14">
        <f t="shared" ca="1" si="3"/>
        <v>622</v>
      </c>
      <c r="I97" s="14" cm="1">
        <f t="array" aca="1" ref="I97" ca="1">SUMPRODUCT(MAX((INDIRECT("A1:A" &amp; IFERROR(MATCH("fin" &amp; J97,OFFSET($D$1,H97,0,1000,1),0)+H97,$H$1)-1)      =J97)*ROW(INDIRECT("A1:A" &amp; IFERROR(MATCH("fin" &amp; J97,OFFSET($D$1,H97,0,1000,1),0)+H97,$H$1)-1) )))</f>
        <v>631</v>
      </c>
      <c r="J97" s="7" t="str" cm="1">
        <f t="array" aca="1" ref="J97" ca="1">INDEX(A:A,H97)</f>
        <v>Romain</v>
      </c>
      <c r="K97" s="7" cm="1">
        <f t="array" aca="1" ref="K97" ca="1">INDEX(B:B,H97)</f>
        <v>43657.63</v>
      </c>
      <c r="L97" s="7"/>
      <c r="M97" s="7" cm="1">
        <f t="array" aca="1" ref="M97" ca="1">IFERROR(INDEX(B:B,I97),IF(ISERROR(H97),"#N/A",TODAY()))</f>
        <v>43661.615289351852</v>
      </c>
      <c r="N97">
        <f ca="1">SUMIFS(C:C,A:A,J97,B:B,"&gt;=" &amp; K97,B:B,"&lt;" &amp; M97+1)</f>
        <v>2</v>
      </c>
    </row>
    <row r="98" spans="1:14" x14ac:dyDescent="0.25">
      <c r="A98" t="s">
        <v>15</v>
      </c>
      <c r="B98" s="7">
        <v>43496.386180555557</v>
      </c>
      <c r="C98">
        <v>1</v>
      </c>
      <c r="D98" t="str">
        <f>IF(AND(C98=0,ROW()&gt;2),"fin"&amp;A98,IF(AND(C98=1,COUNTIF($D$1:$D97,"deb"&amp;A98)&gt;COUNTIF($D$1:$D97,"fin"&amp;A98)),A98,IF(C98=0,"","deb" &amp; A98)))</f>
        <v>Jeanne</v>
      </c>
      <c r="G98" s="14">
        <v>91</v>
      </c>
      <c r="H98" s="14">
        <f t="shared" ca="1" si="3"/>
        <v>626</v>
      </c>
      <c r="I98" s="14" cm="1">
        <f t="array" aca="1" ref="I98" ca="1">SUMPRODUCT(MAX((INDIRECT("A1:A" &amp; IFERROR(MATCH("fin" &amp; J98,OFFSET($D$1,H98,0,1000,1),0)+H98,$H$1)-1)      =J98)*ROW(INDIRECT("A1:A" &amp; IFERROR(MATCH("fin" &amp; J98,OFFSET($D$1,H98,0,1000,1),0)+H98,$H$1)-1) )))</f>
        <v>626</v>
      </c>
      <c r="J98" s="7" t="str" cm="1">
        <f t="array" aca="1" ref="J98" ca="1">INDEX(A:A,H98)</f>
        <v xml:space="preserve">Jacques </v>
      </c>
      <c r="K98" s="7" cm="1">
        <f t="array" aca="1" ref="K98" ca="1">INDEX(B:B,H98)</f>
        <v>43658.587337962963</v>
      </c>
      <c r="L98" s="7"/>
      <c r="M98" s="7" cm="1">
        <f t="array" aca="1" ref="M98" ca="1">IFERROR(INDEX(B:B,I98),IF(ISERROR(H98),"#N/A",TODAY()))</f>
        <v>43658.587337962963</v>
      </c>
      <c r="N98">
        <f ca="1">SUMIFS(C:C,A:A,J98,B:B,"&gt;=" &amp; K98,B:B,"&lt;" &amp; M98+1)</f>
        <v>1</v>
      </c>
    </row>
    <row r="99" spans="1:14" x14ac:dyDescent="0.25">
      <c r="A99" t="s">
        <v>16</v>
      </c>
      <c r="B99" s="7">
        <v>43496.653379629628</v>
      </c>
      <c r="C99">
        <v>1</v>
      </c>
      <c r="D99" t="str">
        <f>IF(AND(C99=0,ROW()&gt;2),"fin"&amp;A99,IF(AND(C99=1,COUNTIF($D$1:$D98,"deb"&amp;A99)&gt;COUNTIF($D$1:$D98,"fin"&amp;A99)),A99,IF(C99=0,"","deb" &amp; A99)))</f>
        <v>Agathe</v>
      </c>
      <c r="G99" s="14">
        <v>92</v>
      </c>
      <c r="H99" s="14">
        <f t="shared" ca="1" si="3"/>
        <v>627</v>
      </c>
      <c r="I99" s="14" cm="1">
        <f t="array" aca="1" ref="I99" ca="1">SUMPRODUCT(MAX((INDIRECT("A1:A" &amp; IFERROR(MATCH("fin" &amp; J99,OFFSET($D$1,H99,0,1000,1),0)+H99,$H$1)-1)      =J99)*ROW(INDIRECT("A1:A" &amp; IFERROR(MATCH("fin" &amp; J99,OFFSET($D$1,H99,0,1000,1),0)+H99,$H$1)-1) )))</f>
        <v>636</v>
      </c>
      <c r="J99" s="7" t="str" cm="1">
        <f t="array" aca="1" ref="J99" ca="1">INDEX(A:A,H99)</f>
        <v>Clhotilde</v>
      </c>
      <c r="K99" s="7" cm="1">
        <f t="array" aca="1" ref="K99" ca="1">INDEX(B:B,H99)</f>
        <v>43661.444710648146</v>
      </c>
      <c r="L99" s="7"/>
      <c r="M99" s="7" cm="1">
        <f t="array" aca="1" ref="M99" ca="1">IFERROR(INDEX(B:B,I99),IF(ISERROR(H99),"#N/A",TODAY()))</f>
        <v>43662.406585648147</v>
      </c>
      <c r="N99">
        <f ca="1">SUMIFS(C:C,A:A,J99,B:B,"&gt;=" &amp; K99,B:B,"&lt;" &amp; M99+1)</f>
        <v>3</v>
      </c>
    </row>
    <row r="100" spans="1:14" x14ac:dyDescent="0.25">
      <c r="A100" t="s">
        <v>17</v>
      </c>
      <c r="B100" s="7">
        <v>43496.653553240743</v>
      </c>
      <c r="C100">
        <v>1</v>
      </c>
      <c r="D100" t="str">
        <f>IF(AND(C100=0,ROW()&gt;2),"fin"&amp;A100,IF(AND(C100=1,COUNTIF($D$1:$D99,"deb"&amp;A100)&gt;COUNTIF($D$1:$D99,"fin"&amp;A100)),A100,IF(C100=0,"","deb" &amp; A100)))</f>
        <v>Romain</v>
      </c>
      <c r="G100" s="14">
        <v>93</v>
      </c>
      <c r="H100" s="14">
        <f t="shared" ca="1" si="3"/>
        <v>630</v>
      </c>
      <c r="I100" s="14" cm="1">
        <f t="array" aca="1" ref="I100" ca="1">SUMPRODUCT(MAX((INDIRECT("A1:A" &amp; IFERROR(MATCH("fin" &amp; J100,OFFSET($D$1,H100,0,1000,1),0)+H100,$H$1)-1)      =J100)*ROW(INDIRECT("A1:A" &amp; IFERROR(MATCH("fin" &amp; J100,OFFSET($D$1,H100,0,1000,1),0)+H100,$H$1)-1) )))</f>
        <v>630</v>
      </c>
      <c r="J100" s="7" t="str" cm="1">
        <f t="array" aca="1" ref="J100" ca="1">INDEX(A:A,H100)</f>
        <v>Agathe</v>
      </c>
      <c r="K100" s="7" cm="1">
        <f t="array" aca="1" ref="K100" ca="1">INDEX(B:B,H100)</f>
        <v>43661.580266203702</v>
      </c>
      <c r="L100" s="7"/>
      <c r="M100" s="7" cm="1">
        <f t="array" aca="1" ref="M100" ca="1">IFERROR(INDEX(B:B,I100),IF(ISERROR(H100),"#N/A",TODAY()))</f>
        <v>43661.580266203702</v>
      </c>
      <c r="N100">
        <f ca="1">SUMIFS(C:C,A:A,J100,B:B,"&gt;=" &amp; K100,B:B,"&lt;" &amp; M100+1)</f>
        <v>1</v>
      </c>
    </row>
    <row r="101" spans="1:14" x14ac:dyDescent="0.25">
      <c r="A101" t="s">
        <v>9</v>
      </c>
      <c r="B101" s="7">
        <v>43496.662870370368</v>
      </c>
      <c r="C101">
        <v>1</v>
      </c>
      <c r="D101" t="str">
        <f>IF(AND(C101=0,ROW()&gt;2),"fin"&amp;A101,IF(AND(C101=1,COUNTIF($D$1:$D100,"deb"&amp;A101)&gt;COUNTIF($D$1:$D100,"fin"&amp;A101)),A101,IF(C101=0,"","deb" &amp; A101)))</f>
        <v xml:space="preserve">Pierre </v>
      </c>
      <c r="G101" s="14">
        <v>94</v>
      </c>
      <c r="H101" s="14">
        <f t="shared" ca="1" si="3"/>
        <v>636</v>
      </c>
      <c r="I101" s="14" cm="1">
        <f t="array" aca="1" ref="I101" ca="1">SUMPRODUCT(MAX((INDIRECT("A1:A" &amp; IFERROR(MATCH("fin" &amp; J101,OFFSET($D$1,H101,0,1000,1),0)+H101,$H$1)-1)      =J101)*ROW(INDIRECT("A1:A" &amp; IFERROR(MATCH("fin" &amp; J101,OFFSET($D$1,H101,0,1000,1),0)+H101,$H$1)-1) )))</f>
        <v>636</v>
      </c>
      <c r="J101" s="7" t="str" cm="1">
        <f t="array" aca="1" ref="J101" ca="1">INDEX(A:A,H101)</f>
        <v>Clhotilde</v>
      </c>
      <c r="K101" s="7" cm="1">
        <f t="array" aca="1" ref="K101" ca="1">INDEX(B:B,H101)</f>
        <v>43662.406585648147</v>
      </c>
      <c r="L101" s="7"/>
      <c r="M101" s="7" cm="1">
        <f t="array" aca="1" ref="M101" ca="1">IFERROR(INDEX(B:B,I101),IF(ISERROR(H101),"#N/A",TODAY()))</f>
        <v>43662.406585648147</v>
      </c>
      <c r="N101">
        <f ca="1">SUMIFS(C:C,A:A,J101,B:B,"&gt;=" &amp; K101,B:B,"&lt;" &amp; M101+1)</f>
        <v>2</v>
      </c>
    </row>
    <row r="102" spans="1:14" x14ac:dyDescent="0.25">
      <c r="A102" t="s">
        <v>10</v>
      </c>
      <c r="B102" s="7">
        <v>43497.453275462962</v>
      </c>
      <c r="C102">
        <v>1</v>
      </c>
      <c r="D102" t="str">
        <f>IF(AND(C102=0,ROW()&gt;2),"fin"&amp;A102,IF(AND(C102=1,COUNTIF($D$1:$D101,"deb"&amp;A102)&gt;COUNTIF($D$1:$D101,"fin"&amp;A102)),A102,IF(C102=0,"","deb" &amp; A102)))</f>
        <v>Yves</v>
      </c>
      <c r="G102" s="14">
        <v>95</v>
      </c>
      <c r="H102" s="14">
        <f t="shared" ca="1" si="3"/>
        <v>643</v>
      </c>
      <c r="I102" s="14" cm="1">
        <f t="array" aca="1" ref="I102" ca="1">SUMPRODUCT(MAX((INDIRECT("A1:A" &amp; IFERROR(MATCH("fin" &amp; J102,OFFSET($D$1,H102,0,1000,1),0)+H102,$H$1)-1)      =J102)*ROW(INDIRECT("A1:A" &amp; IFERROR(MATCH("fin" &amp; J102,OFFSET($D$1,H102,0,1000,1),0)+H102,$H$1)-1) )))</f>
        <v>643</v>
      </c>
      <c r="J102" s="7" t="str" cm="1">
        <f t="array" aca="1" ref="J102" ca="1">INDEX(A:A,H102)</f>
        <v>Pierrick</v>
      </c>
      <c r="K102" s="7" cm="1">
        <f t="array" aca="1" ref="K102" ca="1">INDEX(B:B,H102)</f>
        <v>43662.495752314811</v>
      </c>
      <c r="L102" s="7"/>
      <c r="M102" s="7" cm="1">
        <f t="array" aca="1" ref="M102" ca="1">IFERROR(INDEX(B:B,I102),IF(ISERROR(H102),"#N/A",TODAY()))</f>
        <v>43662.495752314811</v>
      </c>
      <c r="N102">
        <f ca="1">SUMIFS(C:C,A:A,J102,B:B,"&gt;=" &amp; K102,B:B,"&lt;" &amp; M102+1)</f>
        <v>1</v>
      </c>
    </row>
    <row r="103" spans="1:14" x14ac:dyDescent="0.25">
      <c r="A103" t="s">
        <v>11</v>
      </c>
      <c r="B103" s="7">
        <v>43497.649722222224</v>
      </c>
      <c r="C103">
        <v>1</v>
      </c>
      <c r="D103" t="str">
        <f>IF(AND(C103=0,ROW()&gt;2),"fin"&amp;A103,IF(AND(C103=1,COUNTIF($D$1:$D102,"deb"&amp;A103)&gt;COUNTIF($D$1:$D102,"fin"&amp;A103)),A103,IF(C103=0,"","deb" &amp; A103)))</f>
        <v>debPierrick</v>
      </c>
      <c r="G103" s="14">
        <v>96</v>
      </c>
      <c r="H103" s="14">
        <f t="shared" ca="1" si="3"/>
        <v>644</v>
      </c>
      <c r="I103" s="14" cm="1">
        <f t="array" aca="1" ref="I103" ca="1">SUMPRODUCT(MAX((INDIRECT("A1:A" &amp; IFERROR(MATCH("fin" &amp; J103,OFFSET($D$1,H103,0,1000,1),0)+H103,$H$1)-1)      =J103)*ROW(INDIRECT("A1:A" &amp; IFERROR(MATCH("fin" &amp; J103,OFFSET($D$1,H103,0,1000,1),0)+H103,$H$1)-1) )))</f>
        <v>743</v>
      </c>
      <c r="J103" s="7" t="str" cm="1">
        <f t="array" aca="1" ref="J103" ca="1">INDEX(A:A,H103)</f>
        <v xml:space="preserve">Jacques </v>
      </c>
      <c r="K103" s="7" cm="1">
        <f t="array" aca="1" ref="K103" ca="1">INDEX(B:B,H103)</f>
        <v>43662.50408564815</v>
      </c>
      <c r="L103" s="7"/>
      <c r="M103" s="7" cm="1">
        <f t="array" aca="1" ref="M103" ca="1">IFERROR(INDEX(B:B,I103),IF(ISERROR(H103),"#N/A",TODAY()))</f>
        <v>43675.683842592596</v>
      </c>
      <c r="N103">
        <f ca="1">SUMIFS(C:C,A:A,J103,B:B,"&gt;=" &amp; K103,B:B,"&lt;" &amp; M103+1)</f>
        <v>12</v>
      </c>
    </row>
    <row r="104" spans="1:14" x14ac:dyDescent="0.25">
      <c r="A104" t="s">
        <v>12</v>
      </c>
      <c r="B104" s="7">
        <v>43500.405393518522</v>
      </c>
      <c r="C104">
        <v>0</v>
      </c>
      <c r="D104" t="str">
        <f>IF(AND(C104=0,ROW()&gt;2),"fin"&amp;A104,IF(AND(C104=1,COUNTIF($D$1:$D103,"deb"&amp;A104)&gt;COUNTIF($D$1:$D103,"fin"&amp;A104)),A104,IF(C104=0,"","deb" &amp; A104)))</f>
        <v xml:space="preserve">finJacques </v>
      </c>
      <c r="G104" s="14">
        <v>97</v>
      </c>
      <c r="H104" s="14">
        <f t="shared" ca="1" si="3"/>
        <v>649</v>
      </c>
      <c r="I104" s="14" cm="1">
        <f t="array" aca="1" ref="I104" ca="1">SUMPRODUCT(MAX((INDIRECT("A1:A" &amp; IFERROR(MATCH("fin" &amp; J104,OFFSET($D$1,H104,0,1000,1),0)+H104,$H$1)-1)      =J104)*ROW(INDIRECT("A1:A" &amp; IFERROR(MATCH("fin" &amp; J104,OFFSET($D$1,H104,0,1000,1),0)+H104,$H$1)-1) )))</f>
        <v>649</v>
      </c>
      <c r="J104" s="7" t="str" cm="1">
        <f t="array" aca="1" ref="J104" ca="1">INDEX(A:A,H104)</f>
        <v>Romain</v>
      </c>
      <c r="K104" s="7" cm="1">
        <f t="array" aca="1" ref="K104" ca="1">INDEX(B:B,H104)</f>
        <v>43662.658449074072</v>
      </c>
      <c r="L104" s="7"/>
      <c r="M104" s="7" cm="1">
        <f t="array" aca="1" ref="M104" ca="1">IFERROR(INDEX(B:B,I104),IF(ISERROR(H104),"#N/A",TODAY()))</f>
        <v>43662.658449074072</v>
      </c>
      <c r="N104">
        <f ca="1">SUMIFS(C:C,A:A,J104,B:B,"&gt;=" &amp; K104,B:B,"&lt;" &amp; M104+1)</f>
        <v>1</v>
      </c>
    </row>
    <row r="105" spans="1:14" x14ac:dyDescent="0.25">
      <c r="A105" t="s">
        <v>13</v>
      </c>
      <c r="B105" s="7">
        <v>43500.541944444441</v>
      </c>
      <c r="C105">
        <v>1</v>
      </c>
      <c r="D105" t="str">
        <f>IF(AND(C105=0,ROW()&gt;2),"fin"&amp;A105,IF(AND(C105=1,COUNTIF($D$1:$D104,"deb"&amp;A105)&gt;COUNTIF($D$1:$D104,"fin"&amp;A105)),A105,IF(C105=0,"","deb" &amp; A105)))</f>
        <v>Clhotilde</v>
      </c>
      <c r="G105" s="14">
        <v>98</v>
      </c>
      <c r="H105" s="14">
        <f t="shared" ca="1" si="3"/>
        <v>654</v>
      </c>
      <c r="I105" s="14" cm="1">
        <f t="array" aca="1" ref="I105" ca="1">SUMPRODUCT(MAX((INDIRECT("A1:A" &amp; IFERROR(MATCH("fin" &amp; J105,OFFSET($D$1,H105,0,1000,1),0)+H105,$H$1)-1)      =J105)*ROW(INDIRECT("A1:A" &amp; IFERROR(MATCH("fin" &amp; J105,OFFSET($D$1,H105,0,1000,1),0)+H105,$H$1)-1) )))</f>
        <v>654</v>
      </c>
      <c r="J105" s="7" t="str" cm="1">
        <f t="array" aca="1" ref="J105" ca="1">INDEX(A:A,H105)</f>
        <v>Clhotilde</v>
      </c>
      <c r="K105" s="7" cm="1">
        <f t="array" aca="1" ref="K105" ca="1">INDEX(B:B,H105)</f>
        <v>43663.383784722224</v>
      </c>
      <c r="L105" s="7"/>
      <c r="M105" s="7" cm="1">
        <f t="array" aca="1" ref="M105" ca="1">IFERROR(INDEX(B:B,I105),IF(ISERROR(H105),"#N/A",TODAY()))</f>
        <v>43663.383784722224</v>
      </c>
      <c r="N105">
        <f ca="1">SUMIFS(C:C,A:A,J105,B:B,"&gt;=" &amp; K105,B:B,"&lt;" &amp; M105+1)</f>
        <v>1</v>
      </c>
    </row>
    <row r="106" spans="1:14" x14ac:dyDescent="0.25">
      <c r="A106" t="s">
        <v>14</v>
      </c>
      <c r="B106" s="7">
        <v>43500.581388888888</v>
      </c>
      <c r="C106">
        <v>1</v>
      </c>
      <c r="D106" t="str">
        <f>IF(AND(C106=0,ROW()&gt;2),"fin"&amp;A106,IF(AND(C106=1,COUNTIF($D$1:$D105,"deb"&amp;A106)&gt;COUNTIF($D$1:$D105,"fin"&amp;A106)),A106,IF(C106=0,"","deb" &amp; A106)))</f>
        <v>Laurianne</v>
      </c>
      <c r="G106" s="14">
        <v>99</v>
      </c>
      <c r="H106" s="14">
        <f t="shared" ca="1" si="3"/>
        <v>655</v>
      </c>
      <c r="I106" s="14" cm="1">
        <f t="array" aca="1" ref="I106" ca="1">SUMPRODUCT(MAX((INDIRECT("A1:A" &amp; IFERROR(MATCH("fin" &amp; J106,OFFSET($D$1,H106,0,1000,1),0)+H106,$H$1)-1)      =J106)*ROW(INDIRECT("A1:A" &amp; IFERROR(MATCH("fin" &amp; J106,OFFSET($D$1,H106,0,1000,1),0)+H106,$H$1)-1) )))</f>
        <v>727</v>
      </c>
      <c r="J106" s="7" t="str" cm="1">
        <f t="array" aca="1" ref="J106" ca="1">INDEX(A:A,H106)</f>
        <v>Laurianne</v>
      </c>
      <c r="K106" s="7" cm="1">
        <f t="array" aca="1" ref="K106" ca="1">INDEX(B:B,H106)</f>
        <v>43663.406666666669</v>
      </c>
      <c r="L106" s="7"/>
      <c r="M106" s="7" cm="1">
        <f t="array" aca="1" ref="M106" ca="1">IFERROR(INDEX(B:B,I106),IF(ISERROR(H106),"#N/A",TODAY()))</f>
        <v>43672.593449074076</v>
      </c>
      <c r="N106">
        <f ca="1">SUMIFS(C:C,A:A,J106,B:B,"&gt;=" &amp; K106,B:B,"&lt;" &amp; M106+1)</f>
        <v>9</v>
      </c>
    </row>
    <row r="107" spans="1:14" x14ac:dyDescent="0.25">
      <c r="A107" t="s">
        <v>15</v>
      </c>
      <c r="B107" s="7">
        <v>43500.649363425924</v>
      </c>
      <c r="C107">
        <v>0</v>
      </c>
      <c r="D107" t="str">
        <f>IF(AND(C107=0,ROW()&gt;2),"fin"&amp;A107,IF(AND(C107=1,COUNTIF($D$1:$D106,"deb"&amp;A107)&gt;COUNTIF($D$1:$D106,"fin"&amp;A107)),A107,IF(C107=0,"","deb" &amp; A107)))</f>
        <v>finJeanne</v>
      </c>
      <c r="G107" s="14">
        <v>100</v>
      </c>
      <c r="H107" s="14">
        <f t="shared" ca="1" si="3"/>
        <v>657</v>
      </c>
      <c r="I107" s="14" cm="1">
        <f t="array" aca="1" ref="I107" ca="1">SUMPRODUCT(MAX((INDIRECT("A1:A" &amp; IFERROR(MATCH("fin" &amp; J107,OFFSET($D$1,H107,0,1000,1),0)+H107,$H$1)-1)      =J107)*ROW(INDIRECT("A1:A" &amp; IFERROR(MATCH("fin" &amp; J107,OFFSET($D$1,H107,0,1000,1),0)+H107,$H$1)-1) )))</f>
        <v>855</v>
      </c>
      <c r="J107" s="7" t="str" cm="1">
        <f t="array" aca="1" ref="J107" ca="1">INDEX(A:A,H107)</f>
        <v>Agathe</v>
      </c>
      <c r="K107" s="7" cm="1">
        <f t="array" aca="1" ref="K107" ca="1">INDEX(B:B,H107)</f>
        <v>43663.41777777778</v>
      </c>
      <c r="L107" s="7"/>
      <c r="M107" s="7" cm="1">
        <f t="array" aca="1" ref="M107" ca="1">IFERROR(INDEX(B:B,I107),IF(ISERROR(H107),"#N/A",TODAY()))</f>
        <v>43712.624421296299</v>
      </c>
      <c r="N107">
        <f ca="1">SUMIFS(C:C,A:A,J107,B:B,"&gt;=" &amp; K107,B:B,"&lt;" &amp; M107+1)</f>
        <v>23</v>
      </c>
    </row>
    <row r="108" spans="1:14" x14ac:dyDescent="0.25">
      <c r="A108" t="s">
        <v>16</v>
      </c>
      <c r="B108" s="7">
        <v>43500.657152777778</v>
      </c>
      <c r="C108">
        <v>0</v>
      </c>
      <c r="D108" t="str">
        <f>IF(AND(C108=0,ROW()&gt;2),"fin"&amp;A108,IF(AND(C108=1,COUNTIF($D$1:$D107,"deb"&amp;A108)&gt;COUNTIF($D$1:$D107,"fin"&amp;A108)),A108,IF(C108=0,"","deb" &amp; A108)))</f>
        <v>finAgathe</v>
      </c>
      <c r="G108" s="14">
        <v>101</v>
      </c>
      <c r="H108" s="14">
        <f t="shared" ca="1" si="3"/>
        <v>659</v>
      </c>
      <c r="I108" s="14" cm="1">
        <f t="array" aca="1" ref="I108" ca="1">SUMPRODUCT(MAX((INDIRECT("A1:A" &amp; IFERROR(MATCH("fin" &amp; J108,OFFSET($D$1,H108,0,1000,1),0)+H108,$H$1)-1)      =J108)*ROW(INDIRECT("A1:A" &amp; IFERROR(MATCH("fin" &amp; J108,OFFSET($D$1,H108,0,1000,1),0)+H108,$H$1)-1) )))</f>
        <v>659</v>
      </c>
      <c r="J108" s="7" t="str" cm="1">
        <f t="array" aca="1" ref="J108" ca="1">INDEX(A:A,H108)</f>
        <v xml:space="preserve">Pierre </v>
      </c>
      <c r="K108" s="7" cm="1">
        <f t="array" aca="1" ref="K108" ca="1">INDEX(B:B,H108)</f>
        <v>43663.497094907405</v>
      </c>
      <c r="L108" s="7"/>
      <c r="M108" s="7" cm="1">
        <f t="array" aca="1" ref="M108" ca="1">IFERROR(INDEX(B:B,I108),IF(ISERROR(H108),"#N/A",TODAY()))</f>
        <v>43663.497094907405</v>
      </c>
      <c r="N108">
        <f ca="1">SUMIFS(C:C,A:A,J108,B:B,"&gt;=" &amp; K108,B:B,"&lt;" &amp; M108+1)</f>
        <v>1</v>
      </c>
    </row>
    <row r="109" spans="1:14" x14ac:dyDescent="0.25">
      <c r="A109" t="s">
        <v>17</v>
      </c>
      <c r="B109" s="7">
        <v>43502.379745370374</v>
      </c>
      <c r="C109">
        <v>0</v>
      </c>
      <c r="D109" t="str">
        <f>IF(AND(C109=0,ROW()&gt;2),"fin"&amp;A109,IF(AND(C109=1,COUNTIF($D$1:$D108,"deb"&amp;A109)&gt;COUNTIF($D$1:$D108,"fin"&amp;A109)),A109,IF(C109=0,"","deb" &amp; A109)))</f>
        <v>finRomain</v>
      </c>
      <c r="G109" s="14">
        <v>102</v>
      </c>
      <c r="H109" s="14">
        <f t="shared" ca="1" si="3"/>
        <v>660</v>
      </c>
      <c r="I109" s="14" cm="1">
        <f t="array" aca="1" ref="I109" ca="1">SUMPRODUCT(MAX((INDIRECT("A1:A" &amp; IFERROR(MATCH("fin" &amp; J109,OFFSET($D$1,H109,0,1000,1),0)+H109,$H$1)-1)      =J109)*ROW(INDIRECT("A1:A" &amp; IFERROR(MATCH("fin" &amp; J109,OFFSET($D$1,H109,0,1000,1),0)+H109,$H$1)-1) )))</f>
        <v>678</v>
      </c>
      <c r="J109" s="7" t="str" cm="1">
        <f t="array" aca="1" ref="J109" ca="1">INDEX(A:A,H109)</f>
        <v>Yves</v>
      </c>
      <c r="K109" s="7" cm="1">
        <f t="array" aca="1" ref="K109" ca="1">INDEX(B:B,H109)</f>
        <v>43663.54173611111</v>
      </c>
      <c r="L109" s="7"/>
      <c r="M109" s="7" cm="1">
        <f t="array" aca="1" ref="M109" ca="1">IFERROR(INDEX(B:B,I109),IF(ISERROR(H109),"#N/A",TODAY()))</f>
        <v>43665.401539351849</v>
      </c>
      <c r="N109">
        <f ca="1">SUMIFS(C:C,A:A,J109,B:B,"&gt;=" &amp; K109,B:B,"&lt;" &amp; M109+1)</f>
        <v>3</v>
      </c>
    </row>
    <row r="110" spans="1:14" x14ac:dyDescent="0.25">
      <c r="A110" t="s">
        <v>9</v>
      </c>
      <c r="B110" s="7">
        <v>43502.435046296298</v>
      </c>
      <c r="C110">
        <v>0</v>
      </c>
      <c r="D110" t="str">
        <f>IF(AND(C110=0,ROW()&gt;2),"fin"&amp;A110,IF(AND(C110=1,COUNTIF($D$1:$D109,"deb"&amp;A110)&gt;COUNTIF($D$1:$D109,"fin"&amp;A110)),A110,IF(C110=0,"","deb" &amp; A110)))</f>
        <v xml:space="preserve">finPierre </v>
      </c>
      <c r="G110" s="14">
        <v>103</v>
      </c>
      <c r="H110" s="14">
        <f t="shared" ca="1" si="3"/>
        <v>661</v>
      </c>
      <c r="I110" s="14" cm="1">
        <f t="array" aca="1" ref="I110" ca="1">SUMPRODUCT(MAX((INDIRECT("A1:A" &amp; IFERROR(MATCH("fin" &amp; J110,OFFSET($D$1,H110,0,1000,1),0)+H110,$H$1)-1)      =J110)*ROW(INDIRECT("A1:A" &amp; IFERROR(MATCH("fin" &amp; J110,OFFSET($D$1,H110,0,1000,1),0)+H110,$H$1)-1) )))</f>
        <v>661</v>
      </c>
      <c r="J110" s="7" t="str" cm="1">
        <f t="array" aca="1" ref="J110" ca="1">INDEX(A:A,H110)</f>
        <v>Pierrick</v>
      </c>
      <c r="K110" s="7" cm="1">
        <f t="array" aca="1" ref="K110" ca="1">INDEX(B:B,H110)</f>
        <v>43663.563402777778</v>
      </c>
      <c r="L110" s="7"/>
      <c r="M110" s="7" cm="1">
        <f t="array" aca="1" ref="M110" ca="1">IFERROR(INDEX(B:B,I110),IF(ISERROR(H110),"#N/A",TODAY()))</f>
        <v>43663.563402777778</v>
      </c>
      <c r="N110">
        <f ca="1">SUMIFS(C:C,A:A,J110,B:B,"&gt;=" &amp; K110,B:B,"&lt;" &amp; M110+1)</f>
        <v>1</v>
      </c>
    </row>
    <row r="111" spans="1:14" x14ac:dyDescent="0.25">
      <c r="A111" t="s">
        <v>10</v>
      </c>
      <c r="B111" s="7">
        <v>43502.457905092589</v>
      </c>
      <c r="C111">
        <v>1</v>
      </c>
      <c r="D111" t="str">
        <f>IF(AND(C111=0,ROW()&gt;2),"fin"&amp;A111,IF(AND(C111=1,COUNTIF($D$1:$D110,"deb"&amp;A111)&gt;COUNTIF($D$1:$D110,"fin"&amp;A111)),A111,IF(C111=0,"","deb" &amp; A111)))</f>
        <v>Yves</v>
      </c>
      <c r="G111" s="14">
        <v>104</v>
      </c>
      <c r="H111" s="14">
        <f t="shared" ca="1" si="3"/>
        <v>665</v>
      </c>
      <c r="I111" s="14" cm="1">
        <f t="array" aca="1" ref="I111" ca="1">SUMPRODUCT(MAX((INDIRECT("A1:A" &amp; IFERROR(MATCH("fin" &amp; J111,OFFSET($D$1,H111,0,1000,1),0)+H111,$H$1)-1)      =J111)*ROW(INDIRECT("A1:A" &amp; IFERROR(MATCH("fin" &amp; J111,OFFSET($D$1,H111,0,1000,1),0)+H111,$H$1)-1) )))</f>
        <v>764</v>
      </c>
      <c r="J111" s="7" t="str" cm="1">
        <f t="array" aca="1" ref="J111" ca="1">INDEX(A:A,H111)</f>
        <v>Jeanne</v>
      </c>
      <c r="K111" s="7" cm="1">
        <f t="array" aca="1" ref="K111" ca="1">INDEX(B:B,H111)</f>
        <v>43663.684131944443</v>
      </c>
      <c r="L111" s="7"/>
      <c r="M111" s="7" cm="1">
        <f t="array" aca="1" ref="M111" ca="1">IFERROR(INDEX(B:B,I111),IF(ISERROR(H111),"#N/A",TODAY()))</f>
        <v>43677.482025462959</v>
      </c>
      <c r="N111">
        <f ca="1">SUMIFS(C:C,A:A,J111,B:B,"&gt;=" &amp; K111,B:B,"&lt;" &amp; M111+1)</f>
        <v>12</v>
      </c>
    </row>
    <row r="112" spans="1:14" x14ac:dyDescent="0.25">
      <c r="A112" t="s">
        <v>11</v>
      </c>
      <c r="B112" s="7">
        <v>43502.458645833336</v>
      </c>
      <c r="C112">
        <v>1</v>
      </c>
      <c r="D112" t="str">
        <f>IF(AND(C112=0,ROW()&gt;2),"fin"&amp;A112,IF(AND(C112=1,COUNTIF($D$1:$D111,"deb"&amp;A112)&gt;COUNTIF($D$1:$D111,"fin"&amp;A112)),A112,IF(C112=0,"","deb" &amp; A112)))</f>
        <v>Pierrick</v>
      </c>
      <c r="G112" s="14">
        <v>105</v>
      </c>
      <c r="H112" s="14">
        <f t="shared" ca="1" si="3"/>
        <v>666</v>
      </c>
      <c r="I112" s="14" cm="1">
        <f t="array" aca="1" ref="I112" ca="1">SUMPRODUCT(MAX((INDIRECT("A1:A" &amp; IFERROR(MATCH("fin" &amp; J112,OFFSET($D$1,H112,0,1000,1),0)+H112,$H$1)-1)      =J112)*ROW(INDIRECT("A1:A" &amp; IFERROR(MATCH("fin" &amp; J112,OFFSET($D$1,H112,0,1000,1),0)+H112,$H$1)-1) )))</f>
        <v>855</v>
      </c>
      <c r="J112" s="7" t="str" cm="1">
        <f t="array" aca="1" ref="J112" ca="1">INDEX(A:A,H112)</f>
        <v>Agathe</v>
      </c>
      <c r="K112" s="7" cm="1">
        <f t="array" aca="1" ref="K112" ca="1">INDEX(B:B,H112)</f>
        <v>43663.702303240738</v>
      </c>
      <c r="L112" s="7"/>
      <c r="M112" s="7" cm="1">
        <f t="array" aca="1" ref="M112" ca="1">IFERROR(INDEX(B:B,I112),IF(ISERROR(H112),"#N/A",TODAY()))</f>
        <v>43712.624421296299</v>
      </c>
      <c r="N112">
        <f ca="1">SUMIFS(C:C,A:A,J112,B:B,"&gt;=" &amp; K112,B:B,"&lt;" &amp; M112+1)</f>
        <v>22</v>
      </c>
    </row>
    <row r="113" spans="1:14" x14ac:dyDescent="0.25">
      <c r="A113" t="s">
        <v>12</v>
      </c>
      <c r="B113" s="7">
        <v>43502.475219907406</v>
      </c>
      <c r="C113">
        <v>1</v>
      </c>
      <c r="D113" t="str">
        <f>IF(AND(C113=0,ROW()&gt;2),"fin"&amp;A113,IF(AND(C113=1,COUNTIF($D$1:$D112,"deb"&amp;A113)&gt;COUNTIF($D$1:$D112,"fin"&amp;A113)),A113,IF(C113=0,"","deb" &amp; A113)))</f>
        <v xml:space="preserve">debJacques </v>
      </c>
      <c r="G113" s="14">
        <v>106</v>
      </c>
      <c r="H113" s="14">
        <f t="shared" ca="1" si="3"/>
        <v>672</v>
      </c>
      <c r="I113" s="14" cm="1">
        <f t="array" aca="1" ref="I113" ca="1">SUMPRODUCT(MAX((INDIRECT("A1:A" &amp; IFERROR(MATCH("fin" &amp; J113,OFFSET($D$1,H113,0,1000,1),0)+H113,$H$1)-1)      =J113)*ROW(INDIRECT("A1:A" &amp; IFERROR(MATCH("fin" &amp; J113,OFFSET($D$1,H113,0,1000,1),0)+H113,$H$1)-1) )))</f>
        <v>744</v>
      </c>
      <c r="J113" s="7" t="str" cm="1">
        <f t="array" aca="1" ref="J113" ca="1">INDEX(A:A,H113)</f>
        <v>Clhotilde</v>
      </c>
      <c r="K113" s="7" cm="1">
        <f t="array" aca="1" ref="K113" ca="1">INDEX(B:B,H113)</f>
        <v>43664.616539351853</v>
      </c>
      <c r="L113" s="7"/>
      <c r="M113" s="7" cm="1">
        <f t="array" aca="1" ref="M113" ca="1">IFERROR(INDEX(B:B,I113),IF(ISERROR(H113),"#N/A",TODAY()))</f>
        <v>43675.691238425927</v>
      </c>
      <c r="N113">
        <f ca="1">SUMIFS(C:C,A:A,J113,B:B,"&gt;=" &amp; K113,B:B,"&lt;" &amp; M113+1)</f>
        <v>9</v>
      </c>
    </row>
    <row r="114" spans="1:14" x14ac:dyDescent="0.25">
      <c r="A114" t="s">
        <v>13</v>
      </c>
      <c r="B114" s="7">
        <v>43502.492905092593</v>
      </c>
      <c r="C114">
        <v>1</v>
      </c>
      <c r="D114" t="str">
        <f>IF(AND(C114=0,ROW()&gt;2),"fin"&amp;A114,IF(AND(C114=1,COUNTIF($D$1:$D113,"deb"&amp;A114)&gt;COUNTIF($D$1:$D113,"fin"&amp;A114)),A114,IF(C114=0,"","deb" &amp; A114)))</f>
        <v>Clhotilde</v>
      </c>
      <c r="G114" s="14">
        <v>107</v>
      </c>
      <c r="H114" s="14">
        <f t="shared" ca="1" si="3"/>
        <v>675</v>
      </c>
      <c r="I114" s="14" cm="1">
        <f t="array" aca="1" ref="I114" ca="1">SUMPRODUCT(MAX((INDIRECT("A1:A" &amp; IFERROR(MATCH("fin" &amp; J114,OFFSET($D$1,H114,0,1000,1),0)+H114,$H$1)-1)      =J114)*ROW(INDIRECT("A1:A" &amp; IFERROR(MATCH("fin" &amp; J114,OFFSET($D$1,H114,0,1000,1),0)+H114,$H$1)-1) )))</f>
        <v>855</v>
      </c>
      <c r="J114" s="7" t="str" cm="1">
        <f t="array" aca="1" ref="J114" ca="1">INDEX(A:A,H114)</f>
        <v>Agathe</v>
      </c>
      <c r="K114" s="7" cm="1">
        <f t="array" aca="1" ref="K114" ca="1">INDEX(B:B,H114)</f>
        <v>43664.694363425922</v>
      </c>
      <c r="L114" s="7"/>
      <c r="M114" s="7" cm="1">
        <f t="array" aca="1" ref="M114" ca="1">IFERROR(INDEX(B:B,I114),IF(ISERROR(H114),"#N/A",TODAY()))</f>
        <v>43712.624421296299</v>
      </c>
      <c r="N114">
        <f ca="1">SUMIFS(C:C,A:A,J114,B:B,"&gt;=" &amp; K114,B:B,"&lt;" &amp; M114+1)</f>
        <v>21</v>
      </c>
    </row>
    <row r="115" spans="1:14" x14ac:dyDescent="0.25">
      <c r="A115" t="s">
        <v>14</v>
      </c>
      <c r="B115" s="7">
        <v>43507.363067129627</v>
      </c>
      <c r="C115">
        <v>1</v>
      </c>
      <c r="D115" t="str">
        <f>IF(AND(C115=0,ROW()&gt;2),"fin"&amp;A115,IF(AND(C115=1,COUNTIF($D$1:$D114,"deb"&amp;A115)&gt;COUNTIF($D$1:$D114,"fin"&amp;A115)),A115,IF(C115=0,"","deb" &amp; A115)))</f>
        <v>Laurianne</v>
      </c>
      <c r="G115" s="14">
        <v>108</v>
      </c>
      <c r="H115" s="14">
        <f t="shared" ca="1" si="3"/>
        <v>677</v>
      </c>
      <c r="I115" s="14" cm="1">
        <f t="array" aca="1" ref="I115" ca="1">SUMPRODUCT(MAX((INDIRECT("A1:A" &amp; IFERROR(MATCH("fin" &amp; J115,OFFSET($D$1,H115,0,1000,1),0)+H115,$H$1)-1)      =J115)*ROW(INDIRECT("A1:A" &amp; IFERROR(MATCH("fin" &amp; J115,OFFSET($D$1,H115,0,1000,1),0)+H115,$H$1)-1) )))</f>
        <v>731</v>
      </c>
      <c r="J115" s="7" t="str" cm="1">
        <f t="array" aca="1" ref="J115" ca="1">INDEX(A:A,H115)</f>
        <v xml:space="preserve">Pierre </v>
      </c>
      <c r="K115" s="7" cm="1">
        <f t="array" aca="1" ref="K115" ca="1">INDEX(B:B,H115)</f>
        <v>43664.723738425928</v>
      </c>
      <c r="L115" s="7"/>
      <c r="M115" s="7" cm="1">
        <f t="array" aca="1" ref="M115" ca="1">IFERROR(INDEX(B:B,I115),IF(ISERROR(H115),"#N/A",TODAY()))</f>
        <v>43675.361388888887</v>
      </c>
      <c r="N115">
        <f ca="1">SUMIFS(C:C,A:A,J115,B:B,"&gt;=" &amp; K115,B:B,"&lt;" &amp; M115+1)</f>
        <v>7</v>
      </c>
    </row>
    <row r="116" spans="1:14" x14ac:dyDescent="0.25">
      <c r="A116" t="s">
        <v>15</v>
      </c>
      <c r="B116" s="7">
        <v>43507.378831018519</v>
      </c>
      <c r="C116">
        <v>1</v>
      </c>
      <c r="D116" t="str">
        <f>IF(AND(C116=0,ROW()&gt;2),"fin"&amp;A116,IF(AND(C116=1,COUNTIF($D$1:$D115,"deb"&amp;A116)&gt;COUNTIF($D$1:$D115,"fin"&amp;A116)),A116,IF(C116=0,"","deb" &amp; A116)))</f>
        <v>debJeanne</v>
      </c>
      <c r="G116" s="14">
        <v>109</v>
      </c>
      <c r="H116" s="14">
        <f t="shared" ca="1" si="3"/>
        <v>679</v>
      </c>
      <c r="I116" s="14" cm="1">
        <f t="array" aca="1" ref="I116" ca="1">SUMPRODUCT(MAX((INDIRECT("A1:A" &amp; IFERROR(MATCH("fin" &amp; J116,OFFSET($D$1,H116,0,1000,1),0)+H116,$H$1)-1)      =J116)*ROW(INDIRECT("A1:A" &amp; IFERROR(MATCH("fin" &amp; J116,OFFSET($D$1,H116,0,1000,1),0)+H116,$H$1)-1) )))</f>
        <v>814</v>
      </c>
      <c r="J116" s="7" t="str" cm="1">
        <f t="array" aca="1" ref="J116" ca="1">INDEX(A:A,H116)</f>
        <v>Pierrick</v>
      </c>
      <c r="K116" s="7" cm="1">
        <f t="array" aca="1" ref="K116" ca="1">INDEX(B:B,H116)</f>
        <v>43665.410069444442</v>
      </c>
      <c r="L116" s="7"/>
      <c r="M116" s="7" cm="1">
        <f t="array" aca="1" ref="M116" ca="1">IFERROR(INDEX(B:B,I116),IF(ISERROR(H116),"#N/A",TODAY()))</f>
        <v>43699.689571759256</v>
      </c>
      <c r="N116">
        <f ca="1">SUMIFS(C:C,A:A,J116,B:B,"&gt;=" &amp; K116,B:B,"&lt;" &amp; M116+1)</f>
        <v>16</v>
      </c>
    </row>
    <row r="117" spans="1:14" x14ac:dyDescent="0.25">
      <c r="A117" t="s">
        <v>16</v>
      </c>
      <c r="B117" s="7">
        <v>43507.444085648145</v>
      </c>
      <c r="C117">
        <v>1</v>
      </c>
      <c r="D117" t="str">
        <f>IF(AND(C117=0,ROW()&gt;2),"fin"&amp;A117,IF(AND(C117=1,COUNTIF($D$1:$D116,"deb"&amp;A117)&gt;COUNTIF($D$1:$D116,"fin"&amp;A117)),A117,IF(C117=0,"","deb" &amp; A117)))</f>
        <v>debAgathe</v>
      </c>
      <c r="G117" s="14">
        <v>110</v>
      </c>
      <c r="H117" s="14">
        <f t="shared" ca="1" si="3"/>
        <v>685</v>
      </c>
      <c r="I117" s="14" cm="1">
        <f t="array" aca="1" ref="I117" ca="1">SUMPRODUCT(MAX((INDIRECT("A1:A" &amp; IFERROR(MATCH("fin" &amp; J117,OFFSET($D$1,H117,0,1000,1),0)+H117,$H$1)-1)      =J117)*ROW(INDIRECT("A1:A" &amp; IFERROR(MATCH("fin" &amp; J117,OFFSET($D$1,H117,0,1000,1),0)+H117,$H$1)-1) )))</f>
        <v>757</v>
      </c>
      <c r="J117" s="7" t="str" cm="1">
        <f t="array" aca="1" ref="J117" ca="1">INDEX(A:A,H117)</f>
        <v>Romain</v>
      </c>
      <c r="K117" s="7" cm="1">
        <f t="array" aca="1" ref="K117" ca="1">INDEX(B:B,H117)</f>
        <v>43665.591041666667</v>
      </c>
      <c r="L117" s="7"/>
      <c r="M117" s="7" cm="1">
        <f t="array" aca="1" ref="M117" ca="1">IFERROR(INDEX(B:B,I117),IF(ISERROR(H117),"#N/A",TODAY()))</f>
        <v>43677.440208333333</v>
      </c>
      <c r="N117">
        <f ca="1">SUMIFS(C:C,A:A,J117,B:B,"&gt;=" &amp; K117,B:B,"&lt;" &amp; M117+1)</f>
        <v>9</v>
      </c>
    </row>
    <row r="118" spans="1:14" x14ac:dyDescent="0.25">
      <c r="A118" t="s">
        <v>17</v>
      </c>
      <c r="B118" s="7">
        <v>43508.368946759256</v>
      </c>
      <c r="C118">
        <v>1</v>
      </c>
      <c r="D118" t="str">
        <f>IF(AND(C118=0,ROW()&gt;2),"fin"&amp;A118,IF(AND(C118=1,COUNTIF($D$1:$D117,"deb"&amp;A118)&gt;COUNTIF($D$1:$D117,"fin"&amp;A118)),A118,IF(C118=0,"","deb" &amp; A118)))</f>
        <v>debRomain</v>
      </c>
      <c r="G118" s="14">
        <v>111</v>
      </c>
      <c r="H118" s="14">
        <f t="shared" ca="1" si="3"/>
        <v>686</v>
      </c>
      <c r="I118" s="14" cm="1">
        <f t="array" aca="1" ref="I118" ca="1">SUMPRODUCT(MAX((INDIRECT("A1:A" &amp; IFERROR(MATCH("fin" &amp; J118,OFFSET($D$1,H118,0,1000,1),0)+H118,$H$1)-1)      =J118)*ROW(INDIRECT("A1:A" &amp; IFERROR(MATCH("fin" &amp; J118,OFFSET($D$1,H118,0,1000,1),0)+H118,$H$1)-1) )))</f>
        <v>731</v>
      </c>
      <c r="J118" s="7" t="str" cm="1">
        <f t="array" aca="1" ref="J118" ca="1">INDEX(A:A,H118)</f>
        <v xml:space="preserve">Pierre </v>
      </c>
      <c r="K118" s="7" cm="1">
        <f t="array" aca="1" ref="K118" ca="1">INDEX(B:B,H118)</f>
        <v>43668.404050925928</v>
      </c>
      <c r="L118" s="7"/>
      <c r="M118" s="7" cm="1">
        <f t="array" aca="1" ref="M118" ca="1">IFERROR(INDEX(B:B,I118),IF(ISERROR(H118),"#N/A",TODAY()))</f>
        <v>43675.361388888887</v>
      </c>
      <c r="N118">
        <f ca="1">SUMIFS(C:C,A:A,J118,B:B,"&gt;=" &amp; K118,B:B,"&lt;" &amp; M118+1)</f>
        <v>6</v>
      </c>
    </row>
    <row r="119" spans="1:14" x14ac:dyDescent="0.25">
      <c r="A119" t="s">
        <v>9</v>
      </c>
      <c r="B119" s="7">
        <v>43509.365787037037</v>
      </c>
      <c r="C119">
        <v>1</v>
      </c>
      <c r="D119" t="str">
        <f>IF(AND(C119=0,ROW()&gt;2),"fin"&amp;A119,IF(AND(C119=1,COUNTIF($D$1:$D118,"deb"&amp;A119)&gt;COUNTIF($D$1:$D118,"fin"&amp;A119)),A119,IF(C119=0,"","deb" &amp; A119)))</f>
        <v xml:space="preserve">debPierre </v>
      </c>
      <c r="G119" s="14">
        <v>112</v>
      </c>
      <c r="H119" s="14">
        <f t="shared" ca="1" si="3"/>
        <v>694</v>
      </c>
      <c r="I119" s="14" cm="1">
        <f t="array" aca="1" ref="I119" ca="1">SUMPRODUCT(MAX((INDIRECT("A1:A" &amp; IFERROR(MATCH("fin" &amp; J119,OFFSET($D$1,H119,0,1000,1),0)+H119,$H$1)-1)      =J119)*ROW(INDIRECT("A1:A" &amp; IFERROR(MATCH("fin" &amp; J119,OFFSET($D$1,H119,0,1000,1),0)+H119,$H$1)-1) )))</f>
        <v>757</v>
      </c>
      <c r="J119" s="7" t="str" cm="1">
        <f t="array" aca="1" ref="J119" ca="1">INDEX(A:A,H119)</f>
        <v>Romain</v>
      </c>
      <c r="K119" s="7" cm="1">
        <f t="array" aca="1" ref="K119" ca="1">INDEX(B:B,H119)</f>
        <v>43669.609722222223</v>
      </c>
      <c r="L119" s="7"/>
      <c r="M119" s="7" cm="1">
        <f t="array" aca="1" ref="M119" ca="1">IFERROR(INDEX(B:B,I119),IF(ISERROR(H119),"#N/A",TODAY()))</f>
        <v>43677.440208333333</v>
      </c>
      <c r="N119">
        <f ca="1">SUMIFS(C:C,A:A,J119,B:B,"&gt;=" &amp; K119,B:B,"&lt;" &amp; M119+1)</f>
        <v>8</v>
      </c>
    </row>
    <row r="120" spans="1:14" x14ac:dyDescent="0.25">
      <c r="A120" t="s">
        <v>10</v>
      </c>
      <c r="B120" s="7">
        <v>43509.399247685185</v>
      </c>
      <c r="C120">
        <v>1</v>
      </c>
      <c r="D120" t="str">
        <f>IF(AND(C120=0,ROW()&gt;2),"fin"&amp;A120,IF(AND(C120=1,COUNTIF($D$1:$D119,"deb"&amp;A120)&gt;COUNTIF($D$1:$D119,"fin"&amp;A120)),A120,IF(C120=0,"","deb" &amp; A120)))</f>
        <v>Yves</v>
      </c>
      <c r="G120" s="14">
        <v>113</v>
      </c>
      <c r="H120" s="14">
        <f t="shared" ca="1" si="3"/>
        <v>695</v>
      </c>
      <c r="I120" s="14" cm="1">
        <f t="array" aca="1" ref="I120" ca="1">SUMPRODUCT(MAX((INDIRECT("A1:A" &amp; IFERROR(MATCH("fin" &amp; J120,OFFSET($D$1,H120,0,1000,1),0)+H120,$H$1)-1)      =J120)*ROW(INDIRECT("A1:A" &amp; IFERROR(MATCH("fin" &amp; J120,OFFSET($D$1,H120,0,1000,1),0)+H120,$H$1)-1) )))</f>
        <v>731</v>
      </c>
      <c r="J120" s="7" t="str" cm="1">
        <f t="array" aca="1" ref="J120" ca="1">INDEX(A:A,H120)</f>
        <v xml:space="preserve">Pierre </v>
      </c>
      <c r="K120" s="7" cm="1">
        <f t="array" aca="1" ref="K120" ca="1">INDEX(B:B,H120)</f>
        <v>43669.61614583333</v>
      </c>
      <c r="L120" s="7"/>
      <c r="M120" s="7" cm="1">
        <f t="array" aca="1" ref="M120" ca="1">IFERROR(INDEX(B:B,I120),IF(ISERROR(H120),"#N/A",TODAY()))</f>
        <v>43675.361388888887</v>
      </c>
      <c r="N120">
        <f ca="1">SUMIFS(C:C,A:A,J120,B:B,"&gt;=" &amp; K120,B:B,"&lt;" &amp; M120+1)</f>
        <v>5</v>
      </c>
    </row>
    <row r="121" spans="1:14" x14ac:dyDescent="0.25">
      <c r="A121" t="s">
        <v>11</v>
      </c>
      <c r="B121" s="7">
        <v>43509.438611111109</v>
      </c>
      <c r="C121">
        <v>1</v>
      </c>
      <c r="D121" t="str">
        <f>IF(AND(C121=0,ROW()&gt;2),"fin"&amp;A121,IF(AND(C121=1,COUNTIF($D$1:$D120,"deb"&amp;A121)&gt;COUNTIF($D$1:$D120,"fin"&amp;A121)),A121,IF(C121=0,"","deb" &amp; A121)))</f>
        <v>Pierrick</v>
      </c>
      <c r="G121" s="14">
        <v>114</v>
      </c>
      <c r="H121" s="14">
        <f t="shared" ca="1" si="3"/>
        <v>696</v>
      </c>
      <c r="I121" s="14" cm="1">
        <f t="array" aca="1" ref="I121" ca="1">SUMPRODUCT(MAX((INDIRECT("A1:A" &amp; IFERROR(MATCH("fin" &amp; J121,OFFSET($D$1,H121,0,1000,1),0)+H121,$H$1)-1)      =J121)*ROW(INDIRECT("A1:A" &amp; IFERROR(MATCH("fin" &amp; J121,OFFSET($D$1,H121,0,1000,1),0)+H121,$H$1)-1) )))</f>
        <v>786</v>
      </c>
      <c r="J121" s="7" t="str" cm="1">
        <f t="array" aca="1" ref="J121" ca="1">INDEX(A:A,H121)</f>
        <v>Yves</v>
      </c>
      <c r="K121" s="7" cm="1">
        <f t="array" aca="1" ref="K121" ca="1">INDEX(B:B,H121)</f>
        <v>43669.641979166663</v>
      </c>
      <c r="L121" s="7"/>
      <c r="M121" s="7" cm="1">
        <f t="array" aca="1" ref="M121" ca="1">IFERROR(INDEX(B:B,I121),IF(ISERROR(H121),"#N/A",TODAY()))</f>
        <v>43690.579560185186</v>
      </c>
      <c r="N121">
        <f ca="1">SUMIFS(C:C,A:A,J121,B:B,"&gt;=" &amp; K121,B:B,"&lt;" &amp; M121+1)</f>
        <v>11</v>
      </c>
    </row>
    <row r="122" spans="1:14" x14ac:dyDescent="0.25">
      <c r="A122" t="s">
        <v>12</v>
      </c>
      <c r="B122" s="7">
        <v>43509.45207175926</v>
      </c>
      <c r="C122">
        <v>1</v>
      </c>
      <c r="D122" t="str">
        <f>IF(AND(C122=0,ROW()&gt;2),"fin"&amp;A122,IF(AND(C122=1,COUNTIF($D$1:$D121,"deb"&amp;A122)&gt;COUNTIF($D$1:$D121,"fin"&amp;A122)),A122,IF(C122=0,"","deb" &amp; A122)))</f>
        <v xml:space="preserve">debJacques </v>
      </c>
      <c r="G122" s="14">
        <v>115</v>
      </c>
      <c r="H122" s="14">
        <f t="shared" ca="1" si="3"/>
        <v>703</v>
      </c>
      <c r="I122" s="14" cm="1">
        <f t="array" aca="1" ref="I122" ca="1">SUMPRODUCT(MAX((INDIRECT("A1:A" &amp; IFERROR(MATCH("fin" &amp; J122,OFFSET($D$1,H122,0,1000,1),0)+H122,$H$1)-1)      =J122)*ROW(INDIRECT("A1:A" &amp; IFERROR(MATCH("fin" &amp; J122,OFFSET($D$1,H122,0,1000,1),0)+H122,$H$1)-1) )))</f>
        <v>757</v>
      </c>
      <c r="J122" s="7" t="str" cm="1">
        <f t="array" aca="1" ref="J122" ca="1">INDEX(A:A,H122)</f>
        <v>Romain</v>
      </c>
      <c r="K122" s="7" cm="1">
        <f t="array" aca="1" ref="K122" ca="1">INDEX(B:B,H122)</f>
        <v>43670.519085648149</v>
      </c>
      <c r="L122" s="7"/>
      <c r="M122" s="7" cm="1">
        <f t="array" aca="1" ref="M122" ca="1">IFERROR(INDEX(B:B,I122),IF(ISERROR(H122),"#N/A",TODAY()))</f>
        <v>43677.440208333333</v>
      </c>
      <c r="N122">
        <f ca="1">SUMIFS(C:C,A:A,J122,B:B,"&gt;=" &amp; K122,B:B,"&lt;" &amp; M122+1)</f>
        <v>7</v>
      </c>
    </row>
    <row r="123" spans="1:14" x14ac:dyDescent="0.25">
      <c r="A123" t="s">
        <v>13</v>
      </c>
      <c r="B123" s="7">
        <v>43509.552858796298</v>
      </c>
      <c r="C123">
        <v>1</v>
      </c>
      <c r="D123" t="str">
        <f>IF(AND(C123=0,ROW()&gt;2),"fin"&amp;A123,IF(AND(C123=1,COUNTIF($D$1:$D122,"deb"&amp;A123)&gt;COUNTIF($D$1:$D122,"fin"&amp;A123)),A123,IF(C123=0,"","deb" &amp; A123)))</f>
        <v>Clhotilde</v>
      </c>
      <c r="G123" s="14">
        <v>116</v>
      </c>
      <c r="H123" s="14">
        <f t="shared" ca="1" si="3"/>
        <v>745</v>
      </c>
      <c r="I123" s="14" cm="1">
        <f t="array" aca="1" ref="I123" ca="1">SUMPRODUCT(MAX((INDIRECT("A1:A" &amp; IFERROR(MATCH("fin" &amp; J123,OFFSET($D$1,H123,0,1000,1),0)+H123,$H$1)-1)      =J123)*ROW(INDIRECT("A1:A" &amp; IFERROR(MATCH("fin" &amp; J123,OFFSET($D$1,H123,0,1000,1),0)+H123,$H$1)-1) )))</f>
        <v>754</v>
      </c>
      <c r="J123" s="7" t="str" cm="1">
        <f t="array" aca="1" ref="J123" ca="1">INDEX(A:A,H123)</f>
        <v>Laurianne</v>
      </c>
      <c r="K123" s="7" cm="1">
        <f t="array" aca="1" ref="K123" ca="1">INDEX(B:B,H123)</f>
        <v>43675.702337962961</v>
      </c>
      <c r="L123" s="7"/>
      <c r="M123" s="7" cm="1">
        <f t="array" aca="1" ref="M123" ca="1">IFERROR(INDEX(B:B,I123),IF(ISERROR(H123),"#N/A",TODAY()))</f>
        <v>43677.396458333336</v>
      </c>
      <c r="N123">
        <f ca="1">SUMIFS(C:C,A:A,J123,B:B,"&gt;=" &amp; K123,B:B,"&lt;" &amp; M123+1)</f>
        <v>2</v>
      </c>
    </row>
    <row r="124" spans="1:14" x14ac:dyDescent="0.25">
      <c r="A124" t="s">
        <v>14</v>
      </c>
      <c r="B124" s="7">
        <v>43509.56144675926</v>
      </c>
      <c r="C124">
        <v>1</v>
      </c>
      <c r="D124" t="str">
        <f>IF(AND(C124=0,ROW()&gt;2),"fin"&amp;A124,IF(AND(C124=1,COUNTIF($D$1:$D123,"deb"&amp;A124)&gt;COUNTIF($D$1:$D123,"fin"&amp;A124)),A124,IF(C124=0,"","deb" &amp; A124)))</f>
        <v>Laurianne</v>
      </c>
      <c r="G124" s="14">
        <v>117</v>
      </c>
      <c r="H124" s="14">
        <f t="shared" ca="1" si="3"/>
        <v>749</v>
      </c>
      <c r="I124" s="14" cm="1">
        <f t="array" aca="1" ref="I124" ca="1">SUMPRODUCT(MAX((INDIRECT("A1:A" &amp; IFERROR(MATCH("fin" &amp; J124,OFFSET($D$1,H124,0,1000,1),0)+H124,$H$1)-1)      =J124)*ROW(INDIRECT("A1:A" &amp; IFERROR(MATCH("fin" &amp; J124,OFFSET($D$1,H124,0,1000,1),0)+H124,$H$1)-1) )))</f>
        <v>776</v>
      </c>
      <c r="J124" s="7" t="str" cm="1">
        <f t="array" aca="1" ref="J124" ca="1">INDEX(A:A,H124)</f>
        <v xml:space="preserve">Pierre </v>
      </c>
      <c r="K124" s="7" cm="1">
        <f t="array" aca="1" ref="K124" ca="1">INDEX(B:B,H124)</f>
        <v>43676.465798611112</v>
      </c>
      <c r="L124" s="7"/>
      <c r="M124" s="7" cm="1">
        <f t="array" aca="1" ref="M124" ca="1">IFERROR(INDEX(B:B,I124),IF(ISERROR(H124),"#N/A",TODAY()))</f>
        <v>43682.482754629629</v>
      </c>
      <c r="N124">
        <f ca="1">SUMIFS(C:C,A:A,J124,B:B,"&gt;=" &amp; K124,B:B,"&lt;" &amp; M124+1)</f>
        <v>4</v>
      </c>
    </row>
    <row r="125" spans="1:14" x14ac:dyDescent="0.25">
      <c r="A125" t="s">
        <v>15</v>
      </c>
      <c r="B125" s="7">
        <v>43509.580648148149</v>
      </c>
      <c r="C125">
        <v>1</v>
      </c>
      <c r="D125" t="str">
        <f>IF(AND(C125=0,ROW()&gt;2),"fin"&amp;A125,IF(AND(C125=1,COUNTIF($D$1:$D124,"deb"&amp;A125)&gt;COUNTIF($D$1:$D124,"fin"&amp;A125)),A125,IF(C125=0,"","deb" &amp; A125)))</f>
        <v>Jeanne</v>
      </c>
      <c r="G125" s="14">
        <v>118</v>
      </c>
      <c r="H125" s="14">
        <f t="shared" ca="1" si="3"/>
        <v>761</v>
      </c>
      <c r="I125" s="14" cm="1">
        <f t="array" aca="1" ref="I125" ca="1">SUMPRODUCT(MAX((INDIRECT("A1:A" &amp; IFERROR(MATCH("fin" &amp; J125,OFFSET($D$1,H125,0,1000,1),0)+H125,$H$1)-1)      =J125)*ROW(INDIRECT("A1:A" &amp; IFERROR(MATCH("fin" &amp; J125,OFFSET($D$1,H125,0,1000,1),0)+H125,$H$1)-1) )))</f>
        <v>851</v>
      </c>
      <c r="J125" s="7" t="str" cm="1">
        <f t="array" aca="1" ref="J125" ca="1">INDEX(A:A,H125)</f>
        <v xml:space="preserve">Jacques </v>
      </c>
      <c r="K125" s="7" cm="1">
        <f t="array" aca="1" ref="K125" ca="1">INDEX(B:B,H125)</f>
        <v>43677.470995370371</v>
      </c>
      <c r="L125" s="7"/>
      <c r="M125" s="7" cm="1">
        <f t="array" aca="1" ref="M125" ca="1">IFERROR(INDEX(B:B,I125),IF(ISERROR(H125),"#N/A",TODAY()))</f>
        <v>43712.462511574071</v>
      </c>
      <c r="N125">
        <f ca="1">SUMIFS(C:C,A:A,J125,B:B,"&gt;=" &amp; K125,B:B,"&lt;" &amp; M125+1)</f>
        <v>11</v>
      </c>
    </row>
    <row r="126" spans="1:14" x14ac:dyDescent="0.25">
      <c r="A126" t="s">
        <v>16</v>
      </c>
      <c r="B126" s="7">
        <v>43509.583414351851</v>
      </c>
      <c r="C126">
        <v>1</v>
      </c>
      <c r="D126" t="str">
        <f>IF(AND(C126=0,ROW()&gt;2),"fin"&amp;A126,IF(AND(C126=1,COUNTIF($D$1:$D125,"deb"&amp;A126)&gt;COUNTIF($D$1:$D125,"fin"&amp;A126)),A126,IF(C126=0,"","deb" &amp; A126)))</f>
        <v>Agathe</v>
      </c>
      <c r="G126" s="14">
        <v>119</v>
      </c>
      <c r="H126" s="14">
        <f t="shared" ca="1" si="3"/>
        <v>762</v>
      </c>
      <c r="I126" s="14" cm="1">
        <f t="array" aca="1" ref="I126" ca="1">SUMPRODUCT(MAX((INDIRECT("A1:A" &amp; IFERROR(MATCH("fin" &amp; J126,OFFSET($D$1,H126,0,1000,1),0)+H126,$H$1)-1)      =J126)*ROW(INDIRECT("A1:A" &amp; IFERROR(MATCH("fin" &amp; J126,OFFSET($D$1,H126,0,1000,1),0)+H126,$H$1)-1) )))</f>
        <v>771</v>
      </c>
      <c r="J126" s="7" t="str" cm="1">
        <f t="array" aca="1" ref="J126" ca="1">INDEX(A:A,H126)</f>
        <v>Clhotilde</v>
      </c>
      <c r="K126" s="7" cm="1">
        <f t="array" aca="1" ref="K126" ca="1">INDEX(B:B,H126)</f>
        <v>43677.475289351853</v>
      </c>
      <c r="L126" s="7"/>
      <c r="M126" s="7" cm="1">
        <f t="array" aca="1" ref="M126" ca="1">IFERROR(INDEX(B:B,I126),IF(ISERROR(H126),"#N/A",TODAY()))</f>
        <v>43678.657175925924</v>
      </c>
      <c r="N126">
        <f ca="1">SUMIFS(C:C,A:A,J126,B:B,"&gt;=" &amp; K126,B:B,"&lt;" &amp; M126+1)</f>
        <v>2</v>
      </c>
    </row>
    <row r="127" spans="1:14" x14ac:dyDescent="0.25">
      <c r="A127" t="s">
        <v>17</v>
      </c>
      <c r="B127" s="7">
        <v>43509.602106481485</v>
      </c>
      <c r="C127">
        <v>0</v>
      </c>
      <c r="D127" t="str">
        <f>IF(AND(C127=0,ROW()&gt;2),"fin"&amp;A127,IF(AND(C127=1,COUNTIF($D$1:$D126,"deb"&amp;A127)&gt;COUNTIF($D$1:$D126,"fin"&amp;A127)),A127,IF(C127=0,"","deb" &amp; A127)))</f>
        <v>finRomain</v>
      </c>
      <c r="G127" s="14">
        <v>120</v>
      </c>
      <c r="H127" s="14">
        <f t="shared" ca="1" si="3"/>
        <v>775</v>
      </c>
      <c r="I127" s="14" cm="1">
        <f t="array" aca="1" ref="I127" ca="1">SUMPRODUCT(MAX((INDIRECT("A1:A" &amp; IFERROR(MATCH("fin" &amp; J127,OFFSET($D$1,H127,0,1000,1),0)+H127,$H$1)-1)      =J127)*ROW(INDIRECT("A1:A" &amp; IFERROR(MATCH("fin" &amp; J127,OFFSET($D$1,H127,0,1000,1),0)+H127,$H$1)-1) )))</f>
        <v>820</v>
      </c>
      <c r="J127" s="7" t="str" cm="1">
        <f t="array" aca="1" ref="J127" ca="1">INDEX(A:A,H127)</f>
        <v>Romain</v>
      </c>
      <c r="K127" s="7" cm="1">
        <f t="array" aca="1" ref="K127" ca="1">INDEX(B:B,H127)</f>
        <v>43679.691423611112</v>
      </c>
      <c r="L127" s="7"/>
      <c r="M127" s="7" cm="1">
        <f t="array" aca="1" ref="M127" ca="1">IFERROR(INDEX(B:B,I127),IF(ISERROR(H127),"#N/A",TODAY()))</f>
        <v>43706.388773148145</v>
      </c>
      <c r="N127">
        <f ca="1">SUMIFS(C:C,A:A,J127,B:B,"&gt;=" &amp; K127,B:B,"&lt;" &amp; M127+1)</f>
        <v>6</v>
      </c>
    </row>
    <row r="128" spans="1:14" x14ac:dyDescent="0.25">
      <c r="A128" t="s">
        <v>9</v>
      </c>
      <c r="B128" s="7">
        <v>43510.364872685182</v>
      </c>
      <c r="C128">
        <v>1</v>
      </c>
      <c r="D128" t="str">
        <f>IF(AND(C128=0,ROW()&gt;2),"fin"&amp;A128,IF(AND(C128=1,COUNTIF($D$1:$D127,"deb"&amp;A128)&gt;COUNTIF($D$1:$D127,"fin"&amp;A128)),A128,IF(C128=0,"","deb" &amp; A128)))</f>
        <v xml:space="preserve">Pierre </v>
      </c>
      <c r="G128" s="14">
        <v>121</v>
      </c>
      <c r="H128" s="14">
        <f t="shared" ca="1" si="3"/>
        <v>781</v>
      </c>
      <c r="I128" s="14" cm="1">
        <f t="array" aca="1" ref="I128" ca="1">SUMPRODUCT(MAX((INDIRECT("A1:A" &amp; IFERROR(MATCH("fin" &amp; J128,OFFSET($D$1,H128,0,1000,1),0)+H128,$H$1)-1)      =J128)*ROW(INDIRECT("A1:A" &amp; IFERROR(MATCH("fin" &amp; J128,OFFSET($D$1,H128,0,1000,1),0)+H128,$H$1)-1) )))</f>
        <v>790</v>
      </c>
      <c r="J128" s="7" t="str" cm="1">
        <f t="array" aca="1" ref="J128" ca="1">INDEX(A:A,H128)</f>
        <v>Laurianne</v>
      </c>
      <c r="K128" s="7" cm="1">
        <f t="array" aca="1" ref="K128" ca="1">INDEX(B:B,H128)</f>
        <v>43685.411608796298</v>
      </c>
      <c r="L128" s="7"/>
      <c r="M128" s="7" cm="1">
        <f t="array" aca="1" ref="M128" ca="1">IFERROR(INDEX(B:B,I128),IF(ISERROR(H128),"#N/A",TODAY()))</f>
        <v>43690.599421296298</v>
      </c>
      <c r="N128">
        <f ca="1">SUMIFS(C:C,A:A,J128,B:B,"&gt;=" &amp; K128,B:B,"&lt;" &amp; M128+1)</f>
        <v>2</v>
      </c>
    </row>
    <row r="129" spans="1:14" x14ac:dyDescent="0.25">
      <c r="A129" t="s">
        <v>10</v>
      </c>
      <c r="B129" s="7">
        <v>43510.667800925927</v>
      </c>
      <c r="C129">
        <v>1</v>
      </c>
      <c r="D129" t="str">
        <f>IF(AND(C129=0,ROW()&gt;2),"fin"&amp;A129,IF(AND(C129=1,COUNTIF($D$1:$D128,"deb"&amp;A129)&gt;COUNTIF($D$1:$D128,"fin"&amp;A129)),A129,IF(C129=0,"","deb" &amp; A129)))</f>
        <v>Yves</v>
      </c>
      <c r="G129" s="14">
        <v>122</v>
      </c>
      <c r="H129" s="14">
        <f t="shared" ca="1" si="3"/>
        <v>782</v>
      </c>
      <c r="I129" s="14" cm="1">
        <f t="array" aca="1" ref="I129" ca="1">SUMPRODUCT(MAX((INDIRECT("A1:A" &amp; IFERROR(MATCH("fin" &amp; J129,OFFSET($D$1,H129,0,1000,1),0)+H129,$H$1)-1)      =J129)*ROW(INDIRECT("A1:A" &amp; IFERROR(MATCH("fin" &amp; J129,OFFSET($D$1,H129,0,1000,1),0)+H129,$H$1)-1) )))</f>
        <v>872</v>
      </c>
      <c r="J129" s="7" t="str" cm="1">
        <f t="array" aca="1" ref="J129" ca="1">INDEX(A:A,H129)</f>
        <v>Jeanne</v>
      </c>
      <c r="K129" s="7" cm="1">
        <f t="array" aca="1" ref="K129" ca="1">INDEX(B:B,H129)</f>
        <v>43685.60528935185</v>
      </c>
      <c r="L129" s="7"/>
      <c r="M129" s="7" cm="1">
        <f t="array" aca="1" ref="M129" ca="1">IFERROR(INDEX(B:B,I129),IF(ISERROR(H129),"#N/A",TODAY()))</f>
        <v>43718.392152777778</v>
      </c>
      <c r="N129">
        <f ca="1">SUMIFS(C:C,A:A,J129,B:B,"&gt;=" &amp; K129,B:B,"&lt;" &amp; M129+1)</f>
        <v>11</v>
      </c>
    </row>
    <row r="130" spans="1:14" x14ac:dyDescent="0.25">
      <c r="A130" t="s">
        <v>11</v>
      </c>
      <c r="B130" s="7">
        <v>43511.35365740741</v>
      </c>
      <c r="C130">
        <v>1</v>
      </c>
      <c r="D130" t="str">
        <f>IF(AND(C130=0,ROW()&gt;2),"fin"&amp;A130,IF(AND(C130=1,COUNTIF($D$1:$D129,"deb"&amp;A130)&gt;COUNTIF($D$1:$D129,"fin"&amp;A130)),A130,IF(C130=0,"","deb" &amp; A130)))</f>
        <v>Pierrick</v>
      </c>
      <c r="G130" s="14">
        <v>123</v>
      </c>
      <c r="H130" s="14">
        <f t="shared" ca="1" si="3"/>
        <v>790</v>
      </c>
      <c r="I130" s="14" cm="1">
        <f t="array" aca="1" ref="I130" ca="1">SUMPRODUCT(MAX((INDIRECT("A1:A" &amp; IFERROR(MATCH("fin" &amp; J130,OFFSET($D$1,H130,0,1000,1),0)+H130,$H$1)-1)      =J130)*ROW(INDIRECT("A1:A" &amp; IFERROR(MATCH("fin" &amp; J130,OFFSET($D$1,H130,0,1000,1),0)+H130,$H$1)-1) )))</f>
        <v>790</v>
      </c>
      <c r="J130" s="7" t="str" cm="1">
        <f t="array" aca="1" ref="J130" ca="1">INDEX(A:A,H130)</f>
        <v>Laurianne</v>
      </c>
      <c r="K130" s="7" cm="1">
        <f t="array" aca="1" ref="K130" ca="1">INDEX(B:B,H130)</f>
        <v>43690.599421296298</v>
      </c>
      <c r="L130" s="7"/>
      <c r="M130" s="7" cm="1">
        <f t="array" aca="1" ref="M130" ca="1">IFERROR(INDEX(B:B,I130),IF(ISERROR(H130),"#N/A",TODAY()))</f>
        <v>43690.599421296298</v>
      </c>
      <c r="N130">
        <f ca="1">SUMIFS(C:C,A:A,J130,B:B,"&gt;=" &amp; K130,B:B,"&lt;" &amp; M130+1)</f>
        <v>1</v>
      </c>
    </row>
    <row r="131" spans="1:14" x14ac:dyDescent="0.25">
      <c r="A131" t="s">
        <v>12</v>
      </c>
      <c r="B131" s="7">
        <v>43511.384687500002</v>
      </c>
      <c r="C131">
        <v>1</v>
      </c>
      <c r="D131" t="str">
        <f>IF(AND(C131=0,ROW()&gt;2),"fin"&amp;A131,IF(AND(C131=1,COUNTIF($D$1:$D130,"deb"&amp;A131)&gt;COUNTIF($D$1:$D130,"fin"&amp;A131)),A131,IF(C131=0,"","deb" &amp; A131)))</f>
        <v xml:space="preserve">Jacques </v>
      </c>
      <c r="G131" s="14">
        <v>124</v>
      </c>
      <c r="H131" s="14">
        <f t="shared" ca="1" si="3"/>
        <v>794</v>
      </c>
      <c r="I131" s="14" cm="1">
        <f t="array" aca="1" ref="I131" ca="1">SUMPRODUCT(MAX((INDIRECT("A1:A" &amp; IFERROR(MATCH("fin" &amp; J131,OFFSET($D$1,H131,0,1000,1),0)+H131,$H$1)-1)      =J131)*ROW(INDIRECT("A1:A" &amp; IFERROR(MATCH("fin" &amp; J131,OFFSET($D$1,H131,0,1000,1),0)+H131,$H$1)-1) )))</f>
        <v>821</v>
      </c>
      <c r="J131" s="7" t="str" cm="1">
        <f t="array" aca="1" ref="J131" ca="1">INDEX(A:A,H131)</f>
        <v xml:space="preserve">Pierre </v>
      </c>
      <c r="K131" s="7" cm="1">
        <f t="array" aca="1" ref="K131" ca="1">INDEX(B:B,H131)</f>
        <v>43690.663530092592</v>
      </c>
      <c r="L131" s="7"/>
      <c r="M131" s="7" cm="1">
        <f t="array" aca="1" ref="M131" ca="1">IFERROR(INDEX(B:B,I131),IF(ISERROR(H131),"#N/A",TODAY()))</f>
        <v>43706.445219907408</v>
      </c>
      <c r="N131">
        <f ca="1">SUMIFS(C:C,A:A,J131,B:B,"&gt;=" &amp; K131,B:B,"&lt;" &amp; M131+1)</f>
        <v>4</v>
      </c>
    </row>
    <row r="132" spans="1:14" x14ac:dyDescent="0.25">
      <c r="A132" t="s">
        <v>13</v>
      </c>
      <c r="B132" s="7">
        <v>43511.586018518516</v>
      </c>
      <c r="C132">
        <v>1</v>
      </c>
      <c r="D132" t="str">
        <f>IF(AND(C132=0,ROW()&gt;2),"fin"&amp;A132,IF(AND(C132=1,COUNTIF($D$1:$D131,"deb"&amp;A132)&gt;COUNTIF($D$1:$D131,"fin"&amp;A132)),A132,IF(C132=0,"","deb" &amp; A132)))</f>
        <v>Clhotilde</v>
      </c>
      <c r="G132" s="14">
        <v>125</v>
      </c>
      <c r="H132" s="14">
        <f t="shared" ca="1" si="3"/>
        <v>798</v>
      </c>
      <c r="I132" s="14" cm="1">
        <f t="array" aca="1" ref="I132" ca="1">SUMPRODUCT(MAX((INDIRECT("A1:A" &amp; IFERROR(MATCH("fin" &amp; J132,OFFSET($D$1,H132,0,1000,1),0)+H132,$H$1)-1)      =J132)*ROW(INDIRECT("A1:A" &amp; IFERROR(MATCH("fin" &amp; J132,OFFSET($D$1,H132,0,1000,1),0)+H132,$H$1)-1) )))</f>
        <v>816</v>
      </c>
      <c r="J132" s="7" t="str" cm="1">
        <f t="array" aca="1" ref="J132" ca="1">INDEX(A:A,H132)</f>
        <v>Clhotilde</v>
      </c>
      <c r="K132" s="7" cm="1">
        <f t="array" aca="1" ref="K132" ca="1">INDEX(B:B,H132)</f>
        <v>43690.673460648148</v>
      </c>
      <c r="L132" s="7"/>
      <c r="M132" s="7" cm="1">
        <f t="array" aca="1" ref="M132" ca="1">IFERROR(INDEX(B:B,I132),IF(ISERROR(H132),"#N/A",TODAY()))</f>
        <v>43700.352673611109</v>
      </c>
      <c r="N132">
        <f ca="1">SUMIFS(C:C,A:A,J132,B:B,"&gt;=" &amp; K132,B:B,"&lt;" &amp; M132+1)</f>
        <v>3</v>
      </c>
    </row>
    <row r="133" spans="1:14" x14ac:dyDescent="0.25">
      <c r="A133" t="s">
        <v>14</v>
      </c>
      <c r="B133" s="7">
        <v>43511.602430555555</v>
      </c>
      <c r="C133">
        <v>1</v>
      </c>
      <c r="D133" t="str">
        <f>IF(AND(C133=0,ROW()&gt;2),"fin"&amp;A133,IF(AND(C133=1,COUNTIF($D$1:$D132,"deb"&amp;A133)&gt;COUNTIF($D$1:$D132,"fin"&amp;A133)),A133,IF(C133=0,"","deb" &amp; A133)))</f>
        <v>Laurianne</v>
      </c>
      <c r="G133" s="14">
        <v>126</v>
      </c>
      <c r="H133" s="14">
        <f t="shared" ca="1" si="3"/>
        <v>804</v>
      </c>
      <c r="I133" s="14" cm="1">
        <f t="array" aca="1" ref="I133" ca="1">SUMPRODUCT(MAX((INDIRECT("A1:A" &amp; IFERROR(MATCH("fin" &amp; J133,OFFSET($D$1,H133,0,1000,1),0)+H133,$H$1)-1)      =J133)*ROW(INDIRECT("A1:A" &amp; IFERROR(MATCH("fin" &amp; J133,OFFSET($D$1,H133,0,1000,1),0)+H133,$H$1)-1) )))</f>
        <v>903</v>
      </c>
      <c r="J133" s="7" t="str" cm="1">
        <f t="array" aca="1" ref="J133" ca="1">INDEX(A:A,H133)</f>
        <v>Yves</v>
      </c>
      <c r="K133" s="7" cm="1">
        <f t="array" aca="1" ref="K133" ca="1">INDEX(B:B,H133)</f>
        <v>43698.634016203701</v>
      </c>
      <c r="L133" s="7"/>
      <c r="M133" s="7" cm="1">
        <f t="array" aca="1" ref="M133" ca="1">IFERROR(INDEX(B:B,I133),IF(ISERROR(H133),"#N/A",TODAY()))</f>
        <v>43731.359710648147</v>
      </c>
      <c r="N133">
        <f ca="1">SUMIFS(C:C,A:A,J133,B:B,"&gt;=" &amp; K133,B:B,"&lt;" &amp; M133+1)</f>
        <v>12</v>
      </c>
    </row>
    <row r="134" spans="1:14" x14ac:dyDescent="0.25">
      <c r="A134" t="s">
        <v>15</v>
      </c>
      <c r="B134" s="7">
        <v>43511.656087962961</v>
      </c>
      <c r="C134">
        <v>1</v>
      </c>
      <c r="D134" t="str">
        <f>IF(AND(C134=0,ROW()&gt;2),"fin"&amp;A134,IF(AND(C134=1,COUNTIF($D$1:$D133,"deb"&amp;A134)&gt;COUNTIF($D$1:$D133,"fin"&amp;A134)),A134,IF(C134=0,"","deb" &amp; A134)))</f>
        <v>Jeanne</v>
      </c>
      <c r="G134" s="14">
        <v>127</v>
      </c>
      <c r="H134" s="14">
        <f t="shared" ca="1" si="3"/>
        <v>807</v>
      </c>
      <c r="I134" s="14" cm="1">
        <f t="array" aca="1" ref="I134" ca="1">SUMPRODUCT(MAX((INDIRECT("A1:A" &amp; IFERROR(MATCH("fin" &amp; J134,OFFSET($D$1,H134,0,1000,1),0)+H134,$H$1)-1)      =J134)*ROW(INDIRECT("A1:A" &amp; IFERROR(MATCH("fin" &amp; J134,OFFSET($D$1,H134,0,1000,1),0)+H134,$H$1)-1) )))</f>
        <v>816</v>
      </c>
      <c r="J134" s="7" t="str" cm="1">
        <f t="array" aca="1" ref="J134" ca="1">INDEX(A:A,H134)</f>
        <v>Clhotilde</v>
      </c>
      <c r="K134" s="7" cm="1">
        <f t="array" aca="1" ref="K134" ca="1">INDEX(B:B,H134)</f>
        <v>43699.572476851848</v>
      </c>
      <c r="L134" s="7"/>
      <c r="M134" s="7" cm="1">
        <f t="array" aca="1" ref="M134" ca="1">IFERROR(INDEX(B:B,I134),IF(ISERROR(H134),"#N/A",TODAY()))</f>
        <v>43700.352673611109</v>
      </c>
      <c r="N134">
        <f ca="1">SUMIFS(C:C,A:A,J134,B:B,"&gt;=" &amp; K134,B:B,"&lt;" &amp; M134+1)</f>
        <v>2</v>
      </c>
    </row>
    <row r="135" spans="1:14" x14ac:dyDescent="0.25">
      <c r="A135" t="s">
        <v>16</v>
      </c>
      <c r="B135" s="7">
        <v>43514.373981481483</v>
      </c>
      <c r="C135">
        <v>0</v>
      </c>
      <c r="D135" t="str">
        <f>IF(AND(C135=0,ROW()&gt;2),"fin"&amp;A135,IF(AND(C135=1,COUNTIF($D$1:$D134,"deb"&amp;A135)&gt;COUNTIF($D$1:$D134,"fin"&amp;A135)),A135,IF(C135=0,"","deb" &amp; A135)))</f>
        <v>finAgathe</v>
      </c>
      <c r="G135" s="14">
        <v>128</v>
      </c>
      <c r="H135" s="14">
        <f t="shared" ca="1" si="3"/>
        <v>808</v>
      </c>
      <c r="I135" s="14" cm="1">
        <f t="array" aca="1" ref="I135" ca="1">SUMPRODUCT(MAX((INDIRECT("A1:A" &amp; IFERROR(MATCH("fin" &amp; J135,OFFSET($D$1,H135,0,1000,1),0)+H135,$H$1)-1)      =J135)*ROW(INDIRECT("A1:A" &amp; IFERROR(MATCH("fin" &amp; J135,OFFSET($D$1,H135,0,1000,1),0)+H135,$H$1)-1) )))</f>
        <v>871</v>
      </c>
      <c r="J135" s="7" t="str" cm="1">
        <f t="array" aca="1" ref="J135" ca="1">INDEX(A:A,H135)</f>
        <v>Laurianne</v>
      </c>
      <c r="K135" s="7" cm="1">
        <f t="array" aca="1" ref="K135" ca="1">INDEX(B:B,H135)</f>
        <v>43699.58121527778</v>
      </c>
      <c r="L135" s="7"/>
      <c r="M135" s="7" cm="1">
        <f t="array" aca="1" ref="M135" ca="1">IFERROR(INDEX(B:B,I135),IF(ISERROR(H135),"#N/A",TODAY()))</f>
        <v>43718.360312500001</v>
      </c>
      <c r="N135">
        <f ca="1">SUMIFS(C:C,A:A,J135,B:B,"&gt;=" &amp; K135,B:B,"&lt;" &amp; M135+1)</f>
        <v>8</v>
      </c>
    </row>
    <row r="136" spans="1:14" x14ac:dyDescent="0.25">
      <c r="A136" t="s">
        <v>17</v>
      </c>
      <c r="B136" s="7">
        <v>43514.385671296295</v>
      </c>
      <c r="C136">
        <v>0</v>
      </c>
      <c r="D136" t="str">
        <f>IF(AND(C136=0,ROW()&gt;2),"fin"&amp;A136,IF(AND(C136=1,COUNTIF($D$1:$D135,"deb"&amp;A136)&gt;COUNTIF($D$1:$D135,"fin"&amp;A136)),A136,IF(C136=0,"","deb" &amp; A136)))</f>
        <v>finRomain</v>
      </c>
      <c r="G136" s="14">
        <v>129</v>
      </c>
      <c r="H136" s="14">
        <f t="shared" ca="1" si="3"/>
        <v>832</v>
      </c>
      <c r="I136" s="14" cm="1">
        <f t="array" aca="1" ref="I136" ca="1">SUMPRODUCT(MAX((INDIRECT("A1:A" &amp; IFERROR(MATCH("fin" &amp; J136,OFFSET($D$1,H136,0,1000,1),0)+H136,$H$1)-1)      =J136)*ROW(INDIRECT("A1:A" &amp; IFERROR(MATCH("fin" &amp; J136,OFFSET($D$1,H136,0,1000,1),0)+H136,$H$1)-1) )))</f>
        <v>877</v>
      </c>
      <c r="J136" s="7" t="str" cm="1">
        <f t="array" aca="1" ref="J136" ca="1">INDEX(A:A,H136)</f>
        <v>Pierrick</v>
      </c>
      <c r="K136" s="7" cm="1">
        <f t="array" aca="1" ref="K136" ca="1">INDEX(B:B,H136)</f>
        <v>43710.44153935185</v>
      </c>
      <c r="L136" s="7"/>
      <c r="M136" s="7" cm="1">
        <f t="array" aca="1" ref="M136" ca="1">IFERROR(INDEX(B:B,I136),IF(ISERROR(H136),"#N/A",TODAY()))</f>
        <v>43719.603437500002</v>
      </c>
      <c r="N136">
        <f ca="1">SUMIFS(C:C,A:A,J136,B:B,"&gt;=" &amp; K136,B:B,"&lt;" &amp; M136+1)</f>
        <v>6</v>
      </c>
    </row>
    <row r="137" spans="1:14" x14ac:dyDescent="0.25">
      <c r="A137" t="s">
        <v>9</v>
      </c>
      <c r="B137" s="7">
        <v>43514.400196759256</v>
      </c>
      <c r="C137">
        <v>1</v>
      </c>
      <c r="D137" t="str">
        <f>IF(AND(C137=0,ROW()&gt;2),"fin"&amp;A137,IF(AND(C137=1,COUNTIF($D$1:$D136,"deb"&amp;A137)&gt;COUNTIF($D$1:$D136,"fin"&amp;A137)),A137,IF(C137=0,"","deb" &amp; A137)))</f>
        <v xml:space="preserve">Pierre </v>
      </c>
      <c r="G137" s="14">
        <v>130</v>
      </c>
      <c r="H137" s="14">
        <f t="shared" ca="1" si="3"/>
        <v>834</v>
      </c>
      <c r="I137" s="14" cm="1">
        <f t="array" aca="1" ref="I137" ca="1">SUMPRODUCT(MAX((INDIRECT("A1:A" &amp; IFERROR(MATCH("fin" &amp; J137,OFFSET($D$1,H137,0,1000,1),0)+H137,$H$1)-1)      =J137)*ROW(INDIRECT("A1:A" &amp; IFERROR(MATCH("fin" &amp; J137,OFFSET($D$1,H137,0,1000,1),0)+H137,$H$1)-1) )))</f>
        <v>870</v>
      </c>
      <c r="J137" s="7" t="str" cm="1">
        <f t="array" aca="1" ref="J137" ca="1">INDEX(A:A,H137)</f>
        <v>Clhotilde</v>
      </c>
      <c r="K137" s="7" cm="1">
        <f t="array" aca="1" ref="K137" ca="1">INDEX(B:B,H137)</f>
        <v>43710.608298611114</v>
      </c>
      <c r="L137" s="7"/>
      <c r="M137" s="7" cm="1">
        <f t="array" aca="1" ref="M137" ca="1">IFERROR(INDEX(B:B,I137),IF(ISERROR(H137),"#N/A",TODAY()))</f>
        <v>43717.735543981478</v>
      </c>
      <c r="N137">
        <f ca="1">SUMIFS(C:C,A:A,J137,B:B,"&gt;=" &amp; K137,B:B,"&lt;" &amp; M137+1)</f>
        <v>5</v>
      </c>
    </row>
    <row r="138" spans="1:14" x14ac:dyDescent="0.25">
      <c r="A138" t="s">
        <v>10</v>
      </c>
      <c r="B138" s="7">
        <v>43514.400300925925</v>
      </c>
      <c r="C138">
        <v>0</v>
      </c>
      <c r="D138" t="str">
        <f>IF(AND(C138=0,ROW()&gt;2),"fin"&amp;A138,IF(AND(C138=1,COUNTIF($D$1:$D137,"deb"&amp;A138)&gt;COUNTIF($D$1:$D137,"fin"&amp;A138)),A138,IF(C138=0,"","deb" &amp; A138)))</f>
        <v>finYves</v>
      </c>
      <c r="G138" s="14">
        <v>131</v>
      </c>
      <c r="H138" s="14">
        <f t="shared" ca="1" si="3"/>
        <v>838</v>
      </c>
      <c r="I138" s="14" cm="1">
        <f t="array" aca="1" ref="I138" ca="1">SUMPRODUCT(MAX((INDIRECT("A1:A" &amp; IFERROR(MATCH("fin" &amp; J138,OFFSET($D$1,H138,0,1000,1),0)+H138,$H$1)-1)      =J138)*ROW(INDIRECT("A1:A" &amp; IFERROR(MATCH("fin" &amp; J138,OFFSET($D$1,H138,0,1000,1),0)+H138,$H$1)-1) )))</f>
        <v>838</v>
      </c>
      <c r="J138" s="7" t="str" cm="1">
        <f t="array" aca="1" ref="J138" ca="1">INDEX(A:A,H138)</f>
        <v>Romain</v>
      </c>
      <c r="K138" s="7" cm="1">
        <f t="array" aca="1" ref="K138" ca="1">INDEX(B:B,H138)</f>
        <v>43711.590914351851</v>
      </c>
      <c r="L138" s="7"/>
      <c r="M138" s="7" cm="1">
        <f t="array" aca="1" ref="M138" ca="1">IFERROR(INDEX(B:B,I138),IF(ISERROR(H138),"#N/A",TODAY()))</f>
        <v>43711.590914351851</v>
      </c>
      <c r="N138">
        <f ca="1">SUMIFS(C:C,A:A,J138,B:B,"&gt;=" &amp; K138,B:B,"&lt;" &amp; M138+1)</f>
        <v>1</v>
      </c>
    </row>
    <row r="139" spans="1:14" x14ac:dyDescent="0.25">
      <c r="A139" t="s">
        <v>11</v>
      </c>
      <c r="B139" s="7">
        <v>43514.445983796293</v>
      </c>
      <c r="C139">
        <v>0</v>
      </c>
      <c r="D139" t="str">
        <f>IF(AND(C139=0,ROW()&gt;2),"fin"&amp;A139,IF(AND(C139=1,COUNTIF($D$1:$D138,"deb"&amp;A139)&gt;COUNTIF($D$1:$D138,"fin"&amp;A139)),A139,IF(C139=0,"","deb" &amp; A139)))</f>
        <v>finPierrick</v>
      </c>
      <c r="G139" s="14">
        <v>132</v>
      </c>
      <c r="H139" s="14">
        <f t="shared" ca="1" si="3"/>
        <v>839</v>
      </c>
      <c r="I139" s="14" cm="1">
        <f t="array" aca="1" ref="I139" ca="1">SUMPRODUCT(MAX((INDIRECT("A1:A" &amp; IFERROR(MATCH("fin" &amp; J139,OFFSET($D$1,H139,0,1000,1),0)+H139,$H$1)-1)      =J139)*ROW(INDIRECT("A1:A" &amp; IFERROR(MATCH("fin" &amp; J139,OFFSET($D$1,H139,0,1000,1),0)+H139,$H$1)-1) )))</f>
        <v>884</v>
      </c>
      <c r="J139" s="7" t="str" cm="1">
        <f t="array" aca="1" ref="J139" ca="1">INDEX(A:A,H139)</f>
        <v xml:space="preserve">Pierre </v>
      </c>
      <c r="K139" s="7" cm="1">
        <f t="array" aca="1" ref="K139" ca="1">INDEX(B:B,H139)</f>
        <v>43711.601006944446</v>
      </c>
      <c r="L139" s="7"/>
      <c r="M139" s="7" cm="1">
        <f t="array" aca="1" ref="M139" ca="1">IFERROR(INDEX(B:B,I139),IF(ISERROR(H139),"#N/A",TODAY()))</f>
        <v>43720.684120370373</v>
      </c>
      <c r="N139">
        <f ca="1">SUMIFS(C:C,A:A,J139,B:B,"&gt;=" &amp; K139,B:B,"&lt;" &amp; M139+1)</f>
        <v>6</v>
      </c>
    </row>
    <row r="140" spans="1:14" x14ac:dyDescent="0.25">
      <c r="A140" t="s">
        <v>12</v>
      </c>
      <c r="B140" s="7">
        <v>43514.458657407406</v>
      </c>
      <c r="C140">
        <v>1</v>
      </c>
      <c r="D140" t="str">
        <f>IF(AND(C140=0,ROW()&gt;2),"fin"&amp;A140,IF(AND(C140=1,COUNTIF($D$1:$D139,"deb"&amp;A140)&gt;COUNTIF($D$1:$D139,"fin"&amp;A140)),A140,IF(C140=0,"","deb" &amp; A140)))</f>
        <v xml:space="preserve">Jacques </v>
      </c>
      <c r="G140" s="14">
        <v>133</v>
      </c>
      <c r="H140" s="14">
        <f t="shared" ca="1" si="3"/>
        <v>856</v>
      </c>
      <c r="I140" s="14" cm="1">
        <f t="array" aca="1" ref="I140" ca="1">SUMPRODUCT(MAX((INDIRECT("A1:A" &amp; IFERROR(MATCH("fin" &amp; J140,OFFSET($D$1,H140,0,1000,1),0)+H140,$H$1)-1)      =J140)*ROW(INDIRECT("A1:A" &amp; IFERROR(MATCH("fin" &amp; J140,OFFSET($D$1,H140,0,1000,1),0)+H140,$H$1)-1) )))</f>
        <v>901</v>
      </c>
      <c r="J140" s="7" t="str" cm="1">
        <f t="array" aca="1" ref="J140" ca="1">INDEX(A:A,H140)</f>
        <v>Romain</v>
      </c>
      <c r="K140" s="7" cm="1">
        <f t="array" aca="1" ref="K140" ca="1">INDEX(B:B,H140)</f>
        <v>43712.660798611112</v>
      </c>
      <c r="L140" s="7"/>
      <c r="M140" s="7" cm="1">
        <f t="array" aca="1" ref="M140" ca="1">IFERROR(INDEX(B:B,I140),IF(ISERROR(H140),"#N/A",TODAY()))</f>
        <v>43728.636238425926</v>
      </c>
      <c r="N140">
        <f ca="1">SUMIFS(C:C,A:A,J140,B:B,"&gt;=" &amp; K140,B:B,"&lt;" &amp; M140+1)</f>
        <v>6</v>
      </c>
    </row>
    <row r="141" spans="1:14" x14ac:dyDescent="0.25">
      <c r="A141" t="s">
        <v>13</v>
      </c>
      <c r="B141" s="7">
        <v>43514.462337962963</v>
      </c>
      <c r="C141">
        <v>1</v>
      </c>
      <c r="D141" t="str">
        <f>IF(AND(C141=0,ROW()&gt;2),"fin"&amp;A141,IF(AND(C141=1,COUNTIF($D$1:$D140,"deb"&amp;A141)&gt;COUNTIF($D$1:$D140,"fin"&amp;A141)),A141,IF(C141=0,"","deb" &amp; A141)))</f>
        <v>Clhotilde</v>
      </c>
      <c r="G141" s="14">
        <v>134</v>
      </c>
      <c r="H141" s="14">
        <f t="shared" ca="1" si="3"/>
        <v>869</v>
      </c>
      <c r="I141" s="14" cm="1">
        <f t="array" aca="1" ref="I141" ca="1">SUMPRODUCT(MAX((INDIRECT("A1:A" &amp; IFERROR(MATCH("fin" &amp; J141,OFFSET($D$1,H141,0,1000,1),0)+H141,$H$1)-1)      =J141)*ROW(INDIRECT("A1:A" &amp; IFERROR(MATCH("fin" &amp; J141,OFFSET($D$1,H141,0,1000,1),0)+H141,$H$1)-1) )))</f>
        <v>869</v>
      </c>
      <c r="J141" s="7" t="str" cm="1">
        <f t="array" aca="1" ref="J141" ca="1">INDEX(A:A,H141)</f>
        <v xml:space="preserve">Jacques </v>
      </c>
      <c r="K141" s="7" cm="1">
        <f t="array" aca="1" ref="K141" ca="1">INDEX(B:B,H141)</f>
        <v>43717.679305555554</v>
      </c>
      <c r="L141" s="7"/>
      <c r="M141" s="7" cm="1">
        <f t="array" aca="1" ref="M141" ca="1">IFERROR(INDEX(B:B,I141),IF(ISERROR(H141),"#N/A",TODAY()))</f>
        <v>43717.679305555554</v>
      </c>
      <c r="N141">
        <f ca="1">SUMIFS(C:C,A:A,J141,B:B,"&gt;=" &amp; K141,B:B,"&lt;" &amp; M141+1)</f>
        <v>1</v>
      </c>
    </row>
    <row r="142" spans="1:14" x14ac:dyDescent="0.25">
      <c r="A142" t="s">
        <v>14</v>
      </c>
      <c r="B142" s="7">
        <v>43514.470069444447</v>
      </c>
      <c r="C142">
        <v>1</v>
      </c>
      <c r="D142" t="str">
        <f>IF(AND(C142=0,ROW()&gt;2),"fin"&amp;A142,IF(AND(C142=1,COUNTIF($D$1:$D141,"deb"&amp;A142)&gt;COUNTIF($D$1:$D141,"fin"&amp;A142)),A142,IF(C142=0,"","deb" &amp; A142)))</f>
        <v>Laurianne</v>
      </c>
      <c r="G142" s="14">
        <v>135</v>
      </c>
      <c r="H142" s="14">
        <f t="shared" ca="1" si="3"/>
        <v>873</v>
      </c>
      <c r="I142" s="14" cm="1">
        <f t="array" aca="1" ref="I142" ca="1">SUMPRODUCT(MAX((INDIRECT("A1:A" &amp; IFERROR(MATCH("fin" &amp; J142,OFFSET($D$1,H142,0,1000,1),0)+H142,$H$1)-1)      =J142)*ROW(INDIRECT("A1:A" &amp; IFERROR(MATCH("fin" &amp; J142,OFFSET($D$1,H142,0,1000,1),0)+H142,$H$1)-1) )))</f>
        <v>900</v>
      </c>
      <c r="J142" s="7" t="str" cm="1">
        <f t="array" aca="1" ref="J142" ca="1">INDEX(A:A,H142)</f>
        <v>Agathe</v>
      </c>
      <c r="K142" s="7" cm="1">
        <f t="array" aca="1" ref="K142" ca="1">INDEX(B:B,H142)</f>
        <v>43718.666041666664</v>
      </c>
      <c r="L142" s="7"/>
      <c r="M142" s="7" cm="1">
        <f t="array" aca="1" ref="M142" ca="1">IFERROR(INDEX(B:B,I142),IF(ISERROR(H142),"#N/A",TODAY()))</f>
        <v>43728.57849537037</v>
      </c>
      <c r="N142">
        <f ca="1">SUMIFS(C:C,A:A,J142,B:B,"&gt;=" &amp; K142,B:B,"&lt;" &amp; M142+1)</f>
        <v>4</v>
      </c>
    </row>
    <row r="143" spans="1:14" x14ac:dyDescent="0.25">
      <c r="A143" t="s">
        <v>15</v>
      </c>
      <c r="B143" s="7">
        <v>43514.48940972222</v>
      </c>
      <c r="C143">
        <v>1</v>
      </c>
      <c r="D143" t="str">
        <f>IF(AND(C143=0,ROW()&gt;2),"fin"&amp;A143,IF(AND(C143=1,COUNTIF($D$1:$D142,"deb"&amp;A143)&gt;COUNTIF($D$1:$D142,"fin"&amp;A143)),A143,IF(C143=0,"","deb" &amp; A143)))</f>
        <v>Jeanne</v>
      </c>
      <c r="G143" s="14">
        <v>136</v>
      </c>
      <c r="H143" s="14">
        <f t="shared" ca="1" si="3"/>
        <v>895</v>
      </c>
      <c r="I143" s="14" cm="1">
        <f t="array" aca="1" ref="I143" ca="1">SUMPRODUCT(MAX((INDIRECT("A1:A" &amp; IFERROR(MATCH("fin" &amp; J143,OFFSET($D$1,H143,0,1000,1),0)+H143,$H$1)-1)      =J143)*ROW(INDIRECT("A1:A" &amp; IFERROR(MATCH("fin" &amp; J143,OFFSET($D$1,H143,0,1000,1),0)+H143,$H$1)-1) )))</f>
        <v>904</v>
      </c>
      <c r="J143" s="7" t="str" cm="1">
        <f t="array" aca="1" ref="J143" ca="1">INDEX(A:A,H143)</f>
        <v>Pierrick</v>
      </c>
      <c r="K143" s="7" cm="1">
        <f t="array" aca="1" ref="K143" ca="1">INDEX(B:B,H143)</f>
        <v>43727.345578703702</v>
      </c>
      <c r="L143" s="7"/>
      <c r="M143" s="7" cm="1">
        <f t="array" aca="1" ref="M143" ca="1">IFERROR(INDEX(B:B,I143),IF(ISERROR(H143),"#N/A",TODAY()))</f>
        <v>43731.378611111111</v>
      </c>
      <c r="N143">
        <f ca="1">SUMIFS(C:C,A:A,J143,B:B,"&gt;=" &amp; K143,B:B,"&lt;" &amp; M143+1)</f>
        <v>2</v>
      </c>
    </row>
    <row r="144" spans="1:14" x14ac:dyDescent="0.25">
      <c r="A144" t="s">
        <v>16</v>
      </c>
      <c r="B144" s="7">
        <v>43514.585613425923</v>
      </c>
      <c r="C144">
        <v>1</v>
      </c>
      <c r="D144" t="str">
        <f>IF(AND(C144=0,ROW()&gt;2),"fin"&amp;A144,IF(AND(C144=1,COUNTIF($D$1:$D143,"deb"&amp;A144)&gt;COUNTIF($D$1:$D143,"fin"&amp;A144)),A144,IF(C144=0,"","deb" &amp; A144)))</f>
        <v>debAgathe</v>
      </c>
      <c r="G144" s="14">
        <v>137</v>
      </c>
      <c r="H144" s="14">
        <f t="shared" ca="1" si="3"/>
        <v>896</v>
      </c>
      <c r="I144" s="14" cm="1">
        <f t="array" aca="1" ref="I144" ca="1">SUMPRODUCT(MAX((INDIRECT("A1:A" &amp; IFERROR(MATCH("fin" &amp; J144,OFFSET($D$1,H144,0,1000,1),0)+H144,$H$1)-1)      =J144)*ROW(INDIRECT("A1:A" &amp; IFERROR(MATCH("fin" &amp; J144,OFFSET($D$1,H144,0,1000,1),0)+H144,$H$1)-1) )))</f>
        <v>905</v>
      </c>
      <c r="J144" s="7" t="str" cm="1">
        <f t="array" aca="1" ref="J144" ca="1">INDEX(A:A,H144)</f>
        <v xml:space="preserve">Jacques </v>
      </c>
      <c r="K144" s="7" cm="1">
        <f t="array" aca="1" ref="K144" ca="1">INDEX(B:B,H144)</f>
        <v>43727.452604166669</v>
      </c>
      <c r="L144" s="7"/>
      <c r="M144" s="7" cm="1">
        <f t="array" aca="1" ref="M144" ca="1">IFERROR(INDEX(B:B,I144),IF(ISERROR(H144),"#N/A",TODAY()))</f>
        <v>43731.469652777778</v>
      </c>
      <c r="N144">
        <f ca="1">SUMIFS(C:C,A:A,J144,B:B,"&gt;=" &amp; K144,B:B,"&lt;" &amp; M144+1)</f>
        <v>2</v>
      </c>
    </row>
    <row r="145" spans="1:14" x14ac:dyDescent="0.25">
      <c r="A145" t="s">
        <v>17</v>
      </c>
      <c r="B145" s="7">
        <v>43515.373877314814</v>
      </c>
      <c r="C145">
        <v>1</v>
      </c>
      <c r="D145" t="str">
        <f>IF(AND(C145=0,ROW()&gt;2),"fin"&amp;A145,IF(AND(C145=1,COUNTIF($D$1:$D144,"deb"&amp;A145)&gt;COUNTIF($D$1:$D144,"fin"&amp;A145)),A145,IF(C145=0,"","deb" &amp; A145)))</f>
        <v>debRomain</v>
      </c>
      <c r="G145" s="14">
        <v>138</v>
      </c>
      <c r="H145" s="14">
        <f t="shared" ca="1" si="3"/>
        <v>897</v>
      </c>
      <c r="I145" s="14" cm="1">
        <f t="array" aca="1" ref="I145" ca="1">SUMPRODUCT(MAX((INDIRECT("A1:A" &amp; IFERROR(MATCH("fin" &amp; J145,OFFSET($D$1,H145,0,1000,1),0)+H145,$H$1)-1)      =J145)*ROW(INDIRECT("A1:A" &amp; IFERROR(MATCH("fin" &amp; J145,OFFSET($D$1,H145,0,1000,1),0)+H145,$H$1)-1) )))</f>
        <v>897</v>
      </c>
      <c r="J145" s="7" t="str" cm="1">
        <f t="array" aca="1" ref="J145" ca="1">INDEX(A:A,H145)</f>
        <v>Clhotilde</v>
      </c>
      <c r="K145" s="7" cm="1">
        <f t="array" aca="1" ref="K145" ca="1">INDEX(B:B,H145)</f>
        <v>43728.399780092594</v>
      </c>
      <c r="L145" s="7"/>
      <c r="M145" s="7" cm="1">
        <f t="array" aca="1" ref="M145" ca="1">IFERROR(INDEX(B:B,I145),IF(ISERROR(H145),"#N/A",TODAY()))</f>
        <v>43728.399780092594</v>
      </c>
      <c r="N145">
        <f ca="1">SUMIFS(C:C,A:A,J145,B:B,"&gt;=" &amp; K145,B:B,"&lt;" &amp; M145+1)</f>
        <v>1</v>
      </c>
    </row>
    <row r="146" spans="1:14" x14ac:dyDescent="0.25">
      <c r="A146" t="s">
        <v>9</v>
      </c>
      <c r="B146" s="7">
        <v>43515.374837962961</v>
      </c>
      <c r="C146">
        <v>1</v>
      </c>
      <c r="D146" t="str">
        <f>IF(AND(C146=0,ROW()&gt;2),"fin"&amp;A146,IF(AND(C146=1,COUNTIF($D$1:$D145,"deb"&amp;A146)&gt;COUNTIF($D$1:$D145,"fin"&amp;A146)),A146,IF(C146=0,"","deb" &amp; A146)))</f>
        <v xml:space="preserve">Pierre </v>
      </c>
      <c r="G146" s="14">
        <v>139</v>
      </c>
      <c r="H146" s="14">
        <f t="shared" ca="1" si="3"/>
        <v>899</v>
      </c>
      <c r="I146" s="14" cm="1">
        <f t="array" aca="1" ref="I146" ca="1">SUMPRODUCT(MAX((INDIRECT("A1:A" &amp; IFERROR(MATCH("fin" &amp; J146,OFFSET($D$1,H146,0,1000,1),0)+H146,$H$1)-1)      =J146)*ROW(INDIRECT("A1:A" &amp; IFERROR(MATCH("fin" &amp; J146,OFFSET($D$1,H146,0,1000,1),0)+H146,$H$1)-1) )))</f>
        <v>971</v>
      </c>
      <c r="J146" s="7" t="str" cm="1">
        <f t="array" aca="1" ref="J146" ca="1">INDEX(A:A,H146)</f>
        <v>Jeanne</v>
      </c>
      <c r="K146" s="7" cm="1">
        <f t="array" aca="1" ref="K146" ca="1">INDEX(B:B,H146)</f>
        <v>43728.551932870374</v>
      </c>
      <c r="L146" s="7"/>
      <c r="M146" s="7" cm="1">
        <f t="array" aca="1" ref="M146" ca="1">IFERROR(INDEX(B:B,I146),IF(ISERROR(H146),"#N/A",TODAY()))</f>
        <v>43752.572256944448</v>
      </c>
      <c r="N146">
        <f ca="1">SUMIFS(C:C,A:A,J146,B:B,"&gt;=" &amp; K146,B:B,"&lt;" &amp; M146+1)</f>
        <v>9</v>
      </c>
    </row>
    <row r="147" spans="1:14" x14ac:dyDescent="0.25">
      <c r="A147" t="s">
        <v>10</v>
      </c>
      <c r="B147" s="7">
        <v>43515.384305555555</v>
      </c>
      <c r="C147">
        <v>1</v>
      </c>
      <c r="D147" t="str">
        <f>IF(AND(C147=0,ROW()&gt;2),"fin"&amp;A147,IF(AND(C147=1,COUNTIF($D$1:$D146,"deb"&amp;A147)&gt;COUNTIF($D$1:$D146,"fin"&amp;A147)),A147,IF(C147=0,"","deb" &amp; A147)))</f>
        <v>debYves</v>
      </c>
      <c r="G147" s="14">
        <v>140</v>
      </c>
      <c r="H147" s="14">
        <f t="shared" ca="1" si="3"/>
        <v>905</v>
      </c>
      <c r="I147" s="14" cm="1">
        <f t="array" aca="1" ref="I147" ca="1">SUMPRODUCT(MAX((INDIRECT("A1:A" &amp; IFERROR(MATCH("fin" &amp; J147,OFFSET($D$1,H147,0,1000,1),0)+H147,$H$1)-1)      =J147)*ROW(INDIRECT("A1:A" &amp; IFERROR(MATCH("fin" &amp; J147,OFFSET($D$1,H147,0,1000,1),0)+H147,$H$1)-1) )))</f>
        <v>905</v>
      </c>
      <c r="J147" s="7" t="str" cm="1">
        <f t="array" aca="1" ref="J147" ca="1">INDEX(A:A,H147)</f>
        <v xml:space="preserve">Jacques </v>
      </c>
      <c r="K147" s="7" cm="1">
        <f t="array" aca="1" ref="K147" ca="1">INDEX(B:B,H147)</f>
        <v>43731.469652777778</v>
      </c>
      <c r="L147" s="7"/>
      <c r="M147" s="7" cm="1">
        <f t="array" aca="1" ref="M147" ca="1">IFERROR(INDEX(B:B,I147),IF(ISERROR(H147),"#N/A",TODAY()))</f>
        <v>43731.469652777778</v>
      </c>
      <c r="N147">
        <f ca="1">SUMIFS(C:C,A:A,J147,B:B,"&gt;=" &amp; K147,B:B,"&lt;" &amp; M147+1)</f>
        <v>1</v>
      </c>
    </row>
    <row r="148" spans="1:14" x14ac:dyDescent="0.25">
      <c r="A148" t="s">
        <v>11</v>
      </c>
      <c r="B148" s="7">
        <v>43515.551157407404</v>
      </c>
      <c r="C148">
        <v>1</v>
      </c>
      <c r="D148" t="str">
        <f>IF(AND(C148=0,ROW()&gt;2),"fin"&amp;A148,IF(AND(C148=1,COUNTIF($D$1:$D147,"deb"&amp;A148)&gt;COUNTIF($D$1:$D147,"fin"&amp;A148)),A148,IF(C148=0,"","deb" &amp; A148)))</f>
        <v>debPierrick</v>
      </c>
      <c r="G148" s="14">
        <v>141</v>
      </c>
      <c r="H148" s="14">
        <f t="shared" ca="1" si="3"/>
        <v>908</v>
      </c>
      <c r="I148" s="14" cm="1">
        <f t="array" aca="1" ref="I148" ca="1">SUMPRODUCT(MAX((INDIRECT("A1:A" &amp; IFERROR(MATCH("fin" &amp; J148,OFFSET($D$1,H148,0,1000,1),0)+H148,$H$1)-1)      =J148)*ROW(INDIRECT("A1:A" &amp; IFERROR(MATCH("fin" &amp; J148,OFFSET($D$1,H148,0,1000,1),0)+H148,$H$1)-1) )))</f>
        <v>971</v>
      </c>
      <c r="J148" s="7" t="str" cm="1">
        <f t="array" aca="1" ref="J148" ca="1">INDEX(A:A,H148)</f>
        <v>Jeanne</v>
      </c>
      <c r="K148" s="7" cm="1">
        <f t="array" aca="1" ref="K148" ca="1">INDEX(B:B,H148)</f>
        <v>43731.613194444442</v>
      </c>
      <c r="L148" s="7"/>
      <c r="M148" s="7" cm="1">
        <f t="array" aca="1" ref="M148" ca="1">IFERROR(INDEX(B:B,I148),IF(ISERROR(H148),"#N/A",TODAY()))</f>
        <v>43752.572256944448</v>
      </c>
      <c r="N148">
        <f ca="1">SUMIFS(C:C,A:A,J148,B:B,"&gt;=" &amp; K148,B:B,"&lt;" &amp; M148+1)</f>
        <v>8</v>
      </c>
    </row>
    <row r="149" spans="1:14" x14ac:dyDescent="0.25">
      <c r="A149" t="s">
        <v>12</v>
      </c>
      <c r="B149" s="7">
        <v>43515.56454861111</v>
      </c>
      <c r="C149">
        <v>1</v>
      </c>
      <c r="D149" t="str">
        <f>IF(AND(C149=0,ROW()&gt;2),"fin"&amp;A149,IF(AND(C149=1,COUNTIF($D$1:$D148,"deb"&amp;A149)&gt;COUNTIF($D$1:$D148,"fin"&amp;A149)),A149,IF(C149=0,"","deb" &amp; A149)))</f>
        <v xml:space="preserve">Jacques </v>
      </c>
      <c r="G149" s="14">
        <v>142</v>
      </c>
      <c r="H149" s="14">
        <f t="shared" ca="1" si="3"/>
        <v>916</v>
      </c>
      <c r="I149" s="14" cm="1">
        <f t="array" aca="1" ref="I149" ca="1">SUMPRODUCT(MAX((INDIRECT("A1:A" &amp; IFERROR(MATCH("fin" &amp; J149,OFFSET($D$1,H149,0,1000,1),0)+H149,$H$1)-1)      =J149)*ROW(INDIRECT("A1:A" &amp; IFERROR(MATCH("fin" &amp; J149,OFFSET($D$1,H149,0,1000,1),0)+H149,$H$1)-1) )))</f>
        <v>970</v>
      </c>
      <c r="J149" s="7" t="str" cm="1">
        <f t="array" aca="1" ref="J149" ca="1">INDEX(A:A,H149)</f>
        <v>Laurianne</v>
      </c>
      <c r="K149" s="7" cm="1">
        <f t="array" aca="1" ref="K149" ca="1">INDEX(B:B,H149)</f>
        <v>43733.461041666669</v>
      </c>
      <c r="L149" s="7"/>
      <c r="M149" s="7" cm="1">
        <f t="array" aca="1" ref="M149" ca="1">IFERROR(INDEX(B:B,I149),IF(ISERROR(H149),"#N/A",TODAY()))</f>
        <v>43752.488344907404</v>
      </c>
      <c r="N149">
        <f ca="1">SUMIFS(C:C,A:A,J149,B:B,"&gt;=" &amp; K149,B:B,"&lt;" &amp; M149+1)</f>
        <v>7</v>
      </c>
    </row>
    <row r="150" spans="1:14" x14ac:dyDescent="0.25">
      <c r="A150" t="s">
        <v>13</v>
      </c>
      <c r="B150" s="7">
        <v>43515.657581018517</v>
      </c>
      <c r="C150">
        <v>1</v>
      </c>
      <c r="D150" t="str">
        <f>IF(AND(C150=0,ROW()&gt;2),"fin"&amp;A150,IF(AND(C150=1,COUNTIF($D$1:$D149,"deb"&amp;A150)&gt;COUNTIF($D$1:$D149,"fin"&amp;A150)),A150,IF(C150=0,"","deb" &amp; A150)))</f>
        <v>Clhotilde</v>
      </c>
      <c r="G150" s="14">
        <v>143</v>
      </c>
      <c r="H150" s="14">
        <f t="shared" ca="1" si="3"/>
        <v>918</v>
      </c>
      <c r="I150" s="14" cm="1">
        <f t="array" aca="1" ref="I150" ca="1">SUMPRODUCT(MAX((INDIRECT("A1:A" &amp; IFERROR(MATCH("fin" &amp; J150,OFFSET($D$1,H150,0,1000,1),0)+H150,$H$1)-1)      =J150)*ROW(INDIRECT("A1:A" &amp; IFERROR(MATCH("fin" &amp; J150,OFFSET($D$1,H150,0,1000,1),0)+H150,$H$1)-1) )))</f>
        <v>945</v>
      </c>
      <c r="J150" s="7" t="str" cm="1">
        <f t="array" aca="1" ref="J150" ca="1">INDEX(A:A,H150)</f>
        <v>Agathe</v>
      </c>
      <c r="K150" s="7" cm="1">
        <f t="array" aca="1" ref="K150" ca="1">INDEX(B:B,H150)</f>
        <v>43733.482951388891</v>
      </c>
      <c r="L150" s="7"/>
      <c r="M150" s="7" cm="1">
        <f t="array" aca="1" ref="M150" ca="1">IFERROR(INDEX(B:B,I150),IF(ISERROR(H150),"#N/A",TODAY()))</f>
        <v>43740.638749999998</v>
      </c>
      <c r="N150">
        <f ca="1">SUMIFS(C:C,A:A,J150,B:B,"&gt;=" &amp; K150,B:B,"&lt;" &amp; M150+1)</f>
        <v>4</v>
      </c>
    </row>
    <row r="151" spans="1:14" x14ac:dyDescent="0.25">
      <c r="A151" t="s">
        <v>14</v>
      </c>
      <c r="B151" s="7">
        <v>43516.352326388886</v>
      </c>
      <c r="C151">
        <v>1</v>
      </c>
      <c r="D151" t="str">
        <f>IF(AND(C151=0,ROW()&gt;2),"fin"&amp;A151,IF(AND(C151=1,COUNTIF($D$1:$D150,"deb"&amp;A151)&gt;COUNTIF($D$1:$D150,"fin"&amp;A151)),A151,IF(C151=0,"","deb" &amp; A151)))</f>
        <v>Laurianne</v>
      </c>
      <c r="G151" s="14">
        <v>144</v>
      </c>
      <c r="H151" s="14">
        <f t="shared" ca="1" si="3"/>
        <v>919</v>
      </c>
      <c r="I151" s="14" cm="1">
        <f t="array" aca="1" ref="I151" ca="1">SUMPRODUCT(MAX((INDIRECT("A1:A" &amp; IFERROR(MATCH("fin" &amp; J151,OFFSET($D$1,H151,0,1000,1),0)+H151,$H$1)-1)      =J151)*ROW(INDIRECT("A1:A" &amp; IFERROR(MATCH("fin" &amp; J151,OFFSET($D$1,H151,0,1000,1),0)+H151,$H$1)-1) )))</f>
        <v>937</v>
      </c>
      <c r="J151" s="7" t="str" cm="1">
        <f t="array" aca="1" ref="J151" ca="1">INDEX(A:A,H151)</f>
        <v>Romain</v>
      </c>
      <c r="K151" s="7" cm="1">
        <f t="array" aca="1" ref="K151" ca="1">INDEX(B:B,H151)</f>
        <v>43733.565729166665</v>
      </c>
      <c r="L151" s="7"/>
      <c r="M151" s="7" cm="1">
        <f t="array" aca="1" ref="M151" ca="1">IFERROR(INDEX(B:B,I151),IF(ISERROR(H151),"#N/A",TODAY()))</f>
        <v>43738.614629629628</v>
      </c>
      <c r="N151">
        <f ca="1">SUMIFS(C:C,A:A,J151,B:B,"&gt;=" &amp; K151,B:B,"&lt;" &amp; M151+1)</f>
        <v>3</v>
      </c>
    </row>
    <row r="152" spans="1:14" x14ac:dyDescent="0.25">
      <c r="A152" t="s">
        <v>15</v>
      </c>
      <c r="B152" s="7">
        <v>43517.467777777776</v>
      </c>
      <c r="C152">
        <v>1</v>
      </c>
      <c r="D152" t="str">
        <f>IF(AND(C152=0,ROW()&gt;2),"fin"&amp;A152,IF(AND(C152=1,COUNTIF($D$1:$D151,"deb"&amp;A152)&gt;COUNTIF($D$1:$D151,"fin"&amp;A152)),A152,IF(C152=0,"","deb" &amp; A152)))</f>
        <v>Jeanne</v>
      </c>
      <c r="G152" s="14">
        <v>145</v>
      </c>
      <c r="H152" s="14">
        <f t="shared" ca="1" si="3"/>
        <v>920</v>
      </c>
      <c r="I152" s="14" cm="1">
        <f t="array" aca="1" ref="I152" ca="1">SUMPRODUCT(MAX((INDIRECT("A1:A" &amp; IFERROR(MATCH("fin" &amp; J152,OFFSET($D$1,H152,0,1000,1),0)+H152,$H$1)-1)      =J152)*ROW(INDIRECT("A1:A" &amp; IFERROR(MATCH("fin" &amp; J152,OFFSET($D$1,H152,0,1000,1),0)+H152,$H$1)-1) )))</f>
        <v>938</v>
      </c>
      <c r="J152" s="7" t="str" cm="1">
        <f t="array" aca="1" ref="J152" ca="1">INDEX(A:A,H152)</f>
        <v xml:space="preserve">Pierre </v>
      </c>
      <c r="K152" s="7" cm="1">
        <f t="array" aca="1" ref="K152" ca="1">INDEX(B:B,H152)</f>
        <v>43734.360347222224</v>
      </c>
      <c r="L152" s="7"/>
      <c r="M152" s="7" cm="1">
        <f t="array" aca="1" ref="M152" ca="1">IFERROR(INDEX(B:B,I152),IF(ISERROR(H152),"#N/A",TODAY()))</f>
        <v>43738.667048611111</v>
      </c>
      <c r="N152">
        <f ca="1">SUMIFS(C:C,A:A,J152,B:B,"&gt;=" &amp; K152,B:B,"&lt;" &amp; M152+1)</f>
        <v>3</v>
      </c>
    </row>
    <row r="153" spans="1:14" x14ac:dyDescent="0.25">
      <c r="A153" t="s">
        <v>16</v>
      </c>
      <c r="B153" s="7">
        <v>43517.548263888886</v>
      </c>
      <c r="C153">
        <v>1</v>
      </c>
      <c r="D153" t="str">
        <f>IF(AND(C153=0,ROW()&gt;2),"fin"&amp;A153,IF(AND(C153=1,COUNTIF($D$1:$D152,"deb"&amp;A153)&gt;COUNTIF($D$1:$D152,"fin"&amp;A153)),A153,IF(C153=0,"","deb" &amp; A153)))</f>
        <v>Agathe</v>
      </c>
      <c r="G153" s="14">
        <v>146</v>
      </c>
      <c r="H153" s="14">
        <f t="shared" ca="1" si="3"/>
        <v>921</v>
      </c>
      <c r="I153" s="14" cm="1">
        <f t="array" aca="1" ref="I153" ca="1">SUMPRODUCT(MAX((INDIRECT("A1:A" &amp; IFERROR(MATCH("fin" &amp; J153,OFFSET($D$1,H153,0,1000,1),0)+H153,$H$1)-1)      =J153)*ROW(INDIRECT("A1:A" &amp; IFERROR(MATCH("fin" &amp; J153,OFFSET($D$1,H153,0,1000,1),0)+H153,$H$1)-1) )))</f>
        <v>939</v>
      </c>
      <c r="J153" s="7" t="str" cm="1">
        <f t="array" aca="1" ref="J153" ca="1">INDEX(A:A,H153)</f>
        <v>Yves</v>
      </c>
      <c r="K153" s="7" cm="1">
        <f t="array" aca="1" ref="K153" ca="1">INDEX(B:B,H153)</f>
        <v>43734.433287037034</v>
      </c>
      <c r="L153" s="7"/>
      <c r="M153" s="7" cm="1">
        <f t="array" aca="1" ref="M153" ca="1">IFERROR(INDEX(B:B,I153),IF(ISERROR(H153),"#N/A",TODAY()))</f>
        <v>43738.691747685189</v>
      </c>
      <c r="N153">
        <f ca="1">SUMIFS(C:C,A:A,J153,B:B,"&gt;=" &amp; K153,B:B,"&lt;" &amp; M153+1)</f>
        <v>3</v>
      </c>
    </row>
    <row r="154" spans="1:14" x14ac:dyDescent="0.25">
      <c r="A154" t="s">
        <v>17</v>
      </c>
      <c r="B154" s="7">
        <v>43517.574155092596</v>
      </c>
      <c r="C154">
        <v>1</v>
      </c>
      <c r="D154" t="str">
        <f>IF(AND(C154=0,ROW()&gt;2),"fin"&amp;A154,IF(AND(C154=1,COUNTIF($D$1:$D153,"deb"&amp;A154)&gt;COUNTIF($D$1:$D153,"fin"&amp;A154)),A154,IF(C154=0,"","deb" &amp; A154)))</f>
        <v>debRomain</v>
      </c>
      <c r="G154" s="14">
        <v>147</v>
      </c>
      <c r="H154" s="14">
        <f t="shared" ref="H154:H217" ca="1" si="4">MATCH("deb*",OFFSET($D$1,H153,0,1000,1),0)+H153</f>
        <v>923</v>
      </c>
      <c r="I154" s="14" cm="1">
        <f t="array" aca="1" ref="I154" ca="1">SUMPRODUCT(MAX((INDIRECT("A1:A" &amp; IFERROR(MATCH("fin" &amp; J154,OFFSET($D$1,H154,0,1000,1),0)+H154,$H$1)-1)      =J154)*ROW(INDIRECT("A1:A" &amp; IFERROR(MATCH("fin" &amp; J154,OFFSET($D$1,H154,0,1000,1),0)+H154,$H$1)-1) )))</f>
        <v>959</v>
      </c>
      <c r="J154" s="7" t="str" cm="1">
        <f t="array" aca="1" ref="J154" ca="1">INDEX(A:A,H154)</f>
        <v xml:space="preserve">Jacques </v>
      </c>
      <c r="K154" s="7" cm="1">
        <f t="array" aca="1" ref="K154" ca="1">INDEX(B:B,H154)</f>
        <v>43734.484166666669</v>
      </c>
      <c r="L154" s="7"/>
      <c r="M154" s="7" cm="1">
        <f t="array" aca="1" ref="M154" ca="1">IFERROR(INDEX(B:B,I154),IF(ISERROR(H154),"#N/A",TODAY()))</f>
        <v>43745.697743055556</v>
      </c>
      <c r="N154">
        <f ca="1">SUMIFS(C:C,A:A,J154,B:B,"&gt;=" &amp; K154,B:B,"&lt;" &amp; M154+1)</f>
        <v>5</v>
      </c>
    </row>
    <row r="155" spans="1:14" x14ac:dyDescent="0.25">
      <c r="A155" t="s">
        <v>9</v>
      </c>
      <c r="B155" s="7">
        <v>43517.653437499997</v>
      </c>
      <c r="C155">
        <v>1</v>
      </c>
      <c r="D155" t="str">
        <f>IF(AND(C155=0,ROW()&gt;2),"fin"&amp;A155,IF(AND(C155=1,COUNTIF($D$1:$D154,"deb"&amp;A155)&gt;COUNTIF($D$1:$D154,"fin"&amp;A155)),A155,IF(C155=0,"","deb" &amp; A155)))</f>
        <v xml:space="preserve">Pierre </v>
      </c>
      <c r="G155" s="14">
        <v>148</v>
      </c>
      <c r="H155" s="14">
        <f t="shared" ca="1" si="4"/>
        <v>924</v>
      </c>
      <c r="I155" s="14" cm="1">
        <f t="array" aca="1" ref="I155" ca="1">SUMPRODUCT(MAX((INDIRECT("A1:A" &amp; IFERROR(MATCH("fin" &amp; J155,OFFSET($D$1,H155,0,1000,1),0)+H155,$H$1)-1)      =J155)*ROW(INDIRECT("A1:A" &amp; IFERROR(MATCH("fin" &amp; J155,OFFSET($D$1,H155,0,1000,1),0)+H155,$H$1)-1) )))</f>
        <v>924</v>
      </c>
      <c r="J155" s="7" t="str" cm="1">
        <f t="array" aca="1" ref="J155" ca="1">INDEX(A:A,H155)</f>
        <v>Clhotilde</v>
      </c>
      <c r="K155" s="7" cm="1">
        <f t="array" aca="1" ref="K155" ca="1">INDEX(B:B,H155)</f>
        <v>43734.496724537035</v>
      </c>
      <c r="L155" s="7"/>
      <c r="M155" s="7" cm="1">
        <f t="array" aca="1" ref="M155" ca="1">IFERROR(INDEX(B:B,I155),IF(ISERROR(H155),"#N/A",TODAY()))</f>
        <v>43734.496724537035</v>
      </c>
      <c r="N155">
        <f ca="1">SUMIFS(C:C,A:A,J155,B:B,"&gt;=" &amp; K155,B:B,"&lt;" &amp; M155+1)</f>
        <v>1</v>
      </c>
    </row>
    <row r="156" spans="1:14" x14ac:dyDescent="0.25">
      <c r="A156" t="s">
        <v>10</v>
      </c>
      <c r="B156" s="7">
        <v>43517.660300925927</v>
      </c>
      <c r="C156">
        <v>1</v>
      </c>
      <c r="D156" t="str">
        <f>IF(AND(C156=0,ROW()&gt;2),"fin"&amp;A156,IF(AND(C156=1,COUNTIF($D$1:$D155,"deb"&amp;A156)&gt;COUNTIF($D$1:$D155,"fin"&amp;A156)),A156,IF(C156=0,"","deb" &amp; A156)))</f>
        <v>Yves</v>
      </c>
      <c r="G156" s="14">
        <v>149</v>
      </c>
      <c r="H156" s="14">
        <f t="shared" ca="1" si="4"/>
        <v>925</v>
      </c>
      <c r="I156" s="14" cm="1">
        <f t="array" aca="1" ref="I156" ca="1">SUMPRODUCT(MAX((INDIRECT("A1:A" &amp; IFERROR(MATCH("fin" &amp; J156,OFFSET($D$1,H156,0,1000,1),0)+H156,$H$1)-1)      =J156)*ROW(INDIRECT("A1:A" &amp; IFERROR(MATCH("fin" &amp; J156,OFFSET($D$1,H156,0,1000,1),0)+H156,$H$1)-1) )))</f>
        <v>970</v>
      </c>
      <c r="J156" s="7" t="str" cm="1">
        <f t="array" aca="1" ref="J156" ca="1">INDEX(A:A,H156)</f>
        <v>Laurianne</v>
      </c>
      <c r="K156" s="7" cm="1">
        <f t="array" aca="1" ref="K156" ca="1">INDEX(B:B,H156)</f>
        <v>43734.552222222221</v>
      </c>
      <c r="L156" s="7"/>
      <c r="M156" s="7" cm="1">
        <f t="array" aca="1" ref="M156" ca="1">IFERROR(INDEX(B:B,I156),IF(ISERROR(H156),"#N/A",TODAY()))</f>
        <v>43752.488344907404</v>
      </c>
      <c r="N156">
        <f ca="1">SUMIFS(C:C,A:A,J156,B:B,"&gt;=" &amp; K156,B:B,"&lt;" &amp; M156+1)</f>
        <v>6</v>
      </c>
    </row>
    <row r="157" spans="1:14" x14ac:dyDescent="0.25">
      <c r="A157" t="s">
        <v>11</v>
      </c>
      <c r="B157" s="7">
        <v>43517.664525462962</v>
      </c>
      <c r="C157">
        <v>1</v>
      </c>
      <c r="D157" t="str">
        <f>IF(AND(C157=0,ROW()&gt;2),"fin"&amp;A157,IF(AND(C157=1,COUNTIF($D$1:$D156,"deb"&amp;A157)&gt;COUNTIF($D$1:$D156,"fin"&amp;A157)),A157,IF(C157=0,"","deb" &amp; A157)))</f>
        <v>Pierrick</v>
      </c>
      <c r="G157" s="14">
        <v>150</v>
      </c>
      <c r="H157" s="14">
        <f t="shared" ca="1" si="4"/>
        <v>929</v>
      </c>
      <c r="I157" s="14" cm="1">
        <f t="array" aca="1" ref="I157" ca="1">SUMPRODUCT(MAX((INDIRECT("A1:A" &amp; IFERROR(MATCH("fin" &amp; J157,OFFSET($D$1,H157,0,1000,1),0)+H157,$H$1)-1)      =J157)*ROW(INDIRECT("A1:A" &amp; IFERROR(MATCH("fin" &amp; J157,OFFSET($D$1,H157,0,1000,1),0)+H157,$H$1)-1) )))</f>
        <v>938</v>
      </c>
      <c r="J157" s="7" t="str" cm="1">
        <f t="array" aca="1" ref="J157" ca="1">INDEX(A:A,H157)</f>
        <v xml:space="preserve">Pierre </v>
      </c>
      <c r="K157" s="7" cm="1">
        <f t="array" aca="1" ref="K157" ca="1">INDEX(B:B,H157)</f>
        <v>43735.427546296298</v>
      </c>
      <c r="L157" s="7"/>
      <c r="M157" s="7" cm="1">
        <f t="array" aca="1" ref="M157" ca="1">IFERROR(INDEX(B:B,I157),IF(ISERROR(H157),"#N/A",TODAY()))</f>
        <v>43738.667048611111</v>
      </c>
      <c r="N157">
        <f ca="1">SUMIFS(C:C,A:A,J157,B:B,"&gt;=" &amp; K157,B:B,"&lt;" &amp; M157+1)</f>
        <v>2</v>
      </c>
    </row>
    <row r="158" spans="1:14" x14ac:dyDescent="0.25">
      <c r="A158" t="s">
        <v>12</v>
      </c>
      <c r="B158" s="7">
        <v>43521.580821759257</v>
      </c>
      <c r="C158">
        <v>1</v>
      </c>
      <c r="D158" t="str">
        <f>IF(AND(C158=0,ROW()&gt;2),"fin"&amp;A158,IF(AND(C158=1,COUNTIF($D$1:$D157,"deb"&amp;A158)&gt;COUNTIF($D$1:$D157,"fin"&amp;A158)),A158,IF(C158=0,"","deb" &amp; A158)))</f>
        <v xml:space="preserve">Jacques </v>
      </c>
      <c r="G158" s="14">
        <v>151</v>
      </c>
      <c r="H158" s="14">
        <f t="shared" ca="1" si="4"/>
        <v>931</v>
      </c>
      <c r="I158" s="14" cm="1">
        <f t="array" aca="1" ref="I158" ca="1">SUMPRODUCT(MAX((INDIRECT("A1:A" &amp; IFERROR(MATCH("fin" &amp; J158,OFFSET($D$1,H158,0,1000,1),0)+H158,$H$1)-1)      =J158)*ROW(INDIRECT("A1:A" &amp; IFERROR(MATCH("fin" &amp; J158,OFFSET($D$1,H158,0,1000,1),0)+H158,$H$1)-1) )))</f>
        <v>1030</v>
      </c>
      <c r="J158" s="7" t="str" cm="1">
        <f t="array" aca="1" ref="J158" ca="1">INDEX(A:A,H158)</f>
        <v>Pierrick</v>
      </c>
      <c r="K158" s="7" cm="1">
        <f t="array" aca="1" ref="K158" ca="1">INDEX(B:B,H158)</f>
        <v>43735.468252314815</v>
      </c>
      <c r="L158" s="7"/>
      <c r="M158" s="7" cm="1">
        <f t="array" aca="1" ref="M158" ca="1">IFERROR(INDEX(B:B,I158),IF(ISERROR(H158),"#N/A",TODAY()))</f>
        <v>43769.563877314817</v>
      </c>
      <c r="N158">
        <f ca="1">SUMIFS(C:C,A:A,J158,B:B,"&gt;=" &amp; K158,B:B,"&lt;" &amp; M158+1)</f>
        <v>12</v>
      </c>
    </row>
    <row r="159" spans="1:14" x14ac:dyDescent="0.25">
      <c r="A159" t="s">
        <v>13</v>
      </c>
      <c r="B159" s="7">
        <v>43521.585972222223</v>
      </c>
      <c r="C159">
        <v>0</v>
      </c>
      <c r="D159" t="str">
        <f>IF(AND(C159=0,ROW()&gt;2),"fin"&amp;A159,IF(AND(C159=1,COUNTIF($D$1:$D158,"deb"&amp;A159)&gt;COUNTIF($D$1:$D158,"fin"&amp;A159)),A159,IF(C159=0,"","deb" &amp; A159)))</f>
        <v>finClhotilde</v>
      </c>
      <c r="G159" s="14">
        <v>152</v>
      </c>
      <c r="H159" s="14">
        <f t="shared" ca="1" si="4"/>
        <v>934</v>
      </c>
      <c r="I159" s="14" cm="1">
        <f t="array" aca="1" ref="I159" ca="1">SUMPRODUCT(MAX((INDIRECT("A1:A" &amp; IFERROR(MATCH("fin" &amp; J159,OFFSET($D$1,H159,0,1000,1),0)+H159,$H$1)-1)      =J159)*ROW(INDIRECT("A1:A" &amp; IFERROR(MATCH("fin" &amp; J159,OFFSET($D$1,H159,0,1000,1),0)+H159,$H$1)-1) )))</f>
        <v>970</v>
      </c>
      <c r="J159" s="7" t="str" cm="1">
        <f t="array" aca="1" ref="J159" ca="1">INDEX(A:A,H159)</f>
        <v>Laurianne</v>
      </c>
      <c r="K159" s="7" cm="1">
        <f t="array" aca="1" ref="K159" ca="1">INDEX(B:B,H159)</f>
        <v>43738.49422453704</v>
      </c>
      <c r="L159" s="7"/>
      <c r="M159" s="7" cm="1">
        <f t="array" aca="1" ref="M159" ca="1">IFERROR(INDEX(B:B,I159),IF(ISERROR(H159),"#N/A",TODAY()))</f>
        <v>43752.488344907404</v>
      </c>
      <c r="N159">
        <f ca="1">SUMIFS(C:C,A:A,J159,B:B,"&gt;=" &amp; K159,B:B,"&lt;" &amp; M159+1)</f>
        <v>5</v>
      </c>
    </row>
    <row r="160" spans="1:14" x14ac:dyDescent="0.25">
      <c r="A160" t="s">
        <v>14</v>
      </c>
      <c r="B160" s="7">
        <v>43521.675578703704</v>
      </c>
      <c r="C160">
        <v>1</v>
      </c>
      <c r="D160" t="str">
        <f>IF(AND(C160=0,ROW()&gt;2),"fin"&amp;A160,IF(AND(C160=1,COUNTIF($D$1:$D159,"deb"&amp;A160)&gt;COUNTIF($D$1:$D159,"fin"&amp;A160)),A160,IF(C160=0,"","deb" &amp; A160)))</f>
        <v>Laurianne</v>
      </c>
      <c r="G160" s="14">
        <v>153</v>
      </c>
      <c r="H160" s="14">
        <f t="shared" ca="1" si="4"/>
        <v>938</v>
      </c>
      <c r="I160" s="14" cm="1">
        <f t="array" aca="1" ref="I160" ca="1">SUMPRODUCT(MAX((INDIRECT("A1:A" &amp; IFERROR(MATCH("fin" &amp; J160,OFFSET($D$1,H160,0,1000,1),0)+H160,$H$1)-1)      =J160)*ROW(INDIRECT("A1:A" &amp; IFERROR(MATCH("fin" &amp; J160,OFFSET($D$1,H160,0,1000,1),0)+H160,$H$1)-1) )))</f>
        <v>938</v>
      </c>
      <c r="J160" s="7" t="str" cm="1">
        <f t="array" aca="1" ref="J160" ca="1">INDEX(A:A,H160)</f>
        <v xml:space="preserve">Pierre </v>
      </c>
      <c r="K160" s="7" cm="1">
        <f t="array" aca="1" ref="K160" ca="1">INDEX(B:B,H160)</f>
        <v>43738.667048611111</v>
      </c>
      <c r="L160" s="7"/>
      <c r="M160" s="7" cm="1">
        <f t="array" aca="1" ref="M160" ca="1">IFERROR(INDEX(B:B,I160),IF(ISERROR(H160),"#N/A",TODAY()))</f>
        <v>43738.667048611111</v>
      </c>
      <c r="N160">
        <f ca="1">SUMIFS(C:C,A:A,J160,B:B,"&gt;=" &amp; K160,B:B,"&lt;" &amp; M160+1)</f>
        <v>1</v>
      </c>
    </row>
    <row r="161" spans="1:14" x14ac:dyDescent="0.25">
      <c r="A161" t="s">
        <v>15</v>
      </c>
      <c r="B161" s="7">
        <v>43521.689351851855</v>
      </c>
      <c r="C161">
        <v>1</v>
      </c>
      <c r="D161" t="str">
        <f>IF(AND(C161=0,ROW()&gt;2),"fin"&amp;A161,IF(AND(C161=1,COUNTIF($D$1:$D160,"deb"&amp;A161)&gt;COUNTIF($D$1:$D160,"fin"&amp;A161)),A161,IF(C161=0,"","deb" &amp; A161)))</f>
        <v>Jeanne</v>
      </c>
      <c r="G161" s="14">
        <v>154</v>
      </c>
      <c r="H161" s="14">
        <f t="shared" ca="1" si="4"/>
        <v>940</v>
      </c>
      <c r="I161" s="14" cm="1">
        <f t="array" aca="1" ref="I161" ca="1">SUMPRODUCT(MAX((INDIRECT("A1:A" &amp; IFERROR(MATCH("fin" &amp; J161,OFFSET($D$1,H161,0,1000,1),0)+H161,$H$1)-1)      =J161)*ROW(INDIRECT("A1:A" &amp; IFERROR(MATCH("fin" &amp; J161,OFFSET($D$1,H161,0,1000,1),0)+H161,$H$1)-1) )))</f>
        <v>1030</v>
      </c>
      <c r="J161" s="7" t="str" cm="1">
        <f t="array" aca="1" ref="J161" ca="1">INDEX(A:A,H161)</f>
        <v>Pierrick</v>
      </c>
      <c r="K161" s="7" cm="1">
        <f t="array" aca="1" ref="K161" ca="1">INDEX(B:B,H161)</f>
        <v>43739.608275462961</v>
      </c>
      <c r="L161" s="7"/>
      <c r="M161" s="7" cm="1">
        <f t="array" aca="1" ref="M161" ca="1">IFERROR(INDEX(B:B,I161),IF(ISERROR(H161),"#N/A",TODAY()))</f>
        <v>43769.563877314817</v>
      </c>
      <c r="N161">
        <f ca="1">SUMIFS(C:C,A:A,J161,B:B,"&gt;=" &amp; K161,B:B,"&lt;" &amp; M161+1)</f>
        <v>11</v>
      </c>
    </row>
    <row r="162" spans="1:14" x14ac:dyDescent="0.25">
      <c r="A162" t="s">
        <v>16</v>
      </c>
      <c r="B162" s="7">
        <v>43522.345856481479</v>
      </c>
      <c r="C162">
        <v>1</v>
      </c>
      <c r="D162" t="str">
        <f>IF(AND(C162=0,ROW()&gt;2),"fin"&amp;A162,IF(AND(C162=1,COUNTIF($D$1:$D161,"deb"&amp;A162)&gt;COUNTIF($D$1:$D161,"fin"&amp;A162)),A162,IF(C162=0,"","deb" &amp; A162)))</f>
        <v>Agathe</v>
      </c>
      <c r="G162" s="14">
        <v>155</v>
      </c>
      <c r="H162" s="14">
        <f t="shared" ca="1" si="4"/>
        <v>942</v>
      </c>
      <c r="I162" s="14" cm="1">
        <f t="array" aca="1" ref="I162" ca="1">SUMPRODUCT(MAX((INDIRECT("A1:A" &amp; IFERROR(MATCH("fin" &amp; J162,OFFSET($D$1,H162,0,1000,1),0)+H162,$H$1)-1)      =J162)*ROW(INDIRECT("A1:A" &amp; IFERROR(MATCH("fin" &amp; J162,OFFSET($D$1,H162,0,1000,1),0)+H162,$H$1)-1) )))</f>
        <v>969</v>
      </c>
      <c r="J162" s="7" t="str" cm="1">
        <f t="array" aca="1" ref="J162" ca="1">INDEX(A:A,H162)</f>
        <v>Clhotilde</v>
      </c>
      <c r="K162" s="7" cm="1">
        <f t="array" aca="1" ref="K162" ca="1">INDEX(B:B,H162)</f>
        <v>43740.447326388887</v>
      </c>
      <c r="L162" s="7"/>
      <c r="M162" s="7" cm="1">
        <f t="array" aca="1" ref="M162" ca="1">IFERROR(INDEX(B:B,I162),IF(ISERROR(H162),"#N/A",TODAY()))</f>
        <v>43749.625023148146</v>
      </c>
      <c r="N162">
        <f ca="1">SUMIFS(C:C,A:A,J162,B:B,"&gt;=" &amp; K162,B:B,"&lt;" &amp; M162+1)</f>
        <v>4</v>
      </c>
    </row>
    <row r="163" spans="1:14" x14ac:dyDescent="0.25">
      <c r="A163" t="s">
        <v>17</v>
      </c>
      <c r="B163" s="7">
        <v>43522.352546296293</v>
      </c>
      <c r="C163">
        <v>1</v>
      </c>
      <c r="D163" t="str">
        <f>IF(AND(C163=0,ROW()&gt;2),"fin"&amp;A163,IF(AND(C163=1,COUNTIF($D$1:$D162,"deb"&amp;A163)&gt;COUNTIF($D$1:$D162,"fin"&amp;A163)),A163,IF(C163=0,"","deb" &amp; A163)))</f>
        <v>Romain</v>
      </c>
      <c r="G163" s="14">
        <v>156</v>
      </c>
      <c r="H163" s="14">
        <f t="shared" ca="1" si="4"/>
        <v>943</v>
      </c>
      <c r="I163" s="14" cm="1">
        <f t="array" aca="1" ref="I163" ca="1">SUMPRODUCT(MAX((INDIRECT("A1:A" &amp; IFERROR(MATCH("fin" &amp; J163,OFFSET($D$1,H163,0,1000,1),0)+H163,$H$1)-1)      =J163)*ROW(INDIRECT("A1:A" &amp; IFERROR(MATCH("fin" &amp; J163,OFFSET($D$1,H163,0,1000,1),0)+H163,$H$1)-1) )))</f>
        <v>970</v>
      </c>
      <c r="J163" s="7" t="str" cm="1">
        <f t="array" aca="1" ref="J163" ca="1">INDEX(A:A,H163)</f>
        <v>Laurianne</v>
      </c>
      <c r="K163" s="7" cm="1">
        <f t="array" aca="1" ref="K163" ca="1">INDEX(B:B,H163)</f>
        <v>43740.498113425929</v>
      </c>
      <c r="L163" s="7"/>
      <c r="M163" s="7" cm="1">
        <f t="array" aca="1" ref="M163" ca="1">IFERROR(INDEX(B:B,I163),IF(ISERROR(H163),"#N/A",TODAY()))</f>
        <v>43752.488344907404</v>
      </c>
      <c r="N163">
        <f ca="1">SUMIFS(C:C,A:A,J163,B:B,"&gt;=" &amp; K163,B:B,"&lt;" &amp; M163+1)</f>
        <v>4</v>
      </c>
    </row>
    <row r="164" spans="1:14" x14ac:dyDescent="0.25">
      <c r="A164" t="s">
        <v>9</v>
      </c>
      <c r="B164" s="7">
        <v>43522.41028935185</v>
      </c>
      <c r="C164">
        <v>0</v>
      </c>
      <c r="D164" t="str">
        <f>IF(AND(C164=0,ROW()&gt;2),"fin"&amp;A164,IF(AND(C164=1,COUNTIF($D$1:$D163,"deb"&amp;A164)&gt;COUNTIF($D$1:$D163,"fin"&amp;A164)),A164,IF(C164=0,"","deb" &amp; A164)))</f>
        <v xml:space="preserve">finPierre </v>
      </c>
      <c r="G164" s="14">
        <v>157</v>
      </c>
      <c r="H164" s="14">
        <f t="shared" ca="1" si="4"/>
        <v>951</v>
      </c>
      <c r="I164" s="14" cm="1">
        <f t="array" aca="1" ref="I164" ca="1">SUMPRODUCT(MAX((INDIRECT("A1:A" &amp; IFERROR(MATCH("fin" &amp; J164,OFFSET($D$1,H164,0,1000,1),0)+H164,$H$1)-1)      =J164)*ROW(INDIRECT("A1:A" &amp; IFERROR(MATCH("fin" &amp; J164,OFFSET($D$1,H164,0,1000,1),0)+H164,$H$1)-1) )))</f>
        <v>969</v>
      </c>
      <c r="J164" s="7" t="str" cm="1">
        <f t="array" aca="1" ref="J164" ca="1">INDEX(A:A,H164)</f>
        <v>Clhotilde</v>
      </c>
      <c r="K164" s="7" cm="1">
        <f t="array" aca="1" ref="K164" ca="1">INDEX(B:B,H164)</f>
        <v>43745.429108796299</v>
      </c>
      <c r="L164" s="7"/>
      <c r="M164" s="7" cm="1">
        <f t="array" aca="1" ref="M164" ca="1">IFERROR(INDEX(B:B,I164),IF(ISERROR(H164),"#N/A",TODAY()))</f>
        <v>43749.625023148146</v>
      </c>
      <c r="N164">
        <f ca="1">SUMIFS(C:C,A:A,J164,B:B,"&gt;=" &amp; K164,B:B,"&lt;" &amp; M164+1)</f>
        <v>3</v>
      </c>
    </row>
    <row r="165" spans="1:14" x14ac:dyDescent="0.25">
      <c r="A165" t="s">
        <v>10</v>
      </c>
      <c r="B165" s="7">
        <v>43522.544374999998</v>
      </c>
      <c r="C165">
        <v>1</v>
      </c>
      <c r="D165" t="str">
        <f>IF(AND(C165=0,ROW()&gt;2),"fin"&amp;A165,IF(AND(C165=1,COUNTIF($D$1:$D164,"deb"&amp;A165)&gt;COUNTIF($D$1:$D164,"fin"&amp;A165)),A165,IF(C165=0,"","deb" &amp; A165)))</f>
        <v>Yves</v>
      </c>
      <c r="G165" s="14">
        <v>158</v>
      </c>
      <c r="H165" s="14">
        <f t="shared" ca="1" si="4"/>
        <v>956</v>
      </c>
      <c r="I165" s="14" cm="1">
        <f t="array" aca="1" ref="I165" ca="1">SUMPRODUCT(MAX((INDIRECT("A1:A" &amp; IFERROR(MATCH("fin" &amp; J165,OFFSET($D$1,H165,0,1000,1),0)+H165,$H$1)-1)      =J165)*ROW(INDIRECT("A1:A" &amp; IFERROR(MATCH("fin" &amp; J165,OFFSET($D$1,H165,0,1000,1),0)+H165,$H$1)-1) )))</f>
        <v>1010</v>
      </c>
      <c r="J165" s="7" t="str" cm="1">
        <f t="array" aca="1" ref="J165" ca="1">INDEX(A:A,H165)</f>
        <v xml:space="preserve">Pierre </v>
      </c>
      <c r="K165" s="7" cm="1">
        <f t="array" aca="1" ref="K165" ca="1">INDEX(B:B,H165)</f>
        <v>43745.610590277778</v>
      </c>
      <c r="L165" s="7"/>
      <c r="M165" s="7" cm="1">
        <f t="array" aca="1" ref="M165" ca="1">IFERROR(INDEX(B:B,I165),IF(ISERROR(H165),"#N/A",TODAY()))</f>
        <v>43766.466423611113</v>
      </c>
      <c r="N165">
        <f ca="1">SUMIFS(C:C,A:A,J165,B:B,"&gt;=" &amp; K165,B:B,"&lt;" &amp; M165+1)</f>
        <v>7</v>
      </c>
    </row>
    <row r="166" spans="1:14" x14ac:dyDescent="0.25">
      <c r="A166" t="s">
        <v>11</v>
      </c>
      <c r="B166" s="7">
        <v>43522.552199074074</v>
      </c>
      <c r="C166">
        <v>1</v>
      </c>
      <c r="D166" t="str">
        <f>IF(AND(C166=0,ROW()&gt;2),"fin"&amp;A166,IF(AND(C166=1,COUNTIF($D$1:$D165,"deb"&amp;A166)&gt;COUNTIF($D$1:$D165,"fin"&amp;A166)),A166,IF(C166=0,"","deb" &amp; A166)))</f>
        <v>Pierrick</v>
      </c>
      <c r="G166" s="14">
        <v>159</v>
      </c>
      <c r="H166" s="14">
        <f t="shared" ca="1" si="4"/>
        <v>957</v>
      </c>
      <c r="I166" s="14" cm="1">
        <f t="array" aca="1" ref="I166" ca="1">SUMPRODUCT(MAX((INDIRECT("A1:A" &amp; IFERROR(MATCH("fin" &amp; J166,OFFSET($D$1,H166,0,1000,1),0)+H166,$H$1)-1)      =J166)*ROW(INDIRECT("A1:A" &amp; IFERROR(MATCH("fin" &amp; J166,OFFSET($D$1,H166,0,1000,1),0)+H166,$H$1)-1) )))</f>
        <v>966</v>
      </c>
      <c r="J166" s="7" t="str" cm="1">
        <f t="array" aca="1" ref="J166" ca="1">INDEX(A:A,H166)</f>
        <v>Yves</v>
      </c>
      <c r="K166" s="7" cm="1">
        <f t="array" aca="1" ref="K166" ca="1">INDEX(B:B,H166)</f>
        <v>43745.676886574074</v>
      </c>
      <c r="L166" s="7"/>
      <c r="M166" s="7" cm="1">
        <f t="array" aca="1" ref="M166" ca="1">IFERROR(INDEX(B:B,I166),IF(ISERROR(H166),"#N/A",TODAY()))</f>
        <v>43748.345833333333</v>
      </c>
      <c r="N166">
        <f ca="1">SUMIFS(C:C,A:A,J166,B:B,"&gt;=" &amp; K166,B:B,"&lt;" &amp; M166+1)</f>
        <v>2</v>
      </c>
    </row>
    <row r="167" spans="1:14" x14ac:dyDescent="0.25">
      <c r="A167" t="s">
        <v>12</v>
      </c>
      <c r="B167" s="7">
        <v>43522.596666666665</v>
      </c>
      <c r="C167">
        <v>1</v>
      </c>
      <c r="D167" t="str">
        <f>IF(AND(C167=0,ROW()&gt;2),"fin"&amp;A167,IF(AND(C167=1,COUNTIF($D$1:$D166,"deb"&amp;A167)&gt;COUNTIF($D$1:$D166,"fin"&amp;A167)),A167,IF(C167=0,"","deb" &amp; A167)))</f>
        <v xml:space="preserve">Jacques </v>
      </c>
      <c r="G167" s="14">
        <v>160</v>
      </c>
      <c r="H167" s="14">
        <f t="shared" ca="1" si="4"/>
        <v>960</v>
      </c>
      <c r="I167" s="14" cm="1">
        <f t="array" aca="1" ref="I167" ca="1">SUMPRODUCT(MAX((INDIRECT("A1:A" &amp; IFERROR(MATCH("fin" &amp; J167,OFFSET($D$1,H167,0,1000,1),0)+H167,$H$1)-1)      =J167)*ROW(INDIRECT("A1:A" &amp; IFERROR(MATCH("fin" &amp; J167,OFFSET($D$1,H167,0,1000,1),0)+H167,$H$1)-1) )))</f>
        <v>969</v>
      </c>
      <c r="J167" s="7" t="str" cm="1">
        <f t="array" aca="1" ref="J167" ca="1">INDEX(A:A,H167)</f>
        <v>Clhotilde</v>
      </c>
      <c r="K167" s="7" cm="1">
        <f t="array" aca="1" ref="K167" ca="1">INDEX(B:B,H167)</f>
        <v>43746.620694444442</v>
      </c>
      <c r="L167" s="7"/>
      <c r="M167" s="7" cm="1">
        <f t="array" aca="1" ref="M167" ca="1">IFERROR(INDEX(B:B,I167),IF(ISERROR(H167),"#N/A",TODAY()))</f>
        <v>43749.625023148146</v>
      </c>
      <c r="N167">
        <f ca="1">SUMIFS(C:C,A:A,J167,B:B,"&gt;=" &amp; K167,B:B,"&lt;" &amp; M167+1)</f>
        <v>2</v>
      </c>
    </row>
    <row r="168" spans="1:14" x14ac:dyDescent="0.25">
      <c r="A168" t="s">
        <v>13</v>
      </c>
      <c r="B168" s="7">
        <v>43522.61414351852</v>
      </c>
      <c r="C168">
        <v>1</v>
      </c>
      <c r="D168" t="str">
        <f>IF(AND(C168=0,ROW()&gt;2),"fin"&amp;A168,IF(AND(C168=1,COUNTIF($D$1:$D167,"deb"&amp;A168)&gt;COUNTIF($D$1:$D167,"fin"&amp;A168)),A168,IF(C168=0,"","deb" &amp; A168)))</f>
        <v>debClhotilde</v>
      </c>
      <c r="G168" s="14">
        <v>161</v>
      </c>
      <c r="H168" s="14">
        <f t="shared" ca="1" si="4"/>
        <v>963</v>
      </c>
      <c r="I168" s="14" cm="1">
        <f t="array" aca="1" ref="I168" ca="1">SUMPRODUCT(MAX((INDIRECT("A1:A" &amp; IFERROR(MATCH("fin" &amp; J168,OFFSET($D$1,H168,0,1000,1),0)+H168,$H$1)-1)      =J168)*ROW(INDIRECT("A1:A" &amp; IFERROR(MATCH("fin" &amp; J168,OFFSET($D$1,H168,0,1000,1),0)+H168,$H$1)-1) )))</f>
        <v>981</v>
      </c>
      <c r="J168" s="7" t="str" cm="1">
        <f t="array" aca="1" ref="J168" ca="1">INDEX(A:A,H168)</f>
        <v>Agathe</v>
      </c>
      <c r="K168" s="7" cm="1">
        <f t="array" aca="1" ref="K168" ca="1">INDEX(B:B,H168)</f>
        <v>43747.456377314818</v>
      </c>
      <c r="L168" s="7"/>
      <c r="M168" s="7" cm="1">
        <f t="array" aca="1" ref="M168" ca="1">IFERROR(INDEX(B:B,I168),IF(ISERROR(H168),"#N/A",TODAY()))</f>
        <v>43755.484247685185</v>
      </c>
      <c r="N168">
        <f ca="1">SUMIFS(C:C,A:A,J168,B:B,"&gt;=" &amp; K168,B:B,"&lt;" &amp; M168+1)</f>
        <v>3</v>
      </c>
    </row>
    <row r="169" spans="1:14" x14ac:dyDescent="0.25">
      <c r="A169" t="s">
        <v>14</v>
      </c>
      <c r="B169" s="7">
        <v>43523.351284722223</v>
      </c>
      <c r="C169">
        <v>1</v>
      </c>
      <c r="D169" t="str">
        <f>IF(AND(C169=0,ROW()&gt;2),"fin"&amp;A169,IF(AND(C169=1,COUNTIF($D$1:$D168,"deb"&amp;A169)&gt;COUNTIF($D$1:$D168,"fin"&amp;A169)),A169,IF(C169=0,"","deb" &amp; A169)))</f>
        <v>Laurianne</v>
      </c>
      <c r="G169" s="14">
        <v>162</v>
      </c>
      <c r="H169" s="14">
        <f t="shared" ca="1" si="4"/>
        <v>964</v>
      </c>
      <c r="I169" s="14" cm="1">
        <f t="array" aca="1" ref="I169" ca="1">SUMPRODUCT(MAX((INDIRECT("A1:A" &amp; IFERROR(MATCH("fin" &amp; J169,OFFSET($D$1,H169,0,1000,1),0)+H169,$H$1)-1)      =J169)*ROW(INDIRECT("A1:A" &amp; IFERROR(MATCH("fin" &amp; J169,OFFSET($D$1,H169,0,1000,1),0)+H169,$H$1)-1) )))</f>
        <v>991</v>
      </c>
      <c r="J169" s="7" t="str" cm="1">
        <f t="array" aca="1" ref="J169" ca="1">INDEX(A:A,H169)</f>
        <v>Romain</v>
      </c>
      <c r="K169" s="7" cm="1">
        <f t="array" aca="1" ref="K169" ca="1">INDEX(B:B,H169)</f>
        <v>43747.591597222221</v>
      </c>
      <c r="L169" s="7"/>
      <c r="M169" s="7" cm="1">
        <f t="array" aca="1" ref="M169" ca="1">IFERROR(INDEX(B:B,I169),IF(ISERROR(H169),"#N/A",TODAY()))</f>
        <v>43756.459629629629</v>
      </c>
      <c r="N169">
        <f ca="1">SUMIFS(C:C,A:A,J169,B:B,"&gt;=" &amp; K169,B:B,"&lt;" &amp; M169+1)</f>
        <v>4</v>
      </c>
    </row>
    <row r="170" spans="1:14" x14ac:dyDescent="0.25">
      <c r="A170" t="s">
        <v>15</v>
      </c>
      <c r="B170" s="7">
        <v>43523.363067129627</v>
      </c>
      <c r="C170">
        <v>1</v>
      </c>
      <c r="D170" t="str">
        <f>IF(AND(C170=0,ROW()&gt;2),"fin"&amp;A170,IF(AND(C170=1,COUNTIF($D$1:$D169,"deb"&amp;A170)&gt;COUNTIF($D$1:$D169,"fin"&amp;A170)),A170,IF(C170=0,"","deb" &amp; A170)))</f>
        <v>Jeanne</v>
      </c>
      <c r="G170" s="14">
        <v>163</v>
      </c>
      <c r="H170" s="14">
        <f t="shared" ca="1" si="4"/>
        <v>973</v>
      </c>
      <c r="I170" s="14" cm="1">
        <f t="array" aca="1" ref="I170" ca="1">SUMPRODUCT(MAX((INDIRECT("A1:A" &amp; IFERROR(MATCH("fin" &amp; J170,OFFSET($D$1,H170,0,1000,1),0)+H170,$H$1)-1)      =J170)*ROW(INDIRECT("A1:A" &amp; IFERROR(MATCH("fin" &amp; J170,OFFSET($D$1,H170,0,1000,1),0)+H170,$H$1)-1) )))</f>
        <v>991</v>
      </c>
      <c r="J170" s="7" t="str" cm="1">
        <f t="array" aca="1" ref="J170" ca="1">INDEX(A:A,H170)</f>
        <v>Romain</v>
      </c>
      <c r="K170" s="7" cm="1">
        <f t="array" aca="1" ref="K170" ca="1">INDEX(B:B,H170)</f>
        <v>43752.586863425924</v>
      </c>
      <c r="L170" s="7"/>
      <c r="M170" s="7" cm="1">
        <f t="array" aca="1" ref="M170" ca="1">IFERROR(INDEX(B:B,I170),IF(ISERROR(H170),"#N/A",TODAY()))</f>
        <v>43756.459629629629</v>
      </c>
      <c r="N170">
        <f ca="1">SUMIFS(C:C,A:A,J170,B:B,"&gt;=" &amp; K170,B:B,"&lt;" &amp; M170+1)</f>
        <v>3</v>
      </c>
    </row>
    <row r="171" spans="1:14" x14ac:dyDescent="0.25">
      <c r="A171" t="s">
        <v>16</v>
      </c>
      <c r="B171" s="7">
        <v>43523.390648148146</v>
      </c>
      <c r="C171">
        <v>1</v>
      </c>
      <c r="D171" t="str">
        <f>IF(AND(C171=0,ROW()&gt;2),"fin"&amp;A171,IF(AND(C171=1,COUNTIF($D$1:$D170,"deb"&amp;A171)&gt;COUNTIF($D$1:$D170,"fin"&amp;A171)),A171,IF(C171=0,"","deb" &amp; A171)))</f>
        <v>Agathe</v>
      </c>
      <c r="G171" s="14">
        <v>164</v>
      </c>
      <c r="H171" s="14">
        <f t="shared" ca="1" si="4"/>
        <v>984</v>
      </c>
      <c r="I171" s="14" cm="1">
        <f t="array" aca="1" ref="I171" ca="1">SUMPRODUCT(MAX((INDIRECT("A1:A" &amp; IFERROR(MATCH("fin" &amp; J171,OFFSET($D$1,H171,0,1000,1),0)+H171,$H$1)-1)      =J171)*ROW(INDIRECT("A1:A" &amp; IFERROR(MATCH("fin" &amp; J171,OFFSET($D$1,H171,0,1000,1),0)+H171,$H$1)-1) )))</f>
        <v>1011</v>
      </c>
      <c r="J171" s="7" t="str" cm="1">
        <f t="array" aca="1" ref="J171" ca="1">INDEX(A:A,H171)</f>
        <v>Yves</v>
      </c>
      <c r="K171" s="7" cm="1">
        <f t="array" aca="1" ref="K171" ca="1">INDEX(B:B,H171)</f>
        <v>43755.595289351855</v>
      </c>
      <c r="L171" s="7"/>
      <c r="M171" s="7" cm="1">
        <f t="array" aca="1" ref="M171" ca="1">IFERROR(INDEX(B:B,I171),IF(ISERROR(H171),"#N/A",TODAY()))</f>
        <v>43766.604120370372</v>
      </c>
      <c r="N171">
        <f ca="1">SUMIFS(C:C,A:A,J171,B:B,"&gt;=" &amp; K171,B:B,"&lt;" &amp; M171+1)</f>
        <v>4</v>
      </c>
    </row>
    <row r="172" spans="1:14" x14ac:dyDescent="0.25">
      <c r="A172" t="s">
        <v>17</v>
      </c>
      <c r="B172" s="7">
        <v>43523.39576388889</v>
      </c>
      <c r="C172">
        <v>1</v>
      </c>
      <c r="D172" t="str">
        <f>IF(AND(C172=0,ROW()&gt;2),"fin"&amp;A172,IF(AND(C172=1,COUNTIF($D$1:$D171,"deb"&amp;A172)&gt;COUNTIF($D$1:$D171,"fin"&amp;A172)),A172,IF(C172=0,"","deb" &amp; A172)))</f>
        <v>Romain</v>
      </c>
      <c r="G172" s="14">
        <v>165</v>
      </c>
      <c r="H172" s="14">
        <f t="shared" ca="1" si="4"/>
        <v>986</v>
      </c>
      <c r="I172" s="14" cm="1">
        <f t="array" aca="1" ref="I172" ca="1">SUMPRODUCT(MAX((INDIRECT("A1:A" &amp; IFERROR(MATCH("fin" &amp; J172,OFFSET($D$1,H172,0,1000,1),0)+H172,$H$1)-1)      =J172)*ROW(INDIRECT("A1:A" &amp; IFERROR(MATCH("fin" &amp; J172,OFFSET($D$1,H172,0,1000,1),0)+H172,$H$1)-1) )))</f>
        <v>1004</v>
      </c>
      <c r="J172" s="7" t="str" cm="1">
        <f t="array" aca="1" ref="J172" ca="1">INDEX(A:A,H172)</f>
        <v xml:space="preserve">Jacques </v>
      </c>
      <c r="K172" s="7" cm="1">
        <f t="array" aca="1" ref="K172" ca="1">INDEX(B:B,H172)</f>
        <v>43755.609918981485</v>
      </c>
      <c r="L172" s="7"/>
      <c r="M172" s="7" cm="1">
        <f t="array" aca="1" ref="M172" ca="1">IFERROR(INDEX(B:B,I172),IF(ISERROR(H172),"#N/A",TODAY()))</f>
        <v>43761.632731481484</v>
      </c>
      <c r="N172">
        <f ca="1">SUMIFS(C:C,A:A,J172,B:B,"&gt;=" &amp; K172,B:B,"&lt;" &amp; M172+1)</f>
        <v>3</v>
      </c>
    </row>
    <row r="173" spans="1:14" x14ac:dyDescent="0.25">
      <c r="A173" t="s">
        <v>9</v>
      </c>
      <c r="B173" s="7">
        <v>43523.412546296298</v>
      </c>
      <c r="C173">
        <v>1</v>
      </c>
      <c r="D173" t="str">
        <f>IF(AND(C173=0,ROW()&gt;2),"fin"&amp;A173,IF(AND(C173=1,COUNTIF($D$1:$D172,"deb"&amp;A173)&gt;COUNTIF($D$1:$D172,"fin"&amp;A173)),A173,IF(C173=0,"","deb" &amp; A173)))</f>
        <v xml:space="preserve">debPierre </v>
      </c>
      <c r="G173" s="14">
        <v>166</v>
      </c>
      <c r="H173" s="14">
        <f t="shared" ca="1" si="4"/>
        <v>987</v>
      </c>
      <c r="I173" s="14" cm="1">
        <f t="array" aca="1" ref="I173" ca="1">SUMPRODUCT(MAX((INDIRECT("A1:A" &amp; IFERROR(MATCH("fin" &amp; J173,OFFSET($D$1,H173,0,1000,1),0)+H173,$H$1)-1)      =J173)*ROW(INDIRECT("A1:A" &amp; IFERROR(MATCH("fin" &amp; J173,OFFSET($D$1,H173,0,1000,1),0)+H173,$H$1)-1) )))</f>
        <v>1014</v>
      </c>
      <c r="J173" s="7" t="str" cm="1">
        <f t="array" aca="1" ref="J173" ca="1">INDEX(A:A,H173)</f>
        <v>Clhotilde</v>
      </c>
      <c r="K173" s="7" cm="1">
        <f t="array" aca="1" ref="K173" ca="1">INDEX(B:B,H173)</f>
        <v>43755.643541666665</v>
      </c>
      <c r="L173" s="7"/>
      <c r="M173" s="7" cm="1">
        <f t="array" aca="1" ref="M173" ca="1">IFERROR(INDEX(B:B,I173),IF(ISERROR(H173),"#N/A",TODAY()))</f>
        <v>43767.423807870371</v>
      </c>
      <c r="N173">
        <f ca="1">SUMIFS(C:C,A:A,J173,B:B,"&gt;=" &amp; K173,B:B,"&lt;" &amp; M173+1)</f>
        <v>4</v>
      </c>
    </row>
    <row r="174" spans="1:14" x14ac:dyDescent="0.25">
      <c r="A174" t="s">
        <v>10</v>
      </c>
      <c r="B174" s="7">
        <v>43523.423773148148</v>
      </c>
      <c r="C174">
        <v>1</v>
      </c>
      <c r="D174" t="str">
        <f>IF(AND(C174=0,ROW()&gt;2),"fin"&amp;A174,IF(AND(C174=1,COUNTIF($D$1:$D173,"deb"&amp;A174)&gt;COUNTIF($D$1:$D173,"fin"&amp;A174)),A174,IF(C174=0,"","deb" &amp; A174)))</f>
        <v>Yves</v>
      </c>
      <c r="G174" s="14">
        <v>167</v>
      </c>
      <c r="H174" s="14">
        <f t="shared" ca="1" si="4"/>
        <v>995</v>
      </c>
      <c r="I174" s="14" cm="1">
        <f t="array" aca="1" ref="I174" ca="1">SUMPRODUCT(MAX((INDIRECT("A1:A" &amp; IFERROR(MATCH("fin" &amp; J174,OFFSET($D$1,H174,0,1000,1),0)+H174,$H$1)-1)      =J174)*ROW(INDIRECT("A1:A" &amp; IFERROR(MATCH("fin" &amp; J174,OFFSET($D$1,H174,0,1000,1),0)+H174,$H$1)-1) )))</f>
        <v>1004</v>
      </c>
      <c r="J174" s="7" t="str" cm="1">
        <f t="array" aca="1" ref="J174" ca="1">INDEX(A:A,H174)</f>
        <v xml:space="preserve">Jacques </v>
      </c>
      <c r="K174" s="7" cm="1">
        <f t="array" aca="1" ref="K174" ca="1">INDEX(B:B,H174)</f>
        <v>43759.386759259258</v>
      </c>
      <c r="L174" s="7"/>
      <c r="M174" s="7" cm="1">
        <f t="array" aca="1" ref="M174" ca="1">IFERROR(INDEX(B:B,I174),IF(ISERROR(H174),"#N/A",TODAY()))</f>
        <v>43761.632731481484</v>
      </c>
      <c r="N174">
        <f ca="1">SUMIFS(C:C,A:A,J174,B:B,"&gt;=" &amp; K174,B:B,"&lt;" &amp; M174+1)</f>
        <v>2</v>
      </c>
    </row>
    <row r="175" spans="1:14" x14ac:dyDescent="0.25">
      <c r="A175" t="s">
        <v>11</v>
      </c>
      <c r="B175" s="7">
        <v>43523.559421296297</v>
      </c>
      <c r="C175">
        <v>1</v>
      </c>
      <c r="D175" t="str">
        <f>IF(AND(C175=0,ROW()&gt;2),"fin"&amp;A175,IF(AND(C175=1,COUNTIF($D$1:$D174,"deb"&amp;A175)&gt;COUNTIF($D$1:$D174,"fin"&amp;A175)),A175,IF(C175=0,"","deb" &amp; A175)))</f>
        <v>Pierrick</v>
      </c>
      <c r="G175" s="14">
        <v>168</v>
      </c>
      <c r="H175" s="14">
        <f t="shared" ca="1" si="4"/>
        <v>998</v>
      </c>
      <c r="I175" s="14" cm="1">
        <f t="array" aca="1" ref="I175" ca="1">SUMPRODUCT(MAX((INDIRECT("A1:A" &amp; IFERROR(MATCH("fin" &amp; J175,OFFSET($D$1,H175,0,1000,1),0)+H175,$H$1)-1)      =J175)*ROW(INDIRECT("A1:A" &amp; IFERROR(MATCH("fin" &amp; J175,OFFSET($D$1,H175,0,1000,1),0)+H175,$H$1)-1) )))</f>
        <v>1025</v>
      </c>
      <c r="J175" s="7" t="str" cm="1">
        <f t="array" aca="1" ref="J175" ca="1">INDEX(A:A,H175)</f>
        <v>Jeanne</v>
      </c>
      <c r="K175" s="7" cm="1">
        <f t="array" aca="1" ref="K175" ca="1">INDEX(B:B,H175)</f>
        <v>43760.355243055557</v>
      </c>
      <c r="L175" s="7"/>
      <c r="M175" s="7" cm="1">
        <f t="array" aca="1" ref="M175" ca="1">IFERROR(INDEX(B:B,I175),IF(ISERROR(H175),"#N/A",TODAY()))</f>
        <v>43768.610636574071</v>
      </c>
      <c r="N175">
        <f ca="1">SUMIFS(C:C,A:A,J175,B:B,"&gt;=" &amp; K175,B:B,"&lt;" &amp; M175+1)</f>
        <v>4</v>
      </c>
    </row>
    <row r="176" spans="1:14" x14ac:dyDescent="0.25">
      <c r="A176" t="s">
        <v>12</v>
      </c>
      <c r="B176" s="7">
        <v>43523.697627314818</v>
      </c>
      <c r="C176">
        <v>0</v>
      </c>
      <c r="D176" t="str">
        <f>IF(AND(C176=0,ROW()&gt;2),"fin"&amp;A176,IF(AND(C176=1,COUNTIF($D$1:$D175,"deb"&amp;A176)&gt;COUNTIF($D$1:$D175,"fin"&amp;A176)),A176,IF(C176=0,"","deb" &amp; A176)))</f>
        <v xml:space="preserve">finJacques </v>
      </c>
      <c r="G176" s="14">
        <v>169</v>
      </c>
      <c r="H176" s="14">
        <f t="shared" ca="1" si="4"/>
        <v>1007</v>
      </c>
      <c r="I176" s="14" cm="1">
        <f t="array" aca="1" ref="I176" ca="1">SUMPRODUCT(MAX((INDIRECT("A1:A" &amp; IFERROR(MATCH("fin" &amp; J176,OFFSET($D$1,H176,0,1000,1),0)+H176,$H$1)-1)      =J176)*ROW(INDIRECT("A1:A" &amp; IFERROR(MATCH("fin" &amp; J176,OFFSET($D$1,H176,0,1000,1),0)+H176,$H$1)-1) )))</f>
        <v>1025</v>
      </c>
      <c r="J176" s="7" t="str" cm="1">
        <f t="array" aca="1" ref="J176" ca="1">INDEX(A:A,H176)</f>
        <v>Jeanne</v>
      </c>
      <c r="K176" s="7" cm="1">
        <f t="array" aca="1" ref="K176" ca="1">INDEX(B:B,H176)</f>
        <v>43762.492754629631</v>
      </c>
      <c r="L176" s="7"/>
      <c r="M176" s="7" cm="1">
        <f t="array" aca="1" ref="M176" ca="1">IFERROR(INDEX(B:B,I176),IF(ISERROR(H176),"#N/A",TODAY()))</f>
        <v>43768.610636574071</v>
      </c>
      <c r="N176">
        <f ca="1">SUMIFS(C:C,A:A,J176,B:B,"&gt;=" &amp; K176,B:B,"&lt;" &amp; M176+1)</f>
        <v>3</v>
      </c>
    </row>
    <row r="177" spans="1:14" x14ac:dyDescent="0.25">
      <c r="A177" t="s">
        <v>13</v>
      </c>
      <c r="B177" s="7">
        <v>43524.392928240741</v>
      </c>
      <c r="C177">
        <v>1</v>
      </c>
      <c r="D177" t="str">
        <f>IF(AND(C177=0,ROW()&gt;2),"fin"&amp;A177,IF(AND(C177=1,COUNTIF($D$1:$D176,"deb"&amp;A177)&gt;COUNTIF($D$1:$D176,"fin"&amp;A177)),A177,IF(C177=0,"","deb" &amp; A177)))</f>
        <v>Clhotilde</v>
      </c>
      <c r="G177" s="14">
        <v>170</v>
      </c>
      <c r="H177" s="14">
        <f t="shared" ca="1" si="4"/>
        <v>1008</v>
      </c>
      <c r="I177" s="14" cm="1">
        <f t="array" aca="1" ref="I177" ca="1">SUMPRODUCT(MAX((INDIRECT("A1:A" &amp; IFERROR(MATCH("fin" &amp; J177,OFFSET($D$1,H177,0,1000,1),0)+H177,$H$1)-1)      =J177)*ROW(INDIRECT("A1:A" &amp; IFERROR(MATCH("fin" &amp; J177,OFFSET($D$1,H177,0,1000,1),0)+H177,$H$1)-1) )))</f>
        <v>1008</v>
      </c>
      <c r="J177" s="7" t="str" cm="1">
        <f t="array" aca="1" ref="J177" ca="1">INDEX(A:A,H177)</f>
        <v>Agathe</v>
      </c>
      <c r="K177" s="7" cm="1">
        <f t="array" aca="1" ref="K177" ca="1">INDEX(B:B,H177)</f>
        <v>43766.395497685182</v>
      </c>
      <c r="L177" s="7"/>
      <c r="M177" s="7" cm="1">
        <f t="array" aca="1" ref="M177" ca="1">IFERROR(INDEX(B:B,I177),IF(ISERROR(H177),"#N/A",TODAY()))</f>
        <v>43766.395497685182</v>
      </c>
      <c r="N177">
        <f ca="1">SUMIFS(C:C,A:A,J177,B:B,"&gt;=" &amp; K177,B:B,"&lt;" &amp; M177+1)</f>
        <v>1</v>
      </c>
    </row>
    <row r="178" spans="1:14" x14ac:dyDescent="0.25">
      <c r="A178" t="s">
        <v>14</v>
      </c>
      <c r="B178" s="7">
        <v>43524.406168981484</v>
      </c>
      <c r="C178">
        <v>0</v>
      </c>
      <c r="D178" t="str">
        <f>IF(AND(C178=0,ROW()&gt;2),"fin"&amp;A178,IF(AND(C178=1,COUNTIF($D$1:$D177,"deb"&amp;A178)&gt;COUNTIF($D$1:$D177,"fin"&amp;A178)),A178,IF(C178=0,"","deb" &amp; A178)))</f>
        <v>finLaurianne</v>
      </c>
      <c r="G178" s="14">
        <v>171</v>
      </c>
      <c r="H178" s="14">
        <f t="shared" ca="1" si="4"/>
        <v>1009</v>
      </c>
      <c r="I178" s="14" cm="1">
        <f t="array" aca="1" ref="I178" ca="1">SUMPRODUCT(MAX((INDIRECT("A1:A" &amp; IFERROR(MATCH("fin" &amp; J178,OFFSET($D$1,H178,0,1000,1),0)+H178,$H$1)-1)      =J178)*ROW(INDIRECT("A1:A" &amp; IFERROR(MATCH("fin" &amp; J178,OFFSET($D$1,H178,0,1000,1),0)+H178,$H$1)-1) )))</f>
        <v>1027</v>
      </c>
      <c r="J178" s="7" t="str" cm="1">
        <f t="array" aca="1" ref="J178" ca="1">INDEX(A:A,H178)</f>
        <v>Romain</v>
      </c>
      <c r="K178" s="7" cm="1">
        <f t="array" aca="1" ref="K178" ca="1">INDEX(B:B,H178)</f>
        <v>43766.404236111113</v>
      </c>
      <c r="L178" s="7"/>
      <c r="M178" s="7" cm="1">
        <f t="array" aca="1" ref="M178" ca="1">IFERROR(INDEX(B:B,I178),IF(ISERROR(H178),"#N/A",TODAY()))</f>
        <v>43768.696851851855</v>
      </c>
      <c r="N178">
        <f ca="1">SUMIFS(C:C,A:A,J178,B:B,"&gt;=" &amp; K178,B:B,"&lt;" &amp; M178+1)</f>
        <v>3</v>
      </c>
    </row>
    <row r="179" spans="1:14" x14ac:dyDescent="0.25">
      <c r="A179" t="s">
        <v>15</v>
      </c>
      <c r="B179" s="7">
        <v>43524.47115740741</v>
      </c>
      <c r="C179">
        <v>1</v>
      </c>
      <c r="D179" t="str">
        <f>IF(AND(C179=0,ROW()&gt;2),"fin"&amp;A179,IF(AND(C179=1,COUNTIF($D$1:$D178,"deb"&amp;A179)&gt;COUNTIF($D$1:$D178,"fin"&amp;A179)),A179,IF(C179=0,"","deb" &amp; A179)))</f>
        <v>Jeanne</v>
      </c>
      <c r="G179" s="14">
        <v>172</v>
      </c>
      <c r="H179" s="14">
        <f t="shared" ca="1" si="4"/>
        <v>1024</v>
      </c>
      <c r="I179" s="14" cm="1">
        <f t="array" aca="1" ref="I179" ca="1">SUMPRODUCT(MAX((INDIRECT("A1:A" &amp; IFERROR(MATCH("fin" &amp; J179,OFFSET($D$1,H179,0,1000,1),0)+H179,$H$1)-1)      =J179)*ROW(INDIRECT("A1:A" &amp; IFERROR(MATCH("fin" &amp; J179,OFFSET($D$1,H179,0,1000,1),0)+H179,$H$1)-1) )))</f>
        <v>1024</v>
      </c>
      <c r="J179" s="7" t="str" cm="1">
        <f t="array" aca="1" ref="J179" ca="1">INDEX(A:A,H179)</f>
        <v>Laurianne</v>
      </c>
      <c r="K179" s="7" cm="1">
        <f t="array" aca="1" ref="K179" ca="1">INDEX(B:B,H179)</f>
        <v>43768.592685185184</v>
      </c>
      <c r="L179" s="7"/>
      <c r="M179" s="7" cm="1">
        <f t="array" aca="1" ref="M179" ca="1">IFERROR(INDEX(B:B,I179),IF(ISERROR(H179),"#N/A",TODAY()))</f>
        <v>43768.592685185184</v>
      </c>
      <c r="N179">
        <f ca="1">SUMIFS(C:C,A:A,J179,B:B,"&gt;=" &amp; K179,B:B,"&lt;" &amp; M179+1)</f>
        <v>1</v>
      </c>
    </row>
    <row r="180" spans="1:14" x14ac:dyDescent="0.25">
      <c r="A180" t="s">
        <v>16</v>
      </c>
      <c r="B180" s="7">
        <v>43524.624618055554</v>
      </c>
      <c r="C180">
        <v>0</v>
      </c>
      <c r="D180" t="str">
        <f>IF(AND(C180=0,ROW()&gt;2),"fin"&amp;A180,IF(AND(C180=1,COUNTIF($D$1:$D179,"deb"&amp;A180)&gt;COUNTIF($D$1:$D179,"fin"&amp;A180)),A180,IF(C180=0,"","deb" &amp; A180)))</f>
        <v>finAgathe</v>
      </c>
      <c r="G180" s="14">
        <v>173</v>
      </c>
      <c r="H180" s="14">
        <f t="shared" ca="1" si="4"/>
        <v>1028</v>
      </c>
      <c r="I180" s="14" cm="1">
        <f t="array" aca="1" ref="I180" ca="1">SUMPRODUCT(MAX((INDIRECT("A1:A" &amp; IFERROR(MATCH("fin" &amp; J180,OFFSET($D$1,H180,0,1000,1),0)+H180,$H$1)-1)      =J180)*ROW(INDIRECT("A1:A" &amp; IFERROR(MATCH("fin" &amp; J180,OFFSET($D$1,H180,0,1000,1),0)+H180,$H$1)-1) )))</f>
        <v>1046</v>
      </c>
      <c r="J180" s="7" t="str" cm="1">
        <f t="array" aca="1" ref="J180" ca="1">INDEX(A:A,H180)</f>
        <v xml:space="preserve">Pierre </v>
      </c>
      <c r="K180" s="7" cm="1">
        <f t="array" aca="1" ref="K180" ca="1">INDEX(B:B,H180)</f>
        <v>43769.330775462964</v>
      </c>
      <c r="L180" s="7"/>
      <c r="M180" s="7" cm="1">
        <f t="array" aca="1" ref="M180" ca="1">IFERROR(INDEX(B:B,I180),IF(ISERROR(H180),"#N/A",TODAY()))</f>
        <v>43775.603263888886</v>
      </c>
      <c r="N180">
        <f ca="1">SUMIFS(C:C,A:A,J180,B:B,"&gt;=" &amp; K180,B:B,"&lt;" &amp; M180+1)</f>
        <v>3</v>
      </c>
    </row>
    <row r="181" spans="1:14" x14ac:dyDescent="0.25">
      <c r="A181" t="s">
        <v>17</v>
      </c>
      <c r="B181" s="7">
        <v>43528.41065972222</v>
      </c>
      <c r="C181">
        <v>1</v>
      </c>
      <c r="D181" t="str">
        <f>IF(AND(C181=0,ROW()&gt;2),"fin"&amp;A181,IF(AND(C181=1,COUNTIF($D$1:$D180,"deb"&amp;A181)&gt;COUNTIF($D$1:$D180,"fin"&amp;A181)),A181,IF(C181=0,"","deb" &amp; A181)))</f>
        <v>Romain</v>
      </c>
      <c r="G181" s="14">
        <v>174</v>
      </c>
      <c r="H181" s="14">
        <f t="shared" ca="1" si="4"/>
        <v>1032</v>
      </c>
      <c r="I181" s="14" cm="1">
        <f t="array" aca="1" ref="I181" ca="1">SUMPRODUCT(MAX((INDIRECT("A1:A" &amp; IFERROR(MATCH("fin" &amp; J181,OFFSET($D$1,H181,0,1000,1),0)+H181,$H$1)-1)      =J181)*ROW(INDIRECT("A1:A" &amp; IFERROR(MATCH("fin" &amp; J181,OFFSET($D$1,H181,0,1000,1),0)+H181,$H$1)-1) )))</f>
        <v>1032</v>
      </c>
      <c r="J181" s="7" t="str" cm="1">
        <f t="array" aca="1" ref="J181" ca="1">INDEX(A:A,H181)</f>
        <v>Clhotilde</v>
      </c>
      <c r="K181" s="7" cm="1">
        <f t="array" aca="1" ref="K181" ca="1">INDEX(B:B,H181)</f>
        <v>43769.580625000002</v>
      </c>
      <c r="L181" s="7"/>
      <c r="M181" s="7" cm="1">
        <f t="array" aca="1" ref="M181" ca="1">IFERROR(INDEX(B:B,I181),IF(ISERROR(H181),"#N/A",TODAY()))</f>
        <v>43769.580625000002</v>
      </c>
      <c r="N181">
        <f ca="1">SUMIFS(C:C,A:A,J181,B:B,"&gt;=" &amp; K181,B:B,"&lt;" &amp; M181+1)</f>
        <v>1</v>
      </c>
    </row>
    <row r="182" spans="1:14" x14ac:dyDescent="0.25">
      <c r="A182" t="s">
        <v>9</v>
      </c>
      <c r="B182" s="7">
        <v>43528.440185185187</v>
      </c>
      <c r="C182">
        <v>1</v>
      </c>
      <c r="D182" t="str">
        <f>IF(AND(C182=0,ROW()&gt;2),"fin"&amp;A182,IF(AND(C182=1,COUNTIF($D$1:$D181,"deb"&amp;A182)&gt;COUNTIF($D$1:$D181,"fin"&amp;A182)),A182,IF(C182=0,"","deb" &amp; A182)))</f>
        <v xml:space="preserve">Pierre </v>
      </c>
      <c r="G182" s="14">
        <v>175</v>
      </c>
      <c r="H182" s="14">
        <f t="shared" ca="1" si="4"/>
        <v>1038</v>
      </c>
      <c r="I182" s="14" cm="1">
        <f t="array" aca="1" ref="I182" ca="1">SUMPRODUCT(MAX((INDIRECT("A1:A" &amp; IFERROR(MATCH("fin" &amp; J182,OFFSET($D$1,H182,0,1000,1),0)+H182,$H$1)-1)      =J182)*ROW(INDIRECT("A1:A" &amp; IFERROR(MATCH("fin" &amp; J182,OFFSET($D$1,H182,0,1000,1),0)+H182,$H$1)-1) )))</f>
        <v>1047</v>
      </c>
      <c r="J182" s="7" t="str" cm="1">
        <f t="array" aca="1" ref="J182" ca="1">INDEX(A:A,H182)</f>
        <v>Yves</v>
      </c>
      <c r="K182" s="7" cm="1">
        <f t="array" aca="1" ref="K182" ca="1">INDEX(B:B,H182)</f>
        <v>43773.580891203703</v>
      </c>
      <c r="L182" s="7"/>
      <c r="M182" s="7" cm="1">
        <f t="array" aca="1" ref="M182" ca="1">IFERROR(INDEX(B:B,I182),IF(ISERROR(H182),"#N/A",TODAY()))</f>
        <v>43776.422407407408</v>
      </c>
      <c r="N182">
        <f ca="1">SUMIFS(C:C,A:A,J182,B:B,"&gt;=" &amp; K182,B:B,"&lt;" &amp; M182+1)</f>
        <v>2</v>
      </c>
    </row>
    <row r="183" spans="1:14" x14ac:dyDescent="0.25">
      <c r="A183" t="s">
        <v>10</v>
      </c>
      <c r="B183" s="7">
        <v>43528.45034722222</v>
      </c>
      <c r="C183">
        <v>1</v>
      </c>
      <c r="D183" t="str">
        <f>IF(AND(C183=0,ROW()&gt;2),"fin"&amp;A183,IF(AND(C183=1,COUNTIF($D$1:$D182,"deb"&amp;A183)&gt;COUNTIF($D$1:$D182,"fin"&amp;A183)),A183,IF(C183=0,"","deb" &amp; A183)))</f>
        <v>Yves</v>
      </c>
      <c r="G183" s="14">
        <v>176</v>
      </c>
      <c r="H183" s="14">
        <f t="shared" ca="1" si="4"/>
        <v>1042</v>
      </c>
      <c r="I183" s="14" cm="1">
        <f t="array" aca="1" ref="I183" ca="1">SUMPRODUCT(MAX((INDIRECT("A1:A" &amp; IFERROR(MATCH("fin" &amp; J183,OFFSET($D$1,H183,0,1000,1),0)+H183,$H$1)-1)      =J183)*ROW(INDIRECT("A1:A" &amp; IFERROR(MATCH("fin" &amp; J183,OFFSET($D$1,H183,0,1000,1),0)+H183,$H$1)-1) )))</f>
        <v>1060</v>
      </c>
      <c r="J183" s="7" t="str" cm="1">
        <f t="array" aca="1" ref="J183" ca="1">INDEX(A:A,H183)</f>
        <v>Laurianne</v>
      </c>
      <c r="K183" s="7" cm="1">
        <f t="array" aca="1" ref="K183" ca="1">INDEX(B:B,H183)</f>
        <v>43775.376481481479</v>
      </c>
      <c r="L183" s="7"/>
      <c r="M183" s="7" cm="1">
        <f t="array" aca="1" ref="M183" ca="1">IFERROR(INDEX(B:B,I183),IF(ISERROR(H183),"#N/A",TODAY()))</f>
        <v>43782.416400462964</v>
      </c>
      <c r="N183">
        <f ca="1">SUMIFS(C:C,A:A,J183,B:B,"&gt;=" &amp; K183,B:B,"&lt;" &amp; M183+1)</f>
        <v>3</v>
      </c>
    </row>
    <row r="184" spans="1:14" x14ac:dyDescent="0.25">
      <c r="A184" t="s">
        <v>11</v>
      </c>
      <c r="B184" s="7">
        <v>43528.457812499997</v>
      </c>
      <c r="C184">
        <v>1</v>
      </c>
      <c r="D184" t="str">
        <f>IF(AND(C184=0,ROW()&gt;2),"fin"&amp;A184,IF(AND(C184=1,COUNTIF($D$1:$D183,"deb"&amp;A184)&gt;COUNTIF($D$1:$D183,"fin"&amp;A184)),A184,IF(C184=0,"","deb" &amp; A184)))</f>
        <v>Pierrick</v>
      </c>
      <c r="G184" s="14">
        <v>177</v>
      </c>
      <c r="H184" s="14">
        <f t="shared" ca="1" si="4"/>
        <v>1043</v>
      </c>
      <c r="I184" s="14" cm="1">
        <f t="array" aca="1" ref="I184" ca="1">SUMPRODUCT(MAX((INDIRECT("A1:A" &amp; IFERROR(MATCH("fin" &amp; J184,OFFSET($D$1,H184,0,1000,1),0)+H184,$H$1)-1)      =J184)*ROW(INDIRECT("A1:A" &amp; IFERROR(MATCH("fin" &amp; J184,OFFSET($D$1,H184,0,1000,1),0)+H184,$H$1)-1) )))</f>
        <v>1061</v>
      </c>
      <c r="J184" s="7" t="str" cm="1">
        <f t="array" aca="1" ref="J184" ca="1">INDEX(A:A,H184)</f>
        <v>Jeanne</v>
      </c>
      <c r="K184" s="7" cm="1">
        <f t="array" aca="1" ref="K184" ca="1">INDEX(B:B,H184)</f>
        <v>43775.449456018519</v>
      </c>
      <c r="L184" s="7"/>
      <c r="M184" s="7" cm="1">
        <f t="array" aca="1" ref="M184" ca="1">IFERROR(INDEX(B:B,I184),IF(ISERROR(H184),"#N/A",TODAY()))</f>
        <v>43782.607002314813</v>
      </c>
      <c r="N184">
        <f ca="1">SUMIFS(C:C,A:A,J184,B:B,"&gt;=" &amp; K184,B:B,"&lt;" &amp; M184+1)</f>
        <v>3</v>
      </c>
    </row>
    <row r="185" spans="1:14" x14ac:dyDescent="0.25">
      <c r="A185" t="s">
        <v>12</v>
      </c>
      <c r="B185" s="7">
        <v>43528.47457175926</v>
      </c>
      <c r="C185">
        <v>1</v>
      </c>
      <c r="D185" t="str">
        <f>IF(AND(C185=0,ROW()&gt;2),"fin"&amp;A185,IF(AND(C185=1,COUNTIF($D$1:$D184,"deb"&amp;A185)&gt;COUNTIF($D$1:$D184,"fin"&amp;A185)),A185,IF(C185=0,"","deb" &amp; A185)))</f>
        <v xml:space="preserve">debJacques </v>
      </c>
      <c r="G185" s="14">
        <v>178</v>
      </c>
      <c r="H185" s="14">
        <f t="shared" ca="1" si="4"/>
        <v>1044</v>
      </c>
      <c r="I185" s="14" cm="1">
        <f t="array" aca="1" ref="I185" ca="1">SUMPRODUCT(MAX((INDIRECT("A1:A" &amp; IFERROR(MATCH("fin" &amp; J185,OFFSET($D$1,H185,0,1000,1),0)+H185,$H$1)-1)      =J185)*ROW(INDIRECT("A1:A" &amp; IFERROR(MATCH("fin" &amp; J185,OFFSET($D$1,H185,0,1000,1),0)+H185,$H$1)-1) )))</f>
        <v>1044</v>
      </c>
      <c r="J185" s="7" t="str" cm="1">
        <f t="array" aca="1" ref="J185" ca="1">INDEX(A:A,H185)</f>
        <v>Agathe</v>
      </c>
      <c r="K185" s="7" cm="1">
        <f t="array" aca="1" ref="K185" ca="1">INDEX(B:B,H185)</f>
        <v>43775.551585648151</v>
      </c>
      <c r="L185" s="7"/>
      <c r="M185" s="7" cm="1">
        <f t="array" aca="1" ref="M185" ca="1">IFERROR(INDEX(B:B,I185),IF(ISERROR(H185),"#N/A",TODAY()))</f>
        <v>43775.551585648151</v>
      </c>
      <c r="N185">
        <f ca="1">SUMIFS(C:C,A:A,J185,B:B,"&gt;=" &amp; K185,B:B,"&lt;" &amp; M185+1)</f>
        <v>1</v>
      </c>
    </row>
    <row r="186" spans="1:14" x14ac:dyDescent="0.25">
      <c r="A186" t="s">
        <v>13</v>
      </c>
      <c r="B186" s="7">
        <v>43528.480185185188</v>
      </c>
      <c r="C186">
        <v>1</v>
      </c>
      <c r="D186" t="str">
        <f>IF(AND(C186=0,ROW()&gt;2),"fin"&amp;A186,IF(AND(C186=1,COUNTIF($D$1:$D185,"deb"&amp;A186)&gt;COUNTIF($D$1:$D185,"fin"&amp;A186)),A186,IF(C186=0,"","deb" &amp; A186)))</f>
        <v>Clhotilde</v>
      </c>
      <c r="G186" s="14">
        <v>179</v>
      </c>
      <c r="H186" s="14">
        <f t="shared" ca="1" si="4"/>
        <v>1047</v>
      </c>
      <c r="I186" s="14" cm="1">
        <f t="array" aca="1" ref="I186" ca="1">SUMPRODUCT(MAX((INDIRECT("A1:A" &amp; IFERROR(MATCH("fin" &amp; J186,OFFSET($D$1,H186,0,1000,1),0)+H186,$H$1)-1)      =J186)*ROW(INDIRECT("A1:A" &amp; IFERROR(MATCH("fin" &amp; J186,OFFSET($D$1,H186,0,1000,1),0)+H186,$H$1)-1) )))</f>
        <v>1047</v>
      </c>
      <c r="J186" s="7" t="str" cm="1">
        <f t="array" aca="1" ref="J186" ca="1">INDEX(A:A,H186)</f>
        <v>Yves</v>
      </c>
      <c r="K186" s="7" cm="1">
        <f t="array" aca="1" ref="K186" ca="1">INDEX(B:B,H186)</f>
        <v>43776.422407407408</v>
      </c>
      <c r="L186" s="7"/>
      <c r="M186" s="7" cm="1">
        <f t="array" aca="1" ref="M186" ca="1">IFERROR(INDEX(B:B,I186),IF(ISERROR(H186),"#N/A",TODAY()))</f>
        <v>43776.422407407408</v>
      </c>
      <c r="N186">
        <f ca="1">SUMIFS(C:C,A:A,J186,B:B,"&gt;=" &amp; K186,B:B,"&lt;" &amp; M186+1)</f>
        <v>1</v>
      </c>
    </row>
    <row r="187" spans="1:14" x14ac:dyDescent="0.25">
      <c r="A187" t="s">
        <v>14</v>
      </c>
      <c r="B187" s="7">
        <v>43528.617743055554</v>
      </c>
      <c r="C187">
        <v>1</v>
      </c>
      <c r="D187" t="str">
        <f>IF(AND(C187=0,ROW()&gt;2),"fin"&amp;A187,IF(AND(C187=1,COUNTIF($D$1:$D186,"deb"&amp;A187)&gt;COUNTIF($D$1:$D186,"fin"&amp;A187)),A187,IF(C187=0,"","deb" &amp; A187)))</f>
        <v>debLaurianne</v>
      </c>
      <c r="G187" s="14">
        <v>180</v>
      </c>
      <c r="H187" s="14">
        <f t="shared" ca="1" si="4"/>
        <v>1048</v>
      </c>
      <c r="I187" s="14" cm="1">
        <f t="array" aca="1" ref="I187" ca="1">SUMPRODUCT(MAX((INDIRECT("A1:A" &amp; IFERROR(MATCH("fin" &amp; J187,OFFSET($D$1,H187,0,1000,1),0)+H187,$H$1)-1)      =J187)*ROW(INDIRECT("A1:A" &amp; IFERROR(MATCH("fin" &amp; J187,OFFSET($D$1,H187,0,1000,1),0)+H187,$H$1)-1) )))</f>
        <v>1048</v>
      </c>
      <c r="J187" s="7" t="str" cm="1">
        <f t="array" aca="1" ref="J187" ca="1">INDEX(A:A,H187)</f>
        <v>Pierrick</v>
      </c>
      <c r="K187" s="7" cm="1">
        <f t="array" aca="1" ref="K187" ca="1">INDEX(B:B,H187)</f>
        <v>43776.458495370367</v>
      </c>
      <c r="L187" s="7"/>
      <c r="M187" s="7" cm="1">
        <f t="array" aca="1" ref="M187" ca="1">IFERROR(INDEX(B:B,I187),IF(ISERROR(H187),"#N/A",TODAY()))</f>
        <v>43776.458495370367</v>
      </c>
      <c r="N187">
        <f ca="1">SUMIFS(C:C,A:A,J187,B:B,"&gt;=" &amp; K187,B:B,"&lt;" &amp; M187+1)</f>
        <v>1</v>
      </c>
    </row>
    <row r="188" spans="1:14" x14ac:dyDescent="0.25">
      <c r="A188" t="s">
        <v>15</v>
      </c>
      <c r="B188" s="7">
        <v>43528.632962962962</v>
      </c>
      <c r="C188">
        <v>1</v>
      </c>
      <c r="D188" t="str">
        <f>IF(AND(C188=0,ROW()&gt;2),"fin"&amp;A188,IF(AND(C188=1,COUNTIF($D$1:$D187,"deb"&amp;A188)&gt;COUNTIF($D$1:$D187,"fin"&amp;A188)),A188,IF(C188=0,"","deb" &amp; A188)))</f>
        <v>Jeanne</v>
      </c>
      <c r="G188" s="14">
        <v>181</v>
      </c>
      <c r="H188" s="14">
        <f t="shared" ca="1" si="4"/>
        <v>1050</v>
      </c>
      <c r="I188" s="14" cm="1">
        <f t="array" aca="1" ref="I188" ca="1">SUMPRODUCT(MAX((INDIRECT("A1:A" &amp; IFERROR(MATCH("fin" &amp; J188,OFFSET($D$1,H188,0,1000,1),0)+H188,$H$1)-1)      =J188)*ROW(INDIRECT("A1:A" &amp; IFERROR(MATCH("fin" &amp; J188,OFFSET($D$1,H188,0,1000,1),0)+H188,$H$1)-1) )))</f>
        <v>1086</v>
      </c>
      <c r="J188" s="7" t="str" cm="1">
        <f t="array" aca="1" ref="J188" ca="1">INDEX(A:A,H188)</f>
        <v>Clhotilde</v>
      </c>
      <c r="K188" s="7" cm="1">
        <f t="array" aca="1" ref="K188" ca="1">INDEX(B:B,H188)</f>
        <v>43776.504895833335</v>
      </c>
      <c r="L188" s="7"/>
      <c r="M188" s="7" cm="1">
        <f t="array" aca="1" ref="M188" ca="1">IFERROR(INDEX(B:B,I188),IF(ISERROR(H188),"#N/A",TODAY()))</f>
        <v>43790.469189814816</v>
      </c>
      <c r="N188">
        <f ca="1">SUMIFS(C:C,A:A,J188,B:B,"&gt;=" &amp; K188,B:B,"&lt;" &amp; M188+1)</f>
        <v>5</v>
      </c>
    </row>
    <row r="189" spans="1:14" x14ac:dyDescent="0.25">
      <c r="A189" t="s">
        <v>16</v>
      </c>
      <c r="B189" s="7">
        <v>43528.635150462964</v>
      </c>
      <c r="C189">
        <v>1</v>
      </c>
      <c r="D189" t="str">
        <f>IF(AND(C189=0,ROW()&gt;2),"fin"&amp;A189,IF(AND(C189=1,COUNTIF($D$1:$D188,"deb"&amp;A189)&gt;COUNTIF($D$1:$D188,"fin"&amp;A189)),A189,IF(C189=0,"","deb" &amp; A189)))</f>
        <v>debAgathe</v>
      </c>
      <c r="G189" s="14">
        <v>182</v>
      </c>
      <c r="H189" s="14">
        <f t="shared" ca="1" si="4"/>
        <v>1051</v>
      </c>
      <c r="I189" s="14" cm="1">
        <f t="array" aca="1" ref="I189" ca="1">SUMPRODUCT(MAX((INDIRECT("A1:A" &amp; IFERROR(MATCH("fin" &amp; J189,OFFSET($D$1,H189,0,1000,1),0)+H189,$H$1)-1)      =J189)*ROW(INDIRECT("A1:A" &amp; IFERROR(MATCH("fin" &amp; J189,OFFSET($D$1,H189,0,1000,1),0)+H189,$H$1)-1) )))</f>
        <v>1060</v>
      </c>
      <c r="J189" s="7" t="str" cm="1">
        <f t="array" aca="1" ref="J189" ca="1">INDEX(A:A,H189)</f>
        <v>Laurianne</v>
      </c>
      <c r="K189" s="7" cm="1">
        <f t="array" aca="1" ref="K189" ca="1">INDEX(B:B,H189)</f>
        <v>43776.635405092595</v>
      </c>
      <c r="L189" s="7"/>
      <c r="M189" s="7" cm="1">
        <f t="array" aca="1" ref="M189" ca="1">IFERROR(INDEX(B:B,I189),IF(ISERROR(H189),"#N/A",TODAY()))</f>
        <v>43782.416400462964</v>
      </c>
      <c r="N189">
        <f ca="1">SUMIFS(C:C,A:A,J189,B:B,"&gt;=" &amp; K189,B:B,"&lt;" &amp; M189+1)</f>
        <v>2</v>
      </c>
    </row>
    <row r="190" spans="1:14" x14ac:dyDescent="0.25">
      <c r="A190" t="s">
        <v>17</v>
      </c>
      <c r="B190" s="7">
        <v>43530.417615740742</v>
      </c>
      <c r="C190">
        <v>1</v>
      </c>
      <c r="D190" t="str">
        <f>IF(AND(C190=0,ROW()&gt;2),"fin"&amp;A190,IF(AND(C190=1,COUNTIF($D$1:$D189,"deb"&amp;A190)&gt;COUNTIF($D$1:$D189,"fin"&amp;A190)),A190,IF(C190=0,"","deb" &amp; A190)))</f>
        <v>Romain</v>
      </c>
      <c r="G190" s="14">
        <v>183</v>
      </c>
      <c r="H190" s="14">
        <f t="shared" ca="1" si="4"/>
        <v>1054</v>
      </c>
      <c r="I190" s="14" cm="1">
        <f t="array" aca="1" ref="I190" ca="1">SUMPRODUCT(MAX((INDIRECT("A1:A" &amp; IFERROR(MATCH("fin" &amp; J190,OFFSET($D$1,H190,0,1000,1),0)+H190,$H$1)-1)      =J190)*ROW(INDIRECT("A1:A" &amp; IFERROR(MATCH("fin" &amp; J190,OFFSET($D$1,H190,0,1000,1),0)+H190,$H$1)-1) )))</f>
        <v>1090</v>
      </c>
      <c r="J190" s="7" t="str" cm="1">
        <f t="array" aca="1" ref="J190" ca="1">INDEX(A:A,H190)</f>
        <v>Romain</v>
      </c>
      <c r="K190" s="7" cm="1">
        <f t="array" aca="1" ref="K190" ca="1">INDEX(B:B,H190)</f>
        <v>43781.40729166667</v>
      </c>
      <c r="L190" s="7"/>
      <c r="M190" s="7" cm="1">
        <f t="array" aca="1" ref="M190" ca="1">IFERROR(INDEX(B:B,I190),IF(ISERROR(H190),"#N/A",TODAY()))</f>
        <v>43794.390115740738</v>
      </c>
      <c r="N190">
        <f ca="1">SUMIFS(C:C,A:A,J190,B:B,"&gt;=" &amp; K190,B:B,"&lt;" &amp; M190+1)</f>
        <v>5</v>
      </c>
    </row>
    <row r="191" spans="1:14" x14ac:dyDescent="0.25">
      <c r="A191" t="s">
        <v>9</v>
      </c>
      <c r="B191" s="7">
        <v>43530.464108796295</v>
      </c>
      <c r="C191">
        <v>1</v>
      </c>
      <c r="D191" t="str">
        <f>IF(AND(C191=0,ROW()&gt;2),"fin"&amp;A191,IF(AND(C191=1,COUNTIF($D$1:$D190,"deb"&amp;A191)&gt;COUNTIF($D$1:$D190,"fin"&amp;A191)),A191,IF(C191=0,"","deb" &amp; A191)))</f>
        <v xml:space="preserve">Pierre </v>
      </c>
      <c r="G191" s="14">
        <v>184</v>
      </c>
      <c r="H191" s="14">
        <f t="shared" ca="1" si="4"/>
        <v>1060</v>
      </c>
      <c r="I191" s="14" cm="1">
        <f t="array" aca="1" ref="I191" ca="1">SUMPRODUCT(MAX((INDIRECT("A1:A" &amp; IFERROR(MATCH("fin" &amp; J191,OFFSET($D$1,H191,0,1000,1),0)+H191,$H$1)-1)      =J191)*ROW(INDIRECT("A1:A" &amp; IFERROR(MATCH("fin" &amp; J191,OFFSET($D$1,H191,0,1000,1),0)+H191,$H$1)-1) )))</f>
        <v>1060</v>
      </c>
      <c r="J191" s="7" t="str" cm="1">
        <f t="array" aca="1" ref="J191" ca="1">INDEX(A:A,H191)</f>
        <v>Laurianne</v>
      </c>
      <c r="K191" s="7" cm="1">
        <f t="array" aca="1" ref="K191" ca="1">INDEX(B:B,H191)</f>
        <v>43782.416400462964</v>
      </c>
      <c r="L191" s="7"/>
      <c r="M191" s="7" cm="1">
        <f t="array" aca="1" ref="M191" ca="1">IFERROR(INDEX(B:B,I191),IF(ISERROR(H191),"#N/A",TODAY()))</f>
        <v>43782.416400462964</v>
      </c>
      <c r="N191">
        <f ca="1">SUMIFS(C:C,A:A,J191,B:B,"&gt;=" &amp; K191,B:B,"&lt;" &amp; M191+1)</f>
        <v>1</v>
      </c>
    </row>
    <row r="192" spans="1:14" x14ac:dyDescent="0.25">
      <c r="A192" t="s">
        <v>10</v>
      </c>
      <c r="B192" s="7">
        <v>43530.465081018519</v>
      </c>
      <c r="C192">
        <v>1</v>
      </c>
      <c r="D192" t="str">
        <f>IF(AND(C192=0,ROW()&gt;2),"fin"&amp;A192,IF(AND(C192=1,COUNTIF($D$1:$D191,"deb"&amp;A192)&gt;COUNTIF($D$1:$D191,"fin"&amp;A192)),A192,IF(C192=0,"","deb" &amp; A192)))</f>
        <v>Yves</v>
      </c>
      <c r="G192" s="14">
        <v>185</v>
      </c>
      <c r="H192" s="14">
        <f t="shared" ca="1" si="4"/>
        <v>1062</v>
      </c>
      <c r="I192" s="14" cm="1">
        <f t="array" aca="1" ref="I192" ca="1">SUMPRODUCT(MAX((INDIRECT("A1:A" &amp; IFERROR(MATCH("fin" &amp; J192,OFFSET($D$1,H192,0,1000,1),0)+H192,$H$1)-1)      =J192)*ROW(INDIRECT("A1:A" &amp; IFERROR(MATCH("fin" &amp; J192,OFFSET($D$1,H192,0,1000,1),0)+H192,$H$1)-1) )))</f>
        <v>1071</v>
      </c>
      <c r="J192" s="7" t="str" cm="1">
        <f t="array" aca="1" ref="J192" ca="1">INDEX(A:A,H192)</f>
        <v>Agathe</v>
      </c>
      <c r="K192" s="7" cm="1">
        <f t="array" aca="1" ref="K192" ca="1">INDEX(B:B,H192)</f>
        <v>43782.614270833335</v>
      </c>
      <c r="L192" s="7"/>
      <c r="M192" s="7" cm="1">
        <f t="array" aca="1" ref="M192" ca="1">IFERROR(INDEX(B:B,I192),IF(ISERROR(H192),"#N/A",TODAY()))</f>
        <v>43787.647013888891</v>
      </c>
      <c r="N192">
        <f ca="1">SUMIFS(C:C,A:A,J192,B:B,"&gt;=" &amp; K192,B:B,"&lt;" &amp; M192+1)</f>
        <v>2</v>
      </c>
    </row>
    <row r="193" spans="1:14" x14ac:dyDescent="0.25">
      <c r="A193" t="s">
        <v>11</v>
      </c>
      <c r="B193" s="7">
        <v>43530.473449074074</v>
      </c>
      <c r="C193">
        <v>1</v>
      </c>
      <c r="D193" t="str">
        <f>IF(AND(C193=0,ROW()&gt;2),"fin"&amp;A193,IF(AND(C193=1,COUNTIF($D$1:$D192,"deb"&amp;A193)&gt;COUNTIF($D$1:$D192,"fin"&amp;A193)),A193,IF(C193=0,"","deb" &amp; A193)))</f>
        <v>Pierrick</v>
      </c>
      <c r="G193" s="14">
        <v>186</v>
      </c>
      <c r="H193" s="14">
        <f t="shared" ca="1" si="4"/>
        <v>1063</v>
      </c>
      <c r="I193" s="14" cm="1">
        <f t="array" aca="1" ref="I193" ca="1">SUMPRODUCT(MAX((INDIRECT("A1:A" &amp; IFERROR(MATCH("fin" &amp; J193,OFFSET($D$1,H193,0,1000,1),0)+H193,$H$1)-1)      =J193)*ROW(INDIRECT("A1:A" &amp; IFERROR(MATCH("fin" &amp; J193,OFFSET($D$1,H193,0,1000,1),0)+H193,$H$1)-1) )))</f>
        <v>1090</v>
      </c>
      <c r="J193" s="7" t="str" cm="1">
        <f t="array" aca="1" ref="J193" ca="1">INDEX(A:A,H193)</f>
        <v>Romain</v>
      </c>
      <c r="K193" s="7" cm="1">
        <f t="array" aca="1" ref="K193" ca="1">INDEX(B:B,H193)</f>
        <v>43782.658541666664</v>
      </c>
      <c r="L193" s="7"/>
      <c r="M193" s="7" cm="1">
        <f t="array" aca="1" ref="M193" ca="1">IFERROR(INDEX(B:B,I193),IF(ISERROR(H193),"#N/A",TODAY()))</f>
        <v>43794.390115740738</v>
      </c>
      <c r="N193">
        <f ca="1">SUMIFS(C:C,A:A,J193,B:B,"&gt;=" &amp; K193,B:B,"&lt;" &amp; M193+1)</f>
        <v>4</v>
      </c>
    </row>
    <row r="194" spans="1:14" x14ac:dyDescent="0.25">
      <c r="A194" t="s">
        <v>12</v>
      </c>
      <c r="B194" s="7">
        <v>43530.487835648149</v>
      </c>
      <c r="C194">
        <v>1</v>
      </c>
      <c r="D194" t="str">
        <f>IF(AND(C194=0,ROW()&gt;2),"fin"&amp;A194,IF(AND(C194=1,COUNTIF($D$1:$D193,"deb"&amp;A194)&gt;COUNTIF($D$1:$D193,"fin"&amp;A194)),A194,IF(C194=0,"","deb" &amp; A194)))</f>
        <v xml:space="preserve">Jacques </v>
      </c>
      <c r="G194" s="14">
        <v>187</v>
      </c>
      <c r="H194" s="14">
        <f t="shared" ca="1" si="4"/>
        <v>1065</v>
      </c>
      <c r="I194" s="14" cm="1">
        <f t="array" aca="1" ref="I194" ca="1">SUMPRODUCT(MAX((INDIRECT("A1:A" &amp; IFERROR(MATCH("fin" &amp; J194,OFFSET($D$1,H194,0,1000,1),0)+H194,$H$1)-1)      =J194)*ROW(INDIRECT("A1:A" &amp; IFERROR(MATCH("fin" &amp; J194,OFFSET($D$1,H194,0,1000,1),0)+H194,$H$1)-1) )))</f>
        <v>1065</v>
      </c>
      <c r="J194" s="7" t="str" cm="1">
        <f t="array" aca="1" ref="J194" ca="1">INDEX(A:A,H194)</f>
        <v>Yves</v>
      </c>
      <c r="K194" s="7" cm="1">
        <f t="array" aca="1" ref="K194" ca="1">INDEX(B:B,H194)</f>
        <v>43783.680937500001</v>
      </c>
      <c r="L194" s="7"/>
      <c r="M194" s="7" cm="1">
        <f t="array" aca="1" ref="M194" ca="1">IFERROR(INDEX(B:B,I194),IF(ISERROR(H194),"#N/A",TODAY()))</f>
        <v>43783.680937500001</v>
      </c>
      <c r="N194">
        <f ca="1">SUMIFS(C:C,A:A,J194,B:B,"&gt;=" &amp; K194,B:B,"&lt;" &amp; M194+1)</f>
        <v>1</v>
      </c>
    </row>
    <row r="195" spans="1:14" x14ac:dyDescent="0.25">
      <c r="A195" t="s">
        <v>13</v>
      </c>
      <c r="B195" s="7">
        <v>43530.609895833331</v>
      </c>
      <c r="C195">
        <v>1</v>
      </c>
      <c r="D195" t="str">
        <f>IF(AND(C195=0,ROW()&gt;2),"fin"&amp;A195,IF(AND(C195=1,COUNTIF($D$1:$D194,"deb"&amp;A195)&gt;COUNTIF($D$1:$D194,"fin"&amp;A195)),A195,IF(C195=0,"","deb" &amp; A195)))</f>
        <v>Clhotilde</v>
      </c>
      <c r="G195" s="14">
        <v>188</v>
      </c>
      <c r="H195" s="14">
        <f t="shared" ca="1" si="4"/>
        <v>1066</v>
      </c>
      <c r="I195" s="14" cm="1">
        <f t="array" aca="1" ref="I195" ca="1">SUMPRODUCT(MAX((INDIRECT("A1:A" &amp; IFERROR(MATCH("fin" &amp; J195,OFFSET($D$1,H195,0,1000,1),0)+H195,$H$1)-1)      =J195)*ROW(INDIRECT("A1:A" &amp; IFERROR(MATCH("fin" &amp; J195,OFFSET($D$1,H195,0,1000,1),0)+H195,$H$1)-1) )))</f>
        <v>1075</v>
      </c>
      <c r="J195" s="7" t="str" cm="1">
        <f t="array" aca="1" ref="J195" ca="1">INDEX(A:A,H195)</f>
        <v>Pierrick</v>
      </c>
      <c r="K195" s="7" cm="1">
        <f t="array" aca="1" ref="K195" ca="1">INDEX(B:B,H195)</f>
        <v>43784.439016203702</v>
      </c>
      <c r="L195" s="7"/>
      <c r="M195" s="7" cm="1">
        <f t="array" aca="1" ref="M195" ca="1">IFERROR(INDEX(B:B,I195),IF(ISERROR(H195),"#N/A",TODAY()))</f>
        <v>43789.557604166665</v>
      </c>
      <c r="N195">
        <f ca="1">SUMIFS(C:C,A:A,J195,B:B,"&gt;=" &amp; K195,B:B,"&lt;" &amp; M195+1)</f>
        <v>2</v>
      </c>
    </row>
    <row r="196" spans="1:14" x14ac:dyDescent="0.25">
      <c r="A196" t="s">
        <v>14</v>
      </c>
      <c r="B196" s="7">
        <v>43530.658009259256</v>
      </c>
      <c r="C196">
        <v>1</v>
      </c>
      <c r="D196" t="str">
        <f>IF(AND(C196=0,ROW()&gt;2),"fin"&amp;A196,IF(AND(C196=1,COUNTIF($D$1:$D195,"deb"&amp;A196)&gt;COUNTIF($D$1:$D195,"fin"&amp;A196)),A196,IF(C196=0,"","deb" &amp; A196)))</f>
        <v>Laurianne</v>
      </c>
      <c r="G196" s="14">
        <v>189</v>
      </c>
      <c r="H196" s="14">
        <f t="shared" ca="1" si="4"/>
        <v>1071</v>
      </c>
      <c r="I196" s="14" cm="1">
        <f t="array" aca="1" ref="I196" ca="1">SUMPRODUCT(MAX((INDIRECT("A1:A" &amp; IFERROR(MATCH("fin" &amp; J196,OFFSET($D$1,H196,0,1000,1),0)+H196,$H$1)-1)      =J196)*ROW(INDIRECT("A1:A" &amp; IFERROR(MATCH("fin" &amp; J196,OFFSET($D$1,H196,0,1000,1),0)+H196,$H$1)-1) )))</f>
        <v>1071</v>
      </c>
      <c r="J196" s="7" t="str" cm="1">
        <f t="array" aca="1" ref="J196" ca="1">INDEX(A:A,H196)</f>
        <v>Agathe</v>
      </c>
      <c r="K196" s="7" cm="1">
        <f t="array" aca="1" ref="K196" ca="1">INDEX(B:B,H196)</f>
        <v>43787.647013888891</v>
      </c>
      <c r="L196" s="7"/>
      <c r="M196" s="7" cm="1">
        <f t="array" aca="1" ref="M196" ca="1">IFERROR(INDEX(B:B,I196),IF(ISERROR(H196),"#N/A",TODAY()))</f>
        <v>43787.647013888891</v>
      </c>
      <c r="N196">
        <f ca="1">SUMIFS(C:C,A:A,J196,B:B,"&gt;=" &amp; K196,B:B,"&lt;" &amp; M196+1)</f>
        <v>1</v>
      </c>
    </row>
    <row r="197" spans="1:14" x14ac:dyDescent="0.25">
      <c r="A197" t="s">
        <v>15</v>
      </c>
      <c r="B197" s="7">
        <v>43530.688020833331</v>
      </c>
      <c r="C197">
        <v>1</v>
      </c>
      <c r="D197" t="str">
        <f>IF(AND(C197=0,ROW()&gt;2),"fin"&amp;A197,IF(AND(C197=1,COUNTIF($D$1:$D196,"deb"&amp;A197)&gt;COUNTIF($D$1:$D196,"fin"&amp;A197)),A197,IF(C197=0,"","deb" &amp; A197)))</f>
        <v>Jeanne</v>
      </c>
      <c r="G197" s="14">
        <v>190</v>
      </c>
      <c r="H197" s="14">
        <f t="shared" ca="1" si="4"/>
        <v>1073</v>
      </c>
      <c r="I197" s="14" cm="1">
        <f t="array" aca="1" ref="I197" ca="1">SUMPRODUCT(MAX((INDIRECT("A1:A" &amp; IFERROR(MATCH("fin" &amp; J197,OFFSET($D$1,H197,0,1000,1),0)+H197,$H$1)-1)      =J197)*ROW(INDIRECT("A1:A" &amp; IFERROR(MATCH("fin" &amp; J197,OFFSET($D$1,H197,0,1000,1),0)+H197,$H$1)-1) )))</f>
        <v>1073</v>
      </c>
      <c r="J197" s="7" t="str" cm="1">
        <f t="array" aca="1" ref="J197" ca="1">INDEX(A:A,H197)</f>
        <v xml:space="preserve">Pierre </v>
      </c>
      <c r="K197" s="7" cm="1">
        <f t="array" aca="1" ref="K197" ca="1">INDEX(B:B,H197)</f>
        <v>43788.629131944443</v>
      </c>
      <c r="L197" s="7"/>
      <c r="M197" s="7" cm="1">
        <f t="array" aca="1" ref="M197" ca="1">IFERROR(INDEX(B:B,I197),IF(ISERROR(H197),"#N/A",TODAY()))</f>
        <v>43788.629131944443</v>
      </c>
      <c r="N197">
        <f ca="1">SUMIFS(C:C,A:A,J197,B:B,"&gt;=" &amp; K197,B:B,"&lt;" &amp; M197+1)</f>
        <v>1</v>
      </c>
    </row>
    <row r="198" spans="1:14" x14ac:dyDescent="0.25">
      <c r="A198" t="s">
        <v>16</v>
      </c>
      <c r="B198" s="7">
        <v>43531.345983796295</v>
      </c>
      <c r="C198">
        <v>1</v>
      </c>
      <c r="D198" t="str">
        <f>IF(AND(C198=0,ROW()&gt;2),"fin"&amp;A198,IF(AND(C198=1,COUNTIF($D$1:$D197,"deb"&amp;A198)&gt;COUNTIF($D$1:$D197,"fin"&amp;A198)),A198,IF(C198=0,"","deb" &amp; A198)))</f>
        <v>Agathe</v>
      </c>
      <c r="G198" s="14">
        <v>191</v>
      </c>
      <c r="H198" s="14">
        <f t="shared" ca="1" si="4"/>
        <v>1078</v>
      </c>
      <c r="I198" s="14" cm="1">
        <f t="array" aca="1" ref="I198" ca="1">SUMPRODUCT(MAX((INDIRECT("A1:A" &amp; IFERROR(MATCH("fin" &amp; J198,OFFSET($D$1,H198,0,1000,1),0)+H198,$H$1)-1)      =J198)*ROW(INDIRECT("A1:A" &amp; IFERROR(MATCH("fin" &amp; J198,OFFSET($D$1,H198,0,1000,1),0)+H198,$H$1)-1) )))</f>
        <v>1078</v>
      </c>
      <c r="J198" s="7" t="str" cm="1">
        <f t="array" aca="1" ref="J198" ca="1">INDEX(A:A,H198)</f>
        <v>Laurianne</v>
      </c>
      <c r="K198" s="7" cm="1">
        <f t="array" aca="1" ref="K198" ca="1">INDEX(B:B,H198)</f>
        <v>43789.625520833331</v>
      </c>
      <c r="L198" s="7"/>
      <c r="M198" s="7" cm="1">
        <f t="array" aca="1" ref="M198" ca="1">IFERROR(INDEX(B:B,I198),IF(ISERROR(H198),"#N/A",TODAY()))</f>
        <v>43789.625520833331</v>
      </c>
      <c r="N198">
        <f ca="1">SUMIFS(C:C,A:A,J198,B:B,"&gt;=" &amp; K198,B:B,"&lt;" &amp; M198+1)</f>
        <v>1</v>
      </c>
    </row>
    <row r="199" spans="1:14" x14ac:dyDescent="0.25">
      <c r="A199" t="s">
        <v>17</v>
      </c>
      <c r="B199" s="7">
        <v>43531.388310185182</v>
      </c>
      <c r="C199">
        <v>1</v>
      </c>
      <c r="D199" t="str">
        <f>IF(AND(C199=0,ROW()&gt;2),"fin"&amp;A199,IF(AND(C199=1,COUNTIF($D$1:$D198,"deb"&amp;A199)&gt;COUNTIF($D$1:$D198,"fin"&amp;A199)),A199,IF(C199=0,"","deb" &amp; A199)))</f>
        <v>Romain</v>
      </c>
      <c r="G199" s="14">
        <v>192</v>
      </c>
      <c r="H199" s="14">
        <f t="shared" ca="1" si="4"/>
        <v>1079</v>
      </c>
      <c r="I199" s="14" cm="1">
        <f t="array" aca="1" ref="I199" ca="1">SUMPRODUCT(MAX((INDIRECT("A1:A" &amp; IFERROR(MATCH("fin" &amp; J199,OFFSET($D$1,H199,0,1000,1),0)+H199,$H$1)-1)      =J199)*ROW(INDIRECT("A1:A" &amp; IFERROR(MATCH("fin" &amp; J199,OFFSET($D$1,H199,0,1000,1),0)+H199,$H$1)-1) )))</f>
        <v>1079</v>
      </c>
      <c r="J199" s="7" t="str" cm="1">
        <f t="array" aca="1" ref="J199" ca="1">INDEX(A:A,H199)</f>
        <v>Jeanne</v>
      </c>
      <c r="K199" s="7" cm="1">
        <f t="array" aca="1" ref="K199" ca="1">INDEX(B:B,H199)</f>
        <v>43789.635196759256</v>
      </c>
      <c r="L199" s="7"/>
      <c r="M199" s="7" cm="1">
        <f t="array" aca="1" ref="M199" ca="1">IFERROR(INDEX(B:B,I199),IF(ISERROR(H199),"#N/A",TODAY()))</f>
        <v>43789.635196759256</v>
      </c>
      <c r="N199">
        <f ca="1">SUMIFS(C:C,A:A,J199,B:B,"&gt;=" &amp; K199,B:B,"&lt;" &amp; M199+1)</f>
        <v>1</v>
      </c>
    </row>
    <row r="200" spans="1:14" x14ac:dyDescent="0.25">
      <c r="A200" t="s">
        <v>9</v>
      </c>
      <c r="B200" s="7">
        <v>43531.399375000001</v>
      </c>
      <c r="C200">
        <v>1</v>
      </c>
      <c r="D200" t="str">
        <f>IF(AND(C200=0,ROW()&gt;2),"fin"&amp;A200,IF(AND(C200=1,COUNTIF($D$1:$D199,"deb"&amp;A200)&gt;COUNTIF($D$1:$D199,"fin"&amp;A200)),A200,IF(C200=0,"","deb" &amp; A200)))</f>
        <v xml:space="preserve">Pierre </v>
      </c>
      <c r="G200" s="14">
        <v>193</v>
      </c>
      <c r="H200" s="14">
        <f t="shared" ca="1" si="4"/>
        <v>1083</v>
      </c>
      <c r="I200" s="14" cm="1">
        <f t="array" aca="1" ref="I200" ca="1">SUMPRODUCT(MAX((INDIRECT("A1:A" &amp; IFERROR(MATCH("fin" &amp; J200,OFFSET($D$1,H200,0,1000,1),0)+H200,$H$1)-1)      =J200)*ROW(INDIRECT("A1:A" &amp; IFERROR(MATCH("fin" &amp; J200,OFFSET($D$1,H200,0,1000,1),0)+H200,$H$1)-1) )))</f>
        <v>1083</v>
      </c>
      <c r="J200" s="7" t="str" cm="1">
        <f t="array" aca="1" ref="J200" ca="1">INDEX(A:A,H200)</f>
        <v>Yves</v>
      </c>
      <c r="K200" s="7" cm="1">
        <f t="array" aca="1" ref="K200" ca="1">INDEX(B:B,H200)</f>
        <v>43790.417986111112</v>
      </c>
      <c r="L200" s="7"/>
      <c r="M200" s="7" cm="1">
        <f t="array" aca="1" ref="M200" ca="1">IFERROR(INDEX(B:B,I200),IF(ISERROR(H200),"#N/A",TODAY()))</f>
        <v>43790.417986111112</v>
      </c>
      <c r="N200">
        <f ca="1">SUMIFS(C:C,A:A,J200,B:B,"&gt;=" &amp; K200,B:B,"&lt;" &amp; M200+1)</f>
        <v>1</v>
      </c>
    </row>
    <row r="201" spans="1:14" x14ac:dyDescent="0.25">
      <c r="A201" t="s">
        <v>10</v>
      </c>
      <c r="B201" s="7">
        <v>43531.453113425923</v>
      </c>
      <c r="C201">
        <v>1</v>
      </c>
      <c r="D201" t="str">
        <f>IF(AND(C201=0,ROW()&gt;2),"fin"&amp;A201,IF(AND(C201=1,COUNTIF($D$1:$D200,"deb"&amp;A201)&gt;COUNTIF($D$1:$D200,"fin"&amp;A201)),A201,IF(C201=0,"","deb" &amp; A201)))</f>
        <v>Yves</v>
      </c>
      <c r="G201" s="14">
        <v>194</v>
      </c>
      <c r="H201" s="14">
        <f t="shared" ca="1" si="4"/>
        <v>1089</v>
      </c>
      <c r="I201" s="14" cm="1">
        <f t="array" aca="1" ref="I201" ca="1">SUMPRODUCT(MAX((INDIRECT("A1:A" &amp; IFERROR(MATCH("fin" &amp; J201,OFFSET($D$1,H201,0,1000,1),0)+H201,$H$1)-1)      =J201)*ROW(INDIRECT("A1:A" &amp; IFERROR(MATCH("fin" &amp; J201,OFFSET($D$1,H201,0,1000,1),0)+H201,$H$1)-1) )))</f>
        <v>1089</v>
      </c>
      <c r="J201" s="7" t="str" cm="1">
        <f t="array" aca="1" ref="J201" ca="1">INDEX(A:A,H201)</f>
        <v>Agathe</v>
      </c>
      <c r="K201" s="7" cm="1">
        <f t="array" aca="1" ref="K201" ca="1">INDEX(B:B,H201)</f>
        <v>43791.613391203704</v>
      </c>
      <c r="L201" s="7"/>
      <c r="M201" s="7" cm="1">
        <f t="array" aca="1" ref="M201" ca="1">IFERROR(INDEX(B:B,I201),IF(ISERROR(H201),"#N/A",TODAY()))</f>
        <v>43791.613391203704</v>
      </c>
      <c r="N201">
        <f ca="1">SUMIFS(C:C,A:A,J201,B:B,"&gt;=" &amp; K201,B:B,"&lt;" &amp; M201+1)</f>
        <v>1</v>
      </c>
    </row>
    <row r="202" spans="1:14" x14ac:dyDescent="0.25">
      <c r="A202" t="s">
        <v>11</v>
      </c>
      <c r="B202" s="7">
        <v>43531.472025462965</v>
      </c>
      <c r="C202">
        <v>1</v>
      </c>
      <c r="D202" t="str">
        <f>IF(AND(C202=0,ROW()&gt;2),"fin"&amp;A202,IF(AND(C202=1,COUNTIF($D$1:$D201,"deb"&amp;A202)&gt;COUNTIF($D$1:$D201,"fin"&amp;A202)),A202,IF(C202=0,"","deb" &amp; A202)))</f>
        <v>Pierrick</v>
      </c>
      <c r="G202" s="14">
        <v>195</v>
      </c>
      <c r="H202" s="14">
        <f t="shared" ca="1" si="4"/>
        <v>1093</v>
      </c>
      <c r="I202" s="14" cm="1">
        <f t="array" aca="1" ref="I202" ca="1">SUMPRODUCT(MAX((INDIRECT("A1:A" &amp; IFERROR(MATCH("fin" &amp; J202,OFFSET($D$1,H202,0,1000,1),0)+H202,$H$1)-1)      =J202)*ROW(INDIRECT("A1:A" &amp; IFERROR(MATCH("fin" &amp; J202,OFFSET($D$1,H202,0,1000,1),0)+H202,$H$1)-1) )))</f>
        <v>1102</v>
      </c>
      <c r="J202" s="7" t="str" cm="1">
        <f t="array" aca="1" ref="J202" ca="1">INDEX(A:A,H202)</f>
        <v>Pierrick</v>
      </c>
      <c r="K202" s="7" cm="1">
        <f t="array" aca="1" ref="K202" ca="1">INDEX(B:B,H202)</f>
        <v>43794.629618055558</v>
      </c>
      <c r="L202" s="7"/>
      <c r="M202" s="7" cm="1">
        <f t="array" aca="1" ref="M202" ca="1">IFERROR(INDEX(B:B,I202),IF(ISERROR(H202),"#N/A",TODAY()))</f>
        <v>43797.58116898148</v>
      </c>
      <c r="N202">
        <f ca="1">SUMIFS(C:C,A:A,J202,B:B,"&gt;=" &amp; K202,B:B,"&lt;" &amp; M202+1)</f>
        <v>2</v>
      </c>
    </row>
    <row r="203" spans="1:14" x14ac:dyDescent="0.25">
      <c r="A203" t="s">
        <v>12</v>
      </c>
      <c r="B203" s="7">
        <v>43531.477002314816</v>
      </c>
      <c r="C203">
        <v>1</v>
      </c>
      <c r="D203" t="str">
        <f>IF(AND(C203=0,ROW()&gt;2),"fin"&amp;A203,IF(AND(C203=1,COUNTIF($D$1:$D202,"deb"&amp;A203)&gt;COUNTIF($D$1:$D202,"fin"&amp;A203)),A203,IF(C203=0,"","deb" &amp; A203)))</f>
        <v xml:space="preserve">Jacques </v>
      </c>
      <c r="G203" s="14">
        <v>196</v>
      </c>
      <c r="H203" s="14">
        <f t="shared" ca="1" si="4"/>
        <v>1100</v>
      </c>
      <c r="I203" s="14" cm="1">
        <f t="array" aca="1" ref="I203" ca="1">SUMPRODUCT(MAX((INDIRECT("A1:A" &amp; IFERROR(MATCH("fin" &amp; J203,OFFSET($D$1,H203,0,1000,1),0)+H203,$H$1)-1)      =J203)*ROW(INDIRECT("A1:A" &amp; IFERROR(MATCH("fin" &amp; J203,OFFSET($D$1,H203,0,1000,1),0)+H203,$H$1)-1) )))</f>
        <v>1172</v>
      </c>
      <c r="J203" s="7" t="str" cm="1">
        <f t="array" aca="1" ref="J203" ca="1">INDEX(A:A,H203)</f>
        <v xml:space="preserve">Pierre </v>
      </c>
      <c r="K203" s="7" cm="1">
        <f t="array" aca="1" ref="K203" ca="1">INDEX(B:B,H203)</f>
        <v>43797.474027777775</v>
      </c>
      <c r="L203" s="7"/>
      <c r="M203" s="7" cm="1">
        <f t="array" aca="1" ref="M203" ca="1">IFERROR(INDEX(B:B,I203),IF(ISERROR(H203),"#N/A",TODAY()))</f>
        <v>43817.556423611109</v>
      </c>
      <c r="N203">
        <f ca="1">SUMIFS(C:C,A:A,J203,B:B,"&gt;=" &amp; K203,B:B,"&lt;" &amp; M203+1)</f>
        <v>9</v>
      </c>
    </row>
    <row r="204" spans="1:14" x14ac:dyDescent="0.25">
      <c r="A204" t="s">
        <v>13</v>
      </c>
      <c r="B204" s="7">
        <v>43535.625509259262</v>
      </c>
      <c r="C204">
        <v>1</v>
      </c>
      <c r="D204" t="str">
        <f>IF(AND(C204=0,ROW()&gt;2),"fin"&amp;A204,IF(AND(C204=1,COUNTIF($D$1:$D203,"deb"&amp;A204)&gt;COUNTIF($D$1:$D203,"fin"&amp;A204)),A204,IF(C204=0,"","deb" &amp; A204)))</f>
        <v>Clhotilde</v>
      </c>
      <c r="G204" s="14">
        <v>197</v>
      </c>
      <c r="H204" s="14">
        <f t="shared" ca="1" si="4"/>
        <v>1101</v>
      </c>
      <c r="I204" s="14" cm="1">
        <f t="array" aca="1" ref="I204" ca="1">SUMPRODUCT(MAX((INDIRECT("A1:A" &amp; IFERROR(MATCH("fin" &amp; J204,OFFSET($D$1,H204,0,1000,1),0)+H204,$H$1)-1)      =J204)*ROW(INDIRECT("A1:A" &amp; IFERROR(MATCH("fin" &amp; J204,OFFSET($D$1,H204,0,1000,1),0)+H204,$H$1)-1) )))</f>
        <v>1110</v>
      </c>
      <c r="J204" s="7" t="str" cm="1">
        <f t="array" aca="1" ref="J204" ca="1">INDEX(A:A,H204)</f>
        <v>Yves</v>
      </c>
      <c r="K204" s="7" cm="1">
        <f t="array" aca="1" ref="K204" ca="1">INDEX(B:B,H204)</f>
        <v>43797.480844907404</v>
      </c>
      <c r="L204" s="7"/>
      <c r="M204" s="7" cm="1">
        <f t="array" aca="1" ref="M204" ca="1">IFERROR(INDEX(B:B,I204),IF(ISERROR(H204),"#N/A",TODAY()))</f>
        <v>43798.609884259262</v>
      </c>
      <c r="N204">
        <f ca="1">SUMIFS(C:C,A:A,J204,B:B,"&gt;=" &amp; K204,B:B,"&lt;" &amp; M204+1)</f>
        <v>2</v>
      </c>
    </row>
    <row r="205" spans="1:14" x14ac:dyDescent="0.25">
      <c r="A205" t="s">
        <v>14</v>
      </c>
      <c r="B205" s="7">
        <v>43535.662430555552</v>
      </c>
      <c r="C205">
        <v>1</v>
      </c>
      <c r="D205" t="str">
        <f>IF(AND(C205=0,ROW()&gt;2),"fin"&amp;A205,IF(AND(C205=1,COUNTIF($D$1:$D204,"deb"&amp;A205)&gt;COUNTIF($D$1:$D204,"fin"&amp;A205)),A205,IF(C205=0,"","deb" &amp; A205)))</f>
        <v>Laurianne</v>
      </c>
      <c r="G205" s="14">
        <v>198</v>
      </c>
      <c r="H205" s="14">
        <f t="shared" ca="1" si="4"/>
        <v>1103</v>
      </c>
      <c r="I205" s="14" cm="1">
        <f t="array" aca="1" ref="I205" ca="1">SUMPRODUCT(MAX((INDIRECT("A1:A" &amp; IFERROR(MATCH("fin" &amp; J205,OFFSET($D$1,H205,0,1000,1),0)+H205,$H$1)-1)      =J205)*ROW(INDIRECT("A1:A" &amp; IFERROR(MATCH("fin" &amp; J205,OFFSET($D$1,H205,0,1000,1),0)+H205,$H$1)-1) )))</f>
        <v>1112</v>
      </c>
      <c r="J205" s="7" t="str" cm="1">
        <f t="array" aca="1" ref="J205" ca="1">INDEX(A:A,H205)</f>
        <v xml:space="preserve">Jacques </v>
      </c>
      <c r="K205" s="7" cm="1">
        <f t="array" aca="1" ref="K205" ca="1">INDEX(B:B,H205)</f>
        <v>43797.600578703707</v>
      </c>
      <c r="L205" s="7"/>
      <c r="M205" s="7" cm="1">
        <f t="array" aca="1" ref="M205" ca="1">IFERROR(INDEX(B:B,I205),IF(ISERROR(H205),"#N/A",TODAY()))</f>
        <v>43801.412256944444</v>
      </c>
      <c r="N205">
        <f ca="1">SUMIFS(C:C,A:A,J205,B:B,"&gt;=" &amp; K205,B:B,"&lt;" &amp; M205+1)</f>
        <v>2</v>
      </c>
    </row>
    <row r="206" spans="1:14" x14ac:dyDescent="0.25">
      <c r="A206" t="s">
        <v>15</v>
      </c>
      <c r="B206" s="7">
        <v>43536.436990740738</v>
      </c>
      <c r="C206">
        <v>1</v>
      </c>
      <c r="D206" t="str">
        <f>IF(AND(C206=0,ROW()&gt;2),"fin"&amp;A206,IF(AND(C206=1,COUNTIF($D$1:$D205,"deb"&amp;A206)&gt;COUNTIF($D$1:$D205,"fin"&amp;A206)),A206,IF(C206=0,"","deb" &amp; A206)))</f>
        <v>Jeanne</v>
      </c>
      <c r="G206" s="14">
        <v>199</v>
      </c>
      <c r="H206" s="14">
        <f t="shared" ca="1" si="4"/>
        <v>1104</v>
      </c>
      <c r="I206" s="14" cm="1">
        <f t="array" aca="1" ref="I206" ca="1">SUMPRODUCT(MAX((INDIRECT("A1:A" &amp; IFERROR(MATCH("fin" &amp; J206,OFFSET($D$1,H206,0,1000,1),0)+H206,$H$1)-1)      =J206)*ROW(INDIRECT("A1:A" &amp; IFERROR(MATCH("fin" &amp; J206,OFFSET($D$1,H206,0,1000,1),0)+H206,$H$1)-1) )))</f>
        <v>1104</v>
      </c>
      <c r="J206" s="7" t="str" cm="1">
        <f t="array" aca="1" ref="J206" ca="1">INDEX(A:A,H206)</f>
        <v>Clhotilde</v>
      </c>
      <c r="K206" s="7" cm="1">
        <f t="array" aca="1" ref="K206" ca="1">INDEX(B:B,H206)</f>
        <v>43797.60497685185</v>
      </c>
      <c r="L206" s="7"/>
      <c r="M206" s="7" cm="1">
        <f t="array" aca="1" ref="M206" ca="1">IFERROR(INDEX(B:B,I206),IF(ISERROR(H206),"#N/A",TODAY()))</f>
        <v>43797.60497685185</v>
      </c>
      <c r="N206">
        <f ca="1">SUMIFS(C:C,A:A,J206,B:B,"&gt;=" &amp; K206,B:B,"&lt;" &amp; M206+1)</f>
        <v>1</v>
      </c>
    </row>
    <row r="207" spans="1:14" x14ac:dyDescent="0.25">
      <c r="A207" t="s">
        <v>16</v>
      </c>
      <c r="B207" s="7">
        <v>43536.449895833335</v>
      </c>
      <c r="C207">
        <v>0</v>
      </c>
      <c r="D207" t="str">
        <f>IF(AND(C207=0,ROW()&gt;2),"fin"&amp;A207,IF(AND(C207=1,COUNTIF($D$1:$D206,"deb"&amp;A207)&gt;COUNTIF($D$1:$D206,"fin"&amp;A207)),A207,IF(C207=0,"","deb" &amp; A207)))</f>
        <v>finAgathe</v>
      </c>
      <c r="G207" s="14">
        <v>200</v>
      </c>
      <c r="H207" s="14">
        <f t="shared" ca="1" si="4"/>
        <v>1105</v>
      </c>
      <c r="I207" s="14" cm="1">
        <f t="array" aca="1" ref="I207" ca="1">SUMPRODUCT(MAX((INDIRECT("A1:A" &amp; IFERROR(MATCH("fin" &amp; J207,OFFSET($D$1,H207,0,1000,1),0)+H207,$H$1)-1)      =J207)*ROW(INDIRECT("A1:A" &amp; IFERROR(MATCH("fin" &amp; J207,OFFSET($D$1,H207,0,1000,1),0)+H207,$H$1)-1) )))</f>
        <v>1114</v>
      </c>
      <c r="J207" s="7" t="str" cm="1">
        <f t="array" aca="1" ref="J207" ca="1">INDEX(A:A,H207)</f>
        <v>Laurianne</v>
      </c>
      <c r="K207" s="7" cm="1">
        <f t="array" aca="1" ref="K207" ca="1">INDEX(B:B,H207)</f>
        <v>43797.608090277776</v>
      </c>
      <c r="L207" s="7"/>
      <c r="M207" s="7" cm="1">
        <f t="array" aca="1" ref="M207" ca="1">IFERROR(INDEX(B:B,I207),IF(ISERROR(H207),"#N/A",TODAY()))</f>
        <v>43801.471620370372</v>
      </c>
      <c r="N207">
        <f ca="1">SUMIFS(C:C,A:A,J207,B:B,"&gt;=" &amp; K207,B:B,"&lt;" &amp; M207+1)</f>
        <v>2</v>
      </c>
    </row>
    <row r="208" spans="1:14" x14ac:dyDescent="0.25">
      <c r="A208" t="s">
        <v>17</v>
      </c>
      <c r="B208" s="7">
        <v>43536.455787037034</v>
      </c>
      <c r="C208">
        <v>1</v>
      </c>
      <c r="D208" t="str">
        <f>IF(AND(C208=0,ROW()&gt;2),"fin"&amp;A208,IF(AND(C208=1,COUNTIF($D$1:$D207,"deb"&amp;A208)&gt;COUNTIF($D$1:$D207,"fin"&amp;A208)),A208,IF(C208=0,"","deb" &amp; A208)))</f>
        <v>Romain</v>
      </c>
      <c r="G208" s="14">
        <v>201</v>
      </c>
      <c r="H208" s="14">
        <f t="shared" ca="1" si="4"/>
        <v>1106</v>
      </c>
      <c r="I208" s="14" cm="1">
        <f t="array" aca="1" ref="I208" ca="1">SUMPRODUCT(MAX((INDIRECT("A1:A" &amp; IFERROR(MATCH("fin" &amp; J208,OFFSET($D$1,H208,0,1000,1),0)+H208,$H$1)-1)      =J208)*ROW(INDIRECT("A1:A" &amp; IFERROR(MATCH("fin" &amp; J208,OFFSET($D$1,H208,0,1000,1),0)+H208,$H$1)-1) )))</f>
        <v>1124</v>
      </c>
      <c r="J208" s="7" t="str" cm="1">
        <f t="array" aca="1" ref="J208" ca="1">INDEX(A:A,H208)</f>
        <v>Jeanne</v>
      </c>
      <c r="K208" s="7" cm="1">
        <f t="array" aca="1" ref="K208" ca="1">INDEX(B:B,H208)</f>
        <v>43797.617152777777</v>
      </c>
      <c r="L208" s="7"/>
      <c r="M208" s="7" cm="1">
        <f t="array" aca="1" ref="M208" ca="1">IFERROR(INDEX(B:B,I208),IF(ISERROR(H208),"#N/A",TODAY()))</f>
        <v>43803.448506944442</v>
      </c>
      <c r="N208">
        <f ca="1">SUMIFS(C:C,A:A,J208,B:B,"&gt;=" &amp; K208,B:B,"&lt;" &amp; M208+1)</f>
        <v>3</v>
      </c>
    </row>
    <row r="209" spans="1:14" x14ac:dyDescent="0.25">
      <c r="A209" t="s">
        <v>9</v>
      </c>
      <c r="B209" s="7">
        <v>43536.458020833335</v>
      </c>
      <c r="C209">
        <v>1</v>
      </c>
      <c r="D209" t="str">
        <f>IF(AND(C209=0,ROW()&gt;2),"fin"&amp;A209,IF(AND(C209=1,COUNTIF($D$1:$D208,"deb"&amp;A209)&gt;COUNTIF($D$1:$D208,"fin"&amp;A209)),A209,IF(C209=0,"","deb" &amp; A209)))</f>
        <v xml:space="preserve">Pierre </v>
      </c>
      <c r="G209" s="14">
        <v>202</v>
      </c>
      <c r="H209" s="14">
        <f t="shared" ca="1" si="4"/>
        <v>1107</v>
      </c>
      <c r="I209" s="14" cm="1">
        <f t="array" aca="1" ref="I209" ca="1">SUMPRODUCT(MAX((INDIRECT("A1:A" &amp; IFERROR(MATCH("fin" &amp; J209,OFFSET($D$1,H209,0,1000,1),0)+H209,$H$1)-1)      =J209)*ROW(INDIRECT("A1:A" &amp; IFERROR(MATCH("fin" &amp; J209,OFFSET($D$1,H209,0,1000,1),0)+H209,$H$1)-1) )))</f>
        <v>1125</v>
      </c>
      <c r="J209" s="7" t="str" cm="1">
        <f t="array" aca="1" ref="J209" ca="1">INDEX(A:A,H209)</f>
        <v>Agathe</v>
      </c>
      <c r="K209" s="7" cm="1">
        <f t="array" aca="1" ref="K209" ca="1">INDEX(B:B,H209)</f>
        <v>43798.420266203706</v>
      </c>
      <c r="L209" s="7"/>
      <c r="M209" s="7" cm="1">
        <f t="array" aca="1" ref="M209" ca="1">IFERROR(INDEX(B:B,I209),IF(ISERROR(H209),"#N/A",TODAY()))</f>
        <v>43803.467326388891</v>
      </c>
      <c r="N209">
        <f ca="1">SUMIFS(C:C,A:A,J209,B:B,"&gt;=" &amp; K209,B:B,"&lt;" &amp; M209+1)</f>
        <v>3</v>
      </c>
    </row>
    <row r="210" spans="1:14" x14ac:dyDescent="0.25">
      <c r="A210" t="s">
        <v>10</v>
      </c>
      <c r="B210" s="7">
        <v>43536.45957175926</v>
      </c>
      <c r="C210">
        <v>1</v>
      </c>
      <c r="D210" t="str">
        <f>IF(AND(C210=0,ROW()&gt;2),"fin"&amp;A210,IF(AND(C210=1,COUNTIF($D$1:$D209,"deb"&amp;A210)&gt;COUNTIF($D$1:$D209,"fin"&amp;A210)),A210,IF(C210=0,"","deb" &amp; A210)))</f>
        <v>Yves</v>
      </c>
      <c r="G210" s="14">
        <v>203</v>
      </c>
      <c r="H210" s="14">
        <f t="shared" ca="1" si="4"/>
        <v>1108</v>
      </c>
      <c r="I210" s="14" cm="1">
        <f t="array" aca="1" ref="I210" ca="1">SUMPRODUCT(MAX((INDIRECT("A1:A" &amp; IFERROR(MATCH("fin" &amp; J210,OFFSET($D$1,H210,0,1000,1),0)+H210,$H$1)-1)      =J210)*ROW(INDIRECT("A1:A" &amp; IFERROR(MATCH("fin" &amp; J210,OFFSET($D$1,H210,0,1000,1),0)+H210,$H$1)-1) )))</f>
        <v>1117</v>
      </c>
      <c r="J210" s="7" t="str" cm="1">
        <f t="array" aca="1" ref="J210" ca="1">INDEX(A:A,H210)</f>
        <v>Romain</v>
      </c>
      <c r="K210" s="7" cm="1">
        <f t="array" aca="1" ref="K210" ca="1">INDEX(B:B,H210)</f>
        <v>43798.478807870371</v>
      </c>
      <c r="L210" s="7"/>
      <c r="M210" s="7" cm="1">
        <f t="array" aca="1" ref="M210" ca="1">IFERROR(INDEX(B:B,I210),IF(ISERROR(H210),"#N/A",TODAY()))</f>
        <v>43801.572731481479</v>
      </c>
      <c r="N210">
        <f ca="1">SUMIFS(C:C,A:A,J210,B:B,"&gt;=" &amp; K210,B:B,"&lt;" &amp; M210+1)</f>
        <v>2</v>
      </c>
    </row>
    <row r="211" spans="1:14" x14ac:dyDescent="0.25">
      <c r="A211" t="s">
        <v>11</v>
      </c>
      <c r="B211" s="7">
        <v>43536.460185185184</v>
      </c>
      <c r="C211">
        <v>1</v>
      </c>
      <c r="D211" t="str">
        <f>IF(AND(C211=0,ROW()&gt;2),"fin"&amp;A211,IF(AND(C211=1,COUNTIF($D$1:$D210,"deb"&amp;A211)&gt;COUNTIF($D$1:$D210,"fin"&amp;A211)),A211,IF(C211=0,"","deb" &amp; A211)))</f>
        <v>Pierrick</v>
      </c>
      <c r="G211" s="14">
        <v>204</v>
      </c>
      <c r="H211" s="14">
        <f t="shared" ca="1" si="4"/>
        <v>1109</v>
      </c>
      <c r="I211" s="14" cm="1">
        <f t="array" aca="1" ref="I211" ca="1">SUMPRODUCT(MAX((INDIRECT("A1:A" &amp; IFERROR(MATCH("fin" &amp; J211,OFFSET($D$1,H211,0,1000,1),0)+H211,$H$1)-1)      =J211)*ROW(INDIRECT("A1:A" &amp; IFERROR(MATCH("fin" &amp; J211,OFFSET($D$1,H211,0,1000,1),0)+H211,$H$1)-1) )))</f>
        <v>1172</v>
      </c>
      <c r="J211" s="7" t="str" cm="1">
        <f t="array" aca="1" ref="J211" ca="1">INDEX(A:A,H211)</f>
        <v xml:space="preserve">Pierre </v>
      </c>
      <c r="K211" s="7" cm="1">
        <f t="array" aca="1" ref="K211" ca="1">INDEX(B:B,H211)</f>
        <v>43798.604189814818</v>
      </c>
      <c r="L211" s="7"/>
      <c r="M211" s="7" cm="1">
        <f t="array" aca="1" ref="M211" ca="1">IFERROR(INDEX(B:B,I211),IF(ISERROR(H211),"#N/A",TODAY()))</f>
        <v>43817.556423611109</v>
      </c>
      <c r="N211">
        <f ca="1">SUMIFS(C:C,A:A,J211,B:B,"&gt;=" &amp; K211,B:B,"&lt;" &amp; M211+1)</f>
        <v>8</v>
      </c>
    </row>
    <row r="212" spans="1:14" x14ac:dyDescent="0.25">
      <c r="A212" t="s">
        <v>12</v>
      </c>
      <c r="B212" s="7">
        <v>43536.466585648152</v>
      </c>
      <c r="C212">
        <v>1</v>
      </c>
      <c r="D212" t="str">
        <f>IF(AND(C212=0,ROW()&gt;2),"fin"&amp;A212,IF(AND(C212=1,COUNTIF($D$1:$D211,"deb"&amp;A212)&gt;COUNTIF($D$1:$D211,"fin"&amp;A212)),A212,IF(C212=0,"","deb" &amp; A212)))</f>
        <v xml:space="preserve">Jacques </v>
      </c>
      <c r="G212" s="14">
        <v>205</v>
      </c>
      <c r="H212" s="14">
        <f t="shared" ca="1" si="4"/>
        <v>1112</v>
      </c>
      <c r="I212" s="14" cm="1">
        <f t="array" aca="1" ref="I212" ca="1">SUMPRODUCT(MAX((INDIRECT("A1:A" &amp; IFERROR(MATCH("fin" &amp; J212,OFFSET($D$1,H212,0,1000,1),0)+H212,$H$1)-1)      =J212)*ROW(INDIRECT("A1:A" &amp; IFERROR(MATCH("fin" &amp; J212,OFFSET($D$1,H212,0,1000,1),0)+H212,$H$1)-1) )))</f>
        <v>1112</v>
      </c>
      <c r="J212" s="7" t="str" cm="1">
        <f t="array" aca="1" ref="J212" ca="1">INDEX(A:A,H212)</f>
        <v xml:space="preserve">Jacques </v>
      </c>
      <c r="K212" s="7" cm="1">
        <f t="array" aca="1" ref="K212" ca="1">INDEX(B:B,H212)</f>
        <v>43801.412256944444</v>
      </c>
      <c r="L212" s="7"/>
      <c r="M212" s="7" cm="1">
        <f t="array" aca="1" ref="M212" ca="1">IFERROR(INDEX(B:B,I212),IF(ISERROR(H212),"#N/A",TODAY()))</f>
        <v>43801.412256944444</v>
      </c>
      <c r="N212">
        <f ca="1">SUMIFS(C:C,A:A,J212,B:B,"&gt;=" &amp; K212,B:B,"&lt;" &amp; M212+1)</f>
        <v>1</v>
      </c>
    </row>
    <row r="213" spans="1:14" x14ac:dyDescent="0.25">
      <c r="A213" t="s">
        <v>13</v>
      </c>
      <c r="B213" s="7">
        <v>43536.494895833333</v>
      </c>
      <c r="C213">
        <v>1</v>
      </c>
      <c r="D213" t="str">
        <f>IF(AND(C213=0,ROW()&gt;2),"fin"&amp;A213,IF(AND(C213=1,COUNTIF($D$1:$D212,"deb"&amp;A213)&gt;COUNTIF($D$1:$D212,"fin"&amp;A213)),A213,IF(C213=0,"","deb" &amp; A213)))</f>
        <v>Clhotilde</v>
      </c>
      <c r="G213" s="14">
        <v>206</v>
      </c>
      <c r="H213" s="14">
        <f t="shared" ca="1" si="4"/>
        <v>1114</v>
      </c>
      <c r="I213" s="14" cm="1">
        <f t="array" aca="1" ref="I213" ca="1">SUMPRODUCT(MAX((INDIRECT("A1:A" &amp; IFERROR(MATCH("fin" &amp; J213,OFFSET($D$1,H213,0,1000,1),0)+H213,$H$1)-1)      =J213)*ROW(INDIRECT("A1:A" &amp; IFERROR(MATCH("fin" &amp; J213,OFFSET($D$1,H213,0,1000,1),0)+H213,$H$1)-1) )))</f>
        <v>1114</v>
      </c>
      <c r="J213" s="7" t="str" cm="1">
        <f t="array" aca="1" ref="J213" ca="1">INDEX(A:A,H213)</f>
        <v>Laurianne</v>
      </c>
      <c r="K213" s="7" cm="1">
        <f t="array" aca="1" ref="K213" ca="1">INDEX(B:B,H213)</f>
        <v>43801.471620370372</v>
      </c>
      <c r="L213" s="7"/>
      <c r="M213" s="7" cm="1">
        <f t="array" aca="1" ref="M213" ca="1">IFERROR(INDEX(B:B,I213),IF(ISERROR(H213),"#N/A",TODAY()))</f>
        <v>43801.471620370372</v>
      </c>
      <c r="N213">
        <f ca="1">SUMIFS(C:C,A:A,J213,B:B,"&gt;=" &amp; K213,B:B,"&lt;" &amp; M213+1)</f>
        <v>1</v>
      </c>
    </row>
    <row r="214" spans="1:14" x14ac:dyDescent="0.25">
      <c r="A214" t="s">
        <v>14</v>
      </c>
      <c r="B214" s="7">
        <v>43536.550266203703</v>
      </c>
      <c r="C214">
        <v>1</v>
      </c>
      <c r="D214" t="str">
        <f>IF(AND(C214=0,ROW()&gt;2),"fin"&amp;A214,IF(AND(C214=1,COUNTIF($D$1:$D213,"deb"&amp;A214)&gt;COUNTIF($D$1:$D213,"fin"&amp;A214)),A214,IF(C214=0,"","deb" &amp; A214)))</f>
        <v>Laurianne</v>
      </c>
      <c r="G214" s="14">
        <v>207</v>
      </c>
      <c r="H214" s="14">
        <f t="shared" ca="1" si="4"/>
        <v>1115</v>
      </c>
      <c r="I214" s="14" cm="1">
        <f t="array" aca="1" ref="I214" ca="1">SUMPRODUCT(MAX((INDIRECT("A1:A" &amp; IFERROR(MATCH("fin" &amp; J214,OFFSET($D$1,H214,0,1000,1),0)+H214,$H$1)-1)      =J214)*ROW(INDIRECT("A1:A" &amp; IFERROR(MATCH("fin" &amp; J214,OFFSET($D$1,H214,0,1000,1),0)+H214,$H$1)-1) )))</f>
        <v>1124</v>
      </c>
      <c r="J214" s="7" t="str" cm="1">
        <f t="array" aca="1" ref="J214" ca="1">INDEX(A:A,H214)</f>
        <v>Jeanne</v>
      </c>
      <c r="K214" s="7" cm="1">
        <f t="array" aca="1" ref="K214" ca="1">INDEX(B:B,H214)</f>
        <v>43801.47247685185</v>
      </c>
      <c r="L214" s="7"/>
      <c r="M214" s="7" cm="1">
        <f t="array" aca="1" ref="M214" ca="1">IFERROR(INDEX(B:B,I214),IF(ISERROR(H214),"#N/A",TODAY()))</f>
        <v>43803.448506944442</v>
      </c>
      <c r="N214">
        <f ca="1">SUMIFS(C:C,A:A,J214,B:B,"&gt;=" &amp; K214,B:B,"&lt;" &amp; M214+1)</f>
        <v>2</v>
      </c>
    </row>
    <row r="215" spans="1:14" x14ac:dyDescent="0.25">
      <c r="A215" t="s">
        <v>15</v>
      </c>
      <c r="B215" s="7">
        <v>43536.555219907408</v>
      </c>
      <c r="C215">
        <v>1</v>
      </c>
      <c r="D215" t="str">
        <f>IF(AND(C215=0,ROW()&gt;2),"fin"&amp;A215,IF(AND(C215=1,COUNTIF($D$1:$D214,"deb"&amp;A215)&gt;COUNTIF($D$1:$D214,"fin"&amp;A215)),A215,IF(C215=0,"","deb" &amp; A215)))</f>
        <v>Jeanne</v>
      </c>
      <c r="G215" s="14">
        <v>208</v>
      </c>
      <c r="H215" s="14">
        <f t="shared" ca="1" si="4"/>
        <v>1116</v>
      </c>
      <c r="I215" s="14" cm="1">
        <f t="array" aca="1" ref="I215" ca="1">SUMPRODUCT(MAX((INDIRECT("A1:A" &amp; IFERROR(MATCH("fin" &amp; J215,OFFSET($D$1,H215,0,1000,1),0)+H215,$H$1)-1)      =J215)*ROW(INDIRECT("A1:A" &amp; IFERROR(MATCH("fin" &amp; J215,OFFSET($D$1,H215,0,1000,1),0)+H215,$H$1)-1) )))</f>
        <v>1125</v>
      </c>
      <c r="J215" s="7" t="str" cm="1">
        <f t="array" aca="1" ref="J215" ca="1">INDEX(A:A,H215)</f>
        <v>Agathe</v>
      </c>
      <c r="K215" s="7" cm="1">
        <f t="array" aca="1" ref="K215" ca="1">INDEX(B:B,H215)</f>
        <v>43801.561354166668</v>
      </c>
      <c r="L215" s="7"/>
      <c r="M215" s="7" cm="1">
        <f t="array" aca="1" ref="M215" ca="1">IFERROR(INDEX(B:B,I215),IF(ISERROR(H215),"#N/A",TODAY()))</f>
        <v>43803.467326388891</v>
      </c>
      <c r="N215">
        <f ca="1">SUMIFS(C:C,A:A,J215,B:B,"&gt;=" &amp; K215,B:B,"&lt;" &amp; M215+1)</f>
        <v>2</v>
      </c>
    </row>
    <row r="216" spans="1:14" x14ac:dyDescent="0.25">
      <c r="A216" t="s">
        <v>16</v>
      </c>
      <c r="B216" s="7">
        <v>43536.595763888887</v>
      </c>
      <c r="C216">
        <v>1</v>
      </c>
      <c r="D216" t="str">
        <f>IF(AND(C216=0,ROW()&gt;2),"fin"&amp;A216,IF(AND(C216=1,COUNTIF($D$1:$D215,"deb"&amp;A216)&gt;COUNTIF($D$1:$D215,"fin"&amp;A216)),A216,IF(C216=0,"","deb" &amp; A216)))</f>
        <v>debAgathe</v>
      </c>
      <c r="G216" s="14">
        <v>209</v>
      </c>
      <c r="H216" s="14">
        <f t="shared" ca="1" si="4"/>
        <v>1118</v>
      </c>
      <c r="I216" s="14" cm="1">
        <f t="array" aca="1" ref="I216" ca="1">SUMPRODUCT(MAX((INDIRECT("A1:A" &amp; IFERROR(MATCH("fin" &amp; J216,OFFSET($D$1,H216,0,1000,1),0)+H216,$H$1)-1)      =J216)*ROW(INDIRECT("A1:A" &amp; IFERROR(MATCH("fin" &amp; J216,OFFSET($D$1,H216,0,1000,1),0)+H216,$H$1)-1) )))</f>
        <v>1172</v>
      </c>
      <c r="J216" s="7" t="str" cm="1">
        <f t="array" aca="1" ref="J216" ca="1">INDEX(A:A,H216)</f>
        <v xml:space="preserve">Pierre </v>
      </c>
      <c r="K216" s="7" cm="1">
        <f t="array" aca="1" ref="K216" ca="1">INDEX(B:B,H216)</f>
        <v>43801.608124999999</v>
      </c>
      <c r="L216" s="7"/>
      <c r="M216" s="7" cm="1">
        <f t="array" aca="1" ref="M216" ca="1">IFERROR(INDEX(B:B,I216),IF(ISERROR(H216),"#N/A",TODAY()))</f>
        <v>43817.556423611109</v>
      </c>
      <c r="N216">
        <f ca="1">SUMIFS(C:C,A:A,J216,B:B,"&gt;=" &amp; K216,B:B,"&lt;" &amp; M216+1)</f>
        <v>7</v>
      </c>
    </row>
    <row r="217" spans="1:14" x14ac:dyDescent="0.25">
      <c r="A217" t="s">
        <v>17</v>
      </c>
      <c r="B217" s="7">
        <v>43536.613738425927</v>
      </c>
      <c r="C217">
        <v>1</v>
      </c>
      <c r="D217" t="str">
        <f>IF(AND(C217=0,ROW()&gt;2),"fin"&amp;A217,IF(AND(C217=1,COUNTIF($D$1:$D216,"deb"&amp;A217)&gt;COUNTIF($D$1:$D216,"fin"&amp;A217)),A217,IF(C217=0,"","deb" &amp; A217)))</f>
        <v>Romain</v>
      </c>
      <c r="G217" s="14">
        <v>210</v>
      </c>
      <c r="H217" s="14">
        <f t="shared" ca="1" si="4"/>
        <v>1120</v>
      </c>
      <c r="I217" s="14" cm="1">
        <f t="array" aca="1" ref="I217" ca="1">SUMPRODUCT(MAX((INDIRECT("A1:A" &amp; IFERROR(MATCH("fin" &amp; J217,OFFSET($D$1,H217,0,1000,1),0)+H217,$H$1)-1)      =J217)*ROW(INDIRECT("A1:A" &amp; IFERROR(MATCH("fin" &amp; J217,OFFSET($D$1,H217,0,1000,1),0)+H217,$H$1)-1) )))</f>
        <v>1129</v>
      </c>
      <c r="J217" s="7" t="str" cm="1">
        <f t="array" aca="1" ref="J217" ca="1">INDEX(A:A,H217)</f>
        <v>Pierrick</v>
      </c>
      <c r="K217" s="7" cm="1">
        <f t="array" aca="1" ref="K217" ca="1">INDEX(B:B,H217)</f>
        <v>43802.571203703701</v>
      </c>
      <c r="L217" s="7"/>
      <c r="M217" s="7" cm="1">
        <f t="array" aca="1" ref="M217" ca="1">IFERROR(INDEX(B:B,I217),IF(ISERROR(H217),"#N/A",TODAY()))</f>
        <v>43804.379861111112</v>
      </c>
      <c r="N217">
        <f ca="1">SUMIFS(C:C,A:A,J217,B:B,"&gt;=" &amp; K217,B:B,"&lt;" &amp; M217+1)</f>
        <v>2</v>
      </c>
    </row>
    <row r="218" spans="1:14" x14ac:dyDescent="0.25">
      <c r="A218" t="s">
        <v>9</v>
      </c>
      <c r="B218" s="7">
        <v>43536.661226851851</v>
      </c>
      <c r="C218">
        <v>1</v>
      </c>
      <c r="D218" t="str">
        <f>IF(AND(C218=0,ROW()&gt;2),"fin"&amp;A218,IF(AND(C218=1,COUNTIF($D$1:$D217,"deb"&amp;A218)&gt;COUNTIF($D$1:$D217,"fin"&amp;A218)),A218,IF(C218=0,"","deb" &amp; A218)))</f>
        <v xml:space="preserve">Pierre </v>
      </c>
      <c r="G218" s="14">
        <v>211</v>
      </c>
      <c r="H218" s="14">
        <f t="shared" ref="H218:H281" ca="1" si="5">MATCH("deb*",OFFSET($D$1,H217,0,1000,1),0)+H217</f>
        <v>1125</v>
      </c>
      <c r="I218" s="14" cm="1">
        <f t="array" aca="1" ref="I218" ca="1">SUMPRODUCT(MAX((INDIRECT("A1:A" &amp; IFERROR(MATCH("fin" &amp; J218,OFFSET($D$1,H218,0,1000,1),0)+H218,$H$1)-1)      =J218)*ROW(INDIRECT("A1:A" &amp; IFERROR(MATCH("fin" &amp; J218,OFFSET($D$1,H218,0,1000,1),0)+H218,$H$1)-1) )))</f>
        <v>1125</v>
      </c>
      <c r="J218" s="7" t="str" cm="1">
        <f t="array" aca="1" ref="J218" ca="1">INDEX(A:A,H218)</f>
        <v>Agathe</v>
      </c>
      <c r="K218" s="7" cm="1">
        <f t="array" aca="1" ref="K218" ca="1">INDEX(B:B,H218)</f>
        <v>43803.467326388891</v>
      </c>
      <c r="L218" s="7"/>
      <c r="M218" s="7" cm="1">
        <f t="array" aca="1" ref="M218" ca="1">IFERROR(INDEX(B:B,I218),IF(ISERROR(H218),"#N/A",TODAY()))</f>
        <v>43803.467326388891</v>
      </c>
      <c r="N218">
        <f ca="1">SUMIFS(C:C,A:A,J218,B:B,"&gt;=" &amp; K218,B:B,"&lt;" &amp; M218+1)</f>
        <v>1</v>
      </c>
    </row>
    <row r="219" spans="1:14" x14ac:dyDescent="0.25">
      <c r="A219" t="s">
        <v>10</v>
      </c>
      <c r="B219" s="7">
        <v>43536.706226851849</v>
      </c>
      <c r="C219">
        <v>0</v>
      </c>
      <c r="D219" t="str">
        <f>IF(AND(C219=0,ROW()&gt;2),"fin"&amp;A219,IF(AND(C219=1,COUNTIF($D$1:$D218,"deb"&amp;A219)&gt;COUNTIF($D$1:$D218,"fin"&amp;A219)),A219,IF(C219=0,"","deb" &amp; A219)))</f>
        <v>finYves</v>
      </c>
      <c r="G219" s="14">
        <v>212</v>
      </c>
      <c r="H219" s="14">
        <f t="shared" ca="1" si="5"/>
        <v>1128</v>
      </c>
      <c r="I219" s="14" cm="1">
        <f t="array" aca="1" ref="I219" ca="1">SUMPRODUCT(MAX((INDIRECT("A1:A" &amp; IFERROR(MATCH("fin" &amp; J219,OFFSET($D$1,H219,0,1000,1),0)+H219,$H$1)-1)      =J219)*ROW(INDIRECT("A1:A" &amp; IFERROR(MATCH("fin" &amp; J219,OFFSET($D$1,H219,0,1000,1),0)+H219,$H$1)-1) )))</f>
        <v>1146</v>
      </c>
      <c r="J219" s="7" t="str" cm="1">
        <f t="array" aca="1" ref="J219" ca="1">INDEX(A:A,H219)</f>
        <v>Yves</v>
      </c>
      <c r="K219" s="7" cm="1">
        <f t="array" aca="1" ref="K219" ca="1">INDEX(B:B,H219)</f>
        <v>43803.784756944442</v>
      </c>
      <c r="L219" s="7"/>
      <c r="M219" s="7" cm="1">
        <f t="array" aca="1" ref="M219" ca="1">IFERROR(INDEX(B:B,I219),IF(ISERROR(H219),"#N/A",TODAY()))</f>
        <v>43810.684282407405</v>
      </c>
      <c r="N219">
        <f ca="1">SUMIFS(C:C,A:A,J219,B:B,"&gt;=" &amp; K219,B:B,"&lt;" &amp; M219+1)</f>
        <v>3</v>
      </c>
    </row>
    <row r="220" spans="1:14" x14ac:dyDescent="0.25">
      <c r="A220" t="s">
        <v>11</v>
      </c>
      <c r="B220" s="7">
        <v>43536.715949074074</v>
      </c>
      <c r="C220">
        <v>0</v>
      </c>
      <c r="D220" t="str">
        <f>IF(AND(C220=0,ROW()&gt;2),"fin"&amp;A220,IF(AND(C220=1,COUNTIF($D$1:$D219,"deb"&amp;A220)&gt;COUNTIF($D$1:$D219,"fin"&amp;A220)),A220,IF(C220=0,"","deb" &amp; A220)))</f>
        <v>finPierrick</v>
      </c>
      <c r="G220" s="14">
        <v>213</v>
      </c>
      <c r="H220" s="14">
        <f t="shared" ca="1" si="5"/>
        <v>1130</v>
      </c>
      <c r="I220" s="14" cm="1">
        <f t="array" aca="1" ref="I220" ca="1">SUMPRODUCT(MAX((INDIRECT("A1:A" &amp; IFERROR(MATCH("fin" &amp; J220,OFFSET($D$1,H220,0,1000,1),0)+H220,$H$1)-1)      =J220)*ROW(INDIRECT("A1:A" &amp; IFERROR(MATCH("fin" &amp; J220,OFFSET($D$1,H220,0,1000,1),0)+H220,$H$1)-1) )))</f>
        <v>1148</v>
      </c>
      <c r="J220" s="7" t="str" cm="1">
        <f t="array" aca="1" ref="J220" ca="1">INDEX(A:A,H220)</f>
        <v xml:space="preserve">Jacques </v>
      </c>
      <c r="K220" s="7" cm="1">
        <f t="array" aca="1" ref="K220" ca="1">INDEX(B:B,H220)</f>
        <v>43804.581701388888</v>
      </c>
      <c r="L220" s="7"/>
      <c r="M220" s="7" cm="1">
        <f t="array" aca="1" ref="M220" ca="1">IFERROR(INDEX(B:B,I220),IF(ISERROR(H220),"#N/A",TODAY()))</f>
        <v>43811.400763888887</v>
      </c>
      <c r="N220">
        <f ca="1">SUMIFS(C:C,A:A,J220,B:B,"&gt;=" &amp; K220,B:B,"&lt;" &amp; M220+1)</f>
        <v>3</v>
      </c>
    </row>
    <row r="221" spans="1:14" x14ac:dyDescent="0.25">
      <c r="A221" t="s">
        <v>12</v>
      </c>
      <c r="B221" s="7">
        <v>43537.379803240743</v>
      </c>
      <c r="C221">
        <v>1</v>
      </c>
      <c r="D221" t="str">
        <f>IF(AND(C221=0,ROW()&gt;2),"fin"&amp;A221,IF(AND(C221=1,COUNTIF($D$1:$D220,"deb"&amp;A221)&gt;COUNTIF($D$1:$D220,"fin"&amp;A221)),A221,IF(C221=0,"","deb" &amp; A221)))</f>
        <v xml:space="preserve">Jacques </v>
      </c>
      <c r="G221" s="14">
        <v>214</v>
      </c>
      <c r="H221" s="14">
        <f t="shared" ca="1" si="5"/>
        <v>1135</v>
      </c>
      <c r="I221" s="14" cm="1">
        <f t="array" aca="1" ref="I221" ca="1">SUMPRODUCT(MAX((INDIRECT("A1:A" &amp; IFERROR(MATCH("fin" &amp; J221,OFFSET($D$1,H221,0,1000,1),0)+H221,$H$1)-1)      =J221)*ROW(INDIRECT("A1:A" &amp; IFERROR(MATCH("fin" &amp; J221,OFFSET($D$1,H221,0,1000,1),0)+H221,$H$1)-1) )))</f>
        <v>1198</v>
      </c>
      <c r="J221" s="7" t="str" cm="1">
        <f t="array" aca="1" ref="J221" ca="1">INDEX(A:A,H221)</f>
        <v>Romain</v>
      </c>
      <c r="K221" s="7" cm="1">
        <f t="array" aca="1" ref="K221" ca="1">INDEX(B:B,H221)</f>
        <v>43808.664942129632</v>
      </c>
      <c r="L221" s="7"/>
      <c r="M221" s="7" cm="1">
        <f t="array" aca="1" ref="M221" ca="1">IFERROR(INDEX(B:B,I221),IF(ISERROR(H221),"#N/A",TODAY()))</f>
        <v>43826.446539351855</v>
      </c>
      <c r="N221">
        <f ca="1">SUMIFS(C:C,A:A,J221,B:B,"&gt;=" &amp; K221,B:B,"&lt;" &amp; M221+1)</f>
        <v>8</v>
      </c>
    </row>
    <row r="222" spans="1:14" x14ac:dyDescent="0.25">
      <c r="A222" t="s">
        <v>13</v>
      </c>
      <c r="B222" s="7">
        <v>43537.384699074071</v>
      </c>
      <c r="C222">
        <v>1</v>
      </c>
      <c r="D222" t="str">
        <f>IF(AND(C222=0,ROW()&gt;2),"fin"&amp;A222,IF(AND(C222=1,COUNTIF($D$1:$D221,"deb"&amp;A222)&gt;COUNTIF($D$1:$D221,"fin"&amp;A222)),A222,IF(C222=0,"","deb" &amp; A222)))</f>
        <v>Clhotilde</v>
      </c>
      <c r="G222" s="14">
        <v>215</v>
      </c>
      <c r="H222" s="14">
        <f t="shared" ca="1" si="5"/>
        <v>1139</v>
      </c>
      <c r="I222" s="14" cm="1">
        <f t="array" aca="1" ref="I222" ca="1">SUMPRODUCT(MAX((INDIRECT("A1:A" &amp; IFERROR(MATCH("fin" &amp; J222,OFFSET($D$1,H222,0,1000,1),0)+H222,$H$1)-1)      =J222)*ROW(INDIRECT("A1:A" &amp; IFERROR(MATCH("fin" &amp; J222,OFFSET($D$1,H222,0,1000,1),0)+H222,$H$1)-1) )))</f>
        <v>1148</v>
      </c>
      <c r="J222" s="7" t="str" cm="1">
        <f t="array" aca="1" ref="J222" ca="1">INDEX(A:A,H222)</f>
        <v xml:space="preserve">Jacques </v>
      </c>
      <c r="K222" s="7" cm="1">
        <f t="array" aca="1" ref="K222" ca="1">INDEX(B:B,H222)</f>
        <v>43809.359548611108</v>
      </c>
      <c r="L222" s="7"/>
      <c r="M222" s="7" cm="1">
        <f t="array" aca="1" ref="M222" ca="1">IFERROR(INDEX(B:B,I222),IF(ISERROR(H222),"#N/A",TODAY()))</f>
        <v>43811.400763888887</v>
      </c>
      <c r="N222">
        <f ca="1">SUMIFS(C:C,A:A,J222,B:B,"&gt;=" &amp; K222,B:B,"&lt;" &amp; M222+1)</f>
        <v>2</v>
      </c>
    </row>
    <row r="223" spans="1:14" x14ac:dyDescent="0.25">
      <c r="A223" t="s">
        <v>14</v>
      </c>
      <c r="B223" s="7">
        <v>43537.476793981485</v>
      </c>
      <c r="C223">
        <v>1</v>
      </c>
      <c r="D223" t="str">
        <f>IF(AND(C223=0,ROW()&gt;2),"fin"&amp;A223,IF(AND(C223=1,COUNTIF($D$1:$D222,"deb"&amp;A223)&gt;COUNTIF($D$1:$D222,"fin"&amp;A223)),A223,IF(C223=0,"","deb" &amp; A223)))</f>
        <v>Laurianne</v>
      </c>
      <c r="G223" s="14">
        <v>216</v>
      </c>
      <c r="H223" s="14">
        <f t="shared" ca="1" si="5"/>
        <v>1140</v>
      </c>
      <c r="I223" s="14" cm="1">
        <f t="array" aca="1" ref="I223" ca="1">SUMPRODUCT(MAX((INDIRECT("A1:A" &amp; IFERROR(MATCH("fin" &amp; J223,OFFSET($D$1,H223,0,1000,1),0)+H223,$H$1)-1)      =J223)*ROW(INDIRECT("A1:A" &amp; IFERROR(MATCH("fin" &amp; J223,OFFSET($D$1,H223,0,1000,1),0)+H223,$H$1)-1) )))</f>
        <v>1149</v>
      </c>
      <c r="J223" s="7" t="str" cm="1">
        <f t="array" aca="1" ref="J223" ca="1">INDEX(A:A,H223)</f>
        <v>Clhotilde</v>
      </c>
      <c r="K223" s="7" cm="1">
        <f t="array" aca="1" ref="K223" ca="1">INDEX(B:B,H223)</f>
        <v>43809.396898148145</v>
      </c>
      <c r="L223" s="7"/>
      <c r="M223" s="7" cm="1">
        <f t="array" aca="1" ref="M223" ca="1">IFERROR(INDEX(B:B,I223),IF(ISERROR(H223),"#N/A",TODAY()))</f>
        <v>43811.561921296299</v>
      </c>
      <c r="N223">
        <f ca="1">SUMIFS(C:C,A:A,J223,B:B,"&gt;=" &amp; K223,B:B,"&lt;" &amp; M223+1)</f>
        <v>2</v>
      </c>
    </row>
    <row r="224" spans="1:14" x14ac:dyDescent="0.25">
      <c r="A224" t="s">
        <v>15</v>
      </c>
      <c r="B224" s="7">
        <v>43537.493715277778</v>
      </c>
      <c r="C224">
        <v>1</v>
      </c>
      <c r="D224" t="str">
        <f>IF(AND(C224=0,ROW()&gt;2),"fin"&amp;A224,IF(AND(C224=1,COUNTIF($D$1:$D223,"deb"&amp;A224)&gt;COUNTIF($D$1:$D223,"fin"&amp;A224)),A224,IF(C224=0,"","deb" &amp; A224)))</f>
        <v>Jeanne</v>
      </c>
      <c r="G224" s="14">
        <v>217</v>
      </c>
      <c r="H224" s="14">
        <f t="shared" ca="1" si="5"/>
        <v>1141</v>
      </c>
      <c r="I224" s="14" cm="1">
        <f t="array" aca="1" ref="I224" ca="1">SUMPRODUCT(MAX((INDIRECT("A1:A" &amp; IFERROR(MATCH("fin" &amp; J224,OFFSET($D$1,H224,0,1000,1),0)+H224,$H$1)-1)      =J224)*ROW(INDIRECT("A1:A" &amp; IFERROR(MATCH("fin" &amp; J224,OFFSET($D$1,H224,0,1000,1),0)+H224,$H$1)-1) )))</f>
        <v>1177</v>
      </c>
      <c r="J224" s="7" t="str" cm="1">
        <f t="array" aca="1" ref="J224" ca="1">INDEX(A:A,H224)</f>
        <v>Laurianne</v>
      </c>
      <c r="K224" s="7" cm="1">
        <f t="array" aca="1" ref="K224" ca="1">INDEX(B:B,H224)</f>
        <v>43809.455254629633</v>
      </c>
      <c r="L224" s="7"/>
      <c r="M224" s="7" cm="1">
        <f t="array" aca="1" ref="M224" ca="1">IFERROR(INDEX(B:B,I224),IF(ISERROR(H224),"#N/A",TODAY()))</f>
        <v>43818.41909722222</v>
      </c>
      <c r="N224">
        <f ca="1">SUMIFS(C:C,A:A,J224,B:B,"&gt;=" &amp; K224,B:B,"&lt;" &amp; M224+1)</f>
        <v>5</v>
      </c>
    </row>
    <row r="225" spans="1:14" x14ac:dyDescent="0.25">
      <c r="A225" t="s">
        <v>16</v>
      </c>
      <c r="B225" s="7">
        <v>43537.683275462965</v>
      </c>
      <c r="C225">
        <v>1</v>
      </c>
      <c r="D225" t="str">
        <f>IF(AND(C225=0,ROW()&gt;2),"fin"&amp;A225,IF(AND(C225=1,COUNTIF($D$1:$D224,"deb"&amp;A225)&gt;COUNTIF($D$1:$D224,"fin"&amp;A225)),A225,IF(C225=0,"","deb" &amp; A225)))</f>
        <v>Agathe</v>
      </c>
      <c r="G225" s="14">
        <v>218</v>
      </c>
      <c r="H225" s="14">
        <f t="shared" ca="1" si="5"/>
        <v>1142</v>
      </c>
      <c r="I225" s="14" cm="1">
        <f t="array" aca="1" ref="I225" ca="1">SUMPRODUCT(MAX((INDIRECT("A1:A" &amp; IFERROR(MATCH("fin" &amp; J225,OFFSET($D$1,H225,0,1000,1),0)+H225,$H$1)-1)      =J225)*ROW(INDIRECT("A1:A" &amp; IFERROR(MATCH("fin" &amp; J225,OFFSET($D$1,H225,0,1000,1),0)+H225,$H$1)-1) )))</f>
        <v>1151</v>
      </c>
      <c r="J225" s="7" t="str" cm="1">
        <f t="array" aca="1" ref="J225" ca="1">INDEX(A:A,H225)</f>
        <v>Jeanne</v>
      </c>
      <c r="K225" s="7" cm="1">
        <f t="array" aca="1" ref="K225" ca="1">INDEX(B:B,H225)</f>
        <v>43809.484236111108</v>
      </c>
      <c r="L225" s="7"/>
      <c r="M225" s="7" cm="1">
        <f t="array" aca="1" ref="M225" ca="1">IFERROR(INDEX(B:B,I225),IF(ISERROR(H225),"#N/A",TODAY()))</f>
        <v>43811.646215277775</v>
      </c>
      <c r="N225">
        <f ca="1">SUMIFS(C:C,A:A,J225,B:B,"&gt;=" &amp; K225,B:B,"&lt;" &amp; M225+1)</f>
        <v>2</v>
      </c>
    </row>
    <row r="226" spans="1:14" x14ac:dyDescent="0.25">
      <c r="A226" t="s">
        <v>17</v>
      </c>
      <c r="B226" s="7">
        <v>43538.397870370369</v>
      </c>
      <c r="C226">
        <v>1</v>
      </c>
      <c r="D226" t="str">
        <f>IF(AND(C226=0,ROW()&gt;2),"fin"&amp;A226,IF(AND(C226=1,COUNTIF($D$1:$D225,"deb"&amp;A226)&gt;COUNTIF($D$1:$D225,"fin"&amp;A226)),A226,IF(C226=0,"","deb" &amp; A226)))</f>
        <v>Romain</v>
      </c>
      <c r="G226" s="14">
        <v>219</v>
      </c>
      <c r="H226" s="14">
        <f t="shared" ca="1" si="5"/>
        <v>1143</v>
      </c>
      <c r="I226" s="14" cm="1">
        <f t="array" aca="1" ref="I226" ca="1">SUMPRODUCT(MAX((INDIRECT("A1:A" &amp; IFERROR(MATCH("fin" &amp; J226,OFFSET($D$1,H226,0,1000,1),0)+H226,$H$1)-1)      =J226)*ROW(INDIRECT("A1:A" &amp; IFERROR(MATCH("fin" &amp; J226,OFFSET($D$1,H226,0,1000,1),0)+H226,$H$1)-1) )))</f>
        <v>1152</v>
      </c>
      <c r="J226" s="7" t="str" cm="1">
        <f t="array" aca="1" ref="J226" ca="1">INDEX(A:A,H226)</f>
        <v>Agathe</v>
      </c>
      <c r="K226" s="7" cm="1">
        <f t="array" aca="1" ref="K226" ca="1">INDEX(B:B,H226)</f>
        <v>43809.695983796293</v>
      </c>
      <c r="L226" s="7"/>
      <c r="M226" s="7" cm="1">
        <f t="array" aca="1" ref="M226" ca="1">IFERROR(INDEX(B:B,I226),IF(ISERROR(H226),"#N/A",TODAY()))</f>
        <v>43815.362523148149</v>
      </c>
      <c r="N226">
        <f ca="1">SUMIFS(C:C,A:A,J226,B:B,"&gt;=" &amp; K226,B:B,"&lt;" &amp; M226+1)</f>
        <v>2</v>
      </c>
    </row>
    <row r="227" spans="1:14" x14ac:dyDescent="0.25">
      <c r="A227" t="s">
        <v>9</v>
      </c>
      <c r="B227" s="7">
        <v>43538.400856481479</v>
      </c>
      <c r="C227">
        <v>1</v>
      </c>
      <c r="D227" t="str">
        <f>IF(AND(C227=0,ROW()&gt;2),"fin"&amp;A227,IF(AND(C227=1,COUNTIF($D$1:$D226,"deb"&amp;A227)&gt;COUNTIF($D$1:$D226,"fin"&amp;A227)),A227,IF(C227=0,"","deb" &amp; A227)))</f>
        <v xml:space="preserve">Pierre </v>
      </c>
      <c r="G227" s="14">
        <v>220</v>
      </c>
      <c r="H227" s="14">
        <f t="shared" ca="1" si="5"/>
        <v>1148</v>
      </c>
      <c r="I227" s="14" cm="1">
        <f t="array" aca="1" ref="I227" ca="1">SUMPRODUCT(MAX((INDIRECT("A1:A" &amp; IFERROR(MATCH("fin" &amp; J227,OFFSET($D$1,H227,0,1000,1),0)+H227,$H$1)-1)      =J227)*ROW(INDIRECT("A1:A" &amp; IFERROR(MATCH("fin" &amp; J227,OFFSET($D$1,H227,0,1000,1),0)+H227,$H$1)-1) )))</f>
        <v>1148</v>
      </c>
      <c r="J227" s="7" t="str" cm="1">
        <f t="array" aca="1" ref="J227" ca="1">INDEX(A:A,H227)</f>
        <v xml:space="preserve">Jacques </v>
      </c>
      <c r="K227" s="7" cm="1">
        <f t="array" aca="1" ref="K227" ca="1">INDEX(B:B,H227)</f>
        <v>43811.400763888887</v>
      </c>
      <c r="L227" s="7"/>
      <c r="M227" s="7" cm="1">
        <f t="array" aca="1" ref="M227" ca="1">IFERROR(INDEX(B:B,I227),IF(ISERROR(H227),"#N/A",TODAY()))</f>
        <v>43811.400763888887</v>
      </c>
      <c r="N227">
        <f ca="1">SUMIFS(C:C,A:A,J227,B:B,"&gt;=" &amp; K227,B:B,"&lt;" &amp; M227+1)</f>
        <v>1</v>
      </c>
    </row>
    <row r="228" spans="1:14" x14ac:dyDescent="0.25">
      <c r="A228" t="s">
        <v>10</v>
      </c>
      <c r="B228" s="7">
        <v>43538.404652777775</v>
      </c>
      <c r="C228">
        <v>1</v>
      </c>
      <c r="D228" t="str">
        <f>IF(AND(C228=0,ROW()&gt;2),"fin"&amp;A228,IF(AND(C228=1,COUNTIF($D$1:$D227,"deb"&amp;A228)&gt;COUNTIF($D$1:$D227,"fin"&amp;A228)),A228,IF(C228=0,"","deb" &amp; A228)))</f>
        <v>debYves</v>
      </c>
      <c r="G228" s="14">
        <v>221</v>
      </c>
      <c r="H228" s="14">
        <f t="shared" ca="1" si="5"/>
        <v>1149</v>
      </c>
      <c r="I228" s="14" cm="1">
        <f t="array" aca="1" ref="I228" ca="1">SUMPRODUCT(MAX((INDIRECT("A1:A" &amp; IFERROR(MATCH("fin" &amp; J228,OFFSET($D$1,H228,0,1000,1),0)+H228,$H$1)-1)      =J228)*ROW(INDIRECT("A1:A" &amp; IFERROR(MATCH("fin" &amp; J228,OFFSET($D$1,H228,0,1000,1),0)+H228,$H$1)-1) )))</f>
        <v>1149</v>
      </c>
      <c r="J228" s="7" t="str" cm="1">
        <f t="array" aca="1" ref="J228" ca="1">INDEX(A:A,H228)</f>
        <v>Clhotilde</v>
      </c>
      <c r="K228" s="7" cm="1">
        <f t="array" aca="1" ref="K228" ca="1">INDEX(B:B,H228)</f>
        <v>43811.561921296299</v>
      </c>
      <c r="L228" s="7"/>
      <c r="M228" s="7" cm="1">
        <f t="array" aca="1" ref="M228" ca="1">IFERROR(INDEX(B:B,I228),IF(ISERROR(H228),"#N/A",TODAY()))</f>
        <v>43811.561921296299</v>
      </c>
      <c r="N228">
        <f ca="1">SUMIFS(C:C,A:A,J228,B:B,"&gt;=" &amp; K228,B:B,"&lt;" &amp; M228+1)</f>
        <v>1</v>
      </c>
    </row>
    <row r="229" spans="1:14" x14ac:dyDescent="0.25">
      <c r="A229" t="s">
        <v>11</v>
      </c>
      <c r="B229" s="7">
        <v>43538.40997685185</v>
      </c>
      <c r="C229">
        <v>1</v>
      </c>
      <c r="D229" t="str">
        <f>IF(AND(C229=0,ROW()&gt;2),"fin"&amp;A229,IF(AND(C229=1,COUNTIF($D$1:$D228,"deb"&amp;A229)&gt;COUNTIF($D$1:$D228,"fin"&amp;A229)),A229,IF(C229=0,"","deb" &amp; A229)))</f>
        <v>debPierrick</v>
      </c>
      <c r="G229" s="14">
        <v>222</v>
      </c>
      <c r="H229" s="14">
        <f t="shared" ca="1" si="5"/>
        <v>1150</v>
      </c>
      <c r="I229" s="14" cm="1">
        <f t="array" aca="1" ref="I229" ca="1">SUMPRODUCT(MAX((INDIRECT("A1:A" &amp; IFERROR(MATCH("fin" &amp; J229,OFFSET($D$1,H229,0,1000,1),0)+H229,$H$1)-1)      =J229)*ROW(INDIRECT("A1:A" &amp; IFERROR(MATCH("fin" &amp; J229,OFFSET($D$1,H229,0,1000,1),0)+H229,$H$1)-1) )))</f>
        <v>1177</v>
      </c>
      <c r="J229" s="7" t="str" cm="1">
        <f t="array" aca="1" ref="J229" ca="1">INDEX(A:A,H229)</f>
        <v>Laurianne</v>
      </c>
      <c r="K229" s="7" cm="1">
        <f t="array" aca="1" ref="K229" ca="1">INDEX(B:B,H229)</f>
        <v>43811.615046296298</v>
      </c>
      <c r="L229" s="7"/>
      <c r="M229" s="7" cm="1">
        <f t="array" aca="1" ref="M229" ca="1">IFERROR(INDEX(B:B,I229),IF(ISERROR(H229),"#N/A",TODAY()))</f>
        <v>43818.41909722222</v>
      </c>
      <c r="N229">
        <f ca="1">SUMIFS(C:C,A:A,J229,B:B,"&gt;=" &amp; K229,B:B,"&lt;" &amp; M229+1)</f>
        <v>4</v>
      </c>
    </row>
    <row r="230" spans="1:14" x14ac:dyDescent="0.25">
      <c r="A230" t="s">
        <v>12</v>
      </c>
      <c r="B230" s="7">
        <v>43538.41269675926</v>
      </c>
      <c r="C230">
        <v>1</v>
      </c>
      <c r="D230" t="str">
        <f>IF(AND(C230=0,ROW()&gt;2),"fin"&amp;A230,IF(AND(C230=1,COUNTIF($D$1:$D229,"deb"&amp;A230)&gt;COUNTIF($D$1:$D229,"fin"&amp;A230)),A230,IF(C230=0,"","deb" &amp; A230)))</f>
        <v xml:space="preserve">Jacques </v>
      </c>
      <c r="G230" s="14">
        <v>223</v>
      </c>
      <c r="H230" s="14">
        <f t="shared" ca="1" si="5"/>
        <v>1159</v>
      </c>
      <c r="I230" s="14" cm="1">
        <f t="array" aca="1" ref="I230" ca="1">SUMPRODUCT(MAX((INDIRECT("A1:A" &amp; IFERROR(MATCH("fin" &amp; J230,OFFSET($D$1,H230,0,1000,1),0)+H230,$H$1)-1)      =J230)*ROW(INDIRECT("A1:A" &amp; IFERROR(MATCH("fin" &amp; J230,OFFSET($D$1,H230,0,1000,1),0)+H230,$H$1)-1) )))</f>
        <v>1177</v>
      </c>
      <c r="J230" s="7" t="str" cm="1">
        <f t="array" aca="1" ref="J230" ca="1">INDEX(A:A,H230)</f>
        <v>Laurianne</v>
      </c>
      <c r="K230" s="7" cm="1">
        <f t="array" aca="1" ref="K230" ca="1">INDEX(B:B,H230)</f>
        <v>43815.442824074074</v>
      </c>
      <c r="L230" s="7"/>
      <c r="M230" s="7" cm="1">
        <f t="array" aca="1" ref="M230" ca="1">IFERROR(INDEX(B:B,I230),IF(ISERROR(H230),"#N/A",TODAY()))</f>
        <v>43818.41909722222</v>
      </c>
      <c r="N230">
        <f ca="1">SUMIFS(C:C,A:A,J230,B:B,"&gt;=" &amp; K230,B:B,"&lt;" &amp; M230+1)</f>
        <v>3</v>
      </c>
    </row>
    <row r="231" spans="1:14" x14ac:dyDescent="0.25">
      <c r="A231" t="s">
        <v>13</v>
      </c>
      <c r="B231" s="7">
        <v>43538.45008101852</v>
      </c>
      <c r="C231">
        <v>1</v>
      </c>
      <c r="D231" t="str">
        <f>IF(AND(C231=0,ROW()&gt;2),"fin"&amp;A231,IF(AND(C231=1,COUNTIF($D$1:$D230,"deb"&amp;A231)&gt;COUNTIF($D$1:$D230,"fin"&amp;A231)),A231,IF(C231=0,"","deb" &amp; A231)))</f>
        <v>Clhotilde</v>
      </c>
      <c r="G231" s="14">
        <v>224</v>
      </c>
      <c r="H231" s="14">
        <f t="shared" ca="1" si="5"/>
        <v>1164</v>
      </c>
      <c r="I231" s="14" cm="1">
        <f t="array" aca="1" ref="I231" ca="1">SUMPRODUCT(MAX((INDIRECT("A1:A" &amp; IFERROR(MATCH("fin" &amp; J231,OFFSET($D$1,H231,0,1000,1),0)+H231,$H$1)-1)      =J231)*ROW(INDIRECT("A1:A" &amp; IFERROR(MATCH("fin" &amp; J231,OFFSET($D$1,H231,0,1000,1),0)+H231,$H$1)-1) )))</f>
        <v>1173</v>
      </c>
      <c r="J231" s="7" t="str" cm="1">
        <f t="array" aca="1" ref="J231" ca="1">INDEX(A:A,H231)</f>
        <v>Yves</v>
      </c>
      <c r="K231" s="7" cm="1">
        <f t="array" aca="1" ref="K231" ca="1">INDEX(B:B,H231)</f>
        <v>43815.663495370369</v>
      </c>
      <c r="L231" s="7"/>
      <c r="M231" s="7" cm="1">
        <f t="array" aca="1" ref="M231" ca="1">IFERROR(INDEX(B:B,I231),IF(ISERROR(H231),"#N/A",TODAY()))</f>
        <v>43817.752870370372</v>
      </c>
      <c r="N231">
        <f ca="1">SUMIFS(C:C,A:A,J231,B:B,"&gt;=" &amp; K231,B:B,"&lt;" &amp; M231+1)</f>
        <v>2</v>
      </c>
    </row>
    <row r="232" spans="1:14" x14ac:dyDescent="0.25">
      <c r="A232" t="s">
        <v>14</v>
      </c>
      <c r="B232" s="7">
        <v>43538.48741898148</v>
      </c>
      <c r="C232">
        <v>1</v>
      </c>
      <c r="D232" t="str">
        <f>IF(AND(C232=0,ROW()&gt;2),"fin"&amp;A232,IF(AND(C232=1,COUNTIF($D$1:$D231,"deb"&amp;A232)&gt;COUNTIF($D$1:$D231,"fin"&amp;A232)),A232,IF(C232=0,"","deb" &amp; A232)))</f>
        <v>Laurianne</v>
      </c>
      <c r="G232" s="14">
        <v>225</v>
      </c>
      <c r="H232" s="14">
        <f t="shared" ca="1" si="5"/>
        <v>1166</v>
      </c>
      <c r="I232" s="14" cm="1">
        <f t="array" aca="1" ref="I232" ca="1">SUMPRODUCT(MAX((INDIRECT("A1:A" &amp; IFERROR(MATCH("fin" &amp; J232,OFFSET($D$1,H232,0,1000,1),0)+H232,$H$1)-1)      =J232)*ROW(INDIRECT("A1:A" &amp; IFERROR(MATCH("fin" &amp; J232,OFFSET($D$1,H232,0,1000,1),0)+H232,$H$1)-1) )))</f>
        <v>1166</v>
      </c>
      <c r="J232" s="7" t="str" cm="1">
        <f t="array" aca="1" ref="J232" ca="1">INDEX(A:A,H232)</f>
        <v xml:space="preserve">Jacques </v>
      </c>
      <c r="K232" s="7" cm="1">
        <f t="array" aca="1" ref="K232" ca="1">INDEX(B:B,H232)</f>
        <v>43815.749224537038</v>
      </c>
      <c r="L232" s="7"/>
      <c r="M232" s="7" cm="1">
        <f t="array" aca="1" ref="M232" ca="1">IFERROR(INDEX(B:B,I232),IF(ISERROR(H232),"#N/A",TODAY()))</f>
        <v>43815.749224537038</v>
      </c>
      <c r="N232">
        <f ca="1">SUMIFS(C:C,A:A,J232,B:B,"&gt;=" &amp; K232,B:B,"&lt;" &amp; M232+1)</f>
        <v>1</v>
      </c>
    </row>
    <row r="233" spans="1:14" x14ac:dyDescent="0.25">
      <c r="A233" t="s">
        <v>15</v>
      </c>
      <c r="B233" s="7">
        <v>43538.642407407409</v>
      </c>
      <c r="C233">
        <v>1</v>
      </c>
      <c r="D233" t="str">
        <f>IF(AND(C233=0,ROW()&gt;2),"fin"&amp;A233,IF(AND(C233=1,COUNTIF($D$1:$D232,"deb"&amp;A233)&gt;COUNTIF($D$1:$D232,"fin"&amp;A233)),A233,IF(C233=0,"","deb" &amp; A233)))</f>
        <v>Jeanne</v>
      </c>
      <c r="G233" s="14">
        <v>226</v>
      </c>
      <c r="H233" s="14">
        <f t="shared" ca="1" si="5"/>
        <v>1168</v>
      </c>
      <c r="I233" s="14" cm="1">
        <f t="array" aca="1" ref="I233" ca="1">SUMPRODUCT(MAX((INDIRECT("A1:A" &amp; IFERROR(MATCH("fin" &amp; J233,OFFSET($D$1,H233,0,1000,1),0)+H233,$H$1)-1)      =J233)*ROW(INDIRECT("A1:A" &amp; IFERROR(MATCH("fin" &amp; J233,OFFSET($D$1,H233,0,1000,1),0)+H233,$H$1)-1) )))</f>
        <v>1177</v>
      </c>
      <c r="J233" s="7" t="str" cm="1">
        <f t="array" aca="1" ref="J233" ca="1">INDEX(A:A,H233)</f>
        <v>Laurianne</v>
      </c>
      <c r="K233" s="7" cm="1">
        <f t="array" aca="1" ref="K233" ca="1">INDEX(B:B,H233)</f>
        <v>43817.344236111108</v>
      </c>
      <c r="L233" s="7"/>
      <c r="M233" s="7" cm="1">
        <f t="array" aca="1" ref="M233" ca="1">IFERROR(INDEX(B:B,I233),IF(ISERROR(H233),"#N/A",TODAY()))</f>
        <v>43818.41909722222</v>
      </c>
      <c r="N233">
        <f ca="1">SUMIFS(C:C,A:A,J233,B:B,"&gt;=" &amp; K233,B:B,"&lt;" &amp; M233+1)</f>
        <v>2</v>
      </c>
    </row>
    <row r="234" spans="1:14" x14ac:dyDescent="0.25">
      <c r="A234" t="s">
        <v>16</v>
      </c>
      <c r="B234" s="7">
        <v>43539.409826388888</v>
      </c>
      <c r="C234">
        <v>1</v>
      </c>
      <c r="D234" t="str">
        <f>IF(AND(C234=0,ROW()&gt;2),"fin"&amp;A234,IF(AND(C234=1,COUNTIF($D$1:$D233,"deb"&amp;A234)&gt;COUNTIF($D$1:$D233,"fin"&amp;A234)),A234,IF(C234=0,"","deb" &amp; A234)))</f>
        <v>Agathe</v>
      </c>
      <c r="G234" s="14">
        <v>227</v>
      </c>
      <c r="H234" s="14">
        <f t="shared" ca="1" si="5"/>
        <v>1170</v>
      </c>
      <c r="I234" s="14" cm="1">
        <f t="array" aca="1" ref="I234" ca="1">SUMPRODUCT(MAX((INDIRECT("A1:A" &amp; IFERROR(MATCH("fin" &amp; J234,OFFSET($D$1,H234,0,1000,1),0)+H234,$H$1)-1)      =J234)*ROW(INDIRECT("A1:A" &amp; IFERROR(MATCH("fin" &amp; J234,OFFSET($D$1,H234,0,1000,1),0)+H234,$H$1)-1) )))</f>
        <v>1170</v>
      </c>
      <c r="J234" s="7" t="str" cm="1">
        <f t="array" aca="1" ref="J234" ca="1">INDEX(A:A,H234)</f>
        <v>Agathe</v>
      </c>
      <c r="K234" s="7" cm="1">
        <f t="array" aca="1" ref="K234" ca="1">INDEX(B:B,H234)</f>
        <v>43817.47142361111</v>
      </c>
      <c r="L234" s="7"/>
      <c r="M234" s="7" cm="1">
        <f t="array" aca="1" ref="M234" ca="1">IFERROR(INDEX(B:B,I234),IF(ISERROR(H234),"#N/A",TODAY()))</f>
        <v>43817.47142361111</v>
      </c>
      <c r="N234">
        <f ca="1">SUMIFS(C:C,A:A,J234,B:B,"&gt;=" &amp; K234,B:B,"&lt;" &amp; M234+1)</f>
        <v>1</v>
      </c>
    </row>
    <row r="235" spans="1:14" x14ac:dyDescent="0.25">
      <c r="A235" t="s">
        <v>17</v>
      </c>
      <c r="B235" s="7">
        <v>43539.412094907406</v>
      </c>
      <c r="C235">
        <v>1</v>
      </c>
      <c r="D235" t="str">
        <f>IF(AND(C235=0,ROW()&gt;2),"fin"&amp;A235,IF(AND(C235=1,COUNTIF($D$1:$D234,"deb"&amp;A235)&gt;COUNTIF($D$1:$D234,"fin"&amp;A235)),A235,IF(C235=0,"","deb" &amp; A235)))</f>
        <v>Romain</v>
      </c>
      <c r="G235" s="14">
        <v>228</v>
      </c>
      <c r="H235" s="14">
        <f t="shared" ca="1" si="5"/>
        <v>1176</v>
      </c>
      <c r="I235" s="14" cm="1">
        <f t="array" aca="1" ref="I235" ca="1">SUMPRODUCT(MAX((INDIRECT("A1:A" &amp; IFERROR(MATCH("fin" &amp; J235,OFFSET($D$1,H235,0,1000,1),0)+H235,$H$1)-1)      =J235)*ROW(INDIRECT("A1:A" &amp; IFERROR(MATCH("fin" &amp; J235,OFFSET($D$1,H235,0,1000,1),0)+H235,$H$1)-1) )))</f>
        <v>1176</v>
      </c>
      <c r="J235" s="7" t="str" cm="1">
        <f t="array" aca="1" ref="J235" ca="1">INDEX(A:A,H235)</f>
        <v>Clhotilde</v>
      </c>
      <c r="K235" s="7" cm="1">
        <f t="array" aca="1" ref="K235" ca="1">INDEX(B:B,H235)</f>
        <v>43818.418032407404</v>
      </c>
      <c r="L235" s="7"/>
      <c r="M235" s="7" cm="1">
        <f t="array" aca="1" ref="M235" ca="1">IFERROR(INDEX(B:B,I235),IF(ISERROR(H235),"#N/A",TODAY()))</f>
        <v>43818.418032407404</v>
      </c>
      <c r="N235">
        <f ca="1">SUMIFS(C:C,A:A,J235,B:B,"&gt;=" &amp; K235,B:B,"&lt;" &amp; M235+1)</f>
        <v>1</v>
      </c>
    </row>
    <row r="236" spans="1:14" x14ac:dyDescent="0.25">
      <c r="A236" t="s">
        <v>9</v>
      </c>
      <c r="B236" s="7">
        <v>43539.426435185182</v>
      </c>
      <c r="C236">
        <v>1</v>
      </c>
      <c r="D236" t="str">
        <f>IF(AND(C236=0,ROW()&gt;2),"fin"&amp;A236,IF(AND(C236=1,COUNTIF($D$1:$D235,"deb"&amp;A236)&gt;COUNTIF($D$1:$D235,"fin"&amp;A236)),A236,IF(C236=0,"","deb" &amp; A236)))</f>
        <v xml:space="preserve">Pierre </v>
      </c>
      <c r="G236" s="14">
        <v>229</v>
      </c>
      <c r="H236" s="14">
        <f t="shared" ca="1" si="5"/>
        <v>1178</v>
      </c>
      <c r="I236" s="14" cm="1">
        <f t="array" aca="1" ref="I236" ca="1">SUMPRODUCT(MAX((INDIRECT("A1:A" &amp; IFERROR(MATCH("fin" &amp; J236,OFFSET($D$1,H236,0,1000,1),0)+H236,$H$1)-1)      =J236)*ROW(INDIRECT("A1:A" &amp; IFERROR(MATCH("fin" &amp; J236,OFFSET($D$1,H236,0,1000,1),0)+H236,$H$1)-1) )))</f>
        <v>1178</v>
      </c>
      <c r="J236" s="7" t="str" cm="1">
        <f t="array" aca="1" ref="J236" ca="1">INDEX(A:A,H236)</f>
        <v>Jeanne</v>
      </c>
      <c r="K236" s="7" cm="1">
        <f t="array" aca="1" ref="K236" ca="1">INDEX(B:B,H236)</f>
        <v>43818.422037037039</v>
      </c>
      <c r="L236" s="7"/>
      <c r="M236" s="7" cm="1">
        <f t="array" aca="1" ref="M236" ca="1">IFERROR(INDEX(B:B,I236),IF(ISERROR(H236),"#N/A",TODAY()))</f>
        <v>43818.422037037039</v>
      </c>
      <c r="N236">
        <f ca="1">SUMIFS(C:C,A:A,J236,B:B,"&gt;=" &amp; K236,B:B,"&lt;" &amp; M236+1)</f>
        <v>1</v>
      </c>
    </row>
    <row r="237" spans="1:14" x14ac:dyDescent="0.25">
      <c r="A237" t="s">
        <v>10</v>
      </c>
      <c r="B237" s="7">
        <v>43539.462847222225</v>
      </c>
      <c r="C237">
        <v>1</v>
      </c>
      <c r="D237" t="str">
        <f>IF(AND(C237=0,ROW()&gt;2),"fin"&amp;A237,IF(AND(C237=1,COUNTIF($D$1:$D236,"deb"&amp;A237)&gt;COUNTIF($D$1:$D236,"fin"&amp;A237)),A237,IF(C237=0,"","deb" &amp; A237)))</f>
        <v>Yves</v>
      </c>
      <c r="G237" s="14">
        <v>230</v>
      </c>
      <c r="H237" s="14">
        <f t="shared" ca="1" si="5"/>
        <v>1188</v>
      </c>
      <c r="I237" s="14" cm="1">
        <f t="array" aca="1" ref="I237" ca="1">SUMPRODUCT(MAX((INDIRECT("A1:A" &amp; IFERROR(MATCH("fin" &amp; J237,OFFSET($D$1,H237,0,1000,1),0)+H237,$H$1)-1)      =J237)*ROW(INDIRECT("A1:A" &amp; IFERROR(MATCH("fin" &amp; J237,OFFSET($D$1,H237,0,1000,1),0)+H237,$H$1)-1) )))</f>
        <v>1188</v>
      </c>
      <c r="J237" s="7" t="str" cm="1">
        <f t="array" aca="1" ref="J237" ca="1">INDEX(A:A,H237)</f>
        <v>Agathe</v>
      </c>
      <c r="K237" s="7" cm="1">
        <f t="array" aca="1" ref="K237" ca="1">INDEX(B:B,H237)</f>
        <v>43822.620509259257</v>
      </c>
      <c r="L237" s="7"/>
      <c r="M237" s="7" cm="1">
        <f t="array" aca="1" ref="M237" ca="1">IFERROR(INDEX(B:B,I237),IF(ISERROR(H237),"#N/A",TODAY()))</f>
        <v>43822.620509259257</v>
      </c>
      <c r="N237">
        <f ca="1">SUMIFS(C:C,A:A,J237,B:B,"&gt;=" &amp; K237,B:B,"&lt;" &amp; M237+1)</f>
        <v>1</v>
      </c>
    </row>
    <row r="238" spans="1:14" x14ac:dyDescent="0.25">
      <c r="A238" t="s">
        <v>11</v>
      </c>
      <c r="B238" s="7">
        <v>43539.464722222219</v>
      </c>
      <c r="C238">
        <v>1</v>
      </c>
      <c r="D238" t="str">
        <f>IF(AND(C238=0,ROW()&gt;2),"fin"&amp;A238,IF(AND(C238=1,COUNTIF($D$1:$D237,"deb"&amp;A238)&gt;COUNTIF($D$1:$D237,"fin"&amp;A238)),A238,IF(C238=0,"","deb" &amp; A238)))</f>
        <v>Pierrick</v>
      </c>
      <c r="G238" s="14">
        <v>231</v>
      </c>
      <c r="H238" s="14">
        <f t="shared" ca="1" si="5"/>
        <v>1191</v>
      </c>
      <c r="I238" s="14" cm="1">
        <f t="array" aca="1" ref="I238" ca="1">SUMPRODUCT(MAX((INDIRECT("A1:A" &amp; IFERROR(MATCH("fin" &amp; J238,OFFSET($D$1,H238,0,1000,1),0)+H238,$H$1)-1)      =J238)*ROW(INDIRECT("A1:A" &amp; IFERROR(MATCH("fin" &amp; J238,OFFSET($D$1,H238,0,1000,1),0)+H238,$H$1)-1) )))</f>
        <v>1218</v>
      </c>
      <c r="J238" s="7" t="str" cm="1">
        <f t="array" aca="1" ref="J238" ca="1">INDEX(A:A,H238)</f>
        <v>Yves</v>
      </c>
      <c r="K238" s="7" cm="1">
        <f t="array" aca="1" ref="K238" ca="1">INDEX(B:B,H238)</f>
        <v>43822.702546296299</v>
      </c>
      <c r="L238" s="7"/>
      <c r="M238" s="7" cm="1">
        <f t="array" aca="1" ref="M238" ca="1">IFERROR(INDEX(B:B,I238),IF(ISERROR(H238),"#N/A",TODAY()))</f>
        <v>43840.470682870371</v>
      </c>
      <c r="N238">
        <f ca="1">SUMIFS(C:C,A:A,J238,B:B,"&gt;=" &amp; K238,B:B,"&lt;" &amp; M238+1)</f>
        <v>4</v>
      </c>
    </row>
    <row r="239" spans="1:14" x14ac:dyDescent="0.25">
      <c r="A239" t="s">
        <v>12</v>
      </c>
      <c r="B239" s="7">
        <v>43539.466331018521</v>
      </c>
      <c r="C239">
        <v>1</v>
      </c>
      <c r="D239" t="str">
        <f>IF(AND(C239=0,ROW()&gt;2),"fin"&amp;A239,IF(AND(C239=1,COUNTIF($D$1:$D238,"deb"&amp;A239)&gt;COUNTIF($D$1:$D238,"fin"&amp;A239)),A239,IF(C239=0,"","deb" &amp; A239)))</f>
        <v xml:space="preserve">Jacques </v>
      </c>
      <c r="G239" s="14">
        <v>232</v>
      </c>
      <c r="H239" s="14">
        <f t="shared" ca="1" si="5"/>
        <v>1195</v>
      </c>
      <c r="I239" s="14" cm="1">
        <f t="array" aca="1" ref="I239" ca="1">SUMPRODUCT(MAX((INDIRECT("A1:A" &amp; IFERROR(MATCH("fin" &amp; J239,OFFSET($D$1,H239,0,1000,1),0)+H239,$H$1)-1)      =J239)*ROW(INDIRECT("A1:A" &amp; IFERROR(MATCH("fin" &amp; J239,OFFSET($D$1,H239,0,1000,1),0)+H239,$H$1)-1) )))</f>
        <v>1204</v>
      </c>
      <c r="J239" s="7" t="str" cm="1">
        <f t="array" aca="1" ref="J239" ca="1">INDEX(A:A,H239)</f>
        <v>Laurianne</v>
      </c>
      <c r="K239" s="7" cm="1">
        <f t="array" aca="1" ref="K239" ca="1">INDEX(B:B,H239)</f>
        <v>43823.416979166665</v>
      </c>
      <c r="L239" s="7"/>
      <c r="M239" s="7" cm="1">
        <f t="array" aca="1" ref="M239" ca="1">IFERROR(INDEX(B:B,I239),IF(ISERROR(H239),"#N/A",TODAY()))</f>
        <v>43833.584131944444</v>
      </c>
      <c r="N239">
        <f ca="1">SUMIFS(C:C,A:A,J239,B:B,"&gt;=" &amp; K239,B:B,"&lt;" &amp; M239+1)</f>
        <v>2</v>
      </c>
    </row>
    <row r="240" spans="1:14" x14ac:dyDescent="0.25">
      <c r="A240" t="s">
        <v>13</v>
      </c>
      <c r="B240" s="7">
        <v>43539.471180555556</v>
      </c>
      <c r="C240">
        <v>1</v>
      </c>
      <c r="D240" t="str">
        <f>IF(AND(C240=0,ROW()&gt;2),"fin"&amp;A240,IF(AND(C240=1,COUNTIF($D$1:$D239,"deb"&amp;A240)&gt;COUNTIF($D$1:$D239,"fin"&amp;A240)),A240,IF(C240=0,"","deb" &amp; A240)))</f>
        <v>Clhotilde</v>
      </c>
      <c r="G240" s="14">
        <v>233</v>
      </c>
      <c r="H240" s="14">
        <f t="shared" ca="1" si="5"/>
        <v>1202</v>
      </c>
      <c r="I240" s="14" cm="1">
        <f t="array" aca="1" ref="I240" ca="1">SUMPRODUCT(MAX((INDIRECT("A1:A" &amp; IFERROR(MATCH("fin" &amp; J240,OFFSET($D$1,H240,0,1000,1),0)+H240,$H$1)-1)      =J240)*ROW(INDIRECT("A1:A" &amp; IFERROR(MATCH("fin" &amp; J240,OFFSET($D$1,H240,0,1000,1),0)+H240,$H$1)-1) )))</f>
        <v>1220</v>
      </c>
      <c r="J240" s="7" t="str" cm="1">
        <f t="array" aca="1" ref="J240" ca="1">INDEX(A:A,H240)</f>
        <v xml:space="preserve">Jacques </v>
      </c>
      <c r="K240" s="7" cm="1">
        <f t="array" aca="1" ref="K240" ca="1">INDEX(B:B,H240)</f>
        <v>43832.623842592591</v>
      </c>
      <c r="L240" s="7"/>
      <c r="M240" s="7" cm="1">
        <f t="array" aca="1" ref="M240" ca="1">IFERROR(INDEX(B:B,I240),IF(ISERROR(H240),"#N/A",TODAY()))</f>
        <v>43840.572743055556</v>
      </c>
      <c r="N240">
        <f ca="1">SUMIFS(C:C,A:A,J240,B:B,"&gt;=" &amp; K240,B:B,"&lt;" &amp; M240+1)</f>
        <v>3</v>
      </c>
    </row>
    <row r="241" spans="1:14" x14ac:dyDescent="0.25">
      <c r="A241" t="s">
        <v>14</v>
      </c>
      <c r="B241" s="7">
        <v>43539.477800925924</v>
      </c>
      <c r="C241">
        <v>1</v>
      </c>
      <c r="D241" t="str">
        <f>IF(AND(C241=0,ROW()&gt;2),"fin"&amp;A241,IF(AND(C241=1,COUNTIF($D$1:$D240,"deb"&amp;A241)&gt;COUNTIF($D$1:$D240,"fin"&amp;A241)),A241,IF(C241=0,"","deb" &amp; A241)))</f>
        <v>Laurianne</v>
      </c>
      <c r="G241" s="14">
        <v>234</v>
      </c>
      <c r="H241" s="14">
        <f t="shared" ca="1" si="5"/>
        <v>1203</v>
      </c>
      <c r="I241" s="14" cm="1">
        <f t="array" aca="1" ref="I241" ca="1">SUMPRODUCT(MAX((INDIRECT("A1:A" &amp; IFERROR(MATCH("fin" &amp; J241,OFFSET($D$1,H241,0,1000,1),0)+H241,$H$1)-1)      =J241)*ROW(INDIRECT("A1:A" &amp; IFERROR(MATCH("fin" &amp; J241,OFFSET($D$1,H241,0,1000,1),0)+H241,$H$1)-1) )))</f>
        <v>1203</v>
      </c>
      <c r="J241" s="7" t="str" cm="1">
        <f t="array" aca="1" ref="J241" ca="1">INDEX(A:A,H241)</f>
        <v>Clhotilde</v>
      </c>
      <c r="K241" s="7" cm="1">
        <f t="array" aca="1" ref="K241" ca="1">INDEX(B:B,H241)</f>
        <v>43833.561215277776</v>
      </c>
      <c r="L241" s="7"/>
      <c r="M241" s="7" cm="1">
        <f t="array" aca="1" ref="M241" ca="1">IFERROR(INDEX(B:B,I241),IF(ISERROR(H241),"#N/A",TODAY()))</f>
        <v>43833.561215277776</v>
      </c>
      <c r="N241">
        <f ca="1">SUMIFS(C:C,A:A,J241,B:B,"&gt;=" &amp; K241,B:B,"&lt;" &amp; M241+1)</f>
        <v>1</v>
      </c>
    </row>
    <row r="242" spans="1:14" x14ac:dyDescent="0.25">
      <c r="A242" t="s">
        <v>15</v>
      </c>
      <c r="B242" s="7">
        <v>43539.484930555554</v>
      </c>
      <c r="C242">
        <v>1</v>
      </c>
      <c r="D242" t="str">
        <f>IF(AND(C242=0,ROW()&gt;2),"fin"&amp;A242,IF(AND(C242=1,COUNTIF($D$1:$D241,"deb"&amp;A242)&gt;COUNTIF($D$1:$D241,"fin"&amp;A242)),A242,IF(C242=0,"","deb" &amp; A242)))</f>
        <v>Jeanne</v>
      </c>
      <c r="G242" s="14">
        <v>235</v>
      </c>
      <c r="H242" s="14">
        <f t="shared" ca="1" si="5"/>
        <v>1211</v>
      </c>
      <c r="I242" s="14" cm="1">
        <f t="array" aca="1" ref="I242" ca="1">SUMPRODUCT(MAX((INDIRECT("A1:A" &amp; IFERROR(MATCH("fin" &amp; J242,OFFSET($D$1,H242,0,1000,1),0)+H242,$H$1)-1)      =J242)*ROW(INDIRECT("A1:A" &amp; IFERROR(MATCH("fin" &amp; J242,OFFSET($D$1,H242,0,1000,1),0)+H242,$H$1)-1) )))</f>
        <v>1220</v>
      </c>
      <c r="J242" s="7" t="str" cm="1">
        <f t="array" aca="1" ref="J242" ca="1">INDEX(A:A,H242)</f>
        <v xml:space="preserve">Jacques </v>
      </c>
      <c r="K242" s="7" cm="1">
        <f t="array" aca="1" ref="K242" ca="1">INDEX(B:B,H242)</f>
        <v>43838.41306712963</v>
      </c>
      <c r="L242" s="7"/>
      <c r="M242" s="7" cm="1">
        <f t="array" aca="1" ref="M242" ca="1">IFERROR(INDEX(B:B,I242),IF(ISERROR(H242),"#N/A",TODAY()))</f>
        <v>43840.572743055556</v>
      </c>
      <c r="N242">
        <f ca="1">SUMIFS(C:C,A:A,J242,B:B,"&gt;=" &amp; K242,B:B,"&lt;" &amp; M242+1)</f>
        <v>2</v>
      </c>
    </row>
    <row r="243" spans="1:14" x14ac:dyDescent="0.25">
      <c r="A243" t="s">
        <v>16</v>
      </c>
      <c r="B243" s="7">
        <v>43539.503819444442</v>
      </c>
      <c r="C243">
        <v>1</v>
      </c>
      <c r="D243" t="str">
        <f>IF(AND(C243=0,ROW()&gt;2),"fin"&amp;A243,IF(AND(C243=1,COUNTIF($D$1:$D242,"deb"&amp;A243)&gt;COUNTIF($D$1:$D242,"fin"&amp;A243)),A243,IF(C243=0,"","deb" &amp; A243)))</f>
        <v>Agathe</v>
      </c>
      <c r="G243" s="14">
        <v>236</v>
      </c>
      <c r="H243" s="14">
        <f t="shared" ca="1" si="5"/>
        <v>1219</v>
      </c>
      <c r="I243" s="14" cm="1">
        <f t="array" aca="1" ref="I243" ca="1">SUMPRODUCT(MAX((INDIRECT("A1:A" &amp; IFERROR(MATCH("fin" &amp; J243,OFFSET($D$1,H243,0,1000,1),0)+H243,$H$1)-1)      =J243)*ROW(INDIRECT("A1:A" &amp; IFERROR(MATCH("fin" &amp; J243,OFFSET($D$1,H243,0,1000,1),0)+H243,$H$1)-1) )))</f>
        <v>1237</v>
      </c>
      <c r="J243" s="7" t="str" cm="1">
        <f t="array" aca="1" ref="J243" ca="1">INDEX(A:A,H243)</f>
        <v>Pierrick</v>
      </c>
      <c r="K243" s="7" cm="1">
        <f t="array" aca="1" ref="K243" ca="1">INDEX(B:B,H243)</f>
        <v>43840.555717592593</v>
      </c>
      <c r="L243" s="7"/>
      <c r="M243" s="7" cm="1">
        <f t="array" aca="1" ref="M243" ca="1">IFERROR(INDEX(B:B,I243),IF(ISERROR(H243),"#N/A",TODAY()))</f>
        <v>43847.379062499997</v>
      </c>
      <c r="N243">
        <f ca="1">SUMIFS(C:C,A:A,J243,B:B,"&gt;=" &amp; K243,B:B,"&lt;" &amp; M243+1)</f>
        <v>3</v>
      </c>
    </row>
    <row r="244" spans="1:14" x14ac:dyDescent="0.25">
      <c r="A244" t="s">
        <v>17</v>
      </c>
      <c r="B244" s="7">
        <v>43539.51767361111</v>
      </c>
      <c r="C244">
        <v>1</v>
      </c>
      <c r="D244" t="str">
        <f>IF(AND(C244=0,ROW()&gt;2),"fin"&amp;A244,IF(AND(C244=1,COUNTIF($D$1:$D243,"deb"&amp;A244)&gt;COUNTIF($D$1:$D243,"fin"&amp;A244)),A244,IF(C244=0,"","deb" &amp; A244)))</f>
        <v>Romain</v>
      </c>
      <c r="G244" s="14">
        <v>237</v>
      </c>
      <c r="H244" s="14">
        <f t="shared" ca="1" si="5"/>
        <v>1220</v>
      </c>
      <c r="I244" s="14" cm="1">
        <f t="array" aca="1" ref="I244" ca="1">SUMPRODUCT(MAX((INDIRECT("A1:A" &amp; IFERROR(MATCH("fin" &amp; J244,OFFSET($D$1,H244,0,1000,1),0)+H244,$H$1)-1)      =J244)*ROW(INDIRECT("A1:A" &amp; IFERROR(MATCH("fin" &amp; J244,OFFSET($D$1,H244,0,1000,1),0)+H244,$H$1)-1) )))</f>
        <v>1220</v>
      </c>
      <c r="J244" s="7" t="str" cm="1">
        <f t="array" aca="1" ref="J244" ca="1">INDEX(A:A,H244)</f>
        <v xml:space="preserve">Jacques </v>
      </c>
      <c r="K244" s="7" cm="1">
        <f t="array" aca="1" ref="K244" ca="1">INDEX(B:B,H244)</f>
        <v>43840.572743055556</v>
      </c>
      <c r="L244" s="7"/>
      <c r="M244" s="7" cm="1">
        <f t="array" aca="1" ref="M244" ca="1">IFERROR(INDEX(B:B,I244),IF(ISERROR(H244),"#N/A",TODAY()))</f>
        <v>43840.572743055556</v>
      </c>
      <c r="N244">
        <f ca="1">SUMIFS(C:C,A:A,J244,B:B,"&gt;=" &amp; K244,B:B,"&lt;" &amp; M244+1)</f>
        <v>1</v>
      </c>
    </row>
    <row r="245" spans="1:14" x14ac:dyDescent="0.25">
      <c r="A245" t="s">
        <v>9</v>
      </c>
      <c r="B245" s="7">
        <v>43539.583796296298</v>
      </c>
      <c r="C245">
        <v>1</v>
      </c>
      <c r="D245" t="str">
        <f>IF(AND(C245=0,ROW()&gt;2),"fin"&amp;A245,IF(AND(C245=1,COUNTIF($D$1:$D244,"deb"&amp;A245)&gt;COUNTIF($D$1:$D244,"fin"&amp;A245)),A245,IF(C245=0,"","deb" &amp; A245)))</f>
        <v xml:space="preserve">Pierre </v>
      </c>
      <c r="G245" s="14">
        <v>238</v>
      </c>
      <c r="H245" s="14">
        <f t="shared" ca="1" si="5"/>
        <v>1221</v>
      </c>
      <c r="I245" s="14" cm="1">
        <f t="array" aca="1" ref="I245" ca="1">SUMPRODUCT(MAX((INDIRECT("A1:A" &amp; IFERROR(MATCH("fin" &amp; J245,OFFSET($D$1,H245,0,1000,1),0)+H245,$H$1)-1)      =J245)*ROW(INDIRECT("A1:A" &amp; IFERROR(MATCH("fin" &amp; J245,OFFSET($D$1,H245,0,1000,1),0)+H245,$H$1)-1) )))</f>
        <v>1221</v>
      </c>
      <c r="J245" s="7" t="str" cm="1">
        <f t="array" aca="1" ref="J245" ca="1">INDEX(A:A,H245)</f>
        <v>Clhotilde</v>
      </c>
      <c r="K245" s="7" cm="1">
        <f t="array" aca="1" ref="K245" ca="1">INDEX(B:B,H245)</f>
        <v>43843.354444444441</v>
      </c>
      <c r="L245" s="7"/>
      <c r="M245" s="7" cm="1">
        <f t="array" aca="1" ref="M245" ca="1">IFERROR(INDEX(B:B,I245),IF(ISERROR(H245),"#N/A",TODAY()))</f>
        <v>43843.354444444441</v>
      </c>
      <c r="N245">
        <f ca="1">SUMIFS(C:C,A:A,J245,B:B,"&gt;=" &amp; K245,B:B,"&lt;" &amp; M245+1)</f>
        <v>1</v>
      </c>
    </row>
    <row r="246" spans="1:14" x14ac:dyDescent="0.25">
      <c r="A246" t="s">
        <v>10</v>
      </c>
      <c r="B246" s="7">
        <v>43539.618657407409</v>
      </c>
      <c r="C246">
        <v>1</v>
      </c>
      <c r="D246" t="str">
        <f>IF(AND(C246=0,ROW()&gt;2),"fin"&amp;A246,IF(AND(C246=1,COUNTIF($D$1:$D245,"deb"&amp;A246)&gt;COUNTIF($D$1:$D245,"fin"&amp;A246)),A246,IF(C246=0,"","deb" &amp; A246)))</f>
        <v>Yves</v>
      </c>
      <c r="G246" s="14">
        <v>239</v>
      </c>
      <c r="H246" s="14">
        <f t="shared" ca="1" si="5"/>
        <v>1223</v>
      </c>
      <c r="I246" s="14" cm="1">
        <f t="array" aca="1" ref="I246" ca="1">SUMPRODUCT(MAX((INDIRECT("A1:A" &amp; IFERROR(MATCH("fin" &amp; J246,OFFSET($D$1,H246,0,1000,1),0)+H246,$H$1)-1)      =J246)*ROW(INDIRECT("A1:A" &amp; IFERROR(MATCH("fin" &amp; J246,OFFSET($D$1,H246,0,1000,1),0)+H246,$H$1)-1) )))</f>
        <v>1223</v>
      </c>
      <c r="J246" s="7" t="str" cm="1">
        <f t="array" aca="1" ref="J246" ca="1">INDEX(A:A,H246)</f>
        <v>Jeanne</v>
      </c>
      <c r="K246" s="7" cm="1">
        <f t="array" aca="1" ref="K246" ca="1">INDEX(B:B,H246)</f>
        <v>43843.404548611114</v>
      </c>
      <c r="L246" s="7"/>
      <c r="M246" s="7" cm="1">
        <f t="array" aca="1" ref="M246" ca="1">IFERROR(INDEX(B:B,I246),IF(ISERROR(H246),"#N/A",TODAY()))</f>
        <v>43843.404548611114</v>
      </c>
      <c r="N246">
        <f ca="1">SUMIFS(C:C,A:A,J246,B:B,"&gt;=" &amp; K246,B:B,"&lt;" &amp; M246+1)</f>
        <v>1</v>
      </c>
    </row>
    <row r="247" spans="1:14" x14ac:dyDescent="0.25">
      <c r="A247" t="s">
        <v>11</v>
      </c>
      <c r="B247" s="7">
        <v>43539.62835648148</v>
      </c>
      <c r="C247">
        <v>1</v>
      </c>
      <c r="D247" t="str">
        <f>IF(AND(C247=0,ROW()&gt;2),"fin"&amp;A247,IF(AND(C247=1,COUNTIF($D$1:$D246,"deb"&amp;A247)&gt;COUNTIF($D$1:$D246,"fin"&amp;A247)),A247,IF(C247=0,"","deb" &amp; A247)))</f>
        <v>Pierrick</v>
      </c>
      <c r="G247" s="14">
        <v>240</v>
      </c>
      <c r="H247" s="14">
        <f t="shared" ca="1" si="5"/>
        <v>1228</v>
      </c>
      <c r="I247" s="14" cm="1">
        <f t="array" aca="1" ref="I247" ca="1">SUMPRODUCT(MAX((INDIRECT("A1:A" &amp; IFERROR(MATCH("fin" &amp; J247,OFFSET($D$1,H247,0,1000,1),0)+H247,$H$1)-1)      =J247)*ROW(INDIRECT("A1:A" &amp; IFERROR(MATCH("fin" &amp; J247,OFFSET($D$1,H247,0,1000,1),0)+H247,$H$1)-1) )))</f>
        <v>1237</v>
      </c>
      <c r="J247" s="7" t="str" cm="1">
        <f t="array" aca="1" ref="J247" ca="1">INDEX(A:A,H247)</f>
        <v>Pierrick</v>
      </c>
      <c r="K247" s="7" cm="1">
        <f t="array" aca="1" ref="K247" ca="1">INDEX(B:B,H247)</f>
        <v>43843.768796296295</v>
      </c>
      <c r="L247" s="7"/>
      <c r="M247" s="7" cm="1">
        <f t="array" aca="1" ref="M247" ca="1">IFERROR(INDEX(B:B,I247),IF(ISERROR(H247),"#N/A",TODAY()))</f>
        <v>43847.379062499997</v>
      </c>
      <c r="N247">
        <f ca="1">SUMIFS(C:C,A:A,J247,B:B,"&gt;=" &amp; K247,B:B,"&lt;" &amp; M247+1)</f>
        <v>2</v>
      </c>
    </row>
    <row r="248" spans="1:14" x14ac:dyDescent="0.25">
      <c r="A248" t="s">
        <v>12</v>
      </c>
      <c r="B248" s="7">
        <v>43542.563946759263</v>
      </c>
      <c r="C248">
        <v>1</v>
      </c>
      <c r="D248" t="str">
        <f>IF(AND(C248=0,ROW()&gt;2),"fin"&amp;A248,IF(AND(C248=1,COUNTIF($D$1:$D247,"deb"&amp;A248)&gt;COUNTIF($D$1:$D247,"fin"&amp;A248)),A248,IF(C248=0,"","deb" &amp; A248)))</f>
        <v xml:space="preserve">Jacques </v>
      </c>
      <c r="G248" s="14">
        <v>241</v>
      </c>
      <c r="H248" s="14">
        <f t="shared" ca="1" si="5"/>
        <v>1233</v>
      </c>
      <c r="I248" s="14" cm="1">
        <f t="array" aca="1" ref="I248" ca="1">SUMPRODUCT(MAX((INDIRECT("A1:A" &amp; IFERROR(MATCH("fin" &amp; J248,OFFSET($D$1,H248,0,1000,1),0)+H248,$H$1)-1)      =J248)*ROW(INDIRECT("A1:A" &amp; IFERROR(MATCH("fin" &amp; J248,OFFSET($D$1,H248,0,1000,1),0)+H248,$H$1)-1) )))</f>
        <v>1269</v>
      </c>
      <c r="J248" s="7" t="str" cm="1">
        <f t="array" aca="1" ref="J248" ca="1">INDEX(A:A,H248)</f>
        <v>Agathe</v>
      </c>
      <c r="K248" s="7" cm="1">
        <f t="array" aca="1" ref="K248" ca="1">INDEX(B:B,H248)</f>
        <v>43845.658449074072</v>
      </c>
      <c r="L248" s="7"/>
      <c r="M248" s="7" cm="1">
        <f t="array" aca="1" ref="M248" ca="1">IFERROR(INDEX(B:B,I248),IF(ISERROR(H248),"#N/A",TODAY()))</f>
        <v>43858.40662037037</v>
      </c>
      <c r="N248">
        <f ca="1">SUMIFS(C:C,A:A,J248,B:B,"&gt;=" &amp; K248,B:B,"&lt;" &amp; M248+1)</f>
        <v>5</v>
      </c>
    </row>
    <row r="249" spans="1:14" x14ac:dyDescent="0.25">
      <c r="A249" t="s">
        <v>13</v>
      </c>
      <c r="B249" s="7">
        <v>43542.569363425922</v>
      </c>
      <c r="C249">
        <v>1</v>
      </c>
      <c r="D249" t="str">
        <f>IF(AND(C249=0,ROW()&gt;2),"fin"&amp;A249,IF(AND(C249=1,COUNTIF($D$1:$D248,"deb"&amp;A249)&gt;COUNTIF($D$1:$D248,"fin"&amp;A249)),A249,IF(C249=0,"","deb" &amp; A249)))</f>
        <v>Clhotilde</v>
      </c>
      <c r="G249" s="14">
        <v>242</v>
      </c>
      <c r="H249" s="14">
        <f t="shared" ca="1" si="5"/>
        <v>1235</v>
      </c>
      <c r="I249" s="14" cm="1">
        <f t="array" aca="1" ref="I249" ca="1">SUMPRODUCT(MAX((INDIRECT("A1:A" &amp; IFERROR(MATCH("fin" &amp; J249,OFFSET($D$1,H249,0,1000,1),0)+H249,$H$1)-1)      =J249)*ROW(INDIRECT("A1:A" &amp; IFERROR(MATCH("fin" &amp; J249,OFFSET($D$1,H249,0,1000,1),0)+H249,$H$1)-1) )))</f>
        <v>1235</v>
      </c>
      <c r="J249" s="7" t="str" cm="1">
        <f t="array" aca="1" ref="J249" ca="1">INDEX(A:A,H249)</f>
        <v xml:space="preserve">Pierre </v>
      </c>
      <c r="K249" s="7" cm="1">
        <f t="array" aca="1" ref="K249" ca="1">INDEX(B:B,H249)</f>
        <v>43846.564189814817</v>
      </c>
      <c r="L249" s="7"/>
      <c r="M249" s="7" cm="1">
        <f t="array" aca="1" ref="M249" ca="1">IFERROR(INDEX(B:B,I249),IF(ISERROR(H249),"#N/A",TODAY()))</f>
        <v>43846.564189814817</v>
      </c>
      <c r="N249">
        <f ca="1">SUMIFS(C:C,A:A,J249,B:B,"&gt;=" &amp; K249,B:B,"&lt;" &amp; M249+1)</f>
        <v>1</v>
      </c>
    </row>
    <row r="250" spans="1:14" x14ac:dyDescent="0.25">
      <c r="A250" t="s">
        <v>14</v>
      </c>
      <c r="B250" s="7">
        <v>43542.576273148145</v>
      </c>
      <c r="C250">
        <v>1</v>
      </c>
      <c r="D250" t="str">
        <f>IF(AND(C250=0,ROW()&gt;2),"fin"&amp;A250,IF(AND(C250=1,COUNTIF($D$1:$D249,"deb"&amp;A250)&gt;COUNTIF($D$1:$D249,"fin"&amp;A250)),A250,IF(C250=0,"","deb" &amp; A250)))</f>
        <v>Laurianne</v>
      </c>
      <c r="G250" s="14">
        <v>243</v>
      </c>
      <c r="H250" s="14">
        <f t="shared" ca="1" si="5"/>
        <v>1236</v>
      </c>
      <c r="I250" s="14" cm="1">
        <f t="array" aca="1" ref="I250" ca="1">SUMPRODUCT(MAX((INDIRECT("A1:A" &amp; IFERROR(MATCH("fin" &amp; J250,OFFSET($D$1,H250,0,1000,1),0)+H250,$H$1)-1)      =J250)*ROW(INDIRECT("A1:A" &amp; IFERROR(MATCH("fin" &amp; J250,OFFSET($D$1,H250,0,1000,1),0)+H250,$H$1)-1) )))</f>
        <v>1236</v>
      </c>
      <c r="J250" s="7" t="str" cm="1">
        <f t="array" aca="1" ref="J250" ca="1">INDEX(A:A,H250)</f>
        <v>Yves</v>
      </c>
      <c r="K250" s="7" cm="1">
        <f t="array" aca="1" ref="K250" ca="1">INDEX(B:B,H250)</f>
        <v>43846.613425925927</v>
      </c>
      <c r="L250" s="7"/>
      <c r="M250" s="7" cm="1">
        <f t="array" aca="1" ref="M250" ca="1">IFERROR(INDEX(B:B,I250),IF(ISERROR(H250),"#N/A",TODAY()))</f>
        <v>43846.613425925927</v>
      </c>
      <c r="N250">
        <f ca="1">SUMIFS(C:C,A:A,J250,B:B,"&gt;=" &amp; K250,B:B,"&lt;" &amp; M250+1)</f>
        <v>1</v>
      </c>
    </row>
    <row r="251" spans="1:14" x14ac:dyDescent="0.25">
      <c r="A251" t="s">
        <v>15</v>
      </c>
      <c r="B251" s="7">
        <v>43543.365590277775</v>
      </c>
      <c r="C251">
        <v>1</v>
      </c>
      <c r="D251" t="str">
        <f>IF(AND(C251=0,ROW()&gt;2),"fin"&amp;A251,IF(AND(C251=1,COUNTIF($D$1:$D250,"deb"&amp;A251)&gt;COUNTIF($D$1:$D250,"fin"&amp;A251)),A251,IF(C251=0,"","deb" &amp; A251)))</f>
        <v>Jeanne</v>
      </c>
      <c r="G251" s="14">
        <v>244</v>
      </c>
      <c r="H251" s="14">
        <f t="shared" ca="1" si="5"/>
        <v>1237</v>
      </c>
      <c r="I251" s="14" cm="1">
        <f t="array" aca="1" ref="I251" ca="1">SUMPRODUCT(MAX((INDIRECT("A1:A" &amp; IFERROR(MATCH("fin" &amp; J251,OFFSET($D$1,H251,0,1000,1),0)+H251,$H$1)-1)      =J251)*ROW(INDIRECT("A1:A" &amp; IFERROR(MATCH("fin" &amp; J251,OFFSET($D$1,H251,0,1000,1),0)+H251,$H$1)-1) )))</f>
        <v>1237</v>
      </c>
      <c r="J251" s="7" t="str" cm="1">
        <f t="array" aca="1" ref="J251" ca="1">INDEX(A:A,H251)</f>
        <v>Pierrick</v>
      </c>
      <c r="K251" s="7" cm="1">
        <f t="array" aca="1" ref="K251" ca="1">INDEX(B:B,H251)</f>
        <v>43847.379062499997</v>
      </c>
      <c r="L251" s="7"/>
      <c r="M251" s="7" cm="1">
        <f t="array" aca="1" ref="M251" ca="1">IFERROR(INDEX(B:B,I251),IF(ISERROR(H251),"#N/A",TODAY()))</f>
        <v>43847.379062499997</v>
      </c>
      <c r="N251">
        <f ca="1">SUMIFS(C:C,A:A,J251,B:B,"&gt;=" &amp; K251,B:B,"&lt;" &amp; M251+1)</f>
        <v>1</v>
      </c>
    </row>
    <row r="252" spans="1:14" x14ac:dyDescent="0.25">
      <c r="A252" t="s">
        <v>16</v>
      </c>
      <c r="B252" s="7">
        <v>43543.477395833332</v>
      </c>
      <c r="C252">
        <v>1</v>
      </c>
      <c r="D252" t="str">
        <f>IF(AND(C252=0,ROW()&gt;2),"fin"&amp;A252,IF(AND(C252=1,COUNTIF($D$1:$D251,"deb"&amp;A252)&gt;COUNTIF($D$1:$D251,"fin"&amp;A252)),A252,IF(C252=0,"","deb" &amp; A252)))</f>
        <v>Agathe</v>
      </c>
      <c r="G252" s="14">
        <v>245</v>
      </c>
      <c r="H252" s="14">
        <f t="shared" ca="1" si="5"/>
        <v>1241</v>
      </c>
      <c r="I252" s="14" cm="1">
        <f t="array" aca="1" ref="I252" ca="1">SUMPRODUCT(MAX((INDIRECT("A1:A" &amp; IFERROR(MATCH("fin" &amp; J252,OFFSET($D$1,H252,0,1000,1),0)+H252,$H$1)-1)      =J252)*ROW(INDIRECT("A1:A" &amp; IFERROR(MATCH("fin" &amp; J252,OFFSET($D$1,H252,0,1000,1),0)+H252,$H$1)-1) )))</f>
        <v>1241</v>
      </c>
      <c r="J252" s="7" t="str" cm="1">
        <f t="array" aca="1" ref="J252" ca="1">INDEX(A:A,H252)</f>
        <v>Jeanne</v>
      </c>
      <c r="K252" s="7" cm="1">
        <f t="array" aca="1" ref="K252" ca="1">INDEX(B:B,H252)</f>
        <v>43850.4297337963</v>
      </c>
      <c r="L252" s="7"/>
      <c r="M252" s="7" cm="1">
        <f t="array" aca="1" ref="M252" ca="1">IFERROR(INDEX(B:B,I252),IF(ISERROR(H252),"#N/A",TODAY()))</f>
        <v>43850.4297337963</v>
      </c>
      <c r="N252">
        <f ca="1">SUMIFS(C:C,A:A,J252,B:B,"&gt;=" &amp; K252,B:B,"&lt;" &amp; M252+1)</f>
        <v>1</v>
      </c>
    </row>
    <row r="253" spans="1:14" x14ac:dyDescent="0.25">
      <c r="A253" t="s">
        <v>17</v>
      </c>
      <c r="B253" s="7">
        <v>43543.558425925927</v>
      </c>
      <c r="C253">
        <v>1</v>
      </c>
      <c r="D253" t="str">
        <f>IF(AND(C253=0,ROW()&gt;2),"fin"&amp;A253,IF(AND(C253=1,COUNTIF($D$1:$D252,"deb"&amp;A253)&gt;COUNTIF($D$1:$D252,"fin"&amp;A253)),A253,IF(C253=0,"","deb" &amp; A253)))</f>
        <v>Romain</v>
      </c>
      <c r="G253" s="14">
        <v>246</v>
      </c>
      <c r="H253" s="14">
        <f t="shared" ca="1" si="5"/>
        <v>1242</v>
      </c>
      <c r="I253" s="14" cm="1">
        <f t="array" aca="1" ref="I253" ca="1">SUMPRODUCT(MAX((INDIRECT("A1:A" &amp; IFERROR(MATCH("fin" &amp; J253,OFFSET($D$1,H253,0,1000,1),0)+H253,$H$1)-1)      =J253)*ROW(INDIRECT("A1:A" &amp; IFERROR(MATCH("fin" &amp; J253,OFFSET($D$1,H253,0,1000,1),0)+H253,$H$1)-1) )))</f>
        <v>1269</v>
      </c>
      <c r="J253" s="7" t="str" cm="1">
        <f t="array" aca="1" ref="J253" ca="1">INDEX(A:A,H253)</f>
        <v>Agathe</v>
      </c>
      <c r="K253" s="7" cm="1">
        <f t="array" aca="1" ref="K253" ca="1">INDEX(B:B,H253)</f>
        <v>43850.470034722224</v>
      </c>
      <c r="L253" s="7"/>
      <c r="M253" s="7" cm="1">
        <f t="array" aca="1" ref="M253" ca="1">IFERROR(INDEX(B:B,I253),IF(ISERROR(H253),"#N/A",TODAY()))</f>
        <v>43858.40662037037</v>
      </c>
      <c r="N253">
        <f ca="1">SUMIFS(C:C,A:A,J253,B:B,"&gt;=" &amp; K253,B:B,"&lt;" &amp; M253+1)</f>
        <v>4</v>
      </c>
    </row>
    <row r="254" spans="1:14" x14ac:dyDescent="0.25">
      <c r="A254" t="s">
        <v>9</v>
      </c>
      <c r="B254" s="7">
        <v>43543.591585648152</v>
      </c>
      <c r="C254">
        <v>1</v>
      </c>
      <c r="D254" t="str">
        <f>IF(AND(C254=0,ROW()&gt;2),"fin"&amp;A254,IF(AND(C254=1,COUNTIF($D$1:$D253,"deb"&amp;A254)&gt;COUNTIF($D$1:$D253,"fin"&amp;A254)),A254,IF(C254=0,"","deb" &amp; A254)))</f>
        <v xml:space="preserve">Pierre </v>
      </c>
      <c r="G254" s="14">
        <v>247</v>
      </c>
      <c r="H254" s="14">
        <f t="shared" ca="1" si="5"/>
        <v>1247</v>
      </c>
      <c r="I254" s="14" cm="1">
        <f t="array" aca="1" ref="I254" ca="1">SUMPRODUCT(MAX((INDIRECT("A1:A" &amp; IFERROR(MATCH("fin" &amp; J254,OFFSET($D$1,H254,0,1000,1),0)+H254,$H$1)-1)      =J254)*ROW(INDIRECT("A1:A" &amp; IFERROR(MATCH("fin" &amp; J254,OFFSET($D$1,H254,0,1000,1),0)+H254,$H$1)-1) )))</f>
        <v>1247</v>
      </c>
      <c r="J254" s="7" t="str" cm="1">
        <f t="array" aca="1" ref="J254" ca="1">INDEX(A:A,H254)</f>
        <v xml:space="preserve">Jacques </v>
      </c>
      <c r="K254" s="7" cm="1">
        <f t="array" aca="1" ref="K254" ca="1">INDEX(B:B,H254)</f>
        <v>43851.639780092592</v>
      </c>
      <c r="L254" s="7"/>
      <c r="M254" s="7" cm="1">
        <f t="array" aca="1" ref="M254" ca="1">IFERROR(INDEX(B:B,I254),IF(ISERROR(H254),"#N/A",TODAY()))</f>
        <v>43851.639780092592</v>
      </c>
      <c r="N254">
        <f ca="1">SUMIFS(C:C,A:A,J254,B:B,"&gt;=" &amp; K254,B:B,"&lt;" &amp; M254+1)</f>
        <v>1</v>
      </c>
    </row>
    <row r="255" spans="1:14" x14ac:dyDescent="0.25">
      <c r="A255" t="s">
        <v>10</v>
      </c>
      <c r="B255" s="7">
        <v>43543.606840277775</v>
      </c>
      <c r="C255">
        <v>1</v>
      </c>
      <c r="D255" t="str">
        <f>IF(AND(C255=0,ROW()&gt;2),"fin"&amp;A255,IF(AND(C255=1,COUNTIF($D$1:$D254,"deb"&amp;A255)&gt;COUNTIF($D$1:$D254,"fin"&amp;A255)),A255,IF(C255=0,"","deb" &amp; A255)))</f>
        <v>Yves</v>
      </c>
      <c r="G255" s="14">
        <v>248</v>
      </c>
      <c r="H255" s="14">
        <f t="shared" ca="1" si="5"/>
        <v>1248</v>
      </c>
      <c r="I255" s="14" cm="1">
        <f t="array" aca="1" ref="I255" ca="1">SUMPRODUCT(MAX((INDIRECT("A1:A" &amp; IFERROR(MATCH("fin" &amp; J255,OFFSET($D$1,H255,0,1000,1),0)+H255,$H$1)-1)      =J255)*ROW(INDIRECT("A1:A" &amp; IFERROR(MATCH("fin" &amp; J255,OFFSET($D$1,H255,0,1000,1),0)+H255,$H$1)-1) )))</f>
        <v>1257</v>
      </c>
      <c r="J255" s="7" t="str" cm="1">
        <f t="array" aca="1" ref="J255" ca="1">INDEX(A:A,H255)</f>
        <v>Clhotilde</v>
      </c>
      <c r="K255" s="7" cm="1">
        <f t="array" aca="1" ref="K255" ca="1">INDEX(B:B,H255)</f>
        <v>43852.367291666669</v>
      </c>
      <c r="L255" s="7"/>
      <c r="M255" s="7" cm="1">
        <f t="array" aca="1" ref="M255" ca="1">IFERROR(INDEX(B:B,I255),IF(ISERROR(H255),"#N/A",TODAY()))</f>
        <v>43857.544675925928</v>
      </c>
      <c r="N255">
        <f ca="1">SUMIFS(C:C,A:A,J255,B:B,"&gt;=" &amp; K255,B:B,"&lt;" &amp; M255+1)</f>
        <v>2</v>
      </c>
    </row>
    <row r="256" spans="1:14" x14ac:dyDescent="0.25">
      <c r="A256" t="s">
        <v>11</v>
      </c>
      <c r="B256" s="7">
        <v>43543.624467592592</v>
      </c>
      <c r="C256">
        <v>1</v>
      </c>
      <c r="D256" t="str">
        <f>IF(AND(C256=0,ROW()&gt;2),"fin"&amp;A256,IF(AND(C256=1,COUNTIF($D$1:$D255,"deb"&amp;A256)&gt;COUNTIF($D$1:$D255,"fin"&amp;A256)),A256,IF(C256=0,"","deb" &amp; A256)))</f>
        <v>Pierrick</v>
      </c>
      <c r="G256" s="14">
        <v>249</v>
      </c>
      <c r="H256" s="14">
        <f t="shared" ca="1" si="5"/>
        <v>1251</v>
      </c>
      <c r="I256" s="14" cm="1">
        <f t="array" aca="1" ref="I256" ca="1">SUMPRODUCT(MAX((INDIRECT("A1:A" &amp; IFERROR(MATCH("fin" &amp; J256,OFFSET($D$1,H256,0,1000,1),0)+H256,$H$1)-1)      =J256)*ROW(INDIRECT("A1:A" &amp; IFERROR(MATCH("fin" &amp; J256,OFFSET($D$1,H256,0,1000,1),0)+H256,$H$1)-1) )))</f>
        <v>1269</v>
      </c>
      <c r="J256" s="7" t="str" cm="1">
        <f t="array" aca="1" ref="J256" ca="1">INDEX(A:A,H256)</f>
        <v>Agathe</v>
      </c>
      <c r="K256" s="7" cm="1">
        <f t="array" aca="1" ref="K256" ca="1">INDEX(B:B,H256)</f>
        <v>43853.496828703705</v>
      </c>
      <c r="L256" s="7"/>
      <c r="M256" s="7" cm="1">
        <f t="array" aca="1" ref="M256" ca="1">IFERROR(INDEX(B:B,I256),IF(ISERROR(H256),"#N/A",TODAY()))</f>
        <v>43858.40662037037</v>
      </c>
      <c r="N256">
        <f ca="1">SUMIFS(C:C,A:A,J256,B:B,"&gt;=" &amp; K256,B:B,"&lt;" &amp; M256+1)</f>
        <v>3</v>
      </c>
    </row>
    <row r="257" spans="1:14" x14ac:dyDescent="0.25">
      <c r="A257" t="s">
        <v>12</v>
      </c>
      <c r="B257" s="7">
        <v>43543.648333333331</v>
      </c>
      <c r="C257">
        <v>1</v>
      </c>
      <c r="D257" t="str">
        <f>IF(AND(C257=0,ROW()&gt;2),"fin"&amp;A257,IF(AND(C257=1,COUNTIF($D$1:$D256,"deb"&amp;A257)&gt;COUNTIF($D$1:$D256,"fin"&amp;A257)),A257,IF(C257=0,"","deb" &amp; A257)))</f>
        <v xml:space="preserve">Jacques </v>
      </c>
      <c r="G257" s="14">
        <v>250</v>
      </c>
      <c r="H257" s="14">
        <f t="shared" ca="1" si="5"/>
        <v>1253</v>
      </c>
      <c r="I257" s="14" cm="1">
        <f t="array" aca="1" ref="I257" ca="1">SUMPRODUCT(MAX((INDIRECT("A1:A" &amp; IFERROR(MATCH("fin" &amp; J257,OFFSET($D$1,H257,0,1000,1),0)+H257,$H$1)-1)      =J257)*ROW(INDIRECT("A1:A" &amp; IFERROR(MATCH("fin" &amp; J257,OFFSET($D$1,H257,0,1000,1),0)+H257,$H$1)-1) )))</f>
        <v>1280</v>
      </c>
      <c r="J257" s="7" t="str" cm="1">
        <f t="array" aca="1" ref="J257" ca="1">INDEX(A:A,H257)</f>
        <v xml:space="preserve">Pierre </v>
      </c>
      <c r="K257" s="7" cm="1">
        <f t="array" aca="1" ref="K257" ca="1">INDEX(B:B,H257)</f>
        <v>43854.408495370371</v>
      </c>
      <c r="L257" s="7"/>
      <c r="M257" s="7" cm="1">
        <f t="array" aca="1" ref="M257" ca="1">IFERROR(INDEX(B:B,I257),IF(ISERROR(H257),"#N/A",TODAY()))</f>
        <v>43859.625277777777</v>
      </c>
      <c r="N257">
        <f ca="1">SUMIFS(C:C,A:A,J257,B:B,"&gt;=" &amp; K257,B:B,"&lt;" &amp; M257+1)</f>
        <v>4</v>
      </c>
    </row>
    <row r="258" spans="1:14" x14ac:dyDescent="0.25">
      <c r="A258" t="s">
        <v>13</v>
      </c>
      <c r="B258" s="7">
        <v>43543.65053240741</v>
      </c>
      <c r="C258">
        <v>1</v>
      </c>
      <c r="D258" t="str">
        <f>IF(AND(C258=0,ROW()&gt;2),"fin"&amp;A258,IF(AND(C258=1,COUNTIF($D$1:$D257,"deb"&amp;A258)&gt;COUNTIF($D$1:$D257,"fin"&amp;A258)),A258,IF(C258=0,"","deb" &amp; A258)))</f>
        <v>Clhotilde</v>
      </c>
      <c r="G258" s="14">
        <v>251</v>
      </c>
      <c r="H258" s="14">
        <f t="shared" ca="1" si="5"/>
        <v>1255</v>
      </c>
      <c r="I258" s="14" cm="1">
        <f t="array" aca="1" ref="I258" ca="1">SUMPRODUCT(MAX((INDIRECT("A1:A" &amp; IFERROR(MATCH("fin" &amp; J258,OFFSET($D$1,H258,0,1000,1),0)+H258,$H$1)-1)      =J258)*ROW(INDIRECT("A1:A" &amp; IFERROR(MATCH("fin" &amp; J258,OFFSET($D$1,H258,0,1000,1),0)+H258,$H$1)-1) )))</f>
        <v>1273</v>
      </c>
      <c r="J258" s="7" t="str" cm="1">
        <f t="array" aca="1" ref="J258" ca="1">INDEX(A:A,H258)</f>
        <v>Pierrick</v>
      </c>
      <c r="K258" s="7" cm="1">
        <f t="array" aca="1" ref="K258" ca="1">INDEX(B:B,H258)</f>
        <v>43857.43068287037</v>
      </c>
      <c r="L258" s="7"/>
      <c r="M258" s="7" cm="1">
        <f t="array" aca="1" ref="M258" ca="1">IFERROR(INDEX(B:B,I258),IF(ISERROR(H258),"#N/A",TODAY()))</f>
        <v>43858.588020833333</v>
      </c>
      <c r="N258">
        <f ca="1">SUMIFS(C:C,A:A,J258,B:B,"&gt;=" &amp; K258,B:B,"&lt;" &amp; M258+1)</f>
        <v>3</v>
      </c>
    </row>
    <row r="259" spans="1:14" x14ac:dyDescent="0.25">
      <c r="A259" t="s">
        <v>14</v>
      </c>
      <c r="B259" s="7">
        <v>43543.676932870374</v>
      </c>
      <c r="C259">
        <v>1</v>
      </c>
      <c r="D259" t="str">
        <f>IF(AND(C259=0,ROW()&gt;2),"fin"&amp;A259,IF(AND(C259=1,COUNTIF($D$1:$D258,"deb"&amp;A259)&gt;COUNTIF($D$1:$D258,"fin"&amp;A259)),A259,IF(C259=0,"","deb" &amp; A259)))</f>
        <v>Laurianne</v>
      </c>
      <c r="G259" s="14">
        <v>252</v>
      </c>
      <c r="H259" s="14">
        <f t="shared" ca="1" si="5"/>
        <v>1257</v>
      </c>
      <c r="I259" s="14" cm="1">
        <f t="array" aca="1" ref="I259" ca="1">SUMPRODUCT(MAX((INDIRECT("A1:A" &amp; IFERROR(MATCH("fin" &amp; J259,OFFSET($D$1,H259,0,1000,1),0)+H259,$H$1)-1)      =J259)*ROW(INDIRECT("A1:A" &amp; IFERROR(MATCH("fin" &amp; J259,OFFSET($D$1,H259,0,1000,1),0)+H259,$H$1)-1) )))</f>
        <v>1257</v>
      </c>
      <c r="J259" s="7" t="str" cm="1">
        <f t="array" aca="1" ref="J259" ca="1">INDEX(A:A,H259)</f>
        <v>Clhotilde</v>
      </c>
      <c r="K259" s="7" cm="1">
        <f t="array" aca="1" ref="K259" ca="1">INDEX(B:B,H259)</f>
        <v>43857.544675925928</v>
      </c>
      <c r="L259" s="7"/>
      <c r="M259" s="7" cm="1">
        <f t="array" aca="1" ref="M259" ca="1">IFERROR(INDEX(B:B,I259),IF(ISERROR(H259),"#N/A",TODAY()))</f>
        <v>43857.544675925928</v>
      </c>
      <c r="N259">
        <f ca="1">SUMIFS(C:C,A:A,J259,B:B,"&gt;=" &amp; K259,B:B,"&lt;" &amp; M259+1)</f>
        <v>1</v>
      </c>
    </row>
    <row r="260" spans="1:14" x14ac:dyDescent="0.25">
      <c r="A260" t="s">
        <v>15</v>
      </c>
      <c r="B260" s="7">
        <v>43544.353796296295</v>
      </c>
      <c r="C260">
        <v>1</v>
      </c>
      <c r="D260" t="str">
        <f>IF(AND(C260=0,ROW()&gt;2),"fin"&amp;A260,IF(AND(C260=1,COUNTIF($D$1:$D259,"deb"&amp;A260)&gt;COUNTIF($D$1:$D259,"fin"&amp;A260)),A260,IF(C260=0,"","deb" &amp; A260)))</f>
        <v>Jeanne</v>
      </c>
      <c r="G260" s="14">
        <v>253</v>
      </c>
      <c r="H260" s="14">
        <f t="shared" ca="1" si="5"/>
        <v>1258</v>
      </c>
      <c r="I260" s="14" cm="1">
        <f t="array" aca="1" ref="I260" ca="1">SUMPRODUCT(MAX((INDIRECT("A1:A" &amp; IFERROR(MATCH("fin" &amp; J260,OFFSET($D$1,H260,0,1000,1),0)+H260,$H$1)-1)      =J260)*ROW(INDIRECT("A1:A" &amp; IFERROR(MATCH("fin" &amp; J260,OFFSET($D$1,H260,0,1000,1),0)+H260,$H$1)-1) )))</f>
        <v>1258</v>
      </c>
      <c r="J260" s="7" t="str" cm="1">
        <f t="array" aca="1" ref="J260" ca="1">INDEX(A:A,H260)</f>
        <v>Laurianne</v>
      </c>
      <c r="K260" s="7" cm="1">
        <f t="array" aca="1" ref="K260" ca="1">INDEX(B:B,H260)</f>
        <v>43857.589444444442</v>
      </c>
      <c r="L260" s="7"/>
      <c r="M260" s="7" cm="1">
        <f t="array" aca="1" ref="M260" ca="1">IFERROR(INDEX(B:B,I260),IF(ISERROR(H260),"#N/A",TODAY()))</f>
        <v>43857.589444444442</v>
      </c>
      <c r="N260">
        <f ca="1">SUMIFS(C:C,A:A,J260,B:B,"&gt;=" &amp; K260,B:B,"&lt;" &amp; M260+1)</f>
        <v>1</v>
      </c>
    </row>
    <row r="261" spans="1:14" x14ac:dyDescent="0.25">
      <c r="A261" t="s">
        <v>16</v>
      </c>
      <c r="B261" s="7">
        <v>43544.372766203705</v>
      </c>
      <c r="C261">
        <v>1</v>
      </c>
      <c r="D261" t="str">
        <f>IF(AND(C261=0,ROW()&gt;2),"fin"&amp;A261,IF(AND(C261=1,COUNTIF($D$1:$D260,"deb"&amp;A261)&gt;COUNTIF($D$1:$D260,"fin"&amp;A261)),A261,IF(C261=0,"","deb" &amp; A261)))</f>
        <v>Agathe</v>
      </c>
      <c r="G261" s="14">
        <v>254</v>
      </c>
      <c r="H261" s="14">
        <f t="shared" ca="1" si="5"/>
        <v>1259</v>
      </c>
      <c r="I261" s="14" cm="1">
        <f t="array" aca="1" ref="I261" ca="1">SUMPRODUCT(MAX((INDIRECT("A1:A" &amp; IFERROR(MATCH("fin" &amp; J261,OFFSET($D$1,H261,0,1000,1),0)+H261,$H$1)-1)      =J261)*ROW(INDIRECT("A1:A" &amp; IFERROR(MATCH("fin" &amp; J261,OFFSET($D$1,H261,0,1000,1),0)+H261,$H$1)-1) )))</f>
        <v>1313</v>
      </c>
      <c r="J261" s="7" t="str" cm="1">
        <f t="array" aca="1" ref="J261" ca="1">INDEX(A:A,H261)</f>
        <v>Jeanne</v>
      </c>
      <c r="K261" s="7" cm="1">
        <f t="array" aca="1" ref="K261" ca="1">INDEX(B:B,H261)</f>
        <v>43857.598935185182</v>
      </c>
      <c r="L261" s="7"/>
      <c r="M261" s="7" cm="1">
        <f t="array" aca="1" ref="M261" ca="1">IFERROR(INDEX(B:B,I261),IF(ISERROR(H261),"#N/A",TODAY()))</f>
        <v>0</v>
      </c>
      <c r="N261">
        <f ca="1">SUMIFS(C:C,A:A,J261,B:B,"&gt;=" &amp; K261,B:B,"&lt;" &amp; M261+1)</f>
        <v>0</v>
      </c>
    </row>
    <row r="262" spans="1:14" x14ac:dyDescent="0.25">
      <c r="A262" t="s">
        <v>17</v>
      </c>
      <c r="B262" s="7">
        <v>43544.38449074074</v>
      </c>
      <c r="C262">
        <v>0</v>
      </c>
      <c r="D262" t="str">
        <f>IF(AND(C262=0,ROW()&gt;2),"fin"&amp;A262,IF(AND(C262=1,COUNTIF($D$1:$D261,"deb"&amp;A262)&gt;COUNTIF($D$1:$D261,"fin"&amp;A262)),A262,IF(C262=0,"","deb" &amp; A262)))</f>
        <v>finRomain</v>
      </c>
      <c r="G262" s="14">
        <v>255</v>
      </c>
      <c r="H262" s="14">
        <f t="shared" ca="1" si="5"/>
        <v>1260</v>
      </c>
      <c r="I262" s="14" cm="1">
        <f t="array" aca="1" ref="I262" ca="1">SUMPRODUCT(MAX((INDIRECT("A1:A" &amp; IFERROR(MATCH("fin" &amp; J262,OFFSET($D$1,H262,0,1000,1),0)+H262,$H$1)-1)      =J262)*ROW(INDIRECT("A1:A" &amp; IFERROR(MATCH("fin" &amp; J262,OFFSET($D$1,H262,0,1000,1),0)+H262,$H$1)-1) )))</f>
        <v>1269</v>
      </c>
      <c r="J262" s="7" t="str" cm="1">
        <f t="array" aca="1" ref="J262" ca="1">INDEX(A:A,H262)</f>
        <v>Agathe</v>
      </c>
      <c r="K262" s="7" cm="1">
        <f t="array" aca="1" ref="K262" ca="1">INDEX(B:B,H262)</f>
        <v>43857.612280092595</v>
      </c>
      <c r="L262" s="7"/>
      <c r="M262" s="7" cm="1">
        <f t="array" aca="1" ref="M262" ca="1">IFERROR(INDEX(B:B,I262),IF(ISERROR(H262),"#N/A",TODAY()))</f>
        <v>43858.40662037037</v>
      </c>
      <c r="N262">
        <f ca="1">SUMIFS(C:C,A:A,J262,B:B,"&gt;=" &amp; K262,B:B,"&lt;" &amp; M262+1)</f>
        <v>2</v>
      </c>
    </row>
    <row r="263" spans="1:14" x14ac:dyDescent="0.25">
      <c r="A263" t="s">
        <v>9</v>
      </c>
      <c r="B263" s="7">
        <v>43544.398518518516</v>
      </c>
      <c r="C263">
        <v>1</v>
      </c>
      <c r="D263" t="str">
        <f>IF(AND(C263=0,ROW()&gt;2),"fin"&amp;A263,IF(AND(C263=1,COUNTIF($D$1:$D262,"deb"&amp;A263)&gt;COUNTIF($D$1:$D262,"fin"&amp;A263)),A263,IF(C263=0,"","deb" &amp; A263)))</f>
        <v xml:space="preserve">Pierre </v>
      </c>
      <c r="G263" s="14">
        <v>256</v>
      </c>
      <c r="H263" s="14">
        <f t="shared" ca="1" si="5"/>
        <v>1261</v>
      </c>
      <c r="I263" s="14" cm="1">
        <f t="array" aca="1" ref="I263" ca="1">SUMPRODUCT(MAX((INDIRECT("A1:A" &amp; IFERROR(MATCH("fin" &amp; J263,OFFSET($D$1,H263,0,1000,1),0)+H263,$H$1)-1)      =J263)*ROW(INDIRECT("A1:A" &amp; IFERROR(MATCH("fin" &amp; J263,OFFSET($D$1,H263,0,1000,1),0)+H263,$H$1)-1) )))</f>
        <v>1261</v>
      </c>
      <c r="J263" s="7" t="str" cm="1">
        <f t="array" aca="1" ref="J263" ca="1">INDEX(A:A,H263)</f>
        <v>Romain</v>
      </c>
      <c r="K263" s="7" cm="1">
        <f t="array" aca="1" ref="K263" ca="1">INDEX(B:B,H263)</f>
        <v>43857.62059027778</v>
      </c>
      <c r="L263" s="7"/>
      <c r="M263" s="7" cm="1">
        <f t="array" aca="1" ref="M263" ca="1">IFERROR(INDEX(B:B,I263),IF(ISERROR(H263),"#N/A",TODAY()))</f>
        <v>43857.62059027778</v>
      </c>
      <c r="N263">
        <f ca="1">SUMIFS(C:C,A:A,J263,B:B,"&gt;=" &amp; K263,B:B,"&lt;" &amp; M263+1)</f>
        <v>1</v>
      </c>
    </row>
    <row r="264" spans="1:14" x14ac:dyDescent="0.25">
      <c r="A264" t="s">
        <v>10</v>
      </c>
      <c r="B264" s="7">
        <v>43544.446516203701</v>
      </c>
      <c r="C264">
        <v>1</v>
      </c>
      <c r="D264" t="str">
        <f>IF(AND(C264=0,ROW()&gt;2),"fin"&amp;A264,IF(AND(C264=1,COUNTIF($D$1:$D263,"deb"&amp;A264)&gt;COUNTIF($D$1:$D263,"fin"&amp;A264)),A264,IF(C264=0,"","deb" &amp; A264)))</f>
        <v>Yves</v>
      </c>
      <c r="G264" s="14">
        <v>257</v>
      </c>
      <c r="H264" s="14">
        <f t="shared" ca="1" si="5"/>
        <v>1262</v>
      </c>
      <c r="I264" s="14" cm="1">
        <f t="array" aca="1" ref="I264" ca="1">SUMPRODUCT(MAX((INDIRECT("A1:A" &amp; IFERROR(MATCH("fin" &amp; J264,OFFSET($D$1,H264,0,1000,1),0)+H264,$H$1)-1)      =J264)*ROW(INDIRECT("A1:A" &amp; IFERROR(MATCH("fin" &amp; J264,OFFSET($D$1,H264,0,1000,1),0)+H264,$H$1)-1) )))</f>
        <v>1280</v>
      </c>
      <c r="J264" s="7" t="str" cm="1">
        <f t="array" aca="1" ref="J264" ca="1">INDEX(A:A,H264)</f>
        <v xml:space="preserve">Pierre </v>
      </c>
      <c r="K264" s="7" cm="1">
        <f t="array" aca="1" ref="K264" ca="1">INDEX(B:B,H264)</f>
        <v>43857.622789351852</v>
      </c>
      <c r="L264" s="7"/>
      <c r="M264" s="7" cm="1">
        <f t="array" aca="1" ref="M264" ca="1">IFERROR(INDEX(B:B,I264),IF(ISERROR(H264),"#N/A",TODAY()))</f>
        <v>43859.625277777777</v>
      </c>
      <c r="N264">
        <f ca="1">SUMIFS(C:C,A:A,J264,B:B,"&gt;=" &amp; K264,B:B,"&lt;" &amp; M264+1)</f>
        <v>3</v>
      </c>
    </row>
    <row r="265" spans="1:14" x14ac:dyDescent="0.25">
      <c r="A265" t="s">
        <v>11</v>
      </c>
      <c r="B265" s="7">
        <v>43545.36204861111</v>
      </c>
      <c r="C265">
        <v>1</v>
      </c>
      <c r="D265" t="str">
        <f>IF(AND(C265=0,ROW()&gt;2),"fin"&amp;A265,IF(AND(C265=1,COUNTIF($D$1:$D264,"deb"&amp;A265)&gt;COUNTIF($D$1:$D264,"fin"&amp;A265)),A265,IF(C265=0,"","deb" &amp; A265)))</f>
        <v>Pierrick</v>
      </c>
      <c r="G265" s="14">
        <v>258</v>
      </c>
      <c r="H265" s="14">
        <f t="shared" ca="1" si="5"/>
        <v>1264</v>
      </c>
      <c r="I265" s="14" cm="1">
        <f t="array" aca="1" ref="I265" ca="1">SUMPRODUCT(MAX((INDIRECT("A1:A" &amp; IFERROR(MATCH("fin" &amp; J265,OFFSET($D$1,H265,0,1000,1),0)+H265,$H$1)-1)      =J265)*ROW(INDIRECT("A1:A" &amp; IFERROR(MATCH("fin" &amp; J265,OFFSET($D$1,H265,0,1000,1),0)+H265,$H$1)-1) )))</f>
        <v>1273</v>
      </c>
      <c r="J265" s="7" t="str" cm="1">
        <f t="array" aca="1" ref="J265" ca="1">INDEX(A:A,H265)</f>
        <v>Pierrick</v>
      </c>
      <c r="K265" s="7" cm="1">
        <f t="array" aca="1" ref="K265" ca="1">INDEX(B:B,H265)</f>
        <v>43857.657835648148</v>
      </c>
      <c r="L265" s="7"/>
      <c r="M265" s="7" cm="1">
        <f t="array" aca="1" ref="M265" ca="1">IFERROR(INDEX(B:B,I265),IF(ISERROR(H265),"#N/A",TODAY()))</f>
        <v>43858.588020833333</v>
      </c>
      <c r="N265">
        <f ca="1">SUMIFS(C:C,A:A,J265,B:B,"&gt;=" &amp; K265,B:B,"&lt;" &amp; M265+1)</f>
        <v>2</v>
      </c>
    </row>
    <row r="266" spans="1:14" x14ac:dyDescent="0.25">
      <c r="A266" t="s">
        <v>12</v>
      </c>
      <c r="B266" s="7">
        <v>43545.393657407411</v>
      </c>
      <c r="C266">
        <v>1</v>
      </c>
      <c r="D266" t="str">
        <f>IF(AND(C266=0,ROW()&gt;2),"fin"&amp;A266,IF(AND(C266=1,COUNTIF($D$1:$D265,"deb"&amp;A266)&gt;COUNTIF($D$1:$D265,"fin"&amp;A266)),A266,IF(C266=0,"","deb" &amp; A266)))</f>
        <v xml:space="preserve">Jacques </v>
      </c>
      <c r="G266" s="14">
        <v>259</v>
      </c>
      <c r="H266" s="14">
        <f t="shared" ca="1" si="5"/>
        <v>1265</v>
      </c>
      <c r="I266" s="14" cm="1">
        <f t="array" aca="1" ref="I266" ca="1">SUMPRODUCT(MAX((INDIRECT("A1:A" &amp; IFERROR(MATCH("fin" &amp; J266,OFFSET($D$1,H266,0,1000,1),0)+H266,$H$1)-1)      =J266)*ROW(INDIRECT("A1:A" &amp; IFERROR(MATCH("fin" &amp; J266,OFFSET($D$1,H266,0,1000,1),0)+H266,$H$1)-1) )))</f>
        <v>1292</v>
      </c>
      <c r="J266" s="7" t="str" cm="1">
        <f t="array" aca="1" ref="J266" ca="1">INDEX(A:A,H266)</f>
        <v xml:space="preserve">Jacques </v>
      </c>
      <c r="K266" s="7" cm="1">
        <f t="array" aca="1" ref="K266" ca="1">INDEX(B:B,H266)</f>
        <v>43857.658391203702</v>
      </c>
      <c r="L266" s="7"/>
      <c r="M266" s="7" cm="1">
        <f t="array" aca="1" ref="M266" ca="1">IFERROR(INDEX(B:B,I266),IF(ISERROR(H266),"#N/A",TODAY()))</f>
        <v>43861.565532407411</v>
      </c>
      <c r="N266">
        <f ca="1">SUMIFS(C:C,A:A,J266,B:B,"&gt;=" &amp; K266,B:B,"&lt;" &amp; M266+1)</f>
        <v>4</v>
      </c>
    </row>
    <row r="267" spans="1:14" x14ac:dyDescent="0.25">
      <c r="A267" t="s">
        <v>13</v>
      </c>
      <c r="B267" s="7">
        <v>43545.467546296299</v>
      </c>
      <c r="C267">
        <v>1</v>
      </c>
      <c r="D267" t="str">
        <f>IF(AND(C267=0,ROW()&gt;2),"fin"&amp;A267,IF(AND(C267=1,COUNTIF($D$1:$D266,"deb"&amp;A267)&gt;COUNTIF($D$1:$D266,"fin"&amp;A267)),A267,IF(C267=0,"","deb" &amp; A267)))</f>
        <v>Clhotilde</v>
      </c>
      <c r="G267" s="14">
        <v>260</v>
      </c>
      <c r="H267" s="14">
        <f t="shared" ca="1" si="5"/>
        <v>1268</v>
      </c>
      <c r="I267" s="14" cm="1">
        <f t="array" aca="1" ref="I267" ca="1">SUMPRODUCT(MAX((INDIRECT("A1:A" &amp; IFERROR(MATCH("fin" &amp; J267,OFFSET($D$1,H267,0,1000,1),0)+H267,$H$1)-1)      =J267)*ROW(INDIRECT("A1:A" &amp; IFERROR(MATCH("fin" &amp; J267,OFFSET($D$1,H267,0,1000,1),0)+H267,$H$1)-1) )))</f>
        <v>1313</v>
      </c>
      <c r="J267" s="7" t="str" cm="1">
        <f t="array" aca="1" ref="J267" ca="1">INDEX(A:A,H267)</f>
        <v>Jeanne</v>
      </c>
      <c r="K267" s="7" cm="1">
        <f t="array" aca="1" ref="K267" ca="1">INDEX(B:B,H267)</f>
        <v>43857.788368055553</v>
      </c>
      <c r="L267" s="7"/>
      <c r="M267" s="7" cm="1">
        <f t="array" aca="1" ref="M267" ca="1">IFERROR(INDEX(B:B,I267),IF(ISERROR(H267),"#N/A",TODAY()))</f>
        <v>0</v>
      </c>
      <c r="N267">
        <f ca="1">SUMIFS(C:C,A:A,J267,B:B,"&gt;=" &amp; K267,B:B,"&lt;" &amp; M267+1)</f>
        <v>0</v>
      </c>
    </row>
    <row r="268" spans="1:14" x14ac:dyDescent="0.25">
      <c r="A268" t="s">
        <v>14</v>
      </c>
      <c r="B268" s="7">
        <v>43545.478402777779</v>
      </c>
      <c r="C268">
        <v>1</v>
      </c>
      <c r="D268" t="str">
        <f>IF(AND(C268=0,ROW()&gt;2),"fin"&amp;A268,IF(AND(C268=1,COUNTIF($D$1:$D267,"deb"&amp;A268)&gt;COUNTIF($D$1:$D267,"fin"&amp;A268)),A268,IF(C268=0,"","deb" &amp; A268)))</f>
        <v>Laurianne</v>
      </c>
      <c r="G268" s="14">
        <v>261</v>
      </c>
      <c r="H268" s="14">
        <f t="shared" ca="1" si="5"/>
        <v>1271</v>
      </c>
      <c r="I268" s="14" cm="1">
        <f t="array" aca="1" ref="I268" ca="1">SUMPRODUCT(MAX((INDIRECT("A1:A" &amp; IFERROR(MATCH("fin" &amp; J268,OFFSET($D$1,H268,0,1000,1),0)+H268,$H$1)-1)      =J268)*ROW(INDIRECT("A1:A" &amp; IFERROR(MATCH("fin" &amp; J268,OFFSET($D$1,H268,0,1000,1),0)+H268,$H$1)-1) )))</f>
        <v>1280</v>
      </c>
      <c r="J268" s="7" t="str" cm="1">
        <f t="array" aca="1" ref="J268" ca="1">INDEX(A:A,H268)</f>
        <v xml:space="preserve">Pierre </v>
      </c>
      <c r="K268" s="7" cm="1">
        <f t="array" aca="1" ref="K268" ca="1">INDEX(B:B,H268)</f>
        <v>43858.437094907407</v>
      </c>
      <c r="L268" s="7"/>
      <c r="M268" s="7" cm="1">
        <f t="array" aca="1" ref="M268" ca="1">IFERROR(INDEX(B:B,I268),IF(ISERROR(H268),"#N/A",TODAY()))</f>
        <v>43859.625277777777</v>
      </c>
      <c r="N268">
        <f ca="1">SUMIFS(C:C,A:A,J268,B:B,"&gt;=" &amp; K268,B:B,"&lt;" &amp; M268+1)</f>
        <v>2</v>
      </c>
    </row>
    <row r="269" spans="1:14" x14ac:dyDescent="0.25">
      <c r="A269" t="s">
        <v>15</v>
      </c>
      <c r="B269" s="7">
        <v>43545.57135416667</v>
      </c>
      <c r="C269">
        <v>1</v>
      </c>
      <c r="D269" t="str">
        <f>IF(AND(C269=0,ROW()&gt;2),"fin"&amp;A269,IF(AND(C269=1,COUNTIF($D$1:$D268,"deb"&amp;A269)&gt;COUNTIF($D$1:$D268,"fin"&amp;A269)),A269,IF(C269=0,"","deb" &amp; A269)))</f>
        <v>Jeanne</v>
      </c>
      <c r="G269" s="14">
        <v>262</v>
      </c>
      <c r="H269" s="14">
        <f t="shared" ca="1" si="5"/>
        <v>1272</v>
      </c>
      <c r="I269" s="14" cm="1">
        <f t="array" aca="1" ref="I269" ca="1">SUMPRODUCT(MAX((INDIRECT("A1:A" &amp; IFERROR(MATCH("fin" &amp; J269,OFFSET($D$1,H269,0,1000,1),0)+H269,$H$1)-1)      =J269)*ROW(INDIRECT("A1:A" &amp; IFERROR(MATCH("fin" &amp; J269,OFFSET($D$1,H269,0,1000,1),0)+H269,$H$1)-1) )))</f>
        <v>1272</v>
      </c>
      <c r="J269" s="7" t="str" cm="1">
        <f t="array" aca="1" ref="J269" ca="1">INDEX(A:A,H269)</f>
        <v>Yves</v>
      </c>
      <c r="K269" s="7" cm="1">
        <f t="array" aca="1" ref="K269" ca="1">INDEX(B:B,H269)</f>
        <v>43858.580428240741</v>
      </c>
      <c r="L269" s="7"/>
      <c r="M269" s="7" cm="1">
        <f t="array" aca="1" ref="M269" ca="1">IFERROR(INDEX(B:B,I269),IF(ISERROR(H269),"#N/A",TODAY()))</f>
        <v>43858.580428240741</v>
      </c>
      <c r="N269">
        <f ca="1">SUMIFS(C:C,A:A,J269,B:B,"&gt;=" &amp; K269,B:B,"&lt;" &amp; M269+1)</f>
        <v>1</v>
      </c>
    </row>
    <row r="270" spans="1:14" x14ac:dyDescent="0.25">
      <c r="A270" t="s">
        <v>16</v>
      </c>
      <c r="B270" s="7">
        <v>43545.590208333335</v>
      </c>
      <c r="C270">
        <v>0</v>
      </c>
      <c r="D270" t="str">
        <f>IF(AND(C270=0,ROW()&gt;2),"fin"&amp;A270,IF(AND(C270=1,COUNTIF($D$1:$D269,"deb"&amp;A270)&gt;COUNTIF($D$1:$D269,"fin"&amp;A270)),A270,IF(C270=0,"","deb" &amp; A270)))</f>
        <v>finAgathe</v>
      </c>
      <c r="G270" s="14">
        <v>263</v>
      </c>
      <c r="H270" s="14">
        <f t="shared" ca="1" si="5"/>
        <v>1273</v>
      </c>
      <c r="I270" s="14" cm="1">
        <f t="array" aca="1" ref="I270" ca="1">SUMPRODUCT(MAX((INDIRECT("A1:A" &amp; IFERROR(MATCH("fin" &amp; J270,OFFSET($D$1,H270,0,1000,1),0)+H270,$H$1)-1)      =J270)*ROW(INDIRECT("A1:A" &amp; IFERROR(MATCH("fin" &amp; J270,OFFSET($D$1,H270,0,1000,1),0)+H270,$H$1)-1) )))</f>
        <v>1273</v>
      </c>
      <c r="J270" s="7" t="str" cm="1">
        <f t="array" aca="1" ref="J270" ca="1">INDEX(A:A,H270)</f>
        <v>Pierrick</v>
      </c>
      <c r="K270" s="7" cm="1">
        <f t="array" aca="1" ref="K270" ca="1">INDEX(B:B,H270)</f>
        <v>43858.588020833333</v>
      </c>
      <c r="L270" s="7"/>
      <c r="M270" s="7" cm="1">
        <f t="array" aca="1" ref="M270" ca="1">IFERROR(INDEX(B:B,I270),IF(ISERROR(H270),"#N/A",TODAY()))</f>
        <v>43858.588020833333</v>
      </c>
      <c r="N270">
        <f ca="1">SUMIFS(C:C,A:A,J270,B:B,"&gt;=" &amp; K270,B:B,"&lt;" &amp; M270+1)</f>
        <v>1</v>
      </c>
    </row>
    <row r="271" spans="1:14" x14ac:dyDescent="0.25">
      <c r="A271" t="s">
        <v>17</v>
      </c>
      <c r="B271" s="7">
        <v>43545.643113425926</v>
      </c>
      <c r="C271">
        <v>1</v>
      </c>
      <c r="D271" t="str">
        <f>IF(AND(C271=0,ROW()&gt;2),"fin"&amp;A271,IF(AND(C271=1,COUNTIF($D$1:$D270,"deb"&amp;A271)&gt;COUNTIF($D$1:$D270,"fin"&amp;A271)),A271,IF(C271=0,"","deb" &amp; A271)))</f>
        <v>debRomain</v>
      </c>
      <c r="G271" s="14">
        <v>264</v>
      </c>
      <c r="H271" s="14">
        <f t="shared" ca="1" si="5"/>
        <v>1274</v>
      </c>
      <c r="I271" s="14" cm="1">
        <f t="array" aca="1" ref="I271" ca="1">SUMPRODUCT(MAX((INDIRECT("A1:A" &amp; IFERROR(MATCH("fin" &amp; J271,OFFSET($D$1,H271,0,1000,1),0)+H271,$H$1)-1)      =J271)*ROW(INDIRECT("A1:A" &amp; IFERROR(MATCH("fin" &amp; J271,OFFSET($D$1,H271,0,1000,1),0)+H271,$H$1)-1) )))</f>
        <v>1292</v>
      </c>
      <c r="J271" s="7" t="str" cm="1">
        <f t="array" aca="1" ref="J271" ca="1">INDEX(A:A,H271)</f>
        <v xml:space="preserve">Jacques </v>
      </c>
      <c r="K271" s="7" cm="1">
        <f t="array" aca="1" ref="K271" ca="1">INDEX(B:B,H271)</f>
        <v>43858.636724537035</v>
      </c>
      <c r="L271" s="7"/>
      <c r="M271" s="7" cm="1">
        <f t="array" aca="1" ref="M271" ca="1">IFERROR(INDEX(B:B,I271),IF(ISERROR(H271),"#N/A",TODAY()))</f>
        <v>43861.565532407411</v>
      </c>
      <c r="N271">
        <f ca="1">SUMIFS(C:C,A:A,J271,B:B,"&gt;=" &amp; K271,B:B,"&lt;" &amp; M271+1)</f>
        <v>3</v>
      </c>
    </row>
    <row r="272" spans="1:14" x14ac:dyDescent="0.25">
      <c r="A272" t="s">
        <v>9</v>
      </c>
      <c r="B272" s="7">
        <v>43546.366006944445</v>
      </c>
      <c r="C272">
        <v>1</v>
      </c>
      <c r="D272" t="str">
        <f>IF(AND(C272=0,ROW()&gt;2),"fin"&amp;A272,IF(AND(C272=1,COUNTIF($D$1:$D271,"deb"&amp;A272)&gt;COUNTIF($D$1:$D271,"fin"&amp;A272)),A272,IF(C272=0,"","deb" &amp; A272)))</f>
        <v xml:space="preserve">Pierre </v>
      </c>
      <c r="G272" s="14">
        <v>265</v>
      </c>
      <c r="H272" s="14">
        <f t="shared" ca="1" si="5"/>
        <v>1275</v>
      </c>
      <c r="I272" s="14" cm="1">
        <f t="array" aca="1" ref="I272" ca="1">SUMPRODUCT(MAX((INDIRECT("A1:A" &amp; IFERROR(MATCH("fin" &amp; J272,OFFSET($D$1,H272,0,1000,1),0)+H272,$H$1)-1)      =J272)*ROW(INDIRECT("A1:A" &amp; IFERROR(MATCH("fin" &amp; J272,OFFSET($D$1,H272,0,1000,1),0)+H272,$H$1)-1) )))</f>
        <v>1293</v>
      </c>
      <c r="J272" s="7" t="str" cm="1">
        <f t="array" aca="1" ref="J272" ca="1">INDEX(A:A,H272)</f>
        <v>Clhotilde</v>
      </c>
      <c r="K272" s="7" cm="1">
        <f t="array" aca="1" ref="K272" ca="1">INDEX(B:B,H272)</f>
        <v>43859.357245370367</v>
      </c>
      <c r="L272" s="7"/>
      <c r="M272" s="7" cm="1">
        <f t="array" aca="1" ref="M272" ca="1">IFERROR(INDEX(B:B,I272),IF(ISERROR(H272),"#N/A",TODAY()))</f>
        <v>43861.637557870374</v>
      </c>
      <c r="N272">
        <f ca="1">SUMIFS(C:C,A:A,J272,B:B,"&gt;=" &amp; K272,B:B,"&lt;" &amp; M272+1)</f>
        <v>3</v>
      </c>
    </row>
    <row r="273" spans="1:14" x14ac:dyDescent="0.25">
      <c r="A273" t="s">
        <v>10</v>
      </c>
      <c r="B273" s="7">
        <v>43546.392685185187</v>
      </c>
      <c r="C273">
        <v>1</v>
      </c>
      <c r="D273" t="str">
        <f>IF(AND(C273=0,ROW()&gt;2),"fin"&amp;A273,IF(AND(C273=1,COUNTIF($D$1:$D272,"deb"&amp;A273)&gt;COUNTIF($D$1:$D272,"fin"&amp;A273)),A273,IF(C273=0,"","deb" &amp; A273)))</f>
        <v>Yves</v>
      </c>
      <c r="G273" s="14">
        <v>266</v>
      </c>
      <c r="H273" s="14">
        <f t="shared" ca="1" si="5"/>
        <v>1277</v>
      </c>
      <c r="I273" s="14" cm="1">
        <f t="array" aca="1" ref="I273" ca="1">SUMPRODUCT(MAX((INDIRECT("A1:A" &amp; IFERROR(MATCH("fin" &amp; J273,OFFSET($D$1,H273,0,1000,1),0)+H273,$H$1)-1)      =J273)*ROW(INDIRECT("A1:A" &amp; IFERROR(MATCH("fin" &amp; J273,OFFSET($D$1,H273,0,1000,1),0)+H273,$H$1)-1) )))</f>
        <v>1313</v>
      </c>
      <c r="J273" s="7" t="str" cm="1">
        <f t="array" aca="1" ref="J273" ca="1">INDEX(A:A,H273)</f>
        <v>Jeanne</v>
      </c>
      <c r="K273" s="7" cm="1">
        <f t="array" aca="1" ref="K273" ca="1">INDEX(B:B,H273)</f>
        <v>43859.442083333335</v>
      </c>
      <c r="L273" s="7"/>
      <c r="M273" s="7" cm="1">
        <f t="array" aca="1" ref="M273" ca="1">IFERROR(INDEX(B:B,I273),IF(ISERROR(H273),"#N/A",TODAY()))</f>
        <v>0</v>
      </c>
      <c r="N273">
        <f ca="1">SUMIFS(C:C,A:A,J273,B:B,"&gt;=" &amp; K273,B:B,"&lt;" &amp; M273+1)</f>
        <v>0</v>
      </c>
    </row>
    <row r="274" spans="1:14" x14ac:dyDescent="0.25">
      <c r="A274" t="s">
        <v>11</v>
      </c>
      <c r="B274" s="7">
        <v>43546.393310185187</v>
      </c>
      <c r="C274">
        <v>1</v>
      </c>
      <c r="D274" t="str">
        <f>IF(AND(C274=0,ROW()&gt;2),"fin"&amp;A274,IF(AND(C274=1,COUNTIF($D$1:$D273,"deb"&amp;A274)&gt;COUNTIF($D$1:$D273,"fin"&amp;A274)),A274,IF(C274=0,"","deb" &amp; A274)))</f>
        <v>Pierrick</v>
      </c>
      <c r="G274" s="14">
        <v>267</v>
      </c>
      <c r="H274" s="14">
        <f t="shared" ca="1" si="5"/>
        <v>1279</v>
      </c>
      <c r="I274" s="14" cm="1">
        <f t="array" aca="1" ref="I274" ca="1">SUMPRODUCT(MAX((INDIRECT("A1:A" &amp; IFERROR(MATCH("fin" &amp; J274,OFFSET($D$1,H274,0,1000,1),0)+H274,$H$1)-1)      =J274)*ROW(INDIRECT("A1:A" &amp; IFERROR(MATCH("fin" &amp; J274,OFFSET($D$1,H274,0,1000,1),0)+H274,$H$1)-1) )))</f>
        <v>1306</v>
      </c>
      <c r="J274" s="7" t="str" cm="1">
        <f t="array" aca="1" ref="J274" ca="1">INDEX(A:A,H274)</f>
        <v>Romain</v>
      </c>
      <c r="K274" s="7" cm="1">
        <f t="array" aca="1" ref="K274" ca="1">INDEX(B:B,H274)</f>
        <v>43859.469618055555</v>
      </c>
      <c r="L274" s="7"/>
      <c r="M274" s="7" cm="1">
        <f t="array" aca="1" ref="M274" ca="1">IFERROR(INDEX(B:B,I274),IF(ISERROR(H274),"#N/A",TODAY()))</f>
        <v>0</v>
      </c>
      <c r="N274">
        <f ca="1">SUMIFS(C:C,A:A,J274,B:B,"&gt;=" &amp; K274,B:B,"&lt;" &amp; M274+1)</f>
        <v>0</v>
      </c>
    </row>
    <row r="275" spans="1:14" x14ac:dyDescent="0.25">
      <c r="A275" t="s">
        <v>12</v>
      </c>
      <c r="B275" s="7">
        <v>43546.398125</v>
      </c>
      <c r="C275">
        <v>1</v>
      </c>
      <c r="D275" t="str">
        <f>IF(AND(C275=0,ROW()&gt;2),"fin"&amp;A275,IF(AND(C275=1,COUNTIF($D$1:$D274,"deb"&amp;A275)&gt;COUNTIF($D$1:$D274,"fin"&amp;A275)),A275,IF(C275=0,"","deb" &amp; A275)))</f>
        <v xml:space="preserve">Jacques </v>
      </c>
      <c r="G275" s="14">
        <v>268</v>
      </c>
      <c r="H275" s="14">
        <f t="shared" ca="1" si="5"/>
        <v>1280</v>
      </c>
      <c r="I275" s="14" cm="1">
        <f t="array" aca="1" ref="I275" ca="1">SUMPRODUCT(MAX((INDIRECT("A1:A" &amp; IFERROR(MATCH("fin" &amp; J275,OFFSET($D$1,H275,0,1000,1),0)+H275,$H$1)-1)      =J275)*ROW(INDIRECT("A1:A" &amp; IFERROR(MATCH("fin" &amp; J275,OFFSET($D$1,H275,0,1000,1),0)+H275,$H$1)-1) )))</f>
        <v>1280</v>
      </c>
      <c r="J275" s="7" t="str" cm="1">
        <f t="array" aca="1" ref="J275" ca="1">INDEX(A:A,H275)</f>
        <v xml:space="preserve">Pierre </v>
      </c>
      <c r="K275" s="7" cm="1">
        <f t="array" aca="1" ref="K275" ca="1">INDEX(B:B,H275)</f>
        <v>43859.625277777777</v>
      </c>
      <c r="L275" s="7"/>
      <c r="M275" s="7" cm="1">
        <f t="array" aca="1" ref="M275" ca="1">IFERROR(INDEX(B:B,I275),IF(ISERROR(H275),"#N/A",TODAY()))</f>
        <v>43859.625277777777</v>
      </c>
      <c r="N275">
        <f ca="1">SUMIFS(C:C,A:A,J275,B:B,"&gt;=" &amp; K275,B:B,"&lt;" &amp; M275+1)</f>
        <v>1</v>
      </c>
    </row>
    <row r="276" spans="1:14" x14ac:dyDescent="0.25">
      <c r="A276" t="s">
        <v>13</v>
      </c>
      <c r="B276" s="7">
        <v>43546.560798611114</v>
      </c>
      <c r="C276">
        <v>1</v>
      </c>
      <c r="D276" t="str">
        <f>IF(AND(C276=0,ROW()&gt;2),"fin"&amp;A276,IF(AND(C276=1,COUNTIF($D$1:$D275,"deb"&amp;A276)&gt;COUNTIF($D$1:$D275,"fin"&amp;A276)),A276,IF(C276=0,"","deb" &amp; A276)))</f>
        <v>Clhotilde</v>
      </c>
      <c r="G276" s="14">
        <v>269</v>
      </c>
      <c r="H276" s="14">
        <f t="shared" ca="1" si="5"/>
        <v>1283</v>
      </c>
      <c r="I276" s="14" cm="1">
        <f t="array" aca="1" ref="I276" ca="1">SUMPRODUCT(MAX((INDIRECT("A1:A" &amp; IFERROR(MATCH("fin" &amp; J276,OFFSET($D$1,H276,0,1000,1),0)+H276,$H$1)-1)      =J276)*ROW(INDIRECT("A1:A" &amp; IFERROR(MATCH("fin" &amp; J276,OFFSET($D$1,H276,0,1000,1),0)+H276,$H$1)-1) )))</f>
        <v>1292</v>
      </c>
      <c r="J276" s="7" t="str" cm="1">
        <f t="array" aca="1" ref="J276" ca="1">INDEX(A:A,H276)</f>
        <v xml:space="preserve">Jacques </v>
      </c>
      <c r="K276" s="7" cm="1">
        <f t="array" aca="1" ref="K276" ca="1">INDEX(B:B,H276)</f>
        <v>43859.704918981479</v>
      </c>
      <c r="L276" s="7"/>
      <c r="M276" s="7" cm="1">
        <f t="array" aca="1" ref="M276" ca="1">IFERROR(INDEX(B:B,I276),IF(ISERROR(H276),"#N/A",TODAY()))</f>
        <v>43861.565532407411</v>
      </c>
      <c r="N276">
        <f ca="1">SUMIFS(C:C,A:A,J276,B:B,"&gt;=" &amp; K276,B:B,"&lt;" &amp; M276+1)</f>
        <v>2</v>
      </c>
    </row>
    <row r="277" spans="1:14" x14ac:dyDescent="0.25">
      <c r="A277" t="s">
        <v>14</v>
      </c>
      <c r="B277" s="7">
        <v>43546.629074074073</v>
      </c>
      <c r="C277">
        <v>1</v>
      </c>
      <c r="D277" t="str">
        <f>IF(AND(C277=0,ROW()&gt;2),"fin"&amp;A277,IF(AND(C277=1,COUNTIF($D$1:$D276,"deb"&amp;A277)&gt;COUNTIF($D$1:$D276,"fin"&amp;A277)),A277,IF(C277=0,"","deb" &amp; A277)))</f>
        <v>Laurianne</v>
      </c>
      <c r="G277" s="14">
        <v>270</v>
      </c>
      <c r="H277" s="14">
        <f t="shared" ca="1" si="5"/>
        <v>1284</v>
      </c>
      <c r="I277" s="14" cm="1">
        <f t="array" aca="1" ref="I277" ca="1">SUMPRODUCT(MAX((INDIRECT("A1:A" &amp; IFERROR(MATCH("fin" &amp; J277,OFFSET($D$1,H277,0,1000,1),0)+H277,$H$1)-1)      =J277)*ROW(INDIRECT("A1:A" &amp; IFERROR(MATCH("fin" &amp; J277,OFFSET($D$1,H277,0,1000,1),0)+H277,$H$1)-1) )))</f>
        <v>1293</v>
      </c>
      <c r="J277" s="7" t="str" cm="1">
        <f t="array" aca="1" ref="J277" ca="1">INDEX(A:A,H277)</f>
        <v>Clhotilde</v>
      </c>
      <c r="K277" s="7" cm="1">
        <f t="array" aca="1" ref="K277" ca="1">INDEX(B:B,H277)</f>
        <v>43860.400416666664</v>
      </c>
      <c r="L277" s="7"/>
      <c r="M277" s="7" cm="1">
        <f t="array" aca="1" ref="M277" ca="1">IFERROR(INDEX(B:B,I277),IF(ISERROR(H277),"#N/A",TODAY()))</f>
        <v>43861.637557870374</v>
      </c>
      <c r="N277">
        <f ca="1">SUMIFS(C:C,A:A,J277,B:B,"&gt;=" &amp; K277,B:B,"&lt;" &amp; M277+1)</f>
        <v>2</v>
      </c>
    </row>
    <row r="278" spans="1:14" x14ac:dyDescent="0.25">
      <c r="A278" t="s">
        <v>15</v>
      </c>
      <c r="B278" s="7">
        <v>43546.642928240741</v>
      </c>
      <c r="C278">
        <v>1</v>
      </c>
      <c r="D278" t="str">
        <f>IF(AND(C278=0,ROW()&gt;2),"fin"&amp;A278,IF(AND(C278=1,COUNTIF($D$1:$D277,"deb"&amp;A278)&gt;COUNTIF($D$1:$D277,"fin"&amp;A278)),A278,IF(C278=0,"","deb" &amp; A278)))</f>
        <v>Jeanne</v>
      </c>
      <c r="G278" s="14">
        <v>271</v>
      </c>
      <c r="H278" s="14">
        <f t="shared" ca="1" si="5"/>
        <v>1285</v>
      </c>
      <c r="I278" s="14" cm="1">
        <f t="array" aca="1" ref="I278" ca="1">SUMPRODUCT(MAX((INDIRECT("A1:A" &amp; IFERROR(MATCH("fin" &amp; J278,OFFSET($D$1,H278,0,1000,1),0)+H278,$H$1)-1)      =J278)*ROW(INDIRECT("A1:A" &amp; IFERROR(MATCH("fin" &amp; J278,OFFSET($D$1,H278,0,1000,1),0)+H278,$H$1)-1) )))</f>
        <v>1285</v>
      </c>
      <c r="J278" s="7" t="str" cm="1">
        <f t="array" aca="1" ref="J278" ca="1">INDEX(A:A,H278)</f>
        <v>Laurianne</v>
      </c>
      <c r="K278" s="7" cm="1">
        <f t="array" aca="1" ref="K278" ca="1">INDEX(B:B,H278)</f>
        <v>43860.405162037037</v>
      </c>
      <c r="L278" s="7"/>
      <c r="M278" s="7" cm="1">
        <f t="array" aca="1" ref="M278" ca="1">IFERROR(INDEX(B:B,I278),IF(ISERROR(H278),"#N/A",TODAY()))</f>
        <v>43860.405162037037</v>
      </c>
      <c r="N278">
        <f ca="1">SUMIFS(C:C,A:A,J278,B:B,"&gt;=" &amp; K278,B:B,"&lt;" &amp; M278+1)</f>
        <v>1</v>
      </c>
    </row>
    <row r="279" spans="1:14" x14ac:dyDescent="0.25">
      <c r="A279" t="s">
        <v>16</v>
      </c>
      <c r="B279" s="7">
        <v>43546.6718287037</v>
      </c>
      <c r="C279">
        <v>1</v>
      </c>
      <c r="D279" t="str">
        <f>IF(AND(C279=0,ROW()&gt;2),"fin"&amp;A279,IF(AND(C279=1,COUNTIF($D$1:$D278,"deb"&amp;A279)&gt;COUNTIF($D$1:$D278,"fin"&amp;A279)),A279,IF(C279=0,"","deb" &amp; A279)))</f>
        <v>debAgathe</v>
      </c>
      <c r="G279" s="14">
        <v>272</v>
      </c>
      <c r="H279" s="14">
        <f t="shared" ca="1" si="5"/>
        <v>1286</v>
      </c>
      <c r="I279" s="14" cm="1">
        <f t="array" aca="1" ref="I279" ca="1">SUMPRODUCT(MAX((INDIRECT("A1:A" &amp; IFERROR(MATCH("fin" &amp; J279,OFFSET($D$1,H279,0,1000,1),0)+H279,$H$1)-1)      =J279)*ROW(INDIRECT("A1:A" &amp; IFERROR(MATCH("fin" &amp; J279,OFFSET($D$1,H279,0,1000,1),0)+H279,$H$1)-1) )))</f>
        <v>1313</v>
      </c>
      <c r="J279" s="7" t="str" cm="1">
        <f t="array" aca="1" ref="J279" ca="1">INDEX(A:A,H279)</f>
        <v>Jeanne</v>
      </c>
      <c r="K279" s="7" cm="1">
        <f t="array" aca="1" ref="K279" ca="1">INDEX(B:B,H279)</f>
        <v>43860.46665509259</v>
      </c>
      <c r="L279" s="7"/>
      <c r="M279" s="7" cm="1">
        <f t="array" aca="1" ref="M279" ca="1">IFERROR(INDEX(B:B,I279),IF(ISERROR(H279),"#N/A",TODAY()))</f>
        <v>0</v>
      </c>
      <c r="N279">
        <f ca="1">SUMIFS(C:C,A:A,J279,B:B,"&gt;=" &amp; K279,B:B,"&lt;" &amp; M279+1)</f>
        <v>0</v>
      </c>
    </row>
    <row r="280" spans="1:14" x14ac:dyDescent="0.25">
      <c r="A280" t="s">
        <v>17</v>
      </c>
      <c r="B280" s="7">
        <v>43549.344305555554</v>
      </c>
      <c r="C280">
        <v>0</v>
      </c>
      <c r="D280" t="str">
        <f>IF(AND(C280=0,ROW()&gt;2),"fin"&amp;A280,IF(AND(C280=1,COUNTIF($D$1:$D279,"deb"&amp;A280)&gt;COUNTIF($D$1:$D279,"fin"&amp;A280)),A280,IF(C280=0,"","deb" &amp; A280)))</f>
        <v>finRomain</v>
      </c>
      <c r="G280" s="14">
        <v>273</v>
      </c>
      <c r="H280" s="14">
        <f t="shared" ca="1" si="5"/>
        <v>1287</v>
      </c>
      <c r="I280" s="14" cm="1">
        <f t="array" aca="1" ref="I280" ca="1">SUMPRODUCT(MAX((INDIRECT("A1:A" &amp; IFERROR(MATCH("fin" &amp; J280,OFFSET($D$1,H280,0,1000,1),0)+H280,$H$1)-1)      =J280)*ROW(INDIRECT("A1:A" &amp; IFERROR(MATCH("fin" &amp; J280,OFFSET($D$1,H280,0,1000,1),0)+H280,$H$1)-1) )))</f>
        <v>1296</v>
      </c>
      <c r="J280" s="7" t="str" cm="1">
        <f t="array" aca="1" ref="J280" ca="1">INDEX(A:A,H280)</f>
        <v>Agathe</v>
      </c>
      <c r="K280" s="7" cm="1">
        <f t="array" aca="1" ref="K280" ca="1">INDEX(B:B,H280)</f>
        <v>43860.482615740744</v>
      </c>
      <c r="L280" s="7"/>
      <c r="M280" s="7" cm="1">
        <f t="array" aca="1" ref="M280" ca="1">IFERROR(INDEX(B:B,I280),IF(ISERROR(H280),"#N/A",TODAY()))</f>
        <v>43864.467546296299</v>
      </c>
      <c r="N280">
        <f ca="1">SUMIFS(C:C,A:A,J280,B:B,"&gt;=" &amp; K280,B:B,"&lt;" &amp; M280+1)</f>
        <v>2</v>
      </c>
    </row>
    <row r="281" spans="1:14" x14ac:dyDescent="0.25">
      <c r="A281" t="s">
        <v>9</v>
      </c>
      <c r="B281" s="7">
        <v>43549.35429398148</v>
      </c>
      <c r="C281">
        <v>1</v>
      </c>
      <c r="D281" t="str">
        <f>IF(AND(C281=0,ROW()&gt;2),"fin"&amp;A281,IF(AND(C281=1,COUNTIF($D$1:$D280,"deb"&amp;A281)&gt;COUNTIF($D$1:$D280,"fin"&amp;A281)),A281,IF(C281=0,"","deb" &amp; A281)))</f>
        <v xml:space="preserve">Pierre </v>
      </c>
      <c r="G281" s="14">
        <v>274</v>
      </c>
      <c r="H281" s="14">
        <f t="shared" ca="1" si="5"/>
        <v>1288</v>
      </c>
      <c r="I281" s="14" cm="1">
        <f t="array" aca="1" ref="I281" ca="1">SUMPRODUCT(MAX((INDIRECT("A1:A" &amp; IFERROR(MATCH("fin" &amp; J281,OFFSET($D$1,H281,0,1000,1),0)+H281,$H$1)-1)      =J281)*ROW(INDIRECT("A1:A" &amp; IFERROR(MATCH("fin" &amp; J281,OFFSET($D$1,H281,0,1000,1),0)+H281,$H$1)-1) )))</f>
        <v>1306</v>
      </c>
      <c r="J281" s="7" t="str" cm="1">
        <f t="array" aca="1" ref="J281" ca="1">INDEX(A:A,H281)</f>
        <v>Romain</v>
      </c>
      <c r="K281" s="7" cm="1">
        <f t="array" aca="1" ref="K281" ca="1">INDEX(B:B,H281)</f>
        <v>43860.572523148148</v>
      </c>
      <c r="L281" s="7"/>
      <c r="M281" s="7" cm="1">
        <f t="array" aca="1" ref="M281" ca="1">IFERROR(INDEX(B:B,I281),IF(ISERROR(H281),"#N/A",TODAY()))</f>
        <v>0</v>
      </c>
      <c r="N281">
        <f ca="1">SUMIFS(C:C,A:A,J281,B:B,"&gt;=" &amp; K281,B:B,"&lt;" &amp; M281+1)</f>
        <v>0</v>
      </c>
    </row>
    <row r="282" spans="1:14" x14ac:dyDescent="0.25">
      <c r="A282" t="s">
        <v>10</v>
      </c>
      <c r="B282" s="7">
        <v>43549.358368055553</v>
      </c>
      <c r="C282">
        <v>1</v>
      </c>
      <c r="D282" t="str">
        <f>IF(AND(C282=0,ROW()&gt;2),"fin"&amp;A282,IF(AND(C282=1,COUNTIF($D$1:$D281,"deb"&amp;A282)&gt;COUNTIF($D$1:$D281,"fin"&amp;A282)),A282,IF(C282=0,"","deb" &amp; A282)))</f>
        <v>Yves</v>
      </c>
      <c r="G282" s="14">
        <v>275</v>
      </c>
      <c r="H282" s="14">
        <f t="shared" ref="H282:H345" ca="1" si="6">MATCH("deb*",OFFSET($D$1,H281,0,1000,1),0)+H281</f>
        <v>1290</v>
      </c>
      <c r="I282" s="14" cm="1">
        <f t="array" aca="1" ref="I282" ca="1">SUMPRODUCT(MAX((INDIRECT("A1:A" &amp; IFERROR(MATCH("fin" &amp; J282,OFFSET($D$1,H282,0,1000,1),0)+H282,$H$1)-1)      =J282)*ROW(INDIRECT("A1:A" &amp; IFERROR(MATCH("fin" &amp; J282,OFFSET($D$1,H282,0,1000,1),0)+H282,$H$1)-1) )))</f>
        <v>1290</v>
      </c>
      <c r="J282" s="7" t="str" cm="1">
        <f t="array" aca="1" ref="J282" ca="1">INDEX(A:A,H282)</f>
        <v>Yves</v>
      </c>
      <c r="K282" s="7" cm="1">
        <f t="array" aca="1" ref="K282" ca="1">INDEX(B:B,H282)</f>
        <v>43861.460081018522</v>
      </c>
      <c r="L282" s="7"/>
      <c r="M282" s="7" cm="1">
        <f t="array" aca="1" ref="M282" ca="1">IFERROR(INDEX(B:B,I282),IF(ISERROR(H282),"#N/A",TODAY()))</f>
        <v>43861.460081018522</v>
      </c>
      <c r="N282">
        <f ca="1">SUMIFS(C:C,A:A,J282,B:B,"&gt;=" &amp; K282,B:B,"&lt;" &amp; M282+1)</f>
        <v>1</v>
      </c>
    </row>
    <row r="283" spans="1:14" x14ac:dyDescent="0.25">
      <c r="A283" t="s">
        <v>11</v>
      </c>
      <c r="B283" s="7">
        <v>43549.36922453704</v>
      </c>
      <c r="C283">
        <v>1</v>
      </c>
      <c r="D283" t="str">
        <f>IF(AND(C283=0,ROW()&gt;2),"fin"&amp;A283,IF(AND(C283=1,COUNTIF($D$1:$D282,"deb"&amp;A283)&gt;COUNTIF($D$1:$D282,"fin"&amp;A283)),A283,IF(C283=0,"","deb" &amp; A283)))</f>
        <v>Pierrick</v>
      </c>
      <c r="G283" s="14">
        <v>276</v>
      </c>
      <c r="H283" s="14">
        <f t="shared" ca="1" si="6"/>
        <v>1292</v>
      </c>
      <c r="I283" s="14" cm="1">
        <f t="array" aca="1" ref="I283" ca="1">SUMPRODUCT(MAX((INDIRECT("A1:A" &amp; IFERROR(MATCH("fin" &amp; J283,OFFSET($D$1,H283,0,1000,1),0)+H283,$H$1)-1)      =J283)*ROW(INDIRECT("A1:A" &amp; IFERROR(MATCH("fin" &amp; J283,OFFSET($D$1,H283,0,1000,1),0)+H283,$H$1)-1) )))</f>
        <v>1292</v>
      </c>
      <c r="J283" s="7" t="str" cm="1">
        <f t="array" aca="1" ref="J283" ca="1">INDEX(A:A,H283)</f>
        <v xml:space="preserve">Jacques </v>
      </c>
      <c r="K283" s="7" cm="1">
        <f t="array" aca="1" ref="K283" ca="1">INDEX(B:B,H283)</f>
        <v>43861.565532407411</v>
      </c>
      <c r="L283" s="7"/>
      <c r="M283" s="7" cm="1">
        <f t="array" aca="1" ref="M283" ca="1">IFERROR(INDEX(B:B,I283),IF(ISERROR(H283),"#N/A",TODAY()))</f>
        <v>43861.565532407411</v>
      </c>
      <c r="N283">
        <f ca="1">SUMIFS(C:C,A:A,J283,B:B,"&gt;=" &amp; K283,B:B,"&lt;" &amp; M283+1)</f>
        <v>1</v>
      </c>
    </row>
    <row r="284" spans="1:14" x14ac:dyDescent="0.25">
      <c r="A284" t="s">
        <v>12</v>
      </c>
      <c r="B284" s="7">
        <v>43549.471921296295</v>
      </c>
      <c r="C284">
        <v>1</v>
      </c>
      <c r="D284" t="str">
        <f>IF(AND(C284=0,ROW()&gt;2),"fin"&amp;A284,IF(AND(C284=1,COUNTIF($D$1:$D283,"deb"&amp;A284)&gt;COUNTIF($D$1:$D283,"fin"&amp;A284)),A284,IF(C284=0,"","deb" &amp; A284)))</f>
        <v xml:space="preserve">Jacques </v>
      </c>
      <c r="G284" s="14">
        <v>277</v>
      </c>
      <c r="H284" s="14">
        <f t="shared" ca="1" si="6"/>
        <v>1293</v>
      </c>
      <c r="I284" s="14" cm="1">
        <f t="array" aca="1" ref="I284" ca="1">SUMPRODUCT(MAX((INDIRECT("A1:A" &amp; IFERROR(MATCH("fin" &amp; J284,OFFSET($D$1,H284,0,1000,1),0)+H284,$H$1)-1)      =J284)*ROW(INDIRECT("A1:A" &amp; IFERROR(MATCH("fin" &amp; J284,OFFSET($D$1,H284,0,1000,1),0)+H284,$H$1)-1) )))</f>
        <v>1293</v>
      </c>
      <c r="J284" s="7" t="str" cm="1">
        <f t="array" aca="1" ref="J284" ca="1">INDEX(A:A,H284)</f>
        <v>Clhotilde</v>
      </c>
      <c r="K284" s="7" cm="1">
        <f t="array" aca="1" ref="K284" ca="1">INDEX(B:B,H284)</f>
        <v>43861.637557870374</v>
      </c>
      <c r="L284" s="7"/>
      <c r="M284" s="7" cm="1">
        <f t="array" aca="1" ref="M284" ca="1">IFERROR(INDEX(B:B,I284),IF(ISERROR(H284),"#N/A",TODAY()))</f>
        <v>43861.637557870374</v>
      </c>
      <c r="N284">
        <f ca="1">SUMIFS(C:C,A:A,J284,B:B,"&gt;=" &amp; K284,B:B,"&lt;" &amp; M284+1)</f>
        <v>1</v>
      </c>
    </row>
    <row r="285" spans="1:14" x14ac:dyDescent="0.25">
      <c r="A285" t="s">
        <v>13</v>
      </c>
      <c r="B285" s="7">
        <v>43549.482812499999</v>
      </c>
      <c r="C285">
        <v>1</v>
      </c>
      <c r="D285" t="str">
        <f>IF(AND(C285=0,ROW()&gt;2),"fin"&amp;A285,IF(AND(C285=1,COUNTIF($D$1:$D284,"deb"&amp;A285)&gt;COUNTIF($D$1:$D284,"fin"&amp;A285)),A285,IF(C285=0,"","deb" &amp; A285)))</f>
        <v>Clhotilde</v>
      </c>
      <c r="G285" s="14">
        <v>278</v>
      </c>
      <c r="H285" s="14">
        <f t="shared" ca="1" si="6"/>
        <v>1295</v>
      </c>
      <c r="I285" s="14" cm="1">
        <f t="array" aca="1" ref="I285" ca="1">SUMPRODUCT(MAX((INDIRECT("A1:A" &amp; IFERROR(MATCH("fin" &amp; J285,OFFSET($D$1,H285,0,1000,1),0)+H285,$H$1)-1)      =J285)*ROW(INDIRECT("A1:A" &amp; IFERROR(MATCH("fin" &amp; J285,OFFSET($D$1,H285,0,1000,1),0)+H285,$H$1)-1) )))</f>
        <v>1313</v>
      </c>
      <c r="J285" s="7" t="str" cm="1">
        <f t="array" aca="1" ref="J285" ca="1">INDEX(A:A,H285)</f>
        <v>Jeanne</v>
      </c>
      <c r="K285" s="7" cm="1">
        <f t="array" aca="1" ref="K285" ca="1">INDEX(B:B,H285)</f>
        <v>43864.452037037037</v>
      </c>
      <c r="L285" s="7"/>
      <c r="M285" s="7" cm="1">
        <f t="array" aca="1" ref="M285" ca="1">IFERROR(INDEX(B:B,I285),IF(ISERROR(H285),"#N/A",TODAY()))</f>
        <v>0</v>
      </c>
      <c r="N285">
        <f ca="1">SUMIFS(C:C,A:A,J285,B:B,"&gt;=" &amp; K285,B:B,"&lt;" &amp; M285+1)</f>
        <v>0</v>
      </c>
    </row>
    <row r="286" spans="1:14" x14ac:dyDescent="0.25">
      <c r="A286" t="s">
        <v>14</v>
      </c>
      <c r="B286" s="7">
        <v>43549.572013888886</v>
      </c>
      <c r="C286">
        <v>1</v>
      </c>
      <c r="D286" t="str">
        <f>IF(AND(C286=0,ROW()&gt;2),"fin"&amp;A286,IF(AND(C286=1,COUNTIF($D$1:$D285,"deb"&amp;A286)&gt;COUNTIF($D$1:$D285,"fin"&amp;A286)),A286,IF(C286=0,"","deb" &amp; A286)))</f>
        <v>Laurianne</v>
      </c>
      <c r="G286" s="14">
        <v>279</v>
      </c>
      <c r="H286" s="14">
        <f t="shared" ca="1" si="6"/>
        <v>1297</v>
      </c>
      <c r="I286" s="14" cm="1">
        <f t="array" aca="1" ref="I286" ca="1">SUMPRODUCT(MAX((INDIRECT("A1:A" &amp; IFERROR(MATCH("fin" &amp; J286,OFFSET($D$1,H286,0,1000,1),0)+H286,$H$1)-1)      =J286)*ROW(INDIRECT("A1:A" &amp; IFERROR(MATCH("fin" &amp; J286,OFFSET($D$1,H286,0,1000,1),0)+H286,$H$1)-1) )))</f>
        <v>1306</v>
      </c>
      <c r="J286" s="7" t="str" cm="1">
        <f t="array" aca="1" ref="J286" ca="1">INDEX(A:A,H286)</f>
        <v>Romain</v>
      </c>
      <c r="K286" s="7" cm="1">
        <f t="array" aca="1" ref="K286" ca="1">INDEX(B:B,H286)</f>
        <v>43864.574456018519</v>
      </c>
      <c r="L286" s="7"/>
      <c r="M286" s="7" cm="1">
        <f t="array" aca="1" ref="M286" ca="1">IFERROR(INDEX(B:B,I286),IF(ISERROR(H286),"#N/A",TODAY()))</f>
        <v>0</v>
      </c>
      <c r="N286">
        <f ca="1">SUMIFS(C:C,A:A,J286,B:B,"&gt;=" &amp; K286,B:B,"&lt;" &amp; M286+1)</f>
        <v>0</v>
      </c>
    </row>
    <row r="287" spans="1:14" x14ac:dyDescent="0.25">
      <c r="A287" t="s">
        <v>15</v>
      </c>
      <c r="B287" s="7">
        <v>43549.58625</v>
      </c>
      <c r="C287">
        <v>1</v>
      </c>
      <c r="D287" t="str">
        <f>IF(AND(C287=0,ROW()&gt;2),"fin"&amp;A287,IF(AND(C287=1,COUNTIF($D$1:$D286,"deb"&amp;A287)&gt;COUNTIF($D$1:$D286,"fin"&amp;A287)),A287,IF(C287=0,"","deb" &amp; A287)))</f>
        <v>Jeanne</v>
      </c>
      <c r="G287" s="14">
        <v>280</v>
      </c>
      <c r="H287" s="14">
        <f t="shared" ca="1" si="6"/>
        <v>1298</v>
      </c>
      <c r="I287" s="14" cm="1">
        <f t="array" aca="1" ref="I287" ca="1">SUMPRODUCT(MAX((INDIRECT("A1:A" &amp; IFERROR(MATCH("fin" &amp; J287,OFFSET($D$1,H287,0,1000,1),0)+H287,$H$1)-1)      =J287)*ROW(INDIRECT("A1:A" &amp; IFERROR(MATCH("fin" &amp; J287,OFFSET($D$1,H287,0,1000,1),0)+H287,$H$1)-1) )))</f>
        <v>1307</v>
      </c>
      <c r="J287" s="7" t="str" cm="1">
        <f t="array" aca="1" ref="J287" ca="1">INDEX(A:A,H287)</f>
        <v xml:space="preserve">Pierre </v>
      </c>
      <c r="K287" s="7" cm="1">
        <f t="array" aca="1" ref="K287" ca="1">INDEX(B:B,H287)</f>
        <v>43864.630289351851</v>
      </c>
      <c r="L287" s="7"/>
      <c r="M287" s="7" cm="1">
        <f t="array" aca="1" ref="M287" ca="1">IFERROR(INDEX(B:B,I287),IF(ISERROR(H287),"#N/A",TODAY()))</f>
        <v>0</v>
      </c>
      <c r="N287">
        <f ca="1">SUMIFS(C:C,A:A,J287,B:B,"&gt;=" &amp; K287,B:B,"&lt;" &amp; M287+1)</f>
        <v>0</v>
      </c>
    </row>
    <row r="288" spans="1:14" x14ac:dyDescent="0.25">
      <c r="A288" t="s">
        <v>16</v>
      </c>
      <c r="B288" s="7">
        <v>43550.427349537036</v>
      </c>
      <c r="C288">
        <v>1</v>
      </c>
      <c r="D288" t="str">
        <f>IF(AND(C288=0,ROW()&gt;2),"fin"&amp;A288,IF(AND(C288=1,COUNTIF($D$1:$D287,"deb"&amp;A288)&gt;COUNTIF($D$1:$D287,"fin"&amp;A288)),A288,IF(C288=0,"","deb" &amp; A288)))</f>
        <v>Agathe</v>
      </c>
      <c r="G288" s="14">
        <v>281</v>
      </c>
      <c r="H288" s="14">
        <f t="shared" ca="1" si="6"/>
        <v>1303</v>
      </c>
      <c r="I288" s="14" cm="1">
        <f t="array" aca="1" ref="I288" ca="1">SUMPRODUCT(MAX((INDIRECT("A1:A" &amp; IFERROR(MATCH("fin" &amp; J288,OFFSET($D$1,H288,0,1000,1),0)+H288,$H$1)-1)      =J288)*ROW(INDIRECT("A1:A" &amp; IFERROR(MATCH("fin" &amp; J288,OFFSET($D$1,H288,0,1000,1),0)+H288,$H$1)-1) )))</f>
        <v>1312</v>
      </c>
      <c r="J288" s="7" t="str" cm="1">
        <f t="array" aca="1" ref="J288" ca="1">INDEX(A:A,H288)</f>
        <v>Laurianne</v>
      </c>
      <c r="K288" s="7" cm="1">
        <f t="array" aca="1" ref="K288" ca="1">INDEX(B:B,H288)</f>
        <v>43865.469189814816</v>
      </c>
      <c r="L288" s="7"/>
      <c r="M288" s="7" cm="1">
        <f t="array" aca="1" ref="M288" ca="1">IFERROR(INDEX(B:B,I288),IF(ISERROR(H288),"#N/A",TODAY()))</f>
        <v>0</v>
      </c>
      <c r="N288">
        <f ca="1">SUMIFS(C:C,A:A,J288,B:B,"&gt;=" &amp; K288,B:B,"&lt;" &amp; M288+1)</f>
        <v>0</v>
      </c>
    </row>
    <row r="289" spans="1:14" x14ac:dyDescent="0.25">
      <c r="A289" t="s">
        <v>17</v>
      </c>
      <c r="B289" s="7">
        <v>43550.454131944447</v>
      </c>
      <c r="C289">
        <v>1</v>
      </c>
      <c r="D289" t="str">
        <f>IF(AND(C289=0,ROW()&gt;2),"fin"&amp;A289,IF(AND(C289=1,COUNTIF($D$1:$D288,"deb"&amp;A289)&gt;COUNTIF($D$1:$D288,"fin"&amp;A289)),A289,IF(C289=0,"","deb" &amp; A289)))</f>
        <v>debRomain</v>
      </c>
      <c r="G289" s="14">
        <v>282</v>
      </c>
      <c r="H289" s="14">
        <f t="shared" ca="1" si="6"/>
        <v>1304</v>
      </c>
      <c r="I289" s="14" cm="1">
        <f t="array" aca="1" ref="I289" ca="1">SUMPRODUCT(MAX((INDIRECT("A1:A" &amp; IFERROR(MATCH("fin" &amp; J289,OFFSET($D$1,H289,0,1000,1),0)+H289,$H$1)-1)      =J289)*ROW(INDIRECT("A1:A" &amp; IFERROR(MATCH("fin" &amp; J289,OFFSET($D$1,H289,0,1000,1),0)+H289,$H$1)-1) )))</f>
        <v>1313</v>
      </c>
      <c r="J289" s="7" t="str" cm="1">
        <f t="array" aca="1" ref="J289" ca="1">INDEX(A:A,H289)</f>
        <v>Jeanne</v>
      </c>
      <c r="K289" s="7" t="str" cm="1">
        <f t="array" aca="1" ref="K289" ca="1">INDEX(B:B,H289)</f>
        <v>Total général</v>
      </c>
      <c r="L289" s="7"/>
      <c r="M289" s="7" cm="1">
        <f t="array" aca="1" ref="M289" ca="1">IFERROR(INDEX(B:B,I289),IF(ISERROR(H289),"#N/A",TODAY()))</f>
        <v>0</v>
      </c>
      <c r="N289">
        <f ca="1">SUMIFS(C:C,A:A,J289,B:B,"&gt;=" &amp; K289,B:B,"&lt;" &amp; M289+1)</f>
        <v>0</v>
      </c>
    </row>
    <row r="290" spans="1:14" x14ac:dyDescent="0.25">
      <c r="A290" t="s">
        <v>9</v>
      </c>
      <c r="B290" s="7">
        <v>43550.611087962963</v>
      </c>
      <c r="C290">
        <v>1</v>
      </c>
      <c r="D290" t="str">
        <f>IF(AND(C290=0,ROW()&gt;2),"fin"&amp;A290,IF(AND(C290=1,COUNTIF($D$1:$D289,"deb"&amp;A290)&gt;COUNTIF($D$1:$D289,"fin"&amp;A290)),A290,IF(C290=0,"","deb" &amp; A290)))</f>
        <v xml:space="preserve">Pierre </v>
      </c>
      <c r="G290" s="14">
        <v>283</v>
      </c>
      <c r="H290" s="14" t="e">
        <f t="shared" ca="1" si="6"/>
        <v>#N/A</v>
      </c>
      <c r="I290" s="14" t="e" cm="1">
        <f t="array" aca="1" ref="I290" ca="1">SUMPRODUCT(MAX((INDIRECT("A1:A" &amp; IFERROR(MATCH("fin" &amp; J290,OFFSET($D$1,H290,0,1000,1),0)+H290,$H$1)-1)      =J290)*ROW(INDIRECT("A1:A" &amp; IFERROR(MATCH("fin" &amp; J290,OFFSET($D$1,H290,0,1000,1),0)+H290,$H$1)-1) )))</f>
        <v>#N/A</v>
      </c>
      <c r="J290" s="7" t="e" cm="1">
        <f t="array" aca="1" ref="J290" ca="1">INDEX(A:A,H290)</f>
        <v>#N/A</v>
      </c>
      <c r="K290" s="7" t="e" cm="1">
        <f t="array" aca="1" ref="K290" ca="1">INDEX(B:B,H290)</f>
        <v>#N/A</v>
      </c>
      <c r="L290" s="7"/>
      <c r="M290" s="7" t="str" cm="1">
        <f t="array" aca="1" ref="M290" ca="1">IFERROR(INDEX(B:B,I290),IF(ISERROR(H290),"#N/A",TODAY()))</f>
        <v>#N/A</v>
      </c>
      <c r="N290">
        <f ca="1">SUMIFS(C:C,A:A,J290,B:B,"&gt;=" &amp; K290,B:B,"&lt;" &amp; M290+1)</f>
        <v>0</v>
      </c>
    </row>
    <row r="291" spans="1:14" x14ac:dyDescent="0.25">
      <c r="A291" t="s">
        <v>10</v>
      </c>
      <c r="B291" s="7">
        <v>43550.62537037037</v>
      </c>
      <c r="C291">
        <v>1</v>
      </c>
      <c r="D291" t="str">
        <f>IF(AND(C291=0,ROW()&gt;2),"fin"&amp;A291,IF(AND(C291=1,COUNTIF($D$1:$D290,"deb"&amp;A291)&gt;COUNTIF($D$1:$D290,"fin"&amp;A291)),A291,IF(C291=0,"","deb" &amp; A291)))</f>
        <v>Yves</v>
      </c>
      <c r="G291" s="14">
        <v>284</v>
      </c>
      <c r="H291" s="14" t="e">
        <f t="shared" ca="1" si="6"/>
        <v>#N/A</v>
      </c>
      <c r="I291" s="14" t="e" cm="1">
        <f t="array" aca="1" ref="I291" ca="1">SUMPRODUCT(MAX((INDIRECT("A1:A" &amp; IFERROR(MATCH("fin" &amp; J291,OFFSET($D$1,H291,0,1000,1),0)+H291,$H$1)-1)      =J291)*ROW(INDIRECT("A1:A" &amp; IFERROR(MATCH("fin" &amp; J291,OFFSET($D$1,H291,0,1000,1),0)+H291,$H$1)-1) )))</f>
        <v>#N/A</v>
      </c>
      <c r="J291" s="7" t="e" cm="1">
        <f t="array" aca="1" ref="J291" ca="1">INDEX(A:A,H291)</f>
        <v>#N/A</v>
      </c>
      <c r="K291" s="7" t="e" cm="1">
        <f t="array" aca="1" ref="K291" ca="1">INDEX(B:B,H291)</f>
        <v>#N/A</v>
      </c>
      <c r="L291" s="7"/>
      <c r="M291" s="7" t="str" cm="1">
        <f t="array" aca="1" ref="M291" ca="1">IFERROR(INDEX(B:B,I291),IF(ISERROR(H291),"#N/A",TODAY()))</f>
        <v>#N/A</v>
      </c>
      <c r="N291">
        <f ca="1">SUMIFS(C:C,A:A,J291,B:B,"&gt;=" &amp; K291,B:B,"&lt;" &amp; M291+1)</f>
        <v>0</v>
      </c>
    </row>
    <row r="292" spans="1:14" x14ac:dyDescent="0.25">
      <c r="A292" t="s">
        <v>11</v>
      </c>
      <c r="B292" s="7">
        <v>43550.647743055553</v>
      </c>
      <c r="C292">
        <v>1</v>
      </c>
      <c r="D292" t="str">
        <f>IF(AND(C292=0,ROW()&gt;2),"fin"&amp;A292,IF(AND(C292=1,COUNTIF($D$1:$D291,"deb"&amp;A292)&gt;COUNTIF($D$1:$D291,"fin"&amp;A292)),A292,IF(C292=0,"","deb" &amp; A292)))</f>
        <v>Pierrick</v>
      </c>
      <c r="G292" s="14">
        <v>285</v>
      </c>
      <c r="H292" s="14" t="e">
        <f t="shared" ca="1" si="6"/>
        <v>#N/A</v>
      </c>
      <c r="I292" s="14" t="e" cm="1">
        <f t="array" aca="1" ref="I292" ca="1">SUMPRODUCT(MAX((INDIRECT("A1:A" &amp; IFERROR(MATCH("fin" &amp; J292,OFFSET($D$1,H292,0,1000,1),0)+H292,$H$1)-1)      =J292)*ROW(INDIRECT("A1:A" &amp; IFERROR(MATCH("fin" &amp; J292,OFFSET($D$1,H292,0,1000,1),0)+H292,$H$1)-1) )))</f>
        <v>#N/A</v>
      </c>
      <c r="J292" s="7" t="e" cm="1">
        <f t="array" aca="1" ref="J292" ca="1">INDEX(A:A,H292)</f>
        <v>#N/A</v>
      </c>
      <c r="K292" s="7" t="e" cm="1">
        <f t="array" aca="1" ref="K292" ca="1">INDEX(B:B,H292)</f>
        <v>#N/A</v>
      </c>
      <c r="L292" s="7"/>
      <c r="M292" s="7" t="str" cm="1">
        <f t="array" aca="1" ref="M292" ca="1">IFERROR(INDEX(B:B,I292),IF(ISERROR(H292),"#N/A",TODAY()))</f>
        <v>#N/A</v>
      </c>
      <c r="N292">
        <f ca="1">SUMIFS(C:C,A:A,J292,B:B,"&gt;=" &amp; K292,B:B,"&lt;" &amp; M292+1)</f>
        <v>0</v>
      </c>
    </row>
    <row r="293" spans="1:14" x14ac:dyDescent="0.25">
      <c r="A293" t="s">
        <v>12</v>
      </c>
      <c r="B293" s="7">
        <v>43551.362210648149</v>
      </c>
      <c r="C293">
        <v>1</v>
      </c>
      <c r="D293" t="str">
        <f>IF(AND(C293=0,ROW()&gt;2),"fin"&amp;A293,IF(AND(C293=1,COUNTIF($D$1:$D292,"deb"&amp;A293)&gt;COUNTIF($D$1:$D292,"fin"&amp;A293)),A293,IF(C293=0,"","deb" &amp; A293)))</f>
        <v xml:space="preserve">Jacques </v>
      </c>
      <c r="G293" s="14">
        <v>286</v>
      </c>
      <c r="H293" s="14" t="e">
        <f t="shared" ca="1" si="6"/>
        <v>#N/A</v>
      </c>
      <c r="I293" s="14" t="e" cm="1">
        <f t="array" aca="1" ref="I293" ca="1">SUMPRODUCT(MAX((INDIRECT("A1:A" &amp; IFERROR(MATCH("fin" &amp; J293,OFFSET($D$1,H293,0,1000,1),0)+H293,$H$1)-1)      =J293)*ROW(INDIRECT("A1:A" &amp; IFERROR(MATCH("fin" &amp; J293,OFFSET($D$1,H293,0,1000,1),0)+H293,$H$1)-1) )))</f>
        <v>#N/A</v>
      </c>
      <c r="J293" s="7" t="e" cm="1">
        <f t="array" aca="1" ref="J293" ca="1">INDEX(A:A,H293)</f>
        <v>#N/A</v>
      </c>
      <c r="K293" s="7" t="e" cm="1">
        <f t="array" aca="1" ref="K293" ca="1">INDEX(B:B,H293)</f>
        <v>#N/A</v>
      </c>
      <c r="L293" s="7"/>
      <c r="M293" s="7" t="str" cm="1">
        <f t="array" aca="1" ref="M293" ca="1">IFERROR(INDEX(B:B,I293),IF(ISERROR(H293),"#N/A",TODAY()))</f>
        <v>#N/A</v>
      </c>
      <c r="N293">
        <f ca="1">SUMIFS(C:C,A:A,J293,B:B,"&gt;=" &amp; K293,B:B,"&lt;" &amp; M293+1)</f>
        <v>0</v>
      </c>
    </row>
    <row r="294" spans="1:14" x14ac:dyDescent="0.25">
      <c r="A294" t="s">
        <v>13</v>
      </c>
      <c r="B294" s="7">
        <v>43551.373483796298</v>
      </c>
      <c r="C294">
        <v>1</v>
      </c>
      <c r="D294" t="str">
        <f>IF(AND(C294=0,ROW()&gt;2),"fin"&amp;A294,IF(AND(C294=1,COUNTIF($D$1:$D293,"deb"&amp;A294)&gt;COUNTIF($D$1:$D293,"fin"&amp;A294)),A294,IF(C294=0,"","deb" &amp; A294)))</f>
        <v>Clhotilde</v>
      </c>
      <c r="G294" s="14">
        <v>287</v>
      </c>
      <c r="H294" s="14" t="e">
        <f t="shared" ca="1" si="6"/>
        <v>#N/A</v>
      </c>
      <c r="I294" s="14" t="e" cm="1">
        <f t="array" aca="1" ref="I294" ca="1">SUMPRODUCT(MAX((INDIRECT("A1:A" &amp; IFERROR(MATCH("fin" &amp; J294,OFFSET($D$1,H294,0,1000,1),0)+H294,$H$1)-1)      =J294)*ROW(INDIRECT("A1:A" &amp; IFERROR(MATCH("fin" &amp; J294,OFFSET($D$1,H294,0,1000,1),0)+H294,$H$1)-1) )))</f>
        <v>#N/A</v>
      </c>
      <c r="J294" s="7" t="e" cm="1">
        <f t="array" aca="1" ref="J294" ca="1">INDEX(A:A,H294)</f>
        <v>#N/A</v>
      </c>
      <c r="K294" s="7" t="e" cm="1">
        <f t="array" aca="1" ref="K294" ca="1">INDEX(B:B,H294)</f>
        <v>#N/A</v>
      </c>
      <c r="L294" s="7"/>
      <c r="M294" s="7" t="str" cm="1">
        <f t="array" aca="1" ref="M294" ca="1">IFERROR(INDEX(B:B,I294),IF(ISERROR(H294),"#N/A",TODAY()))</f>
        <v>#N/A</v>
      </c>
      <c r="N294">
        <f ca="1">SUMIFS(C:C,A:A,J294,B:B,"&gt;=" &amp; K294,B:B,"&lt;" &amp; M294+1)</f>
        <v>0</v>
      </c>
    </row>
    <row r="295" spans="1:14" x14ac:dyDescent="0.25">
      <c r="A295" t="s">
        <v>14</v>
      </c>
      <c r="B295" s="7">
        <v>43551.387083333335</v>
      </c>
      <c r="C295">
        <v>1</v>
      </c>
      <c r="D295" t="str">
        <f>IF(AND(C295=0,ROW()&gt;2),"fin"&amp;A295,IF(AND(C295=1,COUNTIF($D$1:$D294,"deb"&amp;A295)&gt;COUNTIF($D$1:$D294,"fin"&amp;A295)),A295,IF(C295=0,"","deb" &amp; A295)))</f>
        <v>Laurianne</v>
      </c>
      <c r="G295" s="14">
        <v>288</v>
      </c>
      <c r="H295" s="14" t="e">
        <f t="shared" ca="1" si="6"/>
        <v>#N/A</v>
      </c>
      <c r="I295" s="14" t="e" cm="1">
        <f t="array" aca="1" ref="I295" ca="1">SUMPRODUCT(MAX((INDIRECT("A1:A" &amp; IFERROR(MATCH("fin" &amp; J295,OFFSET($D$1,H295,0,1000,1),0)+H295,$H$1)-1)      =J295)*ROW(INDIRECT("A1:A" &amp; IFERROR(MATCH("fin" &amp; J295,OFFSET($D$1,H295,0,1000,1),0)+H295,$H$1)-1) )))</f>
        <v>#N/A</v>
      </c>
      <c r="J295" s="7" t="e" cm="1">
        <f t="array" aca="1" ref="J295" ca="1">INDEX(A:A,H295)</f>
        <v>#N/A</v>
      </c>
      <c r="K295" s="7" t="e" cm="1">
        <f t="array" aca="1" ref="K295" ca="1">INDEX(B:B,H295)</f>
        <v>#N/A</v>
      </c>
      <c r="L295" s="7"/>
      <c r="M295" s="7" t="str" cm="1">
        <f t="array" aca="1" ref="M295" ca="1">IFERROR(INDEX(B:B,I295),IF(ISERROR(H295),"#N/A",TODAY()))</f>
        <v>#N/A</v>
      </c>
      <c r="N295">
        <f ca="1">SUMIFS(C:C,A:A,J295,B:B,"&gt;=" &amp; K295,B:B,"&lt;" &amp; M295+1)</f>
        <v>0</v>
      </c>
    </row>
    <row r="296" spans="1:14" x14ac:dyDescent="0.25">
      <c r="A296" t="s">
        <v>15</v>
      </c>
      <c r="B296" s="7">
        <v>43551.482048611113</v>
      </c>
      <c r="C296">
        <v>1</v>
      </c>
      <c r="D296" t="str">
        <f>IF(AND(C296=0,ROW()&gt;2),"fin"&amp;A296,IF(AND(C296=1,COUNTIF($D$1:$D295,"deb"&amp;A296)&gt;COUNTIF($D$1:$D295,"fin"&amp;A296)),A296,IF(C296=0,"","deb" &amp; A296)))</f>
        <v>Jeanne</v>
      </c>
      <c r="G296" s="14">
        <v>289</v>
      </c>
      <c r="H296" s="14" t="e">
        <f t="shared" ca="1" si="6"/>
        <v>#N/A</v>
      </c>
      <c r="I296" s="14" t="e" cm="1">
        <f t="array" aca="1" ref="I296" ca="1">SUMPRODUCT(MAX((INDIRECT("A1:A" &amp; IFERROR(MATCH("fin" &amp; J296,OFFSET($D$1,H296,0,1000,1),0)+H296,$H$1)-1)      =J296)*ROW(INDIRECT("A1:A" &amp; IFERROR(MATCH("fin" &amp; J296,OFFSET($D$1,H296,0,1000,1),0)+H296,$H$1)-1) )))</f>
        <v>#N/A</v>
      </c>
      <c r="J296" s="7" t="e" cm="1">
        <f t="array" aca="1" ref="J296" ca="1">INDEX(A:A,H296)</f>
        <v>#N/A</v>
      </c>
      <c r="K296" s="7" t="e" cm="1">
        <f t="array" aca="1" ref="K296" ca="1">INDEX(B:B,H296)</f>
        <v>#N/A</v>
      </c>
      <c r="L296" s="7"/>
      <c r="M296" s="7" t="str" cm="1">
        <f t="array" aca="1" ref="M296" ca="1">IFERROR(INDEX(B:B,I296),IF(ISERROR(H296),"#N/A",TODAY()))</f>
        <v>#N/A</v>
      </c>
      <c r="N296">
        <f ca="1">SUMIFS(C:C,A:A,J296,B:B,"&gt;=" &amp; K296,B:B,"&lt;" &amp; M296+1)</f>
        <v>0</v>
      </c>
    </row>
    <row r="297" spans="1:14" x14ac:dyDescent="0.25">
      <c r="A297" t="s">
        <v>16</v>
      </c>
      <c r="B297" s="7">
        <v>43551.65079861111</v>
      </c>
      <c r="C297">
        <v>0</v>
      </c>
      <c r="D297" t="str">
        <f>IF(AND(C297=0,ROW()&gt;2),"fin"&amp;A297,IF(AND(C297=1,COUNTIF($D$1:$D296,"deb"&amp;A297)&gt;COUNTIF($D$1:$D296,"fin"&amp;A297)),A297,IF(C297=0,"","deb" &amp; A297)))</f>
        <v>finAgathe</v>
      </c>
      <c r="G297" s="14">
        <v>290</v>
      </c>
      <c r="H297" s="14" t="e">
        <f t="shared" ca="1" si="6"/>
        <v>#N/A</v>
      </c>
      <c r="I297" s="14" t="e" cm="1">
        <f t="array" aca="1" ref="I297" ca="1">SUMPRODUCT(MAX((INDIRECT("A1:A" &amp; IFERROR(MATCH("fin" &amp; J297,OFFSET($D$1,H297,0,1000,1),0)+H297,$H$1)-1)      =J297)*ROW(INDIRECT("A1:A" &amp; IFERROR(MATCH("fin" &amp; J297,OFFSET($D$1,H297,0,1000,1),0)+H297,$H$1)-1) )))</f>
        <v>#N/A</v>
      </c>
      <c r="J297" s="7" t="e" cm="1">
        <f t="array" aca="1" ref="J297" ca="1">INDEX(A:A,H297)</f>
        <v>#N/A</v>
      </c>
      <c r="K297" s="7" t="e" cm="1">
        <f t="array" aca="1" ref="K297" ca="1">INDEX(B:B,H297)</f>
        <v>#N/A</v>
      </c>
      <c r="L297" s="7"/>
      <c r="M297" s="7" t="str" cm="1">
        <f t="array" aca="1" ref="M297" ca="1">IFERROR(INDEX(B:B,I297),IF(ISERROR(H297),"#N/A",TODAY()))</f>
        <v>#N/A</v>
      </c>
      <c r="N297">
        <f ca="1">SUMIFS(C:C,A:A,J297,B:B,"&gt;=" &amp; K297,B:B,"&lt;" &amp; M297+1)</f>
        <v>0</v>
      </c>
    </row>
    <row r="298" spans="1:14" x14ac:dyDescent="0.25">
      <c r="A298" t="s">
        <v>17</v>
      </c>
      <c r="B298" s="7">
        <v>43551.671851851854</v>
      </c>
      <c r="C298">
        <v>1</v>
      </c>
      <c r="D298" t="str">
        <f>IF(AND(C298=0,ROW()&gt;2),"fin"&amp;A298,IF(AND(C298=1,COUNTIF($D$1:$D297,"deb"&amp;A298)&gt;COUNTIF($D$1:$D297,"fin"&amp;A298)),A298,IF(C298=0,"","deb" &amp; A298)))</f>
        <v>Romain</v>
      </c>
      <c r="G298" s="14">
        <v>291</v>
      </c>
      <c r="H298" s="14" t="e">
        <f t="shared" ca="1" si="6"/>
        <v>#N/A</v>
      </c>
      <c r="I298" s="14" t="e" cm="1">
        <f t="array" aca="1" ref="I298" ca="1">SUMPRODUCT(MAX((INDIRECT("A1:A" &amp; IFERROR(MATCH("fin" &amp; J298,OFFSET($D$1,H298,0,1000,1),0)+H298,$H$1)-1)      =J298)*ROW(INDIRECT("A1:A" &amp; IFERROR(MATCH("fin" &amp; J298,OFFSET($D$1,H298,0,1000,1),0)+H298,$H$1)-1) )))</f>
        <v>#N/A</v>
      </c>
      <c r="J298" s="7" t="e" cm="1">
        <f t="array" aca="1" ref="J298" ca="1">INDEX(A:A,H298)</f>
        <v>#N/A</v>
      </c>
      <c r="K298" s="7" t="e" cm="1">
        <f t="array" aca="1" ref="K298" ca="1">INDEX(B:B,H298)</f>
        <v>#N/A</v>
      </c>
      <c r="L298" s="7"/>
      <c r="M298" s="7" t="str" cm="1">
        <f t="array" aca="1" ref="M298" ca="1">IFERROR(INDEX(B:B,I298),IF(ISERROR(H298),"#N/A",TODAY()))</f>
        <v>#N/A</v>
      </c>
      <c r="N298">
        <f ca="1">SUMIFS(C:C,A:A,J298,B:B,"&gt;=" &amp; K298,B:B,"&lt;" &amp; M298+1)</f>
        <v>0</v>
      </c>
    </row>
    <row r="299" spans="1:14" x14ac:dyDescent="0.25">
      <c r="A299" t="s">
        <v>9</v>
      </c>
      <c r="B299" s="7">
        <v>43552.347199074073</v>
      </c>
      <c r="C299">
        <v>1</v>
      </c>
      <c r="D299" t="str">
        <f>IF(AND(C299=0,ROW()&gt;2),"fin"&amp;A299,IF(AND(C299=1,COUNTIF($D$1:$D298,"deb"&amp;A299)&gt;COUNTIF($D$1:$D298,"fin"&amp;A299)),A299,IF(C299=0,"","deb" &amp; A299)))</f>
        <v xml:space="preserve">Pierre </v>
      </c>
      <c r="G299" s="14">
        <v>292</v>
      </c>
      <c r="H299" s="14" t="e">
        <f t="shared" ca="1" si="6"/>
        <v>#N/A</v>
      </c>
      <c r="I299" s="14" t="e" cm="1">
        <f t="array" aca="1" ref="I299" ca="1">SUMPRODUCT(MAX((INDIRECT("A1:A" &amp; IFERROR(MATCH("fin" &amp; J299,OFFSET($D$1,H299,0,1000,1),0)+H299,$H$1)-1)      =J299)*ROW(INDIRECT("A1:A" &amp; IFERROR(MATCH("fin" &amp; J299,OFFSET($D$1,H299,0,1000,1),0)+H299,$H$1)-1) )))</f>
        <v>#N/A</v>
      </c>
      <c r="J299" s="7" t="e" cm="1">
        <f t="array" aca="1" ref="J299" ca="1">INDEX(A:A,H299)</f>
        <v>#N/A</v>
      </c>
      <c r="K299" s="7" t="e" cm="1">
        <f t="array" aca="1" ref="K299" ca="1">INDEX(B:B,H299)</f>
        <v>#N/A</v>
      </c>
      <c r="L299" s="7"/>
      <c r="M299" s="7" t="str" cm="1">
        <f t="array" aca="1" ref="M299" ca="1">IFERROR(INDEX(B:B,I299),IF(ISERROR(H299),"#N/A",TODAY()))</f>
        <v>#N/A</v>
      </c>
      <c r="N299">
        <f ca="1">SUMIFS(C:C,A:A,J299,B:B,"&gt;=" &amp; K299,B:B,"&lt;" &amp; M299+1)</f>
        <v>0</v>
      </c>
    </row>
    <row r="300" spans="1:14" x14ac:dyDescent="0.25">
      <c r="A300" t="s">
        <v>10</v>
      </c>
      <c r="B300" s="7">
        <v>43552.359201388892</v>
      </c>
      <c r="C300">
        <v>1</v>
      </c>
      <c r="D300" t="str">
        <f>IF(AND(C300=0,ROW()&gt;2),"fin"&amp;A300,IF(AND(C300=1,COUNTIF($D$1:$D299,"deb"&amp;A300)&gt;COUNTIF($D$1:$D299,"fin"&amp;A300)),A300,IF(C300=0,"","deb" &amp; A300)))</f>
        <v>Yves</v>
      </c>
      <c r="G300" s="14">
        <v>293</v>
      </c>
      <c r="H300" s="14" t="e">
        <f t="shared" ca="1" si="6"/>
        <v>#N/A</v>
      </c>
      <c r="I300" s="14" t="e" cm="1">
        <f t="array" aca="1" ref="I300" ca="1">SUMPRODUCT(MAX((INDIRECT("A1:A" &amp; IFERROR(MATCH("fin" &amp; J300,OFFSET($D$1,H300,0,1000,1),0)+H300,$H$1)-1)      =J300)*ROW(INDIRECT("A1:A" &amp; IFERROR(MATCH("fin" &amp; J300,OFFSET($D$1,H300,0,1000,1),0)+H300,$H$1)-1) )))</f>
        <v>#N/A</v>
      </c>
      <c r="J300" s="7" t="e" cm="1">
        <f t="array" aca="1" ref="J300" ca="1">INDEX(A:A,H300)</f>
        <v>#N/A</v>
      </c>
      <c r="K300" s="7" t="e" cm="1">
        <f t="array" aca="1" ref="K300" ca="1">INDEX(B:B,H300)</f>
        <v>#N/A</v>
      </c>
      <c r="L300" s="7"/>
      <c r="M300" s="7" t="str" cm="1">
        <f t="array" aca="1" ref="M300" ca="1">IFERROR(INDEX(B:B,I300),IF(ISERROR(H300),"#N/A",TODAY()))</f>
        <v>#N/A</v>
      </c>
      <c r="N300">
        <f ca="1">SUMIFS(C:C,A:A,J300,B:B,"&gt;=" &amp; K300,B:B,"&lt;" &amp; M300+1)</f>
        <v>0</v>
      </c>
    </row>
    <row r="301" spans="1:14" x14ac:dyDescent="0.25">
      <c r="A301" t="s">
        <v>11</v>
      </c>
      <c r="B301" s="7">
        <v>43552.371249999997</v>
      </c>
      <c r="C301">
        <v>0</v>
      </c>
      <c r="D301" t="str">
        <f>IF(AND(C301=0,ROW()&gt;2),"fin"&amp;A301,IF(AND(C301=1,COUNTIF($D$1:$D300,"deb"&amp;A301)&gt;COUNTIF($D$1:$D300,"fin"&amp;A301)),A301,IF(C301=0,"","deb" &amp; A301)))</f>
        <v>finPierrick</v>
      </c>
      <c r="G301" s="14">
        <v>294</v>
      </c>
      <c r="H301" s="14" t="e">
        <f t="shared" ca="1" si="6"/>
        <v>#N/A</v>
      </c>
      <c r="I301" s="14" t="e" cm="1">
        <f t="array" aca="1" ref="I301" ca="1">SUMPRODUCT(MAX((INDIRECT("A1:A" &amp; IFERROR(MATCH("fin" &amp; J301,OFFSET($D$1,H301,0,1000,1),0)+H301,$H$1)-1)      =J301)*ROW(INDIRECT("A1:A" &amp; IFERROR(MATCH("fin" &amp; J301,OFFSET($D$1,H301,0,1000,1),0)+H301,$H$1)-1) )))</f>
        <v>#N/A</v>
      </c>
      <c r="J301" s="7" t="e" cm="1">
        <f t="array" aca="1" ref="J301" ca="1">INDEX(A:A,H301)</f>
        <v>#N/A</v>
      </c>
      <c r="K301" s="7" t="e" cm="1">
        <f t="array" aca="1" ref="K301" ca="1">INDEX(B:B,H301)</f>
        <v>#N/A</v>
      </c>
      <c r="L301" s="7"/>
      <c r="M301" s="7" t="str" cm="1">
        <f t="array" aca="1" ref="M301" ca="1">IFERROR(INDEX(B:B,I301),IF(ISERROR(H301),"#N/A",TODAY()))</f>
        <v>#N/A</v>
      </c>
      <c r="N301">
        <f ca="1">SUMIFS(C:C,A:A,J301,B:B,"&gt;=" &amp; K301,B:B,"&lt;" &amp; M301+1)</f>
        <v>0</v>
      </c>
    </row>
    <row r="302" spans="1:14" x14ac:dyDescent="0.25">
      <c r="A302" t="s">
        <v>12</v>
      </c>
      <c r="B302" s="7">
        <v>43552.383900462963</v>
      </c>
      <c r="C302">
        <v>1</v>
      </c>
      <c r="D302" t="str">
        <f>IF(AND(C302=0,ROW()&gt;2),"fin"&amp;A302,IF(AND(C302=1,COUNTIF($D$1:$D301,"deb"&amp;A302)&gt;COUNTIF($D$1:$D301,"fin"&amp;A302)),A302,IF(C302=0,"","deb" &amp; A302)))</f>
        <v xml:space="preserve">Jacques </v>
      </c>
      <c r="G302" s="14">
        <v>295</v>
      </c>
      <c r="H302" s="14" t="e">
        <f t="shared" ca="1" si="6"/>
        <v>#N/A</v>
      </c>
      <c r="I302" s="14" t="e" cm="1">
        <f t="array" aca="1" ref="I302" ca="1">SUMPRODUCT(MAX((INDIRECT("A1:A" &amp; IFERROR(MATCH("fin" &amp; J302,OFFSET($D$1,H302,0,1000,1),0)+H302,$H$1)-1)      =J302)*ROW(INDIRECT("A1:A" &amp; IFERROR(MATCH("fin" &amp; J302,OFFSET($D$1,H302,0,1000,1),0)+H302,$H$1)-1) )))</f>
        <v>#N/A</v>
      </c>
      <c r="J302" s="7" t="e" cm="1">
        <f t="array" aca="1" ref="J302" ca="1">INDEX(A:A,H302)</f>
        <v>#N/A</v>
      </c>
      <c r="K302" s="7" t="e" cm="1">
        <f t="array" aca="1" ref="K302" ca="1">INDEX(B:B,H302)</f>
        <v>#N/A</v>
      </c>
      <c r="L302" s="7"/>
      <c r="M302" s="7" t="str" cm="1">
        <f t="array" aca="1" ref="M302" ca="1">IFERROR(INDEX(B:B,I302),IF(ISERROR(H302),"#N/A",TODAY()))</f>
        <v>#N/A</v>
      </c>
      <c r="N302">
        <f ca="1">SUMIFS(C:C,A:A,J302,B:B,"&gt;=" &amp; K302,B:B,"&lt;" &amp; M302+1)</f>
        <v>0</v>
      </c>
    </row>
    <row r="303" spans="1:14" x14ac:dyDescent="0.25">
      <c r="A303" t="s">
        <v>13</v>
      </c>
      <c r="B303" s="7">
        <v>43552.405428240738</v>
      </c>
      <c r="C303">
        <v>1</v>
      </c>
      <c r="D303" t="str">
        <f>IF(AND(C303=0,ROW()&gt;2),"fin"&amp;A303,IF(AND(C303=1,COUNTIF($D$1:$D302,"deb"&amp;A303)&gt;COUNTIF($D$1:$D302,"fin"&amp;A303)),A303,IF(C303=0,"","deb" &amp; A303)))</f>
        <v>Clhotilde</v>
      </c>
      <c r="G303" s="14">
        <v>296</v>
      </c>
      <c r="H303" s="14" t="e">
        <f t="shared" ca="1" si="6"/>
        <v>#N/A</v>
      </c>
      <c r="I303" s="14" t="e" cm="1">
        <f t="array" aca="1" ref="I303" ca="1">SUMPRODUCT(MAX((INDIRECT("A1:A" &amp; IFERROR(MATCH("fin" &amp; J303,OFFSET($D$1,H303,0,1000,1),0)+H303,$H$1)-1)      =J303)*ROW(INDIRECT("A1:A" &amp; IFERROR(MATCH("fin" &amp; J303,OFFSET($D$1,H303,0,1000,1),0)+H303,$H$1)-1) )))</f>
        <v>#N/A</v>
      </c>
      <c r="J303" s="7" t="e" cm="1">
        <f t="array" aca="1" ref="J303" ca="1">INDEX(A:A,H303)</f>
        <v>#N/A</v>
      </c>
      <c r="K303" s="7" t="e" cm="1">
        <f t="array" aca="1" ref="K303" ca="1">INDEX(B:B,H303)</f>
        <v>#N/A</v>
      </c>
      <c r="L303" s="7"/>
      <c r="M303" s="7" t="str" cm="1">
        <f t="array" aca="1" ref="M303" ca="1">IFERROR(INDEX(B:B,I303),IF(ISERROR(H303),"#N/A",TODAY()))</f>
        <v>#N/A</v>
      </c>
      <c r="N303">
        <f ca="1">SUMIFS(C:C,A:A,J303,B:B,"&gt;=" &amp; K303,B:B,"&lt;" &amp; M303+1)</f>
        <v>0</v>
      </c>
    </row>
    <row r="304" spans="1:14" x14ac:dyDescent="0.25">
      <c r="A304" t="s">
        <v>14</v>
      </c>
      <c r="B304" s="7">
        <v>43552.456805555557</v>
      </c>
      <c r="C304">
        <v>1</v>
      </c>
      <c r="D304" t="str">
        <f>IF(AND(C304=0,ROW()&gt;2),"fin"&amp;A304,IF(AND(C304=1,COUNTIF($D$1:$D303,"deb"&amp;A304)&gt;COUNTIF($D$1:$D303,"fin"&amp;A304)),A304,IF(C304=0,"","deb" &amp; A304)))</f>
        <v>Laurianne</v>
      </c>
      <c r="G304" s="14">
        <v>297</v>
      </c>
      <c r="H304" s="14" t="e">
        <f t="shared" ca="1" si="6"/>
        <v>#N/A</v>
      </c>
      <c r="I304" s="14" t="e" cm="1">
        <f t="array" aca="1" ref="I304" ca="1">SUMPRODUCT(MAX((INDIRECT("A1:A" &amp; IFERROR(MATCH("fin" &amp; J304,OFFSET($D$1,H304,0,1000,1),0)+H304,$H$1)-1)      =J304)*ROW(INDIRECT("A1:A" &amp; IFERROR(MATCH("fin" &amp; J304,OFFSET($D$1,H304,0,1000,1),0)+H304,$H$1)-1) )))</f>
        <v>#N/A</v>
      </c>
      <c r="J304" s="7" t="e" cm="1">
        <f t="array" aca="1" ref="J304" ca="1">INDEX(A:A,H304)</f>
        <v>#N/A</v>
      </c>
      <c r="K304" s="7" t="e" cm="1">
        <f t="array" aca="1" ref="K304" ca="1">INDEX(B:B,H304)</f>
        <v>#N/A</v>
      </c>
      <c r="L304" s="7"/>
      <c r="M304" s="7" t="str" cm="1">
        <f t="array" aca="1" ref="M304" ca="1">IFERROR(INDEX(B:B,I304),IF(ISERROR(H304),"#N/A",TODAY()))</f>
        <v>#N/A</v>
      </c>
      <c r="N304">
        <f ca="1">SUMIFS(C:C,A:A,J304,B:B,"&gt;=" &amp; K304,B:B,"&lt;" &amp; M304+1)</f>
        <v>0</v>
      </c>
    </row>
    <row r="305" spans="1:14" x14ac:dyDescent="0.25">
      <c r="A305" t="s">
        <v>15</v>
      </c>
      <c r="B305" s="7">
        <v>43552.65729166667</v>
      </c>
      <c r="C305">
        <v>0</v>
      </c>
      <c r="D305" t="str">
        <f>IF(AND(C305=0,ROW()&gt;2),"fin"&amp;A305,IF(AND(C305=1,COUNTIF($D$1:$D304,"deb"&amp;A305)&gt;COUNTIF($D$1:$D304,"fin"&amp;A305)),A305,IF(C305=0,"","deb" &amp; A305)))</f>
        <v>finJeanne</v>
      </c>
      <c r="G305" s="14">
        <v>298</v>
      </c>
      <c r="H305" s="14" t="e">
        <f t="shared" ca="1" si="6"/>
        <v>#N/A</v>
      </c>
      <c r="I305" s="14" t="e" cm="1">
        <f t="array" aca="1" ref="I305" ca="1">SUMPRODUCT(MAX((INDIRECT("A1:A" &amp; IFERROR(MATCH("fin" &amp; J305,OFFSET($D$1,H305,0,1000,1),0)+H305,$H$1)-1)      =J305)*ROW(INDIRECT("A1:A" &amp; IFERROR(MATCH("fin" &amp; J305,OFFSET($D$1,H305,0,1000,1),0)+H305,$H$1)-1) )))</f>
        <v>#N/A</v>
      </c>
      <c r="J305" s="7" t="e" cm="1">
        <f t="array" aca="1" ref="J305" ca="1">INDEX(A:A,H305)</f>
        <v>#N/A</v>
      </c>
      <c r="K305" s="7" t="e" cm="1">
        <f t="array" aca="1" ref="K305" ca="1">INDEX(B:B,H305)</f>
        <v>#N/A</v>
      </c>
      <c r="L305" s="7"/>
      <c r="M305" s="7" t="str" cm="1">
        <f t="array" aca="1" ref="M305" ca="1">IFERROR(INDEX(B:B,I305),IF(ISERROR(H305),"#N/A",TODAY()))</f>
        <v>#N/A</v>
      </c>
      <c r="N305">
        <f ca="1">SUMIFS(C:C,A:A,J305,B:B,"&gt;=" &amp; K305,B:B,"&lt;" &amp; M305+1)</f>
        <v>0</v>
      </c>
    </row>
    <row r="306" spans="1:14" x14ac:dyDescent="0.25">
      <c r="A306" t="s">
        <v>16</v>
      </c>
      <c r="B306" s="7">
        <v>43552.658946759257</v>
      </c>
      <c r="C306">
        <v>1</v>
      </c>
      <c r="D306" t="str">
        <f>IF(AND(C306=0,ROW()&gt;2),"fin"&amp;A306,IF(AND(C306=1,COUNTIF($D$1:$D305,"deb"&amp;A306)&gt;COUNTIF($D$1:$D305,"fin"&amp;A306)),A306,IF(C306=0,"","deb" &amp; A306)))</f>
        <v>debAgathe</v>
      </c>
      <c r="G306" s="14">
        <v>299</v>
      </c>
      <c r="H306" s="14" t="e">
        <f t="shared" ca="1" si="6"/>
        <v>#N/A</v>
      </c>
      <c r="I306" s="14" t="e" cm="1">
        <f t="array" aca="1" ref="I306" ca="1">SUMPRODUCT(MAX((INDIRECT("A1:A" &amp; IFERROR(MATCH("fin" &amp; J306,OFFSET($D$1,H306,0,1000,1),0)+H306,$H$1)-1)      =J306)*ROW(INDIRECT("A1:A" &amp; IFERROR(MATCH("fin" &amp; J306,OFFSET($D$1,H306,0,1000,1),0)+H306,$H$1)-1) )))</f>
        <v>#N/A</v>
      </c>
      <c r="J306" s="7" t="e" cm="1">
        <f t="array" aca="1" ref="J306" ca="1">INDEX(A:A,H306)</f>
        <v>#N/A</v>
      </c>
      <c r="K306" s="7" t="e" cm="1">
        <f t="array" aca="1" ref="K306" ca="1">INDEX(B:B,H306)</f>
        <v>#N/A</v>
      </c>
      <c r="L306" s="7"/>
      <c r="M306" s="7" t="str" cm="1">
        <f t="array" aca="1" ref="M306" ca="1">IFERROR(INDEX(B:B,I306),IF(ISERROR(H306),"#N/A",TODAY()))</f>
        <v>#N/A</v>
      </c>
      <c r="N306">
        <f ca="1">SUMIFS(C:C,A:A,J306,B:B,"&gt;=" &amp; K306,B:B,"&lt;" &amp; M306+1)</f>
        <v>0</v>
      </c>
    </row>
    <row r="307" spans="1:14" x14ac:dyDescent="0.25">
      <c r="A307" t="s">
        <v>17</v>
      </c>
      <c r="B307" s="7">
        <v>43553.401192129626</v>
      </c>
      <c r="C307">
        <v>1</v>
      </c>
      <c r="D307" t="str">
        <f>IF(AND(C307=0,ROW()&gt;2),"fin"&amp;A307,IF(AND(C307=1,COUNTIF($D$1:$D306,"deb"&amp;A307)&gt;COUNTIF($D$1:$D306,"fin"&amp;A307)),A307,IF(C307=0,"","deb" &amp; A307)))</f>
        <v>Romain</v>
      </c>
      <c r="G307" s="14">
        <v>300</v>
      </c>
      <c r="H307" s="14" t="e">
        <f t="shared" ca="1" si="6"/>
        <v>#N/A</v>
      </c>
      <c r="I307" s="14" t="e" cm="1">
        <f t="array" aca="1" ref="I307" ca="1">SUMPRODUCT(MAX((INDIRECT("A1:A" &amp; IFERROR(MATCH("fin" &amp; J307,OFFSET($D$1,H307,0,1000,1),0)+H307,$H$1)-1)      =J307)*ROW(INDIRECT("A1:A" &amp; IFERROR(MATCH("fin" &amp; J307,OFFSET($D$1,H307,0,1000,1),0)+H307,$H$1)-1) )))</f>
        <v>#N/A</v>
      </c>
      <c r="J307" s="7" t="e" cm="1">
        <f t="array" aca="1" ref="J307" ca="1">INDEX(A:A,H307)</f>
        <v>#N/A</v>
      </c>
      <c r="K307" s="7" t="e" cm="1">
        <f t="array" aca="1" ref="K307" ca="1">INDEX(B:B,H307)</f>
        <v>#N/A</v>
      </c>
      <c r="L307" s="7"/>
      <c r="M307" s="7" t="str" cm="1">
        <f t="array" aca="1" ref="M307" ca="1">IFERROR(INDEX(B:B,I307),IF(ISERROR(H307),"#N/A",TODAY()))</f>
        <v>#N/A</v>
      </c>
      <c r="N307">
        <f ca="1">SUMIFS(C:C,A:A,J307,B:B,"&gt;=" &amp; K307,B:B,"&lt;" &amp; M307+1)</f>
        <v>0</v>
      </c>
    </row>
    <row r="308" spans="1:14" x14ac:dyDescent="0.25">
      <c r="A308" t="s">
        <v>9</v>
      </c>
      <c r="B308" s="7">
        <v>43553.41673611111</v>
      </c>
      <c r="C308">
        <v>1</v>
      </c>
      <c r="D308" t="str">
        <f>IF(AND(C308=0,ROW()&gt;2),"fin"&amp;A308,IF(AND(C308=1,COUNTIF($D$1:$D307,"deb"&amp;A308)&gt;COUNTIF($D$1:$D307,"fin"&amp;A308)),A308,IF(C308=0,"","deb" &amp; A308)))</f>
        <v xml:space="preserve">Pierre </v>
      </c>
      <c r="G308" s="14">
        <v>301</v>
      </c>
      <c r="H308" s="14" t="e">
        <f t="shared" ca="1" si="6"/>
        <v>#N/A</v>
      </c>
      <c r="I308" s="14" t="e" cm="1">
        <f t="array" aca="1" ref="I308" ca="1">SUMPRODUCT(MAX((INDIRECT("A1:A" &amp; IFERROR(MATCH("fin" &amp; J308,OFFSET($D$1,H308,0,1000,1),0)+H308,$H$1)-1)      =J308)*ROW(INDIRECT("A1:A" &amp; IFERROR(MATCH("fin" &amp; J308,OFFSET($D$1,H308,0,1000,1),0)+H308,$H$1)-1) )))</f>
        <v>#N/A</v>
      </c>
      <c r="J308" s="7" t="e" cm="1">
        <f t="array" aca="1" ref="J308" ca="1">INDEX(A:A,H308)</f>
        <v>#N/A</v>
      </c>
      <c r="K308" s="7" t="e" cm="1">
        <f t="array" aca="1" ref="K308" ca="1">INDEX(B:B,H308)</f>
        <v>#N/A</v>
      </c>
      <c r="L308" s="7"/>
      <c r="M308" s="7" t="str" cm="1">
        <f t="array" aca="1" ref="M308" ca="1">IFERROR(INDEX(B:B,I308),IF(ISERROR(H308),"#N/A",TODAY()))</f>
        <v>#N/A</v>
      </c>
      <c r="N308">
        <f ca="1">SUMIFS(C:C,A:A,J308,B:B,"&gt;=" &amp; K308,B:B,"&lt;" &amp; M308+1)</f>
        <v>0</v>
      </c>
    </row>
    <row r="309" spans="1:14" x14ac:dyDescent="0.25">
      <c r="A309" t="s">
        <v>10</v>
      </c>
      <c r="B309" s="7">
        <v>43553.45517361111</v>
      </c>
      <c r="C309">
        <v>1</v>
      </c>
      <c r="D309" t="str">
        <f>IF(AND(C309=0,ROW()&gt;2),"fin"&amp;A309,IF(AND(C309=1,COUNTIF($D$1:$D308,"deb"&amp;A309)&gt;COUNTIF($D$1:$D308,"fin"&amp;A309)),A309,IF(C309=0,"","deb" &amp; A309)))</f>
        <v>Yves</v>
      </c>
      <c r="G309" s="14">
        <v>302</v>
      </c>
      <c r="H309" s="14" t="e">
        <f t="shared" ca="1" si="6"/>
        <v>#N/A</v>
      </c>
      <c r="I309" s="14" t="e" cm="1">
        <f t="array" aca="1" ref="I309" ca="1">SUMPRODUCT(MAX((INDIRECT("A1:A" &amp; IFERROR(MATCH("fin" &amp; J309,OFFSET($D$1,H309,0,1000,1),0)+H309,$H$1)-1)      =J309)*ROW(INDIRECT("A1:A" &amp; IFERROR(MATCH("fin" &amp; J309,OFFSET($D$1,H309,0,1000,1),0)+H309,$H$1)-1) )))</f>
        <v>#N/A</v>
      </c>
      <c r="J309" s="7" t="e" cm="1">
        <f t="array" aca="1" ref="J309" ca="1">INDEX(A:A,H309)</f>
        <v>#N/A</v>
      </c>
      <c r="K309" s="7" t="e" cm="1">
        <f t="array" aca="1" ref="K309" ca="1">INDEX(B:B,H309)</f>
        <v>#N/A</v>
      </c>
      <c r="L309" s="7"/>
      <c r="M309" s="7" t="str" cm="1">
        <f t="array" aca="1" ref="M309" ca="1">IFERROR(INDEX(B:B,I309),IF(ISERROR(H309),"#N/A",TODAY()))</f>
        <v>#N/A</v>
      </c>
      <c r="N309">
        <f ca="1">SUMIFS(C:C,A:A,J309,B:B,"&gt;=" &amp; K309,B:B,"&lt;" &amp; M309+1)</f>
        <v>0</v>
      </c>
    </row>
    <row r="310" spans="1:14" x14ac:dyDescent="0.25">
      <c r="A310" t="s">
        <v>11</v>
      </c>
      <c r="B310" s="7">
        <v>43553.4609837963</v>
      </c>
      <c r="C310">
        <v>1</v>
      </c>
      <c r="D310" t="str">
        <f>IF(AND(C310=0,ROW()&gt;2),"fin"&amp;A310,IF(AND(C310=1,COUNTIF($D$1:$D309,"deb"&amp;A310)&gt;COUNTIF($D$1:$D309,"fin"&amp;A310)),A310,IF(C310=0,"","deb" &amp; A310)))</f>
        <v>debPierrick</v>
      </c>
      <c r="G310" s="14">
        <v>303</v>
      </c>
      <c r="H310" s="14" t="e">
        <f t="shared" ca="1" si="6"/>
        <v>#N/A</v>
      </c>
      <c r="I310" s="14" t="e" cm="1">
        <f t="array" aca="1" ref="I310" ca="1">SUMPRODUCT(MAX((INDIRECT("A1:A" &amp; IFERROR(MATCH("fin" &amp; J310,OFFSET($D$1,H310,0,1000,1),0)+H310,$H$1)-1)      =J310)*ROW(INDIRECT("A1:A" &amp; IFERROR(MATCH("fin" &amp; J310,OFFSET($D$1,H310,0,1000,1),0)+H310,$H$1)-1) )))</f>
        <v>#N/A</v>
      </c>
      <c r="J310" s="7" t="e" cm="1">
        <f t="array" aca="1" ref="J310" ca="1">INDEX(A:A,H310)</f>
        <v>#N/A</v>
      </c>
      <c r="K310" s="7" t="e" cm="1">
        <f t="array" aca="1" ref="K310" ca="1">INDEX(B:B,H310)</f>
        <v>#N/A</v>
      </c>
      <c r="L310" s="7"/>
      <c r="M310" s="7" t="str" cm="1">
        <f t="array" aca="1" ref="M310" ca="1">IFERROR(INDEX(B:B,I310),IF(ISERROR(H310),"#N/A",TODAY()))</f>
        <v>#N/A</v>
      </c>
      <c r="N310">
        <f ca="1">SUMIFS(C:C,A:A,J310,B:B,"&gt;=" &amp; K310,B:B,"&lt;" &amp; M310+1)</f>
        <v>0</v>
      </c>
    </row>
    <row r="311" spans="1:14" x14ac:dyDescent="0.25">
      <c r="A311" t="s">
        <v>12</v>
      </c>
      <c r="B311" s="7">
        <v>43553.561620370368</v>
      </c>
      <c r="C311">
        <v>1</v>
      </c>
      <c r="D311" t="str">
        <f>IF(AND(C311=0,ROW()&gt;2),"fin"&amp;A311,IF(AND(C311=1,COUNTIF($D$1:$D310,"deb"&amp;A311)&gt;COUNTIF($D$1:$D310,"fin"&amp;A311)),A311,IF(C311=0,"","deb" &amp; A311)))</f>
        <v xml:space="preserve">Jacques </v>
      </c>
      <c r="G311" s="14">
        <v>304</v>
      </c>
      <c r="H311" s="14" t="e">
        <f t="shared" ca="1" si="6"/>
        <v>#N/A</v>
      </c>
      <c r="I311" s="14" t="e" cm="1">
        <f t="array" aca="1" ref="I311" ca="1">SUMPRODUCT(MAX((INDIRECT("A1:A" &amp; IFERROR(MATCH("fin" &amp; J311,OFFSET($D$1,H311,0,1000,1),0)+H311,$H$1)-1)      =J311)*ROW(INDIRECT("A1:A" &amp; IFERROR(MATCH("fin" &amp; J311,OFFSET($D$1,H311,0,1000,1),0)+H311,$H$1)-1) )))</f>
        <v>#N/A</v>
      </c>
      <c r="J311" s="7" t="e" cm="1">
        <f t="array" aca="1" ref="J311" ca="1">INDEX(A:A,H311)</f>
        <v>#N/A</v>
      </c>
      <c r="K311" s="7" t="e" cm="1">
        <f t="array" aca="1" ref="K311" ca="1">INDEX(B:B,H311)</f>
        <v>#N/A</v>
      </c>
      <c r="L311" s="7"/>
      <c r="M311" s="7" t="str" cm="1">
        <f t="array" aca="1" ref="M311" ca="1">IFERROR(INDEX(B:B,I311),IF(ISERROR(H311),"#N/A",TODAY()))</f>
        <v>#N/A</v>
      </c>
      <c r="N311">
        <f ca="1">SUMIFS(C:C,A:A,J311,B:B,"&gt;=" &amp; K311,B:B,"&lt;" &amp; M311+1)</f>
        <v>0</v>
      </c>
    </row>
    <row r="312" spans="1:14" x14ac:dyDescent="0.25">
      <c r="A312" t="s">
        <v>13</v>
      </c>
      <c r="B312" s="7">
        <v>43553.610729166663</v>
      </c>
      <c r="C312">
        <v>1</v>
      </c>
      <c r="D312" t="str">
        <f>IF(AND(C312=0,ROW()&gt;2),"fin"&amp;A312,IF(AND(C312=1,COUNTIF($D$1:$D311,"deb"&amp;A312)&gt;COUNTIF($D$1:$D311,"fin"&amp;A312)),A312,IF(C312=0,"","deb" &amp; A312)))</f>
        <v>Clhotilde</v>
      </c>
      <c r="G312" s="14">
        <v>305</v>
      </c>
      <c r="H312" s="14" t="e">
        <f t="shared" ca="1" si="6"/>
        <v>#N/A</v>
      </c>
      <c r="I312" s="14" t="e" cm="1">
        <f t="array" aca="1" ref="I312" ca="1">SUMPRODUCT(MAX((INDIRECT("A1:A" &amp; IFERROR(MATCH("fin" &amp; J312,OFFSET($D$1,H312,0,1000,1),0)+H312,$H$1)-1)      =J312)*ROW(INDIRECT("A1:A" &amp; IFERROR(MATCH("fin" &amp; J312,OFFSET($D$1,H312,0,1000,1),0)+H312,$H$1)-1) )))</f>
        <v>#N/A</v>
      </c>
      <c r="J312" s="7" t="e" cm="1">
        <f t="array" aca="1" ref="J312" ca="1">INDEX(A:A,H312)</f>
        <v>#N/A</v>
      </c>
      <c r="K312" s="7" t="e" cm="1">
        <f t="array" aca="1" ref="K312" ca="1">INDEX(B:B,H312)</f>
        <v>#N/A</v>
      </c>
      <c r="L312" s="7"/>
      <c r="M312" s="7" t="str" cm="1">
        <f t="array" aca="1" ref="M312" ca="1">IFERROR(INDEX(B:B,I312),IF(ISERROR(H312),"#N/A",TODAY()))</f>
        <v>#N/A</v>
      </c>
      <c r="N312">
        <f ca="1">SUMIFS(C:C,A:A,J312,B:B,"&gt;=" &amp; K312,B:B,"&lt;" &amp; M312+1)</f>
        <v>0</v>
      </c>
    </row>
    <row r="313" spans="1:14" x14ac:dyDescent="0.25">
      <c r="A313" t="s">
        <v>14</v>
      </c>
      <c r="B313" s="7">
        <v>43556.438472222224</v>
      </c>
      <c r="C313">
        <v>1</v>
      </c>
      <c r="D313" t="str">
        <f>IF(AND(C313=0,ROW()&gt;2),"fin"&amp;A313,IF(AND(C313=1,COUNTIF($D$1:$D312,"deb"&amp;A313)&gt;COUNTIF($D$1:$D312,"fin"&amp;A313)),A313,IF(C313=0,"","deb" &amp; A313)))</f>
        <v>Laurianne</v>
      </c>
      <c r="G313" s="14">
        <v>306</v>
      </c>
      <c r="H313" s="14" t="e">
        <f t="shared" ca="1" si="6"/>
        <v>#N/A</v>
      </c>
      <c r="I313" s="14" t="e" cm="1">
        <f t="array" aca="1" ref="I313" ca="1">SUMPRODUCT(MAX((INDIRECT("A1:A" &amp; IFERROR(MATCH("fin" &amp; J313,OFFSET($D$1,H313,0,1000,1),0)+H313,$H$1)-1)      =J313)*ROW(INDIRECT("A1:A" &amp; IFERROR(MATCH("fin" &amp; J313,OFFSET($D$1,H313,0,1000,1),0)+H313,$H$1)-1) )))</f>
        <v>#N/A</v>
      </c>
      <c r="J313" s="7" t="e" cm="1">
        <f t="array" aca="1" ref="J313" ca="1">INDEX(A:A,H313)</f>
        <v>#N/A</v>
      </c>
      <c r="K313" s="7" t="e" cm="1">
        <f t="array" aca="1" ref="K313" ca="1">INDEX(B:B,H313)</f>
        <v>#N/A</v>
      </c>
      <c r="L313" s="7"/>
      <c r="M313" s="7" t="str" cm="1">
        <f t="array" aca="1" ref="M313" ca="1">IFERROR(INDEX(B:B,I313),IF(ISERROR(H313),"#N/A",TODAY()))</f>
        <v>#N/A</v>
      </c>
      <c r="N313">
        <f ca="1">SUMIFS(C:C,A:A,J313,B:B,"&gt;=" &amp; K313,B:B,"&lt;" &amp; M313+1)</f>
        <v>0</v>
      </c>
    </row>
    <row r="314" spans="1:14" x14ac:dyDescent="0.25">
      <c r="A314" t="s">
        <v>15</v>
      </c>
      <c r="B314" s="7">
        <v>43556.606805555559</v>
      </c>
      <c r="C314">
        <v>1</v>
      </c>
      <c r="D314" t="str">
        <f>IF(AND(C314=0,ROW()&gt;2),"fin"&amp;A314,IF(AND(C314=1,COUNTIF($D$1:$D313,"deb"&amp;A314)&gt;COUNTIF($D$1:$D313,"fin"&amp;A314)),A314,IF(C314=0,"","deb" &amp; A314)))</f>
        <v>debJeanne</v>
      </c>
      <c r="G314" s="14">
        <v>307</v>
      </c>
      <c r="H314" s="14" t="e">
        <f t="shared" ca="1" si="6"/>
        <v>#N/A</v>
      </c>
      <c r="I314" s="14" t="e" cm="1">
        <f t="array" aca="1" ref="I314" ca="1">SUMPRODUCT(MAX((INDIRECT("A1:A" &amp; IFERROR(MATCH("fin" &amp; J314,OFFSET($D$1,H314,0,1000,1),0)+H314,$H$1)-1)      =J314)*ROW(INDIRECT("A1:A" &amp; IFERROR(MATCH("fin" &amp; J314,OFFSET($D$1,H314,0,1000,1),0)+H314,$H$1)-1) )))</f>
        <v>#N/A</v>
      </c>
      <c r="J314" s="7" t="e" cm="1">
        <f t="array" aca="1" ref="J314" ca="1">INDEX(A:A,H314)</f>
        <v>#N/A</v>
      </c>
      <c r="K314" s="7" t="e" cm="1">
        <f t="array" aca="1" ref="K314" ca="1">INDEX(B:B,H314)</f>
        <v>#N/A</v>
      </c>
      <c r="L314" s="7"/>
      <c r="M314" s="7" t="str" cm="1">
        <f t="array" aca="1" ref="M314" ca="1">IFERROR(INDEX(B:B,I314),IF(ISERROR(H314),"#N/A",TODAY()))</f>
        <v>#N/A</v>
      </c>
      <c r="N314">
        <f ca="1">SUMIFS(C:C,A:A,J314,B:B,"&gt;=" &amp; K314,B:B,"&lt;" &amp; M314+1)</f>
        <v>0</v>
      </c>
    </row>
    <row r="315" spans="1:14" x14ac:dyDescent="0.25">
      <c r="A315" t="s">
        <v>16</v>
      </c>
      <c r="B315" s="7">
        <v>43556.649768518517</v>
      </c>
      <c r="C315">
        <v>1</v>
      </c>
      <c r="D315" t="str">
        <f>IF(AND(C315=0,ROW()&gt;2),"fin"&amp;A315,IF(AND(C315=1,COUNTIF($D$1:$D314,"deb"&amp;A315)&gt;COUNTIF($D$1:$D314,"fin"&amp;A315)),A315,IF(C315=0,"","deb" &amp; A315)))</f>
        <v>Agathe</v>
      </c>
      <c r="G315" s="14">
        <v>308</v>
      </c>
      <c r="H315" s="14" t="e">
        <f t="shared" ca="1" si="6"/>
        <v>#N/A</v>
      </c>
      <c r="I315" s="14" t="e" cm="1">
        <f t="array" aca="1" ref="I315" ca="1">SUMPRODUCT(MAX((INDIRECT("A1:A" &amp; IFERROR(MATCH("fin" &amp; J315,OFFSET($D$1,H315,0,1000,1),0)+H315,$H$1)-1)      =J315)*ROW(INDIRECT("A1:A" &amp; IFERROR(MATCH("fin" &amp; J315,OFFSET($D$1,H315,0,1000,1),0)+H315,$H$1)-1) )))</f>
        <v>#N/A</v>
      </c>
      <c r="J315" s="7" t="e" cm="1">
        <f t="array" aca="1" ref="J315" ca="1">INDEX(A:A,H315)</f>
        <v>#N/A</v>
      </c>
      <c r="K315" s="7" t="e" cm="1">
        <f t="array" aca="1" ref="K315" ca="1">INDEX(B:B,H315)</f>
        <v>#N/A</v>
      </c>
      <c r="L315" s="7"/>
      <c r="M315" s="7" t="str" cm="1">
        <f t="array" aca="1" ref="M315" ca="1">IFERROR(INDEX(B:B,I315),IF(ISERROR(H315),"#N/A",TODAY()))</f>
        <v>#N/A</v>
      </c>
      <c r="N315">
        <f ca="1">SUMIFS(C:C,A:A,J315,B:B,"&gt;=" &amp; K315,B:B,"&lt;" &amp; M315+1)</f>
        <v>0</v>
      </c>
    </row>
    <row r="316" spans="1:14" x14ac:dyDescent="0.25">
      <c r="A316" t="s">
        <v>17</v>
      </c>
      <c r="B316" s="7">
        <v>43556.673750000002</v>
      </c>
      <c r="C316">
        <v>1</v>
      </c>
      <c r="D316" t="str">
        <f>IF(AND(C316=0,ROW()&gt;2),"fin"&amp;A316,IF(AND(C316=1,COUNTIF($D$1:$D315,"deb"&amp;A316)&gt;COUNTIF($D$1:$D315,"fin"&amp;A316)),A316,IF(C316=0,"","deb" &amp; A316)))</f>
        <v>Romain</v>
      </c>
      <c r="G316" s="14">
        <v>309</v>
      </c>
      <c r="H316" s="14" t="e">
        <f t="shared" ca="1" si="6"/>
        <v>#N/A</v>
      </c>
      <c r="I316" s="14" t="e" cm="1">
        <f t="array" aca="1" ref="I316" ca="1">SUMPRODUCT(MAX((INDIRECT("A1:A" &amp; IFERROR(MATCH("fin" &amp; J316,OFFSET($D$1,H316,0,1000,1),0)+H316,$H$1)-1)      =J316)*ROW(INDIRECT("A1:A" &amp; IFERROR(MATCH("fin" &amp; J316,OFFSET($D$1,H316,0,1000,1),0)+H316,$H$1)-1) )))</f>
        <v>#N/A</v>
      </c>
      <c r="J316" s="7" t="e" cm="1">
        <f t="array" aca="1" ref="J316" ca="1">INDEX(A:A,H316)</f>
        <v>#N/A</v>
      </c>
      <c r="K316" s="7" t="e" cm="1">
        <f t="array" aca="1" ref="K316" ca="1">INDEX(B:B,H316)</f>
        <v>#N/A</v>
      </c>
      <c r="L316" s="7"/>
      <c r="M316" s="7" t="str" cm="1">
        <f t="array" aca="1" ref="M316" ca="1">IFERROR(INDEX(B:B,I316),IF(ISERROR(H316),"#N/A",TODAY()))</f>
        <v>#N/A</v>
      </c>
      <c r="N316">
        <f ca="1">SUMIFS(C:C,A:A,J316,B:B,"&gt;=" &amp; K316,B:B,"&lt;" &amp; M316+1)</f>
        <v>0</v>
      </c>
    </row>
    <row r="317" spans="1:14" x14ac:dyDescent="0.25">
      <c r="A317" t="s">
        <v>9</v>
      </c>
      <c r="B317" s="7">
        <v>43557.407268518517</v>
      </c>
      <c r="C317">
        <v>1</v>
      </c>
      <c r="D317" t="str">
        <f>IF(AND(C317=0,ROW()&gt;2),"fin"&amp;A317,IF(AND(C317=1,COUNTIF($D$1:$D316,"deb"&amp;A317)&gt;COUNTIF($D$1:$D316,"fin"&amp;A317)),A317,IF(C317=0,"","deb" &amp; A317)))</f>
        <v xml:space="preserve">Pierre </v>
      </c>
      <c r="G317" s="14">
        <v>310</v>
      </c>
      <c r="H317" s="14" t="e">
        <f t="shared" ca="1" si="6"/>
        <v>#N/A</v>
      </c>
      <c r="I317" s="14" t="e" cm="1">
        <f t="array" aca="1" ref="I317" ca="1">SUMPRODUCT(MAX((INDIRECT("A1:A" &amp; IFERROR(MATCH("fin" &amp; J317,OFFSET($D$1,H317,0,1000,1),0)+H317,$H$1)-1)      =J317)*ROW(INDIRECT("A1:A" &amp; IFERROR(MATCH("fin" &amp; J317,OFFSET($D$1,H317,0,1000,1),0)+H317,$H$1)-1) )))</f>
        <v>#N/A</v>
      </c>
      <c r="J317" s="7" t="e" cm="1">
        <f t="array" aca="1" ref="J317" ca="1">INDEX(A:A,H317)</f>
        <v>#N/A</v>
      </c>
      <c r="K317" s="7" t="e" cm="1">
        <f t="array" aca="1" ref="K317" ca="1">INDEX(B:B,H317)</f>
        <v>#N/A</v>
      </c>
      <c r="L317" s="7"/>
      <c r="M317" s="7" t="str" cm="1">
        <f t="array" aca="1" ref="M317" ca="1">IFERROR(INDEX(B:B,I317),IF(ISERROR(H317),"#N/A",TODAY()))</f>
        <v>#N/A</v>
      </c>
      <c r="N317">
        <f ca="1">SUMIFS(C:C,A:A,J317,B:B,"&gt;=" &amp; K317,B:B,"&lt;" &amp; M317+1)</f>
        <v>0</v>
      </c>
    </row>
    <row r="318" spans="1:14" x14ac:dyDescent="0.25">
      <c r="A318" t="s">
        <v>10</v>
      </c>
      <c r="B318" s="7">
        <v>43557.427951388891</v>
      </c>
      <c r="C318">
        <v>1</v>
      </c>
      <c r="D318" t="str">
        <f>IF(AND(C318=0,ROW()&gt;2),"fin"&amp;A318,IF(AND(C318=1,COUNTIF($D$1:$D317,"deb"&amp;A318)&gt;COUNTIF($D$1:$D317,"fin"&amp;A318)),A318,IF(C318=0,"","deb" &amp; A318)))</f>
        <v>Yves</v>
      </c>
      <c r="G318" s="14">
        <v>311</v>
      </c>
      <c r="H318" s="14" t="e">
        <f t="shared" ca="1" si="6"/>
        <v>#N/A</v>
      </c>
      <c r="I318" s="14" t="e" cm="1">
        <f t="array" aca="1" ref="I318" ca="1">SUMPRODUCT(MAX((INDIRECT("A1:A" &amp; IFERROR(MATCH("fin" &amp; J318,OFFSET($D$1,H318,0,1000,1),0)+H318,$H$1)-1)      =J318)*ROW(INDIRECT("A1:A" &amp; IFERROR(MATCH("fin" &amp; J318,OFFSET($D$1,H318,0,1000,1),0)+H318,$H$1)-1) )))</f>
        <v>#N/A</v>
      </c>
      <c r="J318" s="7" t="e" cm="1">
        <f t="array" aca="1" ref="J318" ca="1">INDEX(A:A,H318)</f>
        <v>#N/A</v>
      </c>
      <c r="K318" s="7" t="e" cm="1">
        <f t="array" aca="1" ref="K318" ca="1">INDEX(B:B,H318)</f>
        <v>#N/A</v>
      </c>
      <c r="L318" s="7"/>
      <c r="M318" s="7" t="str" cm="1">
        <f t="array" aca="1" ref="M318" ca="1">IFERROR(INDEX(B:B,I318),IF(ISERROR(H318),"#N/A",TODAY()))</f>
        <v>#N/A</v>
      </c>
      <c r="N318">
        <f ca="1">SUMIFS(C:C,A:A,J318,B:B,"&gt;=" &amp; K318,B:B,"&lt;" &amp; M318+1)</f>
        <v>0</v>
      </c>
    </row>
    <row r="319" spans="1:14" x14ac:dyDescent="0.25">
      <c r="A319" t="s">
        <v>11</v>
      </c>
      <c r="B319" s="7">
        <v>43557.570694444446</v>
      </c>
      <c r="C319">
        <v>1</v>
      </c>
      <c r="D319" t="str">
        <f>IF(AND(C319=0,ROW()&gt;2),"fin"&amp;A319,IF(AND(C319=1,COUNTIF($D$1:$D318,"deb"&amp;A319)&gt;COUNTIF($D$1:$D318,"fin"&amp;A319)),A319,IF(C319=0,"","deb" &amp; A319)))</f>
        <v>Pierrick</v>
      </c>
      <c r="G319" s="14">
        <v>312</v>
      </c>
      <c r="H319" s="14" t="e">
        <f t="shared" ca="1" si="6"/>
        <v>#N/A</v>
      </c>
      <c r="I319" s="14" t="e" cm="1">
        <f t="array" aca="1" ref="I319" ca="1">SUMPRODUCT(MAX((INDIRECT("A1:A" &amp; IFERROR(MATCH("fin" &amp; J319,OFFSET($D$1,H319,0,1000,1),0)+H319,$H$1)-1)      =J319)*ROW(INDIRECT("A1:A" &amp; IFERROR(MATCH("fin" &amp; J319,OFFSET($D$1,H319,0,1000,1),0)+H319,$H$1)-1) )))</f>
        <v>#N/A</v>
      </c>
      <c r="J319" s="7" t="e" cm="1">
        <f t="array" aca="1" ref="J319" ca="1">INDEX(A:A,H319)</f>
        <v>#N/A</v>
      </c>
      <c r="K319" s="7" t="e" cm="1">
        <f t="array" aca="1" ref="K319" ca="1">INDEX(B:B,H319)</f>
        <v>#N/A</v>
      </c>
      <c r="L319" s="7"/>
      <c r="M319" s="7" t="str" cm="1">
        <f t="array" aca="1" ref="M319" ca="1">IFERROR(INDEX(B:B,I319),IF(ISERROR(H319),"#N/A",TODAY()))</f>
        <v>#N/A</v>
      </c>
      <c r="N319">
        <f ca="1">SUMIFS(C:C,A:A,J319,B:B,"&gt;=" &amp; K319,B:B,"&lt;" &amp; M319+1)</f>
        <v>0</v>
      </c>
    </row>
    <row r="320" spans="1:14" x14ac:dyDescent="0.25">
      <c r="A320" t="s">
        <v>12</v>
      </c>
      <c r="B320" s="7">
        <v>43557.577488425923</v>
      </c>
      <c r="C320">
        <v>1</v>
      </c>
      <c r="D320" t="str">
        <f>IF(AND(C320=0,ROW()&gt;2),"fin"&amp;A320,IF(AND(C320=1,COUNTIF($D$1:$D319,"deb"&amp;A320)&gt;COUNTIF($D$1:$D319,"fin"&amp;A320)),A320,IF(C320=0,"","deb" &amp; A320)))</f>
        <v xml:space="preserve">Jacques </v>
      </c>
      <c r="G320" s="14">
        <v>313</v>
      </c>
      <c r="H320" s="14" t="e">
        <f t="shared" ca="1" si="6"/>
        <v>#N/A</v>
      </c>
      <c r="I320" s="14" t="e" cm="1">
        <f t="array" aca="1" ref="I320" ca="1">SUMPRODUCT(MAX((INDIRECT("A1:A" &amp; IFERROR(MATCH("fin" &amp; J320,OFFSET($D$1,H320,0,1000,1),0)+H320,$H$1)-1)      =J320)*ROW(INDIRECT("A1:A" &amp; IFERROR(MATCH("fin" &amp; J320,OFFSET($D$1,H320,0,1000,1),0)+H320,$H$1)-1) )))</f>
        <v>#N/A</v>
      </c>
      <c r="J320" s="7" t="e" cm="1">
        <f t="array" aca="1" ref="J320" ca="1">INDEX(A:A,H320)</f>
        <v>#N/A</v>
      </c>
      <c r="K320" s="7" t="e" cm="1">
        <f t="array" aca="1" ref="K320" ca="1">INDEX(B:B,H320)</f>
        <v>#N/A</v>
      </c>
      <c r="L320" s="7"/>
      <c r="M320" s="7" t="str" cm="1">
        <f t="array" aca="1" ref="M320" ca="1">IFERROR(INDEX(B:B,I320),IF(ISERROR(H320),"#N/A",TODAY()))</f>
        <v>#N/A</v>
      </c>
      <c r="N320">
        <f ca="1">SUMIFS(C:C,A:A,J320,B:B,"&gt;=" &amp; K320,B:B,"&lt;" &amp; M320+1)</f>
        <v>0</v>
      </c>
    </row>
    <row r="321" spans="1:14" x14ac:dyDescent="0.25">
      <c r="A321" t="s">
        <v>13</v>
      </c>
      <c r="B321" s="7">
        <v>43557.587951388887</v>
      </c>
      <c r="C321">
        <v>1</v>
      </c>
      <c r="D321" t="str">
        <f>IF(AND(C321=0,ROW()&gt;2),"fin"&amp;A321,IF(AND(C321=1,COUNTIF($D$1:$D320,"deb"&amp;A321)&gt;COUNTIF($D$1:$D320,"fin"&amp;A321)),A321,IF(C321=0,"","deb" &amp; A321)))</f>
        <v>Clhotilde</v>
      </c>
      <c r="G321" s="14">
        <v>314</v>
      </c>
      <c r="H321" s="14" t="e">
        <f t="shared" ca="1" si="6"/>
        <v>#N/A</v>
      </c>
      <c r="I321" s="14" t="e" cm="1">
        <f t="array" aca="1" ref="I321" ca="1">SUMPRODUCT(MAX((INDIRECT("A1:A" &amp; IFERROR(MATCH("fin" &amp; J321,OFFSET($D$1,H321,0,1000,1),0)+H321,$H$1)-1)      =J321)*ROW(INDIRECT("A1:A" &amp; IFERROR(MATCH("fin" &amp; J321,OFFSET($D$1,H321,0,1000,1),0)+H321,$H$1)-1) )))</f>
        <v>#N/A</v>
      </c>
      <c r="J321" s="7" t="e" cm="1">
        <f t="array" aca="1" ref="J321" ca="1">INDEX(A:A,H321)</f>
        <v>#N/A</v>
      </c>
      <c r="K321" s="7" t="e" cm="1">
        <f t="array" aca="1" ref="K321" ca="1">INDEX(B:B,H321)</f>
        <v>#N/A</v>
      </c>
      <c r="L321" s="7"/>
      <c r="M321" s="7" t="str" cm="1">
        <f t="array" aca="1" ref="M321" ca="1">IFERROR(INDEX(B:B,I321),IF(ISERROR(H321),"#N/A",TODAY()))</f>
        <v>#N/A</v>
      </c>
      <c r="N321">
        <f ca="1">SUMIFS(C:C,A:A,J321,B:B,"&gt;=" &amp; K321,B:B,"&lt;" &amp; M321+1)</f>
        <v>0</v>
      </c>
    </row>
    <row r="322" spans="1:14" x14ac:dyDescent="0.25">
      <c r="A322" t="s">
        <v>14</v>
      </c>
      <c r="B322" s="7">
        <v>43559.365810185183</v>
      </c>
      <c r="C322">
        <v>0</v>
      </c>
      <c r="D322" t="str">
        <f>IF(AND(C322=0,ROW()&gt;2),"fin"&amp;A322,IF(AND(C322=1,COUNTIF($D$1:$D321,"deb"&amp;A322)&gt;COUNTIF($D$1:$D321,"fin"&amp;A322)),A322,IF(C322=0,"","deb" &amp; A322)))</f>
        <v>finLaurianne</v>
      </c>
      <c r="G322" s="14">
        <v>315</v>
      </c>
      <c r="H322" s="14" t="e">
        <f t="shared" ca="1" si="6"/>
        <v>#N/A</v>
      </c>
      <c r="I322" s="14" t="e" cm="1">
        <f t="array" aca="1" ref="I322" ca="1">SUMPRODUCT(MAX((INDIRECT("A1:A" &amp; IFERROR(MATCH("fin" &amp; J322,OFFSET($D$1,H322,0,1000,1),0)+H322,$H$1)-1)      =J322)*ROW(INDIRECT("A1:A" &amp; IFERROR(MATCH("fin" &amp; J322,OFFSET($D$1,H322,0,1000,1),0)+H322,$H$1)-1) )))</f>
        <v>#N/A</v>
      </c>
      <c r="J322" s="7" t="e" cm="1">
        <f t="array" aca="1" ref="J322" ca="1">INDEX(A:A,H322)</f>
        <v>#N/A</v>
      </c>
      <c r="K322" s="7" t="e" cm="1">
        <f t="array" aca="1" ref="K322" ca="1">INDEX(B:B,H322)</f>
        <v>#N/A</v>
      </c>
      <c r="L322" s="7"/>
      <c r="M322" s="7" t="str" cm="1">
        <f t="array" aca="1" ref="M322" ca="1">IFERROR(INDEX(B:B,I322),IF(ISERROR(H322),"#N/A",TODAY()))</f>
        <v>#N/A</v>
      </c>
      <c r="N322">
        <f ca="1">SUMIFS(C:C,A:A,J322,B:B,"&gt;=" &amp; K322,B:B,"&lt;" &amp; M322+1)</f>
        <v>0</v>
      </c>
    </row>
    <row r="323" spans="1:14" x14ac:dyDescent="0.25">
      <c r="A323" t="s">
        <v>15</v>
      </c>
      <c r="B323" s="7">
        <v>43559.375208333331</v>
      </c>
      <c r="C323">
        <v>1</v>
      </c>
      <c r="D323" t="str">
        <f>IF(AND(C323=0,ROW()&gt;2),"fin"&amp;A323,IF(AND(C323=1,COUNTIF($D$1:$D322,"deb"&amp;A323)&gt;COUNTIF($D$1:$D322,"fin"&amp;A323)),A323,IF(C323=0,"","deb" &amp; A323)))</f>
        <v>Jeanne</v>
      </c>
      <c r="G323" s="14">
        <v>316</v>
      </c>
      <c r="H323" s="14" t="e">
        <f t="shared" ca="1" si="6"/>
        <v>#N/A</v>
      </c>
      <c r="I323" s="14" t="e" cm="1">
        <f t="array" aca="1" ref="I323" ca="1">SUMPRODUCT(MAX((INDIRECT("A1:A" &amp; IFERROR(MATCH("fin" &amp; J323,OFFSET($D$1,H323,0,1000,1),0)+H323,$H$1)-1)      =J323)*ROW(INDIRECT("A1:A" &amp; IFERROR(MATCH("fin" &amp; J323,OFFSET($D$1,H323,0,1000,1),0)+H323,$H$1)-1) )))</f>
        <v>#N/A</v>
      </c>
      <c r="J323" s="7" t="e" cm="1">
        <f t="array" aca="1" ref="J323" ca="1">INDEX(A:A,H323)</f>
        <v>#N/A</v>
      </c>
      <c r="K323" s="7" t="e" cm="1">
        <f t="array" aca="1" ref="K323" ca="1">INDEX(B:B,H323)</f>
        <v>#N/A</v>
      </c>
      <c r="L323" s="7"/>
      <c r="M323" s="7" t="str" cm="1">
        <f t="array" aca="1" ref="M323" ca="1">IFERROR(INDEX(B:B,I323),IF(ISERROR(H323),"#N/A",TODAY()))</f>
        <v>#N/A</v>
      </c>
      <c r="N323">
        <f ca="1">SUMIFS(C:C,A:A,J323,B:B,"&gt;=" &amp; K323,B:B,"&lt;" &amp; M323+1)</f>
        <v>0</v>
      </c>
    </row>
    <row r="324" spans="1:14" x14ac:dyDescent="0.25">
      <c r="A324" t="s">
        <v>16</v>
      </c>
      <c r="B324" s="7">
        <v>43559.390717592592</v>
      </c>
      <c r="C324">
        <v>1</v>
      </c>
      <c r="D324" t="str">
        <f>IF(AND(C324=0,ROW()&gt;2),"fin"&amp;A324,IF(AND(C324=1,COUNTIF($D$1:$D323,"deb"&amp;A324)&gt;COUNTIF($D$1:$D323,"fin"&amp;A324)),A324,IF(C324=0,"","deb" &amp; A324)))</f>
        <v>Agathe</v>
      </c>
      <c r="G324" s="14">
        <v>317</v>
      </c>
      <c r="H324" s="14" t="e">
        <f t="shared" ca="1" si="6"/>
        <v>#N/A</v>
      </c>
      <c r="I324" s="14" t="e" cm="1">
        <f t="array" aca="1" ref="I324" ca="1">SUMPRODUCT(MAX((INDIRECT("A1:A" &amp; IFERROR(MATCH("fin" &amp; J324,OFFSET($D$1,H324,0,1000,1),0)+H324,$H$1)-1)      =J324)*ROW(INDIRECT("A1:A" &amp; IFERROR(MATCH("fin" &amp; J324,OFFSET($D$1,H324,0,1000,1),0)+H324,$H$1)-1) )))</f>
        <v>#N/A</v>
      </c>
      <c r="J324" s="7" t="e" cm="1">
        <f t="array" aca="1" ref="J324" ca="1">INDEX(A:A,H324)</f>
        <v>#N/A</v>
      </c>
      <c r="K324" s="7" t="e" cm="1">
        <f t="array" aca="1" ref="K324" ca="1">INDEX(B:B,H324)</f>
        <v>#N/A</v>
      </c>
      <c r="L324" s="7"/>
      <c r="M324" s="7" t="str" cm="1">
        <f t="array" aca="1" ref="M324" ca="1">IFERROR(INDEX(B:B,I324),IF(ISERROR(H324),"#N/A",TODAY()))</f>
        <v>#N/A</v>
      </c>
      <c r="N324">
        <f ca="1">SUMIFS(C:C,A:A,J324,B:B,"&gt;=" &amp; K324,B:B,"&lt;" &amp; M324+1)</f>
        <v>0</v>
      </c>
    </row>
    <row r="325" spans="1:14" x14ac:dyDescent="0.25">
      <c r="A325" t="s">
        <v>17</v>
      </c>
      <c r="B325" s="7">
        <v>43559.397812499999</v>
      </c>
      <c r="C325">
        <v>1</v>
      </c>
      <c r="D325" t="str">
        <f>IF(AND(C325=0,ROW()&gt;2),"fin"&amp;A325,IF(AND(C325=1,COUNTIF($D$1:$D324,"deb"&amp;A325)&gt;COUNTIF($D$1:$D324,"fin"&amp;A325)),A325,IF(C325=0,"","deb" &amp; A325)))</f>
        <v>Romain</v>
      </c>
      <c r="G325" s="14">
        <v>318</v>
      </c>
      <c r="H325" s="14" t="e">
        <f t="shared" ca="1" si="6"/>
        <v>#N/A</v>
      </c>
      <c r="I325" s="14" t="e" cm="1">
        <f t="array" aca="1" ref="I325" ca="1">SUMPRODUCT(MAX((INDIRECT("A1:A" &amp; IFERROR(MATCH("fin" &amp; J325,OFFSET($D$1,H325,0,1000,1),0)+H325,$H$1)-1)      =J325)*ROW(INDIRECT("A1:A" &amp; IFERROR(MATCH("fin" &amp; J325,OFFSET($D$1,H325,0,1000,1),0)+H325,$H$1)-1) )))</f>
        <v>#N/A</v>
      </c>
      <c r="J325" s="7" t="e" cm="1">
        <f t="array" aca="1" ref="J325" ca="1">INDEX(A:A,H325)</f>
        <v>#N/A</v>
      </c>
      <c r="K325" s="7" t="e" cm="1">
        <f t="array" aca="1" ref="K325" ca="1">INDEX(B:B,H325)</f>
        <v>#N/A</v>
      </c>
      <c r="L325" s="7"/>
      <c r="M325" s="7" t="str" cm="1">
        <f t="array" aca="1" ref="M325" ca="1">IFERROR(INDEX(B:B,I325),IF(ISERROR(H325),"#N/A",TODAY()))</f>
        <v>#N/A</v>
      </c>
      <c r="N325">
        <f ca="1">SUMIFS(C:C,A:A,J325,B:B,"&gt;=" &amp; K325,B:B,"&lt;" &amp; M325+1)</f>
        <v>0</v>
      </c>
    </row>
    <row r="326" spans="1:14" x14ac:dyDescent="0.25">
      <c r="A326" t="s">
        <v>9</v>
      </c>
      <c r="B326" s="7">
        <v>43559.401493055557</v>
      </c>
      <c r="C326">
        <v>1</v>
      </c>
      <c r="D326" t="str">
        <f>IF(AND(C326=0,ROW()&gt;2),"fin"&amp;A326,IF(AND(C326=1,COUNTIF($D$1:$D325,"deb"&amp;A326)&gt;COUNTIF($D$1:$D325,"fin"&amp;A326)),A326,IF(C326=0,"","deb" &amp; A326)))</f>
        <v xml:space="preserve">Pierre </v>
      </c>
      <c r="G326" s="14">
        <v>319</v>
      </c>
      <c r="H326" s="14" t="e">
        <f t="shared" ca="1" si="6"/>
        <v>#N/A</v>
      </c>
      <c r="I326" s="14" t="e" cm="1">
        <f t="array" aca="1" ref="I326" ca="1">SUMPRODUCT(MAX((INDIRECT("A1:A" &amp; IFERROR(MATCH("fin" &amp; J326,OFFSET($D$1,H326,0,1000,1),0)+H326,$H$1)-1)      =J326)*ROW(INDIRECT("A1:A" &amp; IFERROR(MATCH("fin" &amp; J326,OFFSET($D$1,H326,0,1000,1),0)+H326,$H$1)-1) )))</f>
        <v>#N/A</v>
      </c>
      <c r="J326" s="7" t="e" cm="1">
        <f t="array" aca="1" ref="J326" ca="1">INDEX(A:A,H326)</f>
        <v>#N/A</v>
      </c>
      <c r="K326" s="7" t="e" cm="1">
        <f t="array" aca="1" ref="K326" ca="1">INDEX(B:B,H326)</f>
        <v>#N/A</v>
      </c>
      <c r="L326" s="7"/>
      <c r="M326" s="7" t="str" cm="1">
        <f t="array" aca="1" ref="M326" ca="1">IFERROR(INDEX(B:B,I326),IF(ISERROR(H326),"#N/A",TODAY()))</f>
        <v>#N/A</v>
      </c>
      <c r="N326">
        <f ca="1">SUMIFS(C:C,A:A,J326,B:B,"&gt;=" &amp; K326,B:B,"&lt;" &amp; M326+1)</f>
        <v>0</v>
      </c>
    </row>
    <row r="327" spans="1:14" x14ac:dyDescent="0.25">
      <c r="A327" t="s">
        <v>10</v>
      </c>
      <c r="B327" s="7">
        <v>43559.413807870369</v>
      </c>
      <c r="C327">
        <v>1</v>
      </c>
      <c r="D327" t="str">
        <f>IF(AND(C327=0,ROW()&gt;2),"fin"&amp;A327,IF(AND(C327=1,COUNTIF($D$1:$D326,"deb"&amp;A327)&gt;COUNTIF($D$1:$D326,"fin"&amp;A327)),A327,IF(C327=0,"","deb" &amp; A327)))</f>
        <v>Yves</v>
      </c>
      <c r="G327" s="14">
        <v>320</v>
      </c>
      <c r="H327" s="14" t="e">
        <f t="shared" ca="1" si="6"/>
        <v>#N/A</v>
      </c>
      <c r="I327" s="14" t="e" cm="1">
        <f t="array" aca="1" ref="I327" ca="1">SUMPRODUCT(MAX((INDIRECT("A1:A" &amp; IFERROR(MATCH("fin" &amp; J327,OFFSET($D$1,H327,0,1000,1),0)+H327,$H$1)-1)      =J327)*ROW(INDIRECT("A1:A" &amp; IFERROR(MATCH("fin" &amp; J327,OFFSET($D$1,H327,0,1000,1),0)+H327,$H$1)-1) )))</f>
        <v>#N/A</v>
      </c>
      <c r="J327" s="7" t="e" cm="1">
        <f t="array" aca="1" ref="J327" ca="1">INDEX(A:A,H327)</f>
        <v>#N/A</v>
      </c>
      <c r="K327" s="7" t="e" cm="1">
        <f t="array" aca="1" ref="K327" ca="1">INDEX(B:B,H327)</f>
        <v>#N/A</v>
      </c>
      <c r="L327" s="7"/>
      <c r="M327" s="7" t="str" cm="1">
        <f t="array" aca="1" ref="M327" ca="1">IFERROR(INDEX(B:B,I327),IF(ISERROR(H327),"#N/A",TODAY()))</f>
        <v>#N/A</v>
      </c>
      <c r="N327">
        <f ca="1">SUMIFS(C:C,A:A,J327,B:B,"&gt;=" &amp; K327,B:B,"&lt;" &amp; M327+1)</f>
        <v>0</v>
      </c>
    </row>
    <row r="328" spans="1:14" x14ac:dyDescent="0.25">
      <c r="A328" t="s">
        <v>11</v>
      </c>
      <c r="B328" s="7">
        <v>43559.414826388886</v>
      </c>
      <c r="C328">
        <v>1</v>
      </c>
      <c r="D328" t="str">
        <f>IF(AND(C328=0,ROW()&gt;2),"fin"&amp;A328,IF(AND(C328=1,COUNTIF($D$1:$D327,"deb"&amp;A328)&gt;COUNTIF($D$1:$D327,"fin"&amp;A328)),A328,IF(C328=0,"","deb" &amp; A328)))</f>
        <v>Pierrick</v>
      </c>
      <c r="G328" s="14">
        <v>321</v>
      </c>
      <c r="H328" s="14" t="e">
        <f t="shared" ca="1" si="6"/>
        <v>#N/A</v>
      </c>
      <c r="I328" s="14" t="e" cm="1">
        <f t="array" aca="1" ref="I328" ca="1">SUMPRODUCT(MAX((INDIRECT("A1:A" &amp; IFERROR(MATCH("fin" &amp; J328,OFFSET($D$1,H328,0,1000,1),0)+H328,$H$1)-1)      =J328)*ROW(INDIRECT("A1:A" &amp; IFERROR(MATCH("fin" &amp; J328,OFFSET($D$1,H328,0,1000,1),0)+H328,$H$1)-1) )))</f>
        <v>#N/A</v>
      </c>
      <c r="J328" s="7" t="e" cm="1">
        <f t="array" aca="1" ref="J328" ca="1">INDEX(A:A,H328)</f>
        <v>#N/A</v>
      </c>
      <c r="K328" s="7" t="e" cm="1">
        <f t="array" aca="1" ref="K328" ca="1">INDEX(B:B,H328)</f>
        <v>#N/A</v>
      </c>
      <c r="L328" s="7"/>
      <c r="M328" s="7" t="str" cm="1">
        <f t="array" aca="1" ref="M328" ca="1">IFERROR(INDEX(B:B,I328),IF(ISERROR(H328),"#N/A",TODAY()))</f>
        <v>#N/A</v>
      </c>
      <c r="N328">
        <f ca="1">SUMIFS(C:C,A:A,J328,B:B,"&gt;=" &amp; K328,B:B,"&lt;" &amp; M328+1)</f>
        <v>0</v>
      </c>
    </row>
    <row r="329" spans="1:14" x14ac:dyDescent="0.25">
      <c r="A329" t="s">
        <v>12</v>
      </c>
      <c r="B329" s="7">
        <v>43559.427118055559</v>
      </c>
      <c r="C329">
        <v>1</v>
      </c>
      <c r="D329" t="str">
        <f>IF(AND(C329=0,ROW()&gt;2),"fin"&amp;A329,IF(AND(C329=1,COUNTIF($D$1:$D328,"deb"&amp;A329)&gt;COUNTIF($D$1:$D328,"fin"&amp;A329)),A329,IF(C329=0,"","deb" &amp; A329)))</f>
        <v xml:space="preserve">Jacques </v>
      </c>
      <c r="G329" s="14">
        <v>322</v>
      </c>
      <c r="H329" s="14" t="e">
        <f t="shared" ca="1" si="6"/>
        <v>#N/A</v>
      </c>
      <c r="I329" s="14" t="e" cm="1">
        <f t="array" aca="1" ref="I329" ca="1">SUMPRODUCT(MAX((INDIRECT("A1:A" &amp; IFERROR(MATCH("fin" &amp; J329,OFFSET($D$1,H329,0,1000,1),0)+H329,$H$1)-1)      =J329)*ROW(INDIRECT("A1:A" &amp; IFERROR(MATCH("fin" &amp; J329,OFFSET($D$1,H329,0,1000,1),0)+H329,$H$1)-1) )))</f>
        <v>#N/A</v>
      </c>
      <c r="J329" s="7" t="e" cm="1">
        <f t="array" aca="1" ref="J329" ca="1">INDEX(A:A,H329)</f>
        <v>#N/A</v>
      </c>
      <c r="K329" s="7" t="e" cm="1">
        <f t="array" aca="1" ref="K329" ca="1">INDEX(B:B,H329)</f>
        <v>#N/A</v>
      </c>
      <c r="L329" s="7"/>
      <c r="M329" s="7" t="str" cm="1">
        <f t="array" aca="1" ref="M329" ca="1">IFERROR(INDEX(B:B,I329),IF(ISERROR(H329),"#N/A",TODAY()))</f>
        <v>#N/A</v>
      </c>
      <c r="N329">
        <f ca="1">SUMIFS(C:C,A:A,J329,B:B,"&gt;=" &amp; K329,B:B,"&lt;" &amp; M329+1)</f>
        <v>0</v>
      </c>
    </row>
    <row r="330" spans="1:14" x14ac:dyDescent="0.25">
      <c r="A330" t="s">
        <v>13</v>
      </c>
      <c r="B330" s="7">
        <v>43559.444652777776</v>
      </c>
      <c r="C330">
        <v>1</v>
      </c>
      <c r="D330" t="str">
        <f>IF(AND(C330=0,ROW()&gt;2),"fin"&amp;A330,IF(AND(C330=1,COUNTIF($D$1:$D329,"deb"&amp;A330)&gt;COUNTIF($D$1:$D329,"fin"&amp;A330)),A330,IF(C330=0,"","deb" &amp; A330)))</f>
        <v>Clhotilde</v>
      </c>
      <c r="G330" s="14">
        <v>323</v>
      </c>
      <c r="H330" s="14" t="e">
        <f t="shared" ca="1" si="6"/>
        <v>#N/A</v>
      </c>
      <c r="I330" s="14" t="e" cm="1">
        <f t="array" aca="1" ref="I330" ca="1">SUMPRODUCT(MAX((INDIRECT("A1:A" &amp; IFERROR(MATCH("fin" &amp; J330,OFFSET($D$1,H330,0,1000,1),0)+H330,$H$1)-1)      =J330)*ROW(INDIRECT("A1:A" &amp; IFERROR(MATCH("fin" &amp; J330,OFFSET($D$1,H330,0,1000,1),0)+H330,$H$1)-1) )))</f>
        <v>#N/A</v>
      </c>
      <c r="J330" s="7" t="e" cm="1">
        <f t="array" aca="1" ref="J330" ca="1">INDEX(A:A,H330)</f>
        <v>#N/A</v>
      </c>
      <c r="K330" s="7" t="e" cm="1">
        <f t="array" aca="1" ref="K330" ca="1">INDEX(B:B,H330)</f>
        <v>#N/A</v>
      </c>
      <c r="L330" s="7"/>
      <c r="M330" s="7" t="str" cm="1">
        <f t="array" aca="1" ref="M330" ca="1">IFERROR(INDEX(B:B,I330),IF(ISERROR(H330),"#N/A",TODAY()))</f>
        <v>#N/A</v>
      </c>
      <c r="N330">
        <f ca="1">SUMIFS(C:C,A:A,J330,B:B,"&gt;=" &amp; K330,B:B,"&lt;" &amp; M330+1)</f>
        <v>0</v>
      </c>
    </row>
    <row r="331" spans="1:14" x14ac:dyDescent="0.25">
      <c r="A331" t="s">
        <v>14</v>
      </c>
      <c r="B331" s="7">
        <v>43559.452222222222</v>
      </c>
      <c r="C331">
        <v>1</v>
      </c>
      <c r="D331" t="str">
        <f>IF(AND(C331=0,ROW()&gt;2),"fin"&amp;A331,IF(AND(C331=1,COUNTIF($D$1:$D330,"deb"&amp;A331)&gt;COUNTIF($D$1:$D330,"fin"&amp;A331)),A331,IF(C331=0,"","deb" &amp; A331)))</f>
        <v>debLaurianne</v>
      </c>
      <c r="G331" s="14">
        <v>324</v>
      </c>
      <c r="H331" s="14" t="e">
        <f t="shared" ca="1" si="6"/>
        <v>#N/A</v>
      </c>
      <c r="I331" s="14" t="e" cm="1">
        <f t="array" aca="1" ref="I331" ca="1">SUMPRODUCT(MAX((INDIRECT("A1:A" &amp; IFERROR(MATCH("fin" &amp; J331,OFFSET($D$1,H331,0,1000,1),0)+H331,$H$1)-1)      =J331)*ROW(INDIRECT("A1:A" &amp; IFERROR(MATCH("fin" &amp; J331,OFFSET($D$1,H331,0,1000,1),0)+H331,$H$1)-1) )))</f>
        <v>#N/A</v>
      </c>
      <c r="J331" s="7" t="e" cm="1">
        <f t="array" aca="1" ref="J331" ca="1">INDEX(A:A,H331)</f>
        <v>#N/A</v>
      </c>
      <c r="K331" s="7" t="e" cm="1">
        <f t="array" aca="1" ref="K331" ca="1">INDEX(B:B,H331)</f>
        <v>#N/A</v>
      </c>
      <c r="L331" s="7"/>
      <c r="M331" s="7" t="str" cm="1">
        <f t="array" aca="1" ref="M331" ca="1">IFERROR(INDEX(B:B,I331),IF(ISERROR(H331),"#N/A",TODAY()))</f>
        <v>#N/A</v>
      </c>
      <c r="N331">
        <f ca="1">SUMIFS(C:C,A:A,J331,B:B,"&gt;=" &amp; K331,B:B,"&lt;" &amp; M331+1)</f>
        <v>0</v>
      </c>
    </row>
    <row r="332" spans="1:14" x14ac:dyDescent="0.25">
      <c r="A332" t="s">
        <v>15</v>
      </c>
      <c r="B332" s="7">
        <v>43559.461805555555</v>
      </c>
      <c r="C332">
        <v>1</v>
      </c>
      <c r="D332" t="str">
        <f>IF(AND(C332=0,ROW()&gt;2),"fin"&amp;A332,IF(AND(C332=1,COUNTIF($D$1:$D331,"deb"&amp;A332)&gt;COUNTIF($D$1:$D331,"fin"&amp;A332)),A332,IF(C332=0,"","deb" &amp; A332)))</f>
        <v>Jeanne</v>
      </c>
      <c r="G332" s="14">
        <v>325</v>
      </c>
      <c r="H332" s="14" t="e">
        <f t="shared" ca="1" si="6"/>
        <v>#N/A</v>
      </c>
      <c r="I332" s="14" t="e" cm="1">
        <f t="array" aca="1" ref="I332" ca="1">SUMPRODUCT(MAX((INDIRECT("A1:A" &amp; IFERROR(MATCH("fin" &amp; J332,OFFSET($D$1,H332,0,1000,1),0)+H332,$H$1)-1)      =J332)*ROW(INDIRECT("A1:A" &amp; IFERROR(MATCH("fin" &amp; J332,OFFSET($D$1,H332,0,1000,1),0)+H332,$H$1)-1) )))</f>
        <v>#N/A</v>
      </c>
      <c r="J332" s="7" t="e" cm="1">
        <f t="array" aca="1" ref="J332" ca="1">INDEX(A:A,H332)</f>
        <v>#N/A</v>
      </c>
      <c r="K332" s="7" t="e" cm="1">
        <f t="array" aca="1" ref="K332" ca="1">INDEX(B:B,H332)</f>
        <v>#N/A</v>
      </c>
      <c r="L332" s="7"/>
      <c r="M332" s="7" t="str" cm="1">
        <f t="array" aca="1" ref="M332" ca="1">IFERROR(INDEX(B:B,I332),IF(ISERROR(H332),"#N/A",TODAY()))</f>
        <v>#N/A</v>
      </c>
      <c r="N332">
        <f ca="1">SUMIFS(C:C,A:A,J332,B:B,"&gt;=" &amp; K332,B:B,"&lt;" &amp; M332+1)</f>
        <v>0</v>
      </c>
    </row>
    <row r="333" spans="1:14" x14ac:dyDescent="0.25">
      <c r="A333" t="s">
        <v>16</v>
      </c>
      <c r="B333" s="7">
        <v>43559.464212962965</v>
      </c>
      <c r="C333">
        <v>1</v>
      </c>
      <c r="D333" t="str">
        <f>IF(AND(C333=0,ROW()&gt;2),"fin"&amp;A333,IF(AND(C333=1,COUNTIF($D$1:$D332,"deb"&amp;A333)&gt;COUNTIF($D$1:$D332,"fin"&amp;A333)),A333,IF(C333=0,"","deb" &amp; A333)))</f>
        <v>Agathe</v>
      </c>
      <c r="G333" s="14">
        <v>326</v>
      </c>
      <c r="H333" s="14" t="e">
        <f t="shared" ca="1" si="6"/>
        <v>#N/A</v>
      </c>
      <c r="I333" s="14" t="e" cm="1">
        <f t="array" aca="1" ref="I333" ca="1">SUMPRODUCT(MAX((INDIRECT("A1:A" &amp; IFERROR(MATCH("fin" &amp; J333,OFFSET($D$1,H333,0,1000,1),0)+H333,$H$1)-1)      =J333)*ROW(INDIRECT("A1:A" &amp; IFERROR(MATCH("fin" &amp; J333,OFFSET($D$1,H333,0,1000,1),0)+H333,$H$1)-1) )))</f>
        <v>#N/A</v>
      </c>
      <c r="J333" s="7" t="e" cm="1">
        <f t="array" aca="1" ref="J333" ca="1">INDEX(A:A,H333)</f>
        <v>#N/A</v>
      </c>
      <c r="K333" s="7" t="e" cm="1">
        <f t="array" aca="1" ref="K333" ca="1">INDEX(B:B,H333)</f>
        <v>#N/A</v>
      </c>
      <c r="L333" s="7"/>
      <c r="M333" s="7" t="str" cm="1">
        <f t="array" aca="1" ref="M333" ca="1">IFERROR(INDEX(B:B,I333),IF(ISERROR(H333),"#N/A",TODAY()))</f>
        <v>#N/A</v>
      </c>
      <c r="N333">
        <f ca="1">SUMIFS(C:C,A:A,J333,B:B,"&gt;=" &amp; K333,B:B,"&lt;" &amp; M333+1)</f>
        <v>0</v>
      </c>
    </row>
    <row r="334" spans="1:14" x14ac:dyDescent="0.25">
      <c r="A334" t="s">
        <v>17</v>
      </c>
      <c r="B334" s="7">
        <v>43559.478206018517</v>
      </c>
      <c r="C334">
        <v>1</v>
      </c>
      <c r="D334" t="str">
        <f>IF(AND(C334=0,ROW()&gt;2),"fin"&amp;A334,IF(AND(C334=1,COUNTIF($D$1:$D333,"deb"&amp;A334)&gt;COUNTIF($D$1:$D333,"fin"&amp;A334)),A334,IF(C334=0,"","deb" &amp; A334)))</f>
        <v>Romain</v>
      </c>
      <c r="G334" s="14">
        <v>327</v>
      </c>
      <c r="H334" s="14" t="e">
        <f t="shared" ca="1" si="6"/>
        <v>#N/A</v>
      </c>
      <c r="I334" s="14" t="e" cm="1">
        <f t="array" aca="1" ref="I334" ca="1">SUMPRODUCT(MAX((INDIRECT("A1:A" &amp; IFERROR(MATCH("fin" &amp; J334,OFFSET($D$1,H334,0,1000,1),0)+H334,$H$1)-1)      =J334)*ROW(INDIRECT("A1:A" &amp; IFERROR(MATCH("fin" &amp; J334,OFFSET($D$1,H334,0,1000,1),0)+H334,$H$1)-1) )))</f>
        <v>#N/A</v>
      </c>
      <c r="J334" s="7" t="e" cm="1">
        <f t="array" aca="1" ref="J334" ca="1">INDEX(A:A,H334)</f>
        <v>#N/A</v>
      </c>
      <c r="K334" s="7" t="e" cm="1">
        <f t="array" aca="1" ref="K334" ca="1">INDEX(B:B,H334)</f>
        <v>#N/A</v>
      </c>
      <c r="L334" s="7"/>
      <c r="M334" s="7" t="str" cm="1">
        <f t="array" aca="1" ref="M334" ca="1">IFERROR(INDEX(B:B,I334),IF(ISERROR(H334),"#N/A",TODAY()))</f>
        <v>#N/A</v>
      </c>
      <c r="N334">
        <f ca="1">SUMIFS(C:C,A:A,J334,B:B,"&gt;=" &amp; K334,B:B,"&lt;" &amp; M334+1)</f>
        <v>0</v>
      </c>
    </row>
    <row r="335" spans="1:14" x14ac:dyDescent="0.25">
      <c r="A335" t="s">
        <v>9</v>
      </c>
      <c r="B335" s="7">
        <v>43559.579386574071</v>
      </c>
      <c r="C335">
        <v>1</v>
      </c>
      <c r="D335" t="str">
        <f>IF(AND(C335=0,ROW()&gt;2),"fin"&amp;A335,IF(AND(C335=1,COUNTIF($D$1:$D334,"deb"&amp;A335)&gt;COUNTIF($D$1:$D334,"fin"&amp;A335)),A335,IF(C335=0,"","deb" &amp; A335)))</f>
        <v xml:space="preserve">Pierre </v>
      </c>
      <c r="G335" s="14">
        <v>328</v>
      </c>
      <c r="H335" s="14" t="e">
        <f t="shared" ca="1" si="6"/>
        <v>#N/A</v>
      </c>
      <c r="I335" s="14" t="e" cm="1">
        <f t="array" aca="1" ref="I335" ca="1">SUMPRODUCT(MAX((INDIRECT("A1:A" &amp; IFERROR(MATCH("fin" &amp; J335,OFFSET($D$1,H335,0,1000,1),0)+H335,$H$1)-1)      =J335)*ROW(INDIRECT("A1:A" &amp; IFERROR(MATCH("fin" &amp; J335,OFFSET($D$1,H335,0,1000,1),0)+H335,$H$1)-1) )))</f>
        <v>#N/A</v>
      </c>
      <c r="J335" s="7" t="e" cm="1">
        <f t="array" aca="1" ref="J335" ca="1">INDEX(A:A,H335)</f>
        <v>#N/A</v>
      </c>
      <c r="K335" s="7" t="e" cm="1">
        <f t="array" aca="1" ref="K335" ca="1">INDEX(B:B,H335)</f>
        <v>#N/A</v>
      </c>
      <c r="L335" s="7"/>
      <c r="M335" s="7" t="str" cm="1">
        <f t="array" aca="1" ref="M335" ca="1">IFERROR(INDEX(B:B,I335),IF(ISERROR(H335),"#N/A",TODAY()))</f>
        <v>#N/A</v>
      </c>
      <c r="N335">
        <f ca="1">SUMIFS(C:C,A:A,J335,B:B,"&gt;=" &amp; K335,B:B,"&lt;" &amp; M335+1)</f>
        <v>0</v>
      </c>
    </row>
    <row r="336" spans="1:14" x14ac:dyDescent="0.25">
      <c r="A336" t="s">
        <v>10</v>
      </c>
      <c r="B336" s="7">
        <v>43559.607569444444</v>
      </c>
      <c r="C336">
        <v>1</v>
      </c>
      <c r="D336" t="str">
        <f>IF(AND(C336=0,ROW()&gt;2),"fin"&amp;A336,IF(AND(C336=1,COUNTIF($D$1:$D335,"deb"&amp;A336)&gt;COUNTIF($D$1:$D335,"fin"&amp;A336)),A336,IF(C336=0,"","deb" &amp; A336)))</f>
        <v>Yves</v>
      </c>
      <c r="G336" s="14">
        <v>329</v>
      </c>
      <c r="H336" s="14" t="e">
        <f t="shared" ca="1" si="6"/>
        <v>#N/A</v>
      </c>
      <c r="I336" s="14" t="e" cm="1">
        <f t="array" aca="1" ref="I336" ca="1">SUMPRODUCT(MAX((INDIRECT("A1:A" &amp; IFERROR(MATCH("fin" &amp; J336,OFFSET($D$1,H336,0,1000,1),0)+H336,$H$1)-1)      =J336)*ROW(INDIRECT("A1:A" &amp; IFERROR(MATCH("fin" &amp; J336,OFFSET($D$1,H336,0,1000,1),0)+H336,$H$1)-1) )))</f>
        <v>#N/A</v>
      </c>
      <c r="J336" s="7" t="e" cm="1">
        <f t="array" aca="1" ref="J336" ca="1">INDEX(A:A,H336)</f>
        <v>#N/A</v>
      </c>
      <c r="K336" s="7" t="e" cm="1">
        <f t="array" aca="1" ref="K336" ca="1">INDEX(B:B,H336)</f>
        <v>#N/A</v>
      </c>
      <c r="L336" s="7"/>
      <c r="M336" s="7" t="str" cm="1">
        <f t="array" aca="1" ref="M336" ca="1">IFERROR(INDEX(B:B,I336),IF(ISERROR(H336),"#N/A",TODAY()))</f>
        <v>#N/A</v>
      </c>
      <c r="N336">
        <f ca="1">SUMIFS(C:C,A:A,J336,B:B,"&gt;=" &amp; K336,B:B,"&lt;" &amp; M336+1)</f>
        <v>0</v>
      </c>
    </row>
    <row r="337" spans="1:14" x14ac:dyDescent="0.25">
      <c r="A337" t="s">
        <v>11</v>
      </c>
      <c r="B337" s="7">
        <v>43559.657442129632</v>
      </c>
      <c r="C337">
        <v>1</v>
      </c>
      <c r="D337" t="str">
        <f>IF(AND(C337=0,ROW()&gt;2),"fin"&amp;A337,IF(AND(C337=1,COUNTIF($D$1:$D336,"deb"&amp;A337)&gt;COUNTIF($D$1:$D336,"fin"&amp;A337)),A337,IF(C337=0,"","deb" &amp; A337)))</f>
        <v>Pierrick</v>
      </c>
      <c r="G337" s="14">
        <v>330</v>
      </c>
      <c r="H337" s="14" t="e">
        <f t="shared" ca="1" si="6"/>
        <v>#N/A</v>
      </c>
      <c r="I337" s="14" t="e" cm="1">
        <f t="array" aca="1" ref="I337" ca="1">SUMPRODUCT(MAX((INDIRECT("A1:A" &amp; IFERROR(MATCH("fin" &amp; J337,OFFSET($D$1,H337,0,1000,1),0)+H337,$H$1)-1)      =J337)*ROW(INDIRECT("A1:A" &amp; IFERROR(MATCH("fin" &amp; J337,OFFSET($D$1,H337,0,1000,1),0)+H337,$H$1)-1) )))</f>
        <v>#N/A</v>
      </c>
      <c r="J337" s="7" t="e" cm="1">
        <f t="array" aca="1" ref="J337" ca="1">INDEX(A:A,H337)</f>
        <v>#N/A</v>
      </c>
      <c r="K337" s="7" t="e" cm="1">
        <f t="array" aca="1" ref="K337" ca="1">INDEX(B:B,H337)</f>
        <v>#N/A</v>
      </c>
      <c r="L337" s="7"/>
      <c r="M337" s="7" t="str" cm="1">
        <f t="array" aca="1" ref="M337" ca="1">IFERROR(INDEX(B:B,I337),IF(ISERROR(H337),"#N/A",TODAY()))</f>
        <v>#N/A</v>
      </c>
      <c r="N337">
        <f ca="1">SUMIFS(C:C,A:A,J337,B:B,"&gt;=" &amp; K337,B:B,"&lt;" &amp; M337+1)</f>
        <v>0</v>
      </c>
    </row>
    <row r="338" spans="1:14" x14ac:dyDescent="0.25">
      <c r="A338" t="s">
        <v>12</v>
      </c>
      <c r="B338" s="7">
        <v>43560.552268518521</v>
      </c>
      <c r="C338">
        <v>1</v>
      </c>
      <c r="D338" t="str">
        <f>IF(AND(C338=0,ROW()&gt;2),"fin"&amp;A338,IF(AND(C338=1,COUNTIF($D$1:$D337,"deb"&amp;A338)&gt;COUNTIF($D$1:$D337,"fin"&amp;A338)),A338,IF(C338=0,"","deb" &amp; A338)))</f>
        <v xml:space="preserve">Jacques </v>
      </c>
      <c r="G338" s="14">
        <v>331</v>
      </c>
      <c r="H338" s="14" t="e">
        <f t="shared" ca="1" si="6"/>
        <v>#N/A</v>
      </c>
      <c r="I338" s="14" t="e" cm="1">
        <f t="array" aca="1" ref="I338" ca="1">SUMPRODUCT(MAX((INDIRECT("A1:A" &amp; IFERROR(MATCH("fin" &amp; J338,OFFSET($D$1,H338,0,1000,1),0)+H338,$H$1)-1)      =J338)*ROW(INDIRECT("A1:A" &amp; IFERROR(MATCH("fin" &amp; J338,OFFSET($D$1,H338,0,1000,1),0)+H338,$H$1)-1) )))</f>
        <v>#N/A</v>
      </c>
      <c r="J338" s="7" t="e" cm="1">
        <f t="array" aca="1" ref="J338" ca="1">INDEX(A:A,H338)</f>
        <v>#N/A</v>
      </c>
      <c r="K338" s="7" t="e" cm="1">
        <f t="array" aca="1" ref="K338" ca="1">INDEX(B:B,H338)</f>
        <v>#N/A</v>
      </c>
      <c r="L338" s="7"/>
      <c r="M338" s="7" t="str" cm="1">
        <f t="array" aca="1" ref="M338" ca="1">IFERROR(INDEX(B:B,I338),IF(ISERROR(H338),"#N/A",TODAY()))</f>
        <v>#N/A</v>
      </c>
      <c r="N338">
        <f ca="1">SUMIFS(C:C,A:A,J338,B:B,"&gt;=" &amp; K338,B:B,"&lt;" &amp; M338+1)</f>
        <v>0</v>
      </c>
    </row>
    <row r="339" spans="1:14" x14ac:dyDescent="0.25">
      <c r="A339" t="s">
        <v>13</v>
      </c>
      <c r="B339" s="7">
        <v>43560.554768518516</v>
      </c>
      <c r="C339">
        <v>0</v>
      </c>
      <c r="D339" t="str">
        <f>IF(AND(C339=0,ROW()&gt;2),"fin"&amp;A339,IF(AND(C339=1,COUNTIF($D$1:$D338,"deb"&amp;A339)&gt;COUNTIF($D$1:$D338,"fin"&amp;A339)),A339,IF(C339=0,"","deb" &amp; A339)))</f>
        <v>finClhotilde</v>
      </c>
      <c r="G339" s="14">
        <v>332</v>
      </c>
      <c r="H339" s="14" t="e">
        <f t="shared" ca="1" si="6"/>
        <v>#N/A</v>
      </c>
      <c r="I339" s="14" t="e" cm="1">
        <f t="array" aca="1" ref="I339" ca="1">SUMPRODUCT(MAX((INDIRECT("A1:A" &amp; IFERROR(MATCH("fin" &amp; J339,OFFSET($D$1,H339,0,1000,1),0)+H339,$H$1)-1)      =J339)*ROW(INDIRECT("A1:A" &amp; IFERROR(MATCH("fin" &amp; J339,OFFSET($D$1,H339,0,1000,1),0)+H339,$H$1)-1) )))</f>
        <v>#N/A</v>
      </c>
      <c r="J339" s="7" t="e" cm="1">
        <f t="array" aca="1" ref="J339" ca="1">INDEX(A:A,H339)</f>
        <v>#N/A</v>
      </c>
      <c r="K339" s="7" t="e" cm="1">
        <f t="array" aca="1" ref="K339" ca="1">INDEX(B:B,H339)</f>
        <v>#N/A</v>
      </c>
      <c r="L339" s="7"/>
      <c r="M339" s="7" t="str" cm="1">
        <f t="array" aca="1" ref="M339" ca="1">IFERROR(INDEX(B:B,I339),IF(ISERROR(H339),"#N/A",TODAY()))</f>
        <v>#N/A</v>
      </c>
      <c r="N339">
        <f ca="1">SUMIFS(C:C,A:A,J339,B:B,"&gt;=" &amp; K339,B:B,"&lt;" &amp; M339+1)</f>
        <v>0</v>
      </c>
    </row>
    <row r="340" spans="1:14" x14ac:dyDescent="0.25">
      <c r="A340" t="s">
        <v>14</v>
      </c>
      <c r="B340" s="7">
        <v>43560.568935185183</v>
      </c>
      <c r="C340">
        <v>1</v>
      </c>
      <c r="D340" t="str">
        <f>IF(AND(C340=0,ROW()&gt;2),"fin"&amp;A340,IF(AND(C340=1,COUNTIF($D$1:$D339,"deb"&amp;A340)&gt;COUNTIF($D$1:$D339,"fin"&amp;A340)),A340,IF(C340=0,"","deb" &amp; A340)))</f>
        <v>Laurianne</v>
      </c>
      <c r="G340" s="14">
        <v>333</v>
      </c>
      <c r="H340" s="14" t="e">
        <f t="shared" ca="1" si="6"/>
        <v>#N/A</v>
      </c>
      <c r="I340" s="14" t="e" cm="1">
        <f t="array" aca="1" ref="I340" ca="1">SUMPRODUCT(MAX((INDIRECT("A1:A" &amp; IFERROR(MATCH("fin" &amp; J340,OFFSET($D$1,H340,0,1000,1),0)+H340,$H$1)-1)      =J340)*ROW(INDIRECT("A1:A" &amp; IFERROR(MATCH("fin" &amp; J340,OFFSET($D$1,H340,0,1000,1),0)+H340,$H$1)-1) )))</f>
        <v>#N/A</v>
      </c>
      <c r="J340" s="7" t="e" cm="1">
        <f t="array" aca="1" ref="J340" ca="1">INDEX(A:A,H340)</f>
        <v>#N/A</v>
      </c>
      <c r="K340" s="7" t="e" cm="1">
        <f t="array" aca="1" ref="K340" ca="1">INDEX(B:B,H340)</f>
        <v>#N/A</v>
      </c>
      <c r="L340" s="7"/>
      <c r="M340" s="7" t="str" cm="1">
        <f t="array" aca="1" ref="M340" ca="1">IFERROR(INDEX(B:B,I340),IF(ISERROR(H340),"#N/A",TODAY()))</f>
        <v>#N/A</v>
      </c>
      <c r="N340">
        <f ca="1">SUMIFS(C:C,A:A,J340,B:B,"&gt;=" &amp; K340,B:B,"&lt;" &amp; M340+1)</f>
        <v>0</v>
      </c>
    </row>
    <row r="341" spans="1:14" x14ac:dyDescent="0.25">
      <c r="A341" t="s">
        <v>15</v>
      </c>
      <c r="B341" s="7">
        <v>43560.681898148148</v>
      </c>
      <c r="C341">
        <v>1</v>
      </c>
      <c r="D341" t="str">
        <f>IF(AND(C341=0,ROW()&gt;2),"fin"&amp;A341,IF(AND(C341=1,COUNTIF($D$1:$D340,"deb"&amp;A341)&gt;COUNTIF($D$1:$D340,"fin"&amp;A341)),A341,IF(C341=0,"","deb" &amp; A341)))</f>
        <v>Jeanne</v>
      </c>
      <c r="G341" s="14">
        <v>334</v>
      </c>
      <c r="H341" s="14" t="e">
        <f t="shared" ca="1" si="6"/>
        <v>#N/A</v>
      </c>
      <c r="I341" s="14" t="e" cm="1">
        <f t="array" aca="1" ref="I341" ca="1">SUMPRODUCT(MAX((INDIRECT("A1:A" &amp; IFERROR(MATCH("fin" &amp; J341,OFFSET($D$1,H341,0,1000,1),0)+H341,$H$1)-1)      =J341)*ROW(INDIRECT("A1:A" &amp; IFERROR(MATCH("fin" &amp; J341,OFFSET($D$1,H341,0,1000,1),0)+H341,$H$1)-1) )))</f>
        <v>#N/A</v>
      </c>
      <c r="J341" s="7" t="e" cm="1">
        <f t="array" aca="1" ref="J341" ca="1">INDEX(A:A,H341)</f>
        <v>#N/A</v>
      </c>
      <c r="K341" s="7" t="e" cm="1">
        <f t="array" aca="1" ref="K341" ca="1">INDEX(B:B,H341)</f>
        <v>#N/A</v>
      </c>
      <c r="L341" s="7"/>
      <c r="M341" s="7" t="str" cm="1">
        <f t="array" aca="1" ref="M341" ca="1">IFERROR(INDEX(B:B,I341),IF(ISERROR(H341),"#N/A",TODAY()))</f>
        <v>#N/A</v>
      </c>
      <c r="N341">
        <f ca="1">SUMIFS(C:C,A:A,J341,B:B,"&gt;=" &amp; K341,B:B,"&lt;" &amp; M341+1)</f>
        <v>0</v>
      </c>
    </row>
    <row r="342" spans="1:14" x14ac:dyDescent="0.25">
      <c r="A342" t="s">
        <v>16</v>
      </c>
      <c r="B342" s="7">
        <v>43563.458692129629</v>
      </c>
      <c r="C342">
        <v>1</v>
      </c>
      <c r="D342" t="str">
        <f>IF(AND(C342=0,ROW()&gt;2),"fin"&amp;A342,IF(AND(C342=1,COUNTIF($D$1:$D341,"deb"&amp;A342)&gt;COUNTIF($D$1:$D341,"fin"&amp;A342)),A342,IF(C342=0,"","deb" &amp; A342)))</f>
        <v>Agathe</v>
      </c>
      <c r="G342" s="14">
        <v>335</v>
      </c>
      <c r="H342" s="14" t="e">
        <f t="shared" ca="1" si="6"/>
        <v>#N/A</v>
      </c>
      <c r="I342" s="14" t="e" cm="1">
        <f t="array" aca="1" ref="I342" ca="1">SUMPRODUCT(MAX((INDIRECT("A1:A" &amp; IFERROR(MATCH("fin" &amp; J342,OFFSET($D$1,H342,0,1000,1),0)+H342,$H$1)-1)      =J342)*ROW(INDIRECT("A1:A" &amp; IFERROR(MATCH("fin" &amp; J342,OFFSET($D$1,H342,0,1000,1),0)+H342,$H$1)-1) )))</f>
        <v>#N/A</v>
      </c>
      <c r="J342" s="7" t="e" cm="1">
        <f t="array" aca="1" ref="J342" ca="1">INDEX(A:A,H342)</f>
        <v>#N/A</v>
      </c>
      <c r="K342" s="7" t="e" cm="1">
        <f t="array" aca="1" ref="K342" ca="1">INDEX(B:B,H342)</f>
        <v>#N/A</v>
      </c>
      <c r="L342" s="7"/>
      <c r="M342" s="7" t="str" cm="1">
        <f t="array" aca="1" ref="M342" ca="1">IFERROR(INDEX(B:B,I342),IF(ISERROR(H342),"#N/A",TODAY()))</f>
        <v>#N/A</v>
      </c>
      <c r="N342">
        <f ca="1">SUMIFS(C:C,A:A,J342,B:B,"&gt;=" &amp; K342,B:B,"&lt;" &amp; M342+1)</f>
        <v>0</v>
      </c>
    </row>
    <row r="343" spans="1:14" x14ac:dyDescent="0.25">
      <c r="A343" t="s">
        <v>17</v>
      </c>
      <c r="B343" s="7">
        <v>43563.6562962963</v>
      </c>
      <c r="C343">
        <v>0</v>
      </c>
      <c r="D343" t="str">
        <f>IF(AND(C343=0,ROW()&gt;2),"fin"&amp;A343,IF(AND(C343=1,COUNTIF($D$1:$D342,"deb"&amp;A343)&gt;COUNTIF($D$1:$D342,"fin"&amp;A343)),A343,IF(C343=0,"","deb" &amp; A343)))</f>
        <v>finRomain</v>
      </c>
      <c r="G343" s="14">
        <v>336</v>
      </c>
      <c r="H343" s="14" t="e">
        <f t="shared" ca="1" si="6"/>
        <v>#N/A</v>
      </c>
      <c r="I343" s="14" t="e" cm="1">
        <f t="array" aca="1" ref="I343" ca="1">SUMPRODUCT(MAX((INDIRECT("A1:A" &amp; IFERROR(MATCH("fin" &amp; J343,OFFSET($D$1,H343,0,1000,1),0)+H343,$H$1)-1)      =J343)*ROW(INDIRECT("A1:A" &amp; IFERROR(MATCH("fin" &amp; J343,OFFSET($D$1,H343,0,1000,1),0)+H343,$H$1)-1) )))</f>
        <v>#N/A</v>
      </c>
      <c r="J343" s="7" t="e" cm="1">
        <f t="array" aca="1" ref="J343" ca="1">INDEX(A:A,H343)</f>
        <v>#N/A</v>
      </c>
      <c r="K343" s="7" t="e" cm="1">
        <f t="array" aca="1" ref="K343" ca="1">INDEX(B:B,H343)</f>
        <v>#N/A</v>
      </c>
      <c r="L343" s="7"/>
      <c r="M343" s="7" t="str" cm="1">
        <f t="array" aca="1" ref="M343" ca="1">IFERROR(INDEX(B:B,I343),IF(ISERROR(H343),"#N/A",TODAY()))</f>
        <v>#N/A</v>
      </c>
      <c r="N343">
        <f ca="1">SUMIFS(C:C,A:A,J343,B:B,"&gt;=" &amp; K343,B:B,"&lt;" &amp; M343+1)</f>
        <v>0</v>
      </c>
    </row>
    <row r="344" spans="1:14" x14ac:dyDescent="0.25">
      <c r="A344" t="s">
        <v>9</v>
      </c>
      <c r="B344" s="7">
        <v>43564.37159722222</v>
      </c>
      <c r="C344">
        <v>1</v>
      </c>
      <c r="D344" t="str">
        <f>IF(AND(C344=0,ROW()&gt;2),"fin"&amp;A344,IF(AND(C344=1,COUNTIF($D$1:$D343,"deb"&amp;A344)&gt;COUNTIF($D$1:$D343,"fin"&amp;A344)),A344,IF(C344=0,"","deb" &amp; A344)))</f>
        <v xml:space="preserve">Pierre </v>
      </c>
      <c r="G344" s="14">
        <v>337</v>
      </c>
      <c r="H344" s="14" t="e">
        <f t="shared" ca="1" si="6"/>
        <v>#N/A</v>
      </c>
      <c r="I344" s="14" t="e" cm="1">
        <f t="array" aca="1" ref="I344" ca="1">SUMPRODUCT(MAX((INDIRECT("A1:A" &amp; IFERROR(MATCH("fin" &amp; J344,OFFSET($D$1,H344,0,1000,1),0)+H344,$H$1)-1)      =J344)*ROW(INDIRECT("A1:A" &amp; IFERROR(MATCH("fin" &amp; J344,OFFSET($D$1,H344,0,1000,1),0)+H344,$H$1)-1) )))</f>
        <v>#N/A</v>
      </c>
      <c r="J344" s="7" t="e" cm="1">
        <f t="array" aca="1" ref="J344" ca="1">INDEX(A:A,H344)</f>
        <v>#N/A</v>
      </c>
      <c r="K344" s="7" t="e" cm="1">
        <f t="array" aca="1" ref="K344" ca="1">INDEX(B:B,H344)</f>
        <v>#N/A</v>
      </c>
      <c r="L344" s="7"/>
      <c r="M344" s="7" t="str" cm="1">
        <f t="array" aca="1" ref="M344" ca="1">IFERROR(INDEX(B:B,I344),IF(ISERROR(H344),"#N/A",TODAY()))</f>
        <v>#N/A</v>
      </c>
      <c r="N344">
        <f ca="1">SUMIFS(C:C,A:A,J344,B:B,"&gt;=" &amp; K344,B:B,"&lt;" &amp; M344+1)</f>
        <v>0</v>
      </c>
    </row>
    <row r="345" spans="1:14" x14ac:dyDescent="0.25">
      <c r="A345" t="s">
        <v>10</v>
      </c>
      <c r="B345" s="7">
        <v>43564.566076388888</v>
      </c>
      <c r="C345">
        <v>1</v>
      </c>
      <c r="D345" t="str">
        <f>IF(AND(C345=0,ROW()&gt;2),"fin"&amp;A345,IF(AND(C345=1,COUNTIF($D$1:$D344,"deb"&amp;A345)&gt;COUNTIF($D$1:$D344,"fin"&amp;A345)),A345,IF(C345=0,"","deb" &amp; A345)))</f>
        <v>Yves</v>
      </c>
      <c r="G345" s="14">
        <v>338</v>
      </c>
      <c r="H345" s="14" t="e">
        <f t="shared" ca="1" si="6"/>
        <v>#N/A</v>
      </c>
      <c r="I345" s="14" t="e" cm="1">
        <f t="array" aca="1" ref="I345" ca="1">SUMPRODUCT(MAX((INDIRECT("A1:A" &amp; IFERROR(MATCH("fin" &amp; J345,OFFSET($D$1,H345,0,1000,1),0)+H345,$H$1)-1)      =J345)*ROW(INDIRECT("A1:A" &amp; IFERROR(MATCH("fin" &amp; J345,OFFSET($D$1,H345,0,1000,1),0)+H345,$H$1)-1) )))</f>
        <v>#N/A</v>
      </c>
      <c r="J345" s="7" t="e" cm="1">
        <f t="array" aca="1" ref="J345" ca="1">INDEX(A:A,H345)</f>
        <v>#N/A</v>
      </c>
      <c r="K345" s="7" t="e" cm="1">
        <f t="array" aca="1" ref="K345" ca="1">INDEX(B:B,H345)</f>
        <v>#N/A</v>
      </c>
      <c r="L345" s="7"/>
      <c r="M345" s="7" t="str" cm="1">
        <f t="array" aca="1" ref="M345" ca="1">IFERROR(INDEX(B:B,I345),IF(ISERROR(H345),"#N/A",TODAY()))</f>
        <v>#N/A</v>
      </c>
      <c r="N345">
        <f ca="1">SUMIFS(C:C,A:A,J345,B:B,"&gt;=" &amp; K345,B:B,"&lt;" &amp; M345+1)</f>
        <v>0</v>
      </c>
    </row>
    <row r="346" spans="1:14" x14ac:dyDescent="0.25">
      <c r="A346" t="s">
        <v>11</v>
      </c>
      <c r="B346" s="7">
        <v>43564.671840277777</v>
      </c>
      <c r="C346">
        <v>1</v>
      </c>
      <c r="D346" t="str">
        <f>IF(AND(C346=0,ROW()&gt;2),"fin"&amp;A346,IF(AND(C346=1,COUNTIF($D$1:$D345,"deb"&amp;A346)&gt;COUNTIF($D$1:$D345,"fin"&amp;A346)),A346,IF(C346=0,"","deb" &amp; A346)))</f>
        <v>Pierrick</v>
      </c>
      <c r="G346" s="14">
        <v>339</v>
      </c>
      <c r="H346" s="14" t="e">
        <f t="shared" ref="H346:H409" ca="1" si="7">MATCH("deb*",OFFSET($D$1,H345,0,1000,1),0)+H345</f>
        <v>#N/A</v>
      </c>
      <c r="I346" s="14" t="e" cm="1">
        <f t="array" aca="1" ref="I346" ca="1">SUMPRODUCT(MAX((INDIRECT("A1:A" &amp; IFERROR(MATCH("fin" &amp; J346,OFFSET($D$1,H346,0,1000,1),0)+H346,$H$1)-1)      =J346)*ROW(INDIRECT("A1:A" &amp; IFERROR(MATCH("fin" &amp; J346,OFFSET($D$1,H346,0,1000,1),0)+H346,$H$1)-1) )))</f>
        <v>#N/A</v>
      </c>
      <c r="J346" s="7" t="e" cm="1">
        <f t="array" aca="1" ref="J346" ca="1">INDEX(A:A,H346)</f>
        <v>#N/A</v>
      </c>
      <c r="K346" s="7" t="e" cm="1">
        <f t="array" aca="1" ref="K346" ca="1">INDEX(B:B,H346)</f>
        <v>#N/A</v>
      </c>
      <c r="L346" s="7"/>
      <c r="M346" s="7" t="str" cm="1">
        <f t="array" aca="1" ref="M346" ca="1">IFERROR(INDEX(B:B,I346),IF(ISERROR(H346),"#N/A",TODAY()))</f>
        <v>#N/A</v>
      </c>
      <c r="N346">
        <f ca="1">SUMIFS(C:C,A:A,J346,B:B,"&gt;=" &amp; K346,B:B,"&lt;" &amp; M346+1)</f>
        <v>0</v>
      </c>
    </row>
    <row r="347" spans="1:14" x14ac:dyDescent="0.25">
      <c r="A347" t="s">
        <v>12</v>
      </c>
      <c r="B347" s="7">
        <v>43564.681446759256</v>
      </c>
      <c r="C347">
        <v>1</v>
      </c>
      <c r="D347" t="str">
        <f>IF(AND(C347=0,ROW()&gt;2),"fin"&amp;A347,IF(AND(C347=1,COUNTIF($D$1:$D346,"deb"&amp;A347)&gt;COUNTIF($D$1:$D346,"fin"&amp;A347)),A347,IF(C347=0,"","deb" &amp; A347)))</f>
        <v xml:space="preserve">Jacques </v>
      </c>
      <c r="G347" s="14">
        <v>340</v>
      </c>
      <c r="H347" s="14" t="e">
        <f t="shared" ca="1" si="7"/>
        <v>#N/A</v>
      </c>
      <c r="I347" s="14" t="e" cm="1">
        <f t="array" aca="1" ref="I347" ca="1">SUMPRODUCT(MAX((INDIRECT("A1:A" &amp; IFERROR(MATCH("fin" &amp; J347,OFFSET($D$1,H347,0,1000,1),0)+H347,$H$1)-1)      =J347)*ROW(INDIRECT("A1:A" &amp; IFERROR(MATCH("fin" &amp; J347,OFFSET($D$1,H347,0,1000,1),0)+H347,$H$1)-1) )))</f>
        <v>#N/A</v>
      </c>
      <c r="J347" s="7" t="e" cm="1">
        <f t="array" aca="1" ref="J347" ca="1">INDEX(A:A,H347)</f>
        <v>#N/A</v>
      </c>
      <c r="K347" s="7" t="e" cm="1">
        <f t="array" aca="1" ref="K347" ca="1">INDEX(B:B,H347)</f>
        <v>#N/A</v>
      </c>
      <c r="L347" s="7"/>
      <c r="M347" s="7" t="str" cm="1">
        <f t="array" aca="1" ref="M347" ca="1">IFERROR(INDEX(B:B,I347),IF(ISERROR(H347),"#N/A",TODAY()))</f>
        <v>#N/A</v>
      </c>
      <c r="N347">
        <f ca="1">SUMIFS(C:C,A:A,J347,B:B,"&gt;=" &amp; K347,B:B,"&lt;" &amp; M347+1)</f>
        <v>0</v>
      </c>
    </row>
    <row r="348" spans="1:14" x14ac:dyDescent="0.25">
      <c r="A348" t="s">
        <v>13</v>
      </c>
      <c r="B348" s="7">
        <v>43564.692152777781</v>
      </c>
      <c r="C348">
        <v>1</v>
      </c>
      <c r="D348" t="str">
        <f>IF(AND(C348=0,ROW()&gt;2),"fin"&amp;A348,IF(AND(C348=1,COUNTIF($D$1:$D347,"deb"&amp;A348)&gt;COUNTIF($D$1:$D347,"fin"&amp;A348)),A348,IF(C348=0,"","deb" &amp; A348)))</f>
        <v>debClhotilde</v>
      </c>
      <c r="G348" s="14">
        <v>341</v>
      </c>
      <c r="H348" s="14" t="e">
        <f t="shared" ca="1" si="7"/>
        <v>#N/A</v>
      </c>
      <c r="I348" s="14" t="e" cm="1">
        <f t="array" aca="1" ref="I348" ca="1">SUMPRODUCT(MAX((INDIRECT("A1:A" &amp; IFERROR(MATCH("fin" &amp; J348,OFFSET($D$1,H348,0,1000,1),0)+H348,$H$1)-1)      =J348)*ROW(INDIRECT("A1:A" &amp; IFERROR(MATCH("fin" &amp; J348,OFFSET($D$1,H348,0,1000,1),0)+H348,$H$1)-1) )))</f>
        <v>#N/A</v>
      </c>
      <c r="J348" s="7" t="e" cm="1">
        <f t="array" aca="1" ref="J348" ca="1">INDEX(A:A,H348)</f>
        <v>#N/A</v>
      </c>
      <c r="K348" s="7" t="e" cm="1">
        <f t="array" aca="1" ref="K348" ca="1">INDEX(B:B,H348)</f>
        <v>#N/A</v>
      </c>
      <c r="L348" s="7"/>
      <c r="M348" s="7" t="str" cm="1">
        <f t="array" aca="1" ref="M348" ca="1">IFERROR(INDEX(B:B,I348),IF(ISERROR(H348),"#N/A",TODAY()))</f>
        <v>#N/A</v>
      </c>
      <c r="N348">
        <f ca="1">SUMIFS(C:C,A:A,J348,B:B,"&gt;=" &amp; K348,B:B,"&lt;" &amp; M348+1)</f>
        <v>0</v>
      </c>
    </row>
    <row r="349" spans="1:14" x14ac:dyDescent="0.25">
      <c r="A349" t="s">
        <v>14</v>
      </c>
      <c r="B349" s="7">
        <v>43565.364583333336</v>
      </c>
      <c r="C349">
        <v>1</v>
      </c>
      <c r="D349" t="str">
        <f>IF(AND(C349=0,ROW()&gt;2),"fin"&amp;A349,IF(AND(C349=1,COUNTIF($D$1:$D348,"deb"&amp;A349)&gt;COUNTIF($D$1:$D348,"fin"&amp;A349)),A349,IF(C349=0,"","deb" &amp; A349)))</f>
        <v>Laurianne</v>
      </c>
      <c r="G349" s="14">
        <v>342</v>
      </c>
      <c r="H349" s="14" t="e">
        <f t="shared" ca="1" si="7"/>
        <v>#N/A</v>
      </c>
      <c r="I349" s="14" t="e" cm="1">
        <f t="array" aca="1" ref="I349" ca="1">SUMPRODUCT(MAX((INDIRECT("A1:A" &amp; IFERROR(MATCH("fin" &amp; J349,OFFSET($D$1,H349,0,1000,1),0)+H349,$H$1)-1)      =J349)*ROW(INDIRECT("A1:A" &amp; IFERROR(MATCH("fin" &amp; J349,OFFSET($D$1,H349,0,1000,1),0)+H349,$H$1)-1) )))</f>
        <v>#N/A</v>
      </c>
      <c r="J349" s="7" t="e" cm="1">
        <f t="array" aca="1" ref="J349" ca="1">INDEX(A:A,H349)</f>
        <v>#N/A</v>
      </c>
      <c r="K349" s="7" t="e" cm="1">
        <f t="array" aca="1" ref="K349" ca="1">INDEX(B:B,H349)</f>
        <v>#N/A</v>
      </c>
      <c r="L349" s="7"/>
      <c r="M349" s="7" t="str" cm="1">
        <f t="array" aca="1" ref="M349" ca="1">IFERROR(INDEX(B:B,I349),IF(ISERROR(H349),"#N/A",TODAY()))</f>
        <v>#N/A</v>
      </c>
      <c r="N349">
        <f ca="1">SUMIFS(C:C,A:A,J349,B:B,"&gt;=" &amp; K349,B:B,"&lt;" &amp; M349+1)</f>
        <v>0</v>
      </c>
    </row>
    <row r="350" spans="1:14" x14ac:dyDescent="0.25">
      <c r="A350" t="s">
        <v>15</v>
      </c>
      <c r="B350" s="7">
        <v>43565.577719907407</v>
      </c>
      <c r="C350">
        <v>1</v>
      </c>
      <c r="D350" t="str">
        <f>IF(AND(C350=0,ROW()&gt;2),"fin"&amp;A350,IF(AND(C350=1,COUNTIF($D$1:$D349,"deb"&amp;A350)&gt;COUNTIF($D$1:$D349,"fin"&amp;A350)),A350,IF(C350=0,"","deb" &amp; A350)))</f>
        <v>Jeanne</v>
      </c>
      <c r="G350" s="14">
        <v>343</v>
      </c>
      <c r="H350" s="14" t="e">
        <f t="shared" ca="1" si="7"/>
        <v>#N/A</v>
      </c>
      <c r="I350" s="14" t="e" cm="1">
        <f t="array" aca="1" ref="I350" ca="1">SUMPRODUCT(MAX((INDIRECT("A1:A" &amp; IFERROR(MATCH("fin" &amp; J350,OFFSET($D$1,H350,0,1000,1),0)+H350,$H$1)-1)      =J350)*ROW(INDIRECT("A1:A" &amp; IFERROR(MATCH("fin" &amp; J350,OFFSET($D$1,H350,0,1000,1),0)+H350,$H$1)-1) )))</f>
        <v>#N/A</v>
      </c>
      <c r="J350" s="7" t="e" cm="1">
        <f t="array" aca="1" ref="J350" ca="1">INDEX(A:A,H350)</f>
        <v>#N/A</v>
      </c>
      <c r="K350" s="7" t="e" cm="1">
        <f t="array" aca="1" ref="K350" ca="1">INDEX(B:B,H350)</f>
        <v>#N/A</v>
      </c>
      <c r="L350" s="7"/>
      <c r="M350" s="7" t="str" cm="1">
        <f t="array" aca="1" ref="M350" ca="1">IFERROR(INDEX(B:B,I350),IF(ISERROR(H350),"#N/A",TODAY()))</f>
        <v>#N/A</v>
      </c>
      <c r="N350">
        <f ca="1">SUMIFS(C:C,A:A,J350,B:B,"&gt;=" &amp; K350,B:B,"&lt;" &amp; M350+1)</f>
        <v>0</v>
      </c>
    </row>
    <row r="351" spans="1:14" x14ac:dyDescent="0.25">
      <c r="A351" t="s">
        <v>16</v>
      </c>
      <c r="B351" s="7">
        <v>43565.583402777775</v>
      </c>
      <c r="C351">
        <v>1</v>
      </c>
      <c r="D351" t="str">
        <f>IF(AND(C351=0,ROW()&gt;2),"fin"&amp;A351,IF(AND(C351=1,COUNTIF($D$1:$D350,"deb"&amp;A351)&gt;COUNTIF($D$1:$D350,"fin"&amp;A351)),A351,IF(C351=0,"","deb" &amp; A351)))</f>
        <v>Agathe</v>
      </c>
      <c r="G351" s="14">
        <v>344</v>
      </c>
      <c r="H351" s="14" t="e">
        <f t="shared" ca="1" si="7"/>
        <v>#N/A</v>
      </c>
      <c r="I351" s="14" t="e" cm="1">
        <f t="array" aca="1" ref="I351" ca="1">SUMPRODUCT(MAX((INDIRECT("A1:A" &amp; IFERROR(MATCH("fin" &amp; J351,OFFSET($D$1,H351,0,1000,1),0)+H351,$H$1)-1)      =J351)*ROW(INDIRECT("A1:A" &amp; IFERROR(MATCH("fin" &amp; J351,OFFSET($D$1,H351,0,1000,1),0)+H351,$H$1)-1) )))</f>
        <v>#N/A</v>
      </c>
      <c r="J351" s="7" t="e" cm="1">
        <f t="array" aca="1" ref="J351" ca="1">INDEX(A:A,H351)</f>
        <v>#N/A</v>
      </c>
      <c r="K351" s="7" t="e" cm="1">
        <f t="array" aca="1" ref="K351" ca="1">INDEX(B:B,H351)</f>
        <v>#N/A</v>
      </c>
      <c r="L351" s="7"/>
      <c r="M351" s="7" t="str" cm="1">
        <f t="array" aca="1" ref="M351" ca="1">IFERROR(INDEX(B:B,I351),IF(ISERROR(H351),"#N/A",TODAY()))</f>
        <v>#N/A</v>
      </c>
      <c r="N351">
        <f ca="1">SUMIFS(C:C,A:A,J351,B:B,"&gt;=" &amp; K351,B:B,"&lt;" &amp; M351+1)</f>
        <v>0</v>
      </c>
    </row>
    <row r="352" spans="1:14" x14ac:dyDescent="0.25">
      <c r="A352" t="s">
        <v>17</v>
      </c>
      <c r="B352" s="7">
        <v>43565.584201388891</v>
      </c>
      <c r="C352">
        <v>1</v>
      </c>
      <c r="D352" t="str">
        <f>IF(AND(C352=0,ROW()&gt;2),"fin"&amp;A352,IF(AND(C352=1,COUNTIF($D$1:$D351,"deb"&amp;A352)&gt;COUNTIF($D$1:$D351,"fin"&amp;A352)),A352,IF(C352=0,"","deb" &amp; A352)))</f>
        <v>debRomain</v>
      </c>
      <c r="G352" s="14">
        <v>345</v>
      </c>
      <c r="H352" s="14" t="e">
        <f t="shared" ca="1" si="7"/>
        <v>#N/A</v>
      </c>
      <c r="I352" s="14" t="e" cm="1">
        <f t="array" aca="1" ref="I352" ca="1">SUMPRODUCT(MAX((INDIRECT("A1:A" &amp; IFERROR(MATCH("fin" &amp; J352,OFFSET($D$1,H352,0,1000,1),0)+H352,$H$1)-1)      =J352)*ROW(INDIRECT("A1:A" &amp; IFERROR(MATCH("fin" &amp; J352,OFFSET($D$1,H352,0,1000,1),0)+H352,$H$1)-1) )))</f>
        <v>#N/A</v>
      </c>
      <c r="J352" s="7" t="e" cm="1">
        <f t="array" aca="1" ref="J352" ca="1">INDEX(A:A,H352)</f>
        <v>#N/A</v>
      </c>
      <c r="K352" s="7" t="e" cm="1">
        <f t="array" aca="1" ref="K352" ca="1">INDEX(B:B,H352)</f>
        <v>#N/A</v>
      </c>
      <c r="L352" s="7"/>
      <c r="M352" s="7" t="str" cm="1">
        <f t="array" aca="1" ref="M352" ca="1">IFERROR(INDEX(B:B,I352),IF(ISERROR(H352),"#N/A",TODAY()))</f>
        <v>#N/A</v>
      </c>
      <c r="N352">
        <f ca="1">SUMIFS(C:C,A:A,J352,B:B,"&gt;=" &amp; K352,B:B,"&lt;" &amp; M352+1)</f>
        <v>0</v>
      </c>
    </row>
    <row r="353" spans="1:14" x14ac:dyDescent="0.25">
      <c r="A353" t="s">
        <v>9</v>
      </c>
      <c r="B353" s="7">
        <v>43565.66233796296</v>
      </c>
      <c r="C353">
        <v>1</v>
      </c>
      <c r="D353" t="str">
        <f>IF(AND(C353=0,ROW()&gt;2),"fin"&amp;A353,IF(AND(C353=1,COUNTIF($D$1:$D352,"deb"&amp;A353)&gt;COUNTIF($D$1:$D352,"fin"&amp;A353)),A353,IF(C353=0,"","deb" &amp; A353)))</f>
        <v xml:space="preserve">Pierre </v>
      </c>
      <c r="G353" s="14">
        <v>346</v>
      </c>
      <c r="H353" s="14" t="e">
        <f t="shared" ca="1" si="7"/>
        <v>#N/A</v>
      </c>
      <c r="I353" s="14" t="e" cm="1">
        <f t="array" aca="1" ref="I353" ca="1">SUMPRODUCT(MAX((INDIRECT("A1:A" &amp; IFERROR(MATCH("fin" &amp; J353,OFFSET($D$1,H353,0,1000,1),0)+H353,$H$1)-1)      =J353)*ROW(INDIRECT("A1:A" &amp; IFERROR(MATCH("fin" &amp; J353,OFFSET($D$1,H353,0,1000,1),0)+H353,$H$1)-1) )))</f>
        <v>#N/A</v>
      </c>
      <c r="J353" s="7" t="e" cm="1">
        <f t="array" aca="1" ref="J353" ca="1">INDEX(A:A,H353)</f>
        <v>#N/A</v>
      </c>
      <c r="K353" s="7" t="e" cm="1">
        <f t="array" aca="1" ref="K353" ca="1">INDEX(B:B,H353)</f>
        <v>#N/A</v>
      </c>
      <c r="L353" s="7"/>
      <c r="M353" s="7" t="str" cm="1">
        <f t="array" aca="1" ref="M353" ca="1">IFERROR(INDEX(B:B,I353),IF(ISERROR(H353),"#N/A",TODAY()))</f>
        <v>#N/A</v>
      </c>
      <c r="N353">
        <f ca="1">SUMIFS(C:C,A:A,J353,B:B,"&gt;=" &amp; K353,B:B,"&lt;" &amp; M353+1)</f>
        <v>0</v>
      </c>
    </row>
    <row r="354" spans="1:14" x14ac:dyDescent="0.25">
      <c r="A354" t="s">
        <v>10</v>
      </c>
      <c r="B354" s="7">
        <v>43566.385266203702</v>
      </c>
      <c r="C354">
        <v>1</v>
      </c>
      <c r="D354" t="str">
        <f>IF(AND(C354=0,ROW()&gt;2),"fin"&amp;A354,IF(AND(C354=1,COUNTIF($D$1:$D353,"deb"&amp;A354)&gt;COUNTIF($D$1:$D353,"fin"&amp;A354)),A354,IF(C354=0,"","deb" &amp; A354)))</f>
        <v>Yves</v>
      </c>
      <c r="G354" s="14">
        <v>347</v>
      </c>
      <c r="H354" s="14" t="e">
        <f t="shared" ca="1" si="7"/>
        <v>#N/A</v>
      </c>
      <c r="I354" s="14" t="e" cm="1">
        <f t="array" aca="1" ref="I354" ca="1">SUMPRODUCT(MAX((INDIRECT("A1:A" &amp; IFERROR(MATCH("fin" &amp; J354,OFFSET($D$1,H354,0,1000,1),0)+H354,$H$1)-1)      =J354)*ROW(INDIRECT("A1:A" &amp; IFERROR(MATCH("fin" &amp; J354,OFFSET($D$1,H354,0,1000,1),0)+H354,$H$1)-1) )))</f>
        <v>#N/A</v>
      </c>
      <c r="J354" s="7" t="e" cm="1">
        <f t="array" aca="1" ref="J354" ca="1">INDEX(A:A,H354)</f>
        <v>#N/A</v>
      </c>
      <c r="K354" s="7" t="e" cm="1">
        <f t="array" aca="1" ref="K354" ca="1">INDEX(B:B,H354)</f>
        <v>#N/A</v>
      </c>
      <c r="L354" s="7"/>
      <c r="M354" s="7" t="str" cm="1">
        <f t="array" aca="1" ref="M354" ca="1">IFERROR(INDEX(B:B,I354),IF(ISERROR(H354),"#N/A",TODAY()))</f>
        <v>#N/A</v>
      </c>
      <c r="N354">
        <f ca="1">SUMIFS(C:C,A:A,J354,B:B,"&gt;=" &amp; K354,B:B,"&lt;" &amp; M354+1)</f>
        <v>0</v>
      </c>
    </row>
    <row r="355" spans="1:14" x14ac:dyDescent="0.25">
      <c r="A355" t="s">
        <v>11</v>
      </c>
      <c r="B355" s="7">
        <v>43566.393680555557</v>
      </c>
      <c r="C355">
        <v>1</v>
      </c>
      <c r="D355" t="str">
        <f>IF(AND(C355=0,ROW()&gt;2),"fin"&amp;A355,IF(AND(C355=1,COUNTIF($D$1:$D354,"deb"&amp;A355)&gt;COUNTIF($D$1:$D354,"fin"&amp;A355)),A355,IF(C355=0,"","deb" &amp; A355)))</f>
        <v>Pierrick</v>
      </c>
      <c r="G355" s="14">
        <v>348</v>
      </c>
      <c r="H355" s="14" t="e">
        <f t="shared" ca="1" si="7"/>
        <v>#N/A</v>
      </c>
      <c r="I355" s="14" t="e" cm="1">
        <f t="array" aca="1" ref="I355" ca="1">SUMPRODUCT(MAX((INDIRECT("A1:A" &amp; IFERROR(MATCH("fin" &amp; J355,OFFSET($D$1,H355,0,1000,1),0)+H355,$H$1)-1)      =J355)*ROW(INDIRECT("A1:A" &amp; IFERROR(MATCH("fin" &amp; J355,OFFSET($D$1,H355,0,1000,1),0)+H355,$H$1)-1) )))</f>
        <v>#N/A</v>
      </c>
      <c r="J355" s="7" t="e" cm="1">
        <f t="array" aca="1" ref="J355" ca="1">INDEX(A:A,H355)</f>
        <v>#N/A</v>
      </c>
      <c r="K355" s="7" t="e" cm="1">
        <f t="array" aca="1" ref="K355" ca="1">INDEX(B:B,H355)</f>
        <v>#N/A</v>
      </c>
      <c r="L355" s="7"/>
      <c r="M355" s="7" t="str" cm="1">
        <f t="array" aca="1" ref="M355" ca="1">IFERROR(INDEX(B:B,I355),IF(ISERROR(H355),"#N/A",TODAY()))</f>
        <v>#N/A</v>
      </c>
      <c r="N355">
        <f ca="1">SUMIFS(C:C,A:A,J355,B:B,"&gt;=" &amp; K355,B:B,"&lt;" &amp; M355+1)</f>
        <v>0</v>
      </c>
    </row>
    <row r="356" spans="1:14" x14ac:dyDescent="0.25">
      <c r="A356" t="s">
        <v>12</v>
      </c>
      <c r="B356" s="7">
        <v>43566.414282407408</v>
      </c>
      <c r="C356">
        <v>1</v>
      </c>
      <c r="D356" t="str">
        <f>IF(AND(C356=0,ROW()&gt;2),"fin"&amp;A356,IF(AND(C356=1,COUNTIF($D$1:$D355,"deb"&amp;A356)&gt;COUNTIF($D$1:$D355,"fin"&amp;A356)),A356,IF(C356=0,"","deb" &amp; A356)))</f>
        <v xml:space="preserve">Jacques </v>
      </c>
      <c r="G356" s="14">
        <v>349</v>
      </c>
      <c r="H356" s="14" t="e">
        <f t="shared" ca="1" si="7"/>
        <v>#N/A</v>
      </c>
      <c r="I356" s="14" t="e" cm="1">
        <f t="array" aca="1" ref="I356" ca="1">SUMPRODUCT(MAX((INDIRECT("A1:A" &amp; IFERROR(MATCH("fin" &amp; J356,OFFSET($D$1,H356,0,1000,1),0)+H356,$H$1)-1)      =J356)*ROW(INDIRECT("A1:A" &amp; IFERROR(MATCH("fin" &amp; J356,OFFSET($D$1,H356,0,1000,1),0)+H356,$H$1)-1) )))</f>
        <v>#N/A</v>
      </c>
      <c r="J356" s="7" t="e" cm="1">
        <f t="array" aca="1" ref="J356" ca="1">INDEX(A:A,H356)</f>
        <v>#N/A</v>
      </c>
      <c r="K356" s="7" t="e" cm="1">
        <f t="array" aca="1" ref="K356" ca="1">INDEX(B:B,H356)</f>
        <v>#N/A</v>
      </c>
      <c r="L356" s="7"/>
      <c r="M356" s="7" t="str" cm="1">
        <f t="array" aca="1" ref="M356" ca="1">IFERROR(INDEX(B:B,I356),IF(ISERROR(H356),"#N/A",TODAY()))</f>
        <v>#N/A</v>
      </c>
      <c r="N356">
        <f ca="1">SUMIFS(C:C,A:A,J356,B:B,"&gt;=" &amp; K356,B:B,"&lt;" &amp; M356+1)</f>
        <v>0</v>
      </c>
    </row>
    <row r="357" spans="1:14" x14ac:dyDescent="0.25">
      <c r="A357" t="s">
        <v>13</v>
      </c>
      <c r="B357" s="7">
        <v>43566.713125000002</v>
      </c>
      <c r="C357">
        <v>0</v>
      </c>
      <c r="D357" t="str">
        <f>IF(AND(C357=0,ROW()&gt;2),"fin"&amp;A357,IF(AND(C357=1,COUNTIF($D$1:$D356,"deb"&amp;A357)&gt;COUNTIF($D$1:$D356,"fin"&amp;A357)),A357,IF(C357=0,"","deb" &amp; A357)))</f>
        <v>finClhotilde</v>
      </c>
      <c r="G357" s="14">
        <v>350</v>
      </c>
      <c r="H357" s="14" t="e">
        <f t="shared" ca="1" si="7"/>
        <v>#N/A</v>
      </c>
      <c r="I357" s="14" t="e" cm="1">
        <f t="array" aca="1" ref="I357" ca="1">SUMPRODUCT(MAX((INDIRECT("A1:A" &amp; IFERROR(MATCH("fin" &amp; J357,OFFSET($D$1,H357,0,1000,1),0)+H357,$H$1)-1)      =J357)*ROW(INDIRECT("A1:A" &amp; IFERROR(MATCH("fin" &amp; J357,OFFSET($D$1,H357,0,1000,1),0)+H357,$H$1)-1) )))</f>
        <v>#N/A</v>
      </c>
      <c r="J357" s="7" t="e" cm="1">
        <f t="array" aca="1" ref="J357" ca="1">INDEX(A:A,H357)</f>
        <v>#N/A</v>
      </c>
      <c r="K357" s="7" t="e" cm="1">
        <f t="array" aca="1" ref="K357" ca="1">INDEX(B:B,H357)</f>
        <v>#N/A</v>
      </c>
      <c r="L357" s="7"/>
      <c r="M357" s="7" t="str" cm="1">
        <f t="array" aca="1" ref="M357" ca="1">IFERROR(INDEX(B:B,I357),IF(ISERROR(H357),"#N/A",TODAY()))</f>
        <v>#N/A</v>
      </c>
      <c r="N357">
        <f ca="1">SUMIFS(C:C,A:A,J357,B:B,"&gt;=" &amp; K357,B:B,"&lt;" &amp; M357+1)</f>
        <v>0</v>
      </c>
    </row>
    <row r="358" spans="1:14" x14ac:dyDescent="0.25">
      <c r="A358" t="s">
        <v>14</v>
      </c>
      <c r="B358" s="7">
        <v>43567.350821759261</v>
      </c>
      <c r="C358">
        <v>0</v>
      </c>
      <c r="D358" t="str">
        <f>IF(AND(C358=0,ROW()&gt;2),"fin"&amp;A358,IF(AND(C358=1,COUNTIF($D$1:$D357,"deb"&amp;A358)&gt;COUNTIF($D$1:$D357,"fin"&amp;A358)),A358,IF(C358=0,"","deb" &amp; A358)))</f>
        <v>finLaurianne</v>
      </c>
      <c r="G358" s="14">
        <v>351</v>
      </c>
      <c r="H358" s="14" t="e">
        <f t="shared" ca="1" si="7"/>
        <v>#N/A</v>
      </c>
      <c r="I358" s="14" t="e" cm="1">
        <f t="array" aca="1" ref="I358" ca="1">SUMPRODUCT(MAX((INDIRECT("A1:A" &amp; IFERROR(MATCH("fin" &amp; J358,OFFSET($D$1,H358,0,1000,1),0)+H358,$H$1)-1)      =J358)*ROW(INDIRECT("A1:A" &amp; IFERROR(MATCH("fin" &amp; J358,OFFSET($D$1,H358,0,1000,1),0)+H358,$H$1)-1) )))</f>
        <v>#N/A</v>
      </c>
      <c r="J358" s="7" t="e" cm="1">
        <f t="array" aca="1" ref="J358" ca="1">INDEX(A:A,H358)</f>
        <v>#N/A</v>
      </c>
      <c r="K358" s="7" t="e" cm="1">
        <f t="array" aca="1" ref="K358" ca="1">INDEX(B:B,H358)</f>
        <v>#N/A</v>
      </c>
      <c r="L358" s="7"/>
      <c r="M358" s="7" t="str" cm="1">
        <f t="array" aca="1" ref="M358" ca="1">IFERROR(INDEX(B:B,I358),IF(ISERROR(H358),"#N/A",TODAY()))</f>
        <v>#N/A</v>
      </c>
      <c r="N358">
        <f ca="1">SUMIFS(C:C,A:A,J358,B:B,"&gt;=" &amp; K358,B:B,"&lt;" &amp; M358+1)</f>
        <v>0</v>
      </c>
    </row>
    <row r="359" spans="1:14" x14ac:dyDescent="0.25">
      <c r="A359" t="s">
        <v>15</v>
      </c>
      <c r="B359" s="7">
        <v>43567.44976851852</v>
      </c>
      <c r="C359">
        <v>1</v>
      </c>
      <c r="D359" t="str">
        <f>IF(AND(C359=0,ROW()&gt;2),"fin"&amp;A359,IF(AND(C359=1,COUNTIF($D$1:$D358,"deb"&amp;A359)&gt;COUNTIF($D$1:$D358,"fin"&amp;A359)),A359,IF(C359=0,"","deb" &amp; A359)))</f>
        <v>Jeanne</v>
      </c>
      <c r="G359" s="14">
        <v>352</v>
      </c>
      <c r="H359" s="14" t="e">
        <f t="shared" ca="1" si="7"/>
        <v>#N/A</v>
      </c>
      <c r="I359" s="14" t="e" cm="1">
        <f t="array" aca="1" ref="I359" ca="1">SUMPRODUCT(MAX((INDIRECT("A1:A" &amp; IFERROR(MATCH("fin" &amp; J359,OFFSET($D$1,H359,0,1000,1),0)+H359,$H$1)-1)      =J359)*ROW(INDIRECT("A1:A" &amp; IFERROR(MATCH("fin" &amp; J359,OFFSET($D$1,H359,0,1000,1),0)+H359,$H$1)-1) )))</f>
        <v>#N/A</v>
      </c>
      <c r="J359" s="7" t="e" cm="1">
        <f t="array" aca="1" ref="J359" ca="1">INDEX(A:A,H359)</f>
        <v>#N/A</v>
      </c>
      <c r="K359" s="7" t="e" cm="1">
        <f t="array" aca="1" ref="K359" ca="1">INDEX(B:B,H359)</f>
        <v>#N/A</v>
      </c>
      <c r="L359" s="7"/>
      <c r="M359" s="7" t="str" cm="1">
        <f t="array" aca="1" ref="M359" ca="1">IFERROR(INDEX(B:B,I359),IF(ISERROR(H359),"#N/A",TODAY()))</f>
        <v>#N/A</v>
      </c>
      <c r="N359">
        <f ca="1">SUMIFS(C:C,A:A,J359,B:B,"&gt;=" &amp; K359,B:B,"&lt;" &amp; M359+1)</f>
        <v>0</v>
      </c>
    </row>
    <row r="360" spans="1:14" x14ac:dyDescent="0.25">
      <c r="A360" t="s">
        <v>16</v>
      </c>
      <c r="B360" s="7">
        <v>43567.453252314815</v>
      </c>
      <c r="C360">
        <v>1</v>
      </c>
      <c r="D360" t="str">
        <f>IF(AND(C360=0,ROW()&gt;2),"fin"&amp;A360,IF(AND(C360=1,COUNTIF($D$1:$D359,"deb"&amp;A360)&gt;COUNTIF($D$1:$D359,"fin"&amp;A360)),A360,IF(C360=0,"","deb" &amp; A360)))</f>
        <v>Agathe</v>
      </c>
      <c r="G360" s="14">
        <v>353</v>
      </c>
      <c r="H360" s="14" t="e">
        <f t="shared" ca="1" si="7"/>
        <v>#N/A</v>
      </c>
      <c r="I360" s="14" t="e" cm="1">
        <f t="array" aca="1" ref="I360" ca="1">SUMPRODUCT(MAX((INDIRECT("A1:A" &amp; IFERROR(MATCH("fin" &amp; J360,OFFSET($D$1,H360,0,1000,1),0)+H360,$H$1)-1)      =J360)*ROW(INDIRECT("A1:A" &amp; IFERROR(MATCH("fin" &amp; J360,OFFSET($D$1,H360,0,1000,1),0)+H360,$H$1)-1) )))</f>
        <v>#N/A</v>
      </c>
      <c r="J360" s="7" t="e" cm="1">
        <f t="array" aca="1" ref="J360" ca="1">INDEX(A:A,H360)</f>
        <v>#N/A</v>
      </c>
      <c r="K360" s="7" t="e" cm="1">
        <f t="array" aca="1" ref="K360" ca="1">INDEX(B:B,H360)</f>
        <v>#N/A</v>
      </c>
      <c r="L360" s="7"/>
      <c r="M360" s="7" t="str" cm="1">
        <f t="array" aca="1" ref="M360" ca="1">IFERROR(INDEX(B:B,I360),IF(ISERROR(H360),"#N/A",TODAY()))</f>
        <v>#N/A</v>
      </c>
      <c r="N360">
        <f ca="1">SUMIFS(C:C,A:A,J360,B:B,"&gt;=" &amp; K360,B:B,"&lt;" &amp; M360+1)</f>
        <v>0</v>
      </c>
    </row>
    <row r="361" spans="1:14" x14ac:dyDescent="0.25">
      <c r="A361" t="s">
        <v>17</v>
      </c>
      <c r="B361" s="7">
        <v>43567.462037037039</v>
      </c>
      <c r="C361">
        <v>1</v>
      </c>
      <c r="D361" t="str">
        <f>IF(AND(C361=0,ROW()&gt;2),"fin"&amp;A361,IF(AND(C361=1,COUNTIF($D$1:$D360,"deb"&amp;A361)&gt;COUNTIF($D$1:$D360,"fin"&amp;A361)),A361,IF(C361=0,"","deb" &amp; A361)))</f>
        <v>Romain</v>
      </c>
      <c r="G361" s="14">
        <v>354</v>
      </c>
      <c r="H361" s="14" t="e">
        <f t="shared" ca="1" si="7"/>
        <v>#N/A</v>
      </c>
      <c r="I361" s="14" t="e" cm="1">
        <f t="array" aca="1" ref="I361" ca="1">SUMPRODUCT(MAX((INDIRECT("A1:A" &amp; IFERROR(MATCH("fin" &amp; J361,OFFSET($D$1,H361,0,1000,1),0)+H361,$H$1)-1)      =J361)*ROW(INDIRECT("A1:A" &amp; IFERROR(MATCH("fin" &amp; J361,OFFSET($D$1,H361,0,1000,1),0)+H361,$H$1)-1) )))</f>
        <v>#N/A</v>
      </c>
      <c r="J361" s="7" t="e" cm="1">
        <f t="array" aca="1" ref="J361" ca="1">INDEX(A:A,H361)</f>
        <v>#N/A</v>
      </c>
      <c r="K361" s="7" t="e" cm="1">
        <f t="array" aca="1" ref="K361" ca="1">INDEX(B:B,H361)</f>
        <v>#N/A</v>
      </c>
      <c r="L361" s="7"/>
      <c r="M361" s="7" t="str" cm="1">
        <f t="array" aca="1" ref="M361" ca="1">IFERROR(INDEX(B:B,I361),IF(ISERROR(H361),"#N/A",TODAY()))</f>
        <v>#N/A</v>
      </c>
      <c r="N361">
        <f ca="1">SUMIFS(C:C,A:A,J361,B:B,"&gt;=" &amp; K361,B:B,"&lt;" &amp; M361+1)</f>
        <v>0</v>
      </c>
    </row>
    <row r="362" spans="1:14" x14ac:dyDescent="0.25">
      <c r="A362" t="s">
        <v>9</v>
      </c>
      <c r="B362" s="7">
        <v>43567.464641203704</v>
      </c>
      <c r="C362">
        <v>1</v>
      </c>
      <c r="D362" t="str">
        <f>IF(AND(C362=0,ROW()&gt;2),"fin"&amp;A362,IF(AND(C362=1,COUNTIF($D$1:$D361,"deb"&amp;A362)&gt;COUNTIF($D$1:$D361,"fin"&amp;A362)),A362,IF(C362=0,"","deb" &amp; A362)))</f>
        <v xml:space="preserve">Pierre </v>
      </c>
      <c r="G362" s="14">
        <v>355</v>
      </c>
      <c r="H362" s="14" t="e">
        <f t="shared" ca="1" si="7"/>
        <v>#N/A</v>
      </c>
      <c r="I362" s="14" t="e" cm="1">
        <f t="array" aca="1" ref="I362" ca="1">SUMPRODUCT(MAX((INDIRECT("A1:A" &amp; IFERROR(MATCH("fin" &amp; J362,OFFSET($D$1,H362,0,1000,1),0)+H362,$H$1)-1)      =J362)*ROW(INDIRECT("A1:A" &amp; IFERROR(MATCH("fin" &amp; J362,OFFSET($D$1,H362,0,1000,1),0)+H362,$H$1)-1) )))</f>
        <v>#N/A</v>
      </c>
      <c r="J362" s="7" t="e" cm="1">
        <f t="array" aca="1" ref="J362" ca="1">INDEX(A:A,H362)</f>
        <v>#N/A</v>
      </c>
      <c r="K362" s="7" t="e" cm="1">
        <f t="array" aca="1" ref="K362" ca="1">INDEX(B:B,H362)</f>
        <v>#N/A</v>
      </c>
      <c r="L362" s="7"/>
      <c r="M362" s="7" t="str" cm="1">
        <f t="array" aca="1" ref="M362" ca="1">IFERROR(INDEX(B:B,I362),IF(ISERROR(H362),"#N/A",TODAY()))</f>
        <v>#N/A</v>
      </c>
      <c r="N362">
        <f ca="1">SUMIFS(C:C,A:A,J362,B:B,"&gt;=" &amp; K362,B:B,"&lt;" &amp; M362+1)</f>
        <v>0</v>
      </c>
    </row>
    <row r="363" spans="1:14" x14ac:dyDescent="0.25">
      <c r="A363" t="s">
        <v>10</v>
      </c>
      <c r="B363" s="7">
        <v>43567.467650462961</v>
      </c>
      <c r="C363">
        <v>1</v>
      </c>
      <c r="D363" t="str">
        <f>IF(AND(C363=0,ROW()&gt;2),"fin"&amp;A363,IF(AND(C363=1,COUNTIF($D$1:$D362,"deb"&amp;A363)&gt;COUNTIF($D$1:$D362,"fin"&amp;A363)),A363,IF(C363=0,"","deb" &amp; A363)))</f>
        <v>Yves</v>
      </c>
      <c r="G363" s="14">
        <v>356</v>
      </c>
      <c r="H363" s="14" t="e">
        <f t="shared" ca="1" si="7"/>
        <v>#N/A</v>
      </c>
      <c r="I363" s="14" t="e" cm="1">
        <f t="array" aca="1" ref="I363" ca="1">SUMPRODUCT(MAX((INDIRECT("A1:A" &amp; IFERROR(MATCH("fin" &amp; J363,OFFSET($D$1,H363,0,1000,1),0)+H363,$H$1)-1)      =J363)*ROW(INDIRECT("A1:A" &amp; IFERROR(MATCH("fin" &amp; J363,OFFSET($D$1,H363,0,1000,1),0)+H363,$H$1)-1) )))</f>
        <v>#N/A</v>
      </c>
      <c r="J363" s="7" t="e" cm="1">
        <f t="array" aca="1" ref="J363" ca="1">INDEX(A:A,H363)</f>
        <v>#N/A</v>
      </c>
      <c r="K363" s="7" t="e" cm="1">
        <f t="array" aca="1" ref="K363" ca="1">INDEX(B:B,H363)</f>
        <v>#N/A</v>
      </c>
      <c r="L363" s="7"/>
      <c r="M363" s="7" t="str" cm="1">
        <f t="array" aca="1" ref="M363" ca="1">IFERROR(INDEX(B:B,I363),IF(ISERROR(H363),"#N/A",TODAY()))</f>
        <v>#N/A</v>
      </c>
      <c r="N363">
        <f ca="1">SUMIFS(C:C,A:A,J363,B:B,"&gt;=" &amp; K363,B:B,"&lt;" &amp; M363+1)</f>
        <v>0</v>
      </c>
    </row>
    <row r="364" spans="1:14" x14ac:dyDescent="0.25">
      <c r="A364" t="s">
        <v>11</v>
      </c>
      <c r="B364" s="7">
        <v>43567.498414351852</v>
      </c>
      <c r="C364">
        <v>1</v>
      </c>
      <c r="D364" t="str">
        <f>IF(AND(C364=0,ROW()&gt;2),"fin"&amp;A364,IF(AND(C364=1,COUNTIF($D$1:$D363,"deb"&amp;A364)&gt;COUNTIF($D$1:$D363,"fin"&amp;A364)),A364,IF(C364=0,"","deb" &amp; A364)))</f>
        <v>Pierrick</v>
      </c>
      <c r="G364" s="14">
        <v>357</v>
      </c>
      <c r="H364" s="14" t="e">
        <f t="shared" ca="1" si="7"/>
        <v>#N/A</v>
      </c>
      <c r="I364" s="14" t="e" cm="1">
        <f t="array" aca="1" ref="I364" ca="1">SUMPRODUCT(MAX((INDIRECT("A1:A" &amp; IFERROR(MATCH("fin" &amp; J364,OFFSET($D$1,H364,0,1000,1),0)+H364,$H$1)-1)      =J364)*ROW(INDIRECT("A1:A" &amp; IFERROR(MATCH("fin" &amp; J364,OFFSET($D$1,H364,0,1000,1),0)+H364,$H$1)-1) )))</f>
        <v>#N/A</v>
      </c>
      <c r="J364" s="7" t="e" cm="1">
        <f t="array" aca="1" ref="J364" ca="1">INDEX(A:A,H364)</f>
        <v>#N/A</v>
      </c>
      <c r="K364" s="7" t="e" cm="1">
        <f t="array" aca="1" ref="K364" ca="1">INDEX(B:B,H364)</f>
        <v>#N/A</v>
      </c>
      <c r="L364" s="7"/>
      <c r="M364" s="7" t="str" cm="1">
        <f t="array" aca="1" ref="M364" ca="1">IFERROR(INDEX(B:B,I364),IF(ISERROR(H364),"#N/A",TODAY()))</f>
        <v>#N/A</v>
      </c>
      <c r="N364">
        <f ca="1">SUMIFS(C:C,A:A,J364,B:B,"&gt;=" &amp; K364,B:B,"&lt;" &amp; M364+1)</f>
        <v>0</v>
      </c>
    </row>
    <row r="365" spans="1:14" x14ac:dyDescent="0.25">
      <c r="A365" t="s">
        <v>12</v>
      </c>
      <c r="B365" s="7">
        <v>43567.58048611111</v>
      </c>
      <c r="C365">
        <v>1</v>
      </c>
      <c r="D365" t="str">
        <f>IF(AND(C365=0,ROW()&gt;2),"fin"&amp;A365,IF(AND(C365=1,COUNTIF($D$1:$D364,"deb"&amp;A365)&gt;COUNTIF($D$1:$D364,"fin"&amp;A365)),A365,IF(C365=0,"","deb" &amp; A365)))</f>
        <v xml:space="preserve">Jacques </v>
      </c>
      <c r="G365" s="14">
        <v>358</v>
      </c>
      <c r="H365" s="14" t="e">
        <f t="shared" ca="1" si="7"/>
        <v>#N/A</v>
      </c>
      <c r="I365" s="14" t="e" cm="1">
        <f t="array" aca="1" ref="I365" ca="1">SUMPRODUCT(MAX((INDIRECT("A1:A" &amp; IFERROR(MATCH("fin" &amp; J365,OFFSET($D$1,H365,0,1000,1),0)+H365,$H$1)-1)      =J365)*ROW(INDIRECT("A1:A" &amp; IFERROR(MATCH("fin" &amp; J365,OFFSET($D$1,H365,0,1000,1),0)+H365,$H$1)-1) )))</f>
        <v>#N/A</v>
      </c>
      <c r="J365" s="7" t="e" cm="1">
        <f t="array" aca="1" ref="J365" ca="1">INDEX(A:A,H365)</f>
        <v>#N/A</v>
      </c>
      <c r="K365" s="7" t="e" cm="1">
        <f t="array" aca="1" ref="K365" ca="1">INDEX(B:B,H365)</f>
        <v>#N/A</v>
      </c>
      <c r="L365" s="7"/>
      <c r="M365" s="7" t="str" cm="1">
        <f t="array" aca="1" ref="M365" ca="1">IFERROR(INDEX(B:B,I365),IF(ISERROR(H365),"#N/A",TODAY()))</f>
        <v>#N/A</v>
      </c>
      <c r="N365">
        <f ca="1">SUMIFS(C:C,A:A,J365,B:B,"&gt;=" &amp; K365,B:B,"&lt;" &amp; M365+1)</f>
        <v>0</v>
      </c>
    </row>
    <row r="366" spans="1:14" x14ac:dyDescent="0.25">
      <c r="A366" t="s">
        <v>13</v>
      </c>
      <c r="B366" s="7">
        <v>43567.66034722222</v>
      </c>
      <c r="C366">
        <v>1</v>
      </c>
      <c r="D366" t="str">
        <f>IF(AND(C366=0,ROW()&gt;2),"fin"&amp;A366,IF(AND(C366=1,COUNTIF($D$1:$D365,"deb"&amp;A366)&gt;COUNTIF($D$1:$D365,"fin"&amp;A366)),A366,IF(C366=0,"","deb" &amp; A366)))</f>
        <v>debClhotilde</v>
      </c>
      <c r="G366" s="14">
        <v>359</v>
      </c>
      <c r="H366" s="14" t="e">
        <f t="shared" ca="1" si="7"/>
        <v>#N/A</v>
      </c>
      <c r="I366" s="14" t="e" cm="1">
        <f t="array" aca="1" ref="I366" ca="1">SUMPRODUCT(MAX((INDIRECT("A1:A" &amp; IFERROR(MATCH("fin" &amp; J366,OFFSET($D$1,H366,0,1000,1),0)+H366,$H$1)-1)      =J366)*ROW(INDIRECT("A1:A" &amp; IFERROR(MATCH("fin" &amp; J366,OFFSET($D$1,H366,0,1000,1),0)+H366,$H$1)-1) )))</f>
        <v>#N/A</v>
      </c>
      <c r="J366" s="7" t="e" cm="1">
        <f t="array" aca="1" ref="J366" ca="1">INDEX(A:A,H366)</f>
        <v>#N/A</v>
      </c>
      <c r="K366" s="7" t="e" cm="1">
        <f t="array" aca="1" ref="K366" ca="1">INDEX(B:B,H366)</f>
        <v>#N/A</v>
      </c>
      <c r="L366" s="7"/>
      <c r="M366" s="7" t="str" cm="1">
        <f t="array" aca="1" ref="M366" ca="1">IFERROR(INDEX(B:B,I366),IF(ISERROR(H366),"#N/A",TODAY()))</f>
        <v>#N/A</v>
      </c>
      <c r="N366">
        <f ca="1">SUMIFS(C:C,A:A,J366,B:B,"&gt;=" &amp; K366,B:B,"&lt;" &amp; M366+1)</f>
        <v>0</v>
      </c>
    </row>
    <row r="367" spans="1:14" x14ac:dyDescent="0.25">
      <c r="A367" t="s">
        <v>14</v>
      </c>
      <c r="B367" s="7">
        <v>43567.661458333336</v>
      </c>
      <c r="C367">
        <v>1</v>
      </c>
      <c r="D367" t="str">
        <f>IF(AND(C367=0,ROW()&gt;2),"fin"&amp;A367,IF(AND(C367=1,COUNTIF($D$1:$D366,"deb"&amp;A367)&gt;COUNTIF($D$1:$D366,"fin"&amp;A367)),A367,IF(C367=0,"","deb" &amp; A367)))</f>
        <v>debLaurianne</v>
      </c>
      <c r="G367" s="14">
        <v>360</v>
      </c>
      <c r="H367" s="14" t="e">
        <f t="shared" ca="1" si="7"/>
        <v>#N/A</v>
      </c>
      <c r="I367" s="14" t="e" cm="1">
        <f t="array" aca="1" ref="I367" ca="1">SUMPRODUCT(MAX((INDIRECT("A1:A" &amp; IFERROR(MATCH("fin" &amp; J367,OFFSET($D$1,H367,0,1000,1),0)+H367,$H$1)-1)      =J367)*ROW(INDIRECT("A1:A" &amp; IFERROR(MATCH("fin" &amp; J367,OFFSET($D$1,H367,0,1000,1),0)+H367,$H$1)-1) )))</f>
        <v>#N/A</v>
      </c>
      <c r="J367" s="7" t="e" cm="1">
        <f t="array" aca="1" ref="J367" ca="1">INDEX(A:A,H367)</f>
        <v>#N/A</v>
      </c>
      <c r="K367" s="7" t="e" cm="1">
        <f t="array" aca="1" ref="K367" ca="1">INDEX(B:B,H367)</f>
        <v>#N/A</v>
      </c>
      <c r="L367" s="7"/>
      <c r="M367" s="7" t="str" cm="1">
        <f t="array" aca="1" ref="M367" ca="1">IFERROR(INDEX(B:B,I367),IF(ISERROR(H367),"#N/A",TODAY()))</f>
        <v>#N/A</v>
      </c>
      <c r="N367">
        <f ca="1">SUMIFS(C:C,A:A,J367,B:B,"&gt;=" &amp; K367,B:B,"&lt;" &amp; M367+1)</f>
        <v>0</v>
      </c>
    </row>
    <row r="368" spans="1:14" x14ac:dyDescent="0.25">
      <c r="A368" t="s">
        <v>15</v>
      </c>
      <c r="B368" s="7">
        <v>43567.662210648145</v>
      </c>
      <c r="C368">
        <v>1</v>
      </c>
      <c r="D368" t="str">
        <f>IF(AND(C368=0,ROW()&gt;2),"fin"&amp;A368,IF(AND(C368=1,COUNTIF($D$1:$D367,"deb"&amp;A368)&gt;COUNTIF($D$1:$D367,"fin"&amp;A368)),A368,IF(C368=0,"","deb" &amp; A368)))</f>
        <v>Jeanne</v>
      </c>
      <c r="G368" s="14">
        <v>361</v>
      </c>
      <c r="H368" s="14" t="e">
        <f t="shared" ca="1" si="7"/>
        <v>#N/A</v>
      </c>
      <c r="I368" s="14" t="e" cm="1">
        <f t="array" aca="1" ref="I368" ca="1">SUMPRODUCT(MAX((INDIRECT("A1:A" &amp; IFERROR(MATCH("fin" &amp; J368,OFFSET($D$1,H368,0,1000,1),0)+H368,$H$1)-1)      =J368)*ROW(INDIRECT("A1:A" &amp; IFERROR(MATCH("fin" &amp; J368,OFFSET($D$1,H368,0,1000,1),0)+H368,$H$1)-1) )))</f>
        <v>#N/A</v>
      </c>
      <c r="J368" s="7" t="e" cm="1">
        <f t="array" aca="1" ref="J368" ca="1">INDEX(A:A,H368)</f>
        <v>#N/A</v>
      </c>
      <c r="K368" s="7" t="e" cm="1">
        <f t="array" aca="1" ref="K368" ca="1">INDEX(B:B,H368)</f>
        <v>#N/A</v>
      </c>
      <c r="L368" s="7"/>
      <c r="M368" s="7" t="str" cm="1">
        <f t="array" aca="1" ref="M368" ca="1">IFERROR(INDEX(B:B,I368),IF(ISERROR(H368),"#N/A",TODAY()))</f>
        <v>#N/A</v>
      </c>
      <c r="N368">
        <f ca="1">SUMIFS(C:C,A:A,J368,B:B,"&gt;=" &amp; K368,B:B,"&lt;" &amp; M368+1)</f>
        <v>0</v>
      </c>
    </row>
    <row r="369" spans="1:14" x14ac:dyDescent="0.25">
      <c r="A369" t="s">
        <v>16</v>
      </c>
      <c r="B369" s="7">
        <v>43570.374027777776</v>
      </c>
      <c r="C369">
        <v>1</v>
      </c>
      <c r="D369" t="str">
        <f>IF(AND(C369=0,ROW()&gt;2),"fin"&amp;A369,IF(AND(C369=1,COUNTIF($D$1:$D368,"deb"&amp;A369)&gt;COUNTIF($D$1:$D368,"fin"&amp;A369)),A369,IF(C369=0,"","deb" &amp; A369)))</f>
        <v>Agathe</v>
      </c>
      <c r="G369" s="14">
        <v>362</v>
      </c>
      <c r="H369" s="14" t="e">
        <f t="shared" ca="1" si="7"/>
        <v>#N/A</v>
      </c>
      <c r="I369" s="14" t="e" cm="1">
        <f t="array" aca="1" ref="I369" ca="1">SUMPRODUCT(MAX((INDIRECT("A1:A" &amp; IFERROR(MATCH("fin" &amp; J369,OFFSET($D$1,H369,0,1000,1),0)+H369,$H$1)-1)      =J369)*ROW(INDIRECT("A1:A" &amp; IFERROR(MATCH("fin" &amp; J369,OFFSET($D$1,H369,0,1000,1),0)+H369,$H$1)-1) )))</f>
        <v>#N/A</v>
      </c>
      <c r="J369" s="7" t="e" cm="1">
        <f t="array" aca="1" ref="J369" ca="1">INDEX(A:A,H369)</f>
        <v>#N/A</v>
      </c>
      <c r="K369" s="7" t="e" cm="1">
        <f t="array" aca="1" ref="K369" ca="1">INDEX(B:B,H369)</f>
        <v>#N/A</v>
      </c>
      <c r="L369" s="7"/>
      <c r="M369" s="7" t="str" cm="1">
        <f t="array" aca="1" ref="M369" ca="1">IFERROR(INDEX(B:B,I369),IF(ISERROR(H369),"#N/A",TODAY()))</f>
        <v>#N/A</v>
      </c>
      <c r="N369">
        <f ca="1">SUMIFS(C:C,A:A,J369,B:B,"&gt;=" &amp; K369,B:B,"&lt;" &amp; M369+1)</f>
        <v>0</v>
      </c>
    </row>
    <row r="370" spans="1:14" x14ac:dyDescent="0.25">
      <c r="A370" t="s">
        <v>17</v>
      </c>
      <c r="B370" s="7">
        <v>43570.428159722222</v>
      </c>
      <c r="C370">
        <v>1</v>
      </c>
      <c r="D370" t="str">
        <f>IF(AND(C370=0,ROW()&gt;2),"fin"&amp;A370,IF(AND(C370=1,COUNTIF($D$1:$D369,"deb"&amp;A370)&gt;COUNTIF($D$1:$D369,"fin"&amp;A370)),A370,IF(C370=0,"","deb" &amp; A370)))</f>
        <v>Romain</v>
      </c>
      <c r="G370" s="14">
        <v>363</v>
      </c>
      <c r="H370" s="14" t="e">
        <f t="shared" ca="1" si="7"/>
        <v>#N/A</v>
      </c>
      <c r="I370" s="14" t="e" cm="1">
        <f t="array" aca="1" ref="I370" ca="1">SUMPRODUCT(MAX((INDIRECT("A1:A" &amp; IFERROR(MATCH("fin" &amp; J370,OFFSET($D$1,H370,0,1000,1),0)+H370,$H$1)-1)      =J370)*ROW(INDIRECT("A1:A" &amp; IFERROR(MATCH("fin" &amp; J370,OFFSET($D$1,H370,0,1000,1),0)+H370,$H$1)-1) )))</f>
        <v>#N/A</v>
      </c>
      <c r="J370" s="7" t="e" cm="1">
        <f t="array" aca="1" ref="J370" ca="1">INDEX(A:A,H370)</f>
        <v>#N/A</v>
      </c>
      <c r="K370" s="7" t="e" cm="1">
        <f t="array" aca="1" ref="K370" ca="1">INDEX(B:B,H370)</f>
        <v>#N/A</v>
      </c>
      <c r="L370" s="7"/>
      <c r="M370" s="7" t="str" cm="1">
        <f t="array" aca="1" ref="M370" ca="1">IFERROR(INDEX(B:B,I370),IF(ISERROR(H370),"#N/A",TODAY()))</f>
        <v>#N/A</v>
      </c>
      <c r="N370">
        <f ca="1">SUMIFS(C:C,A:A,J370,B:B,"&gt;=" &amp; K370,B:B,"&lt;" &amp; M370+1)</f>
        <v>0</v>
      </c>
    </row>
    <row r="371" spans="1:14" x14ac:dyDescent="0.25">
      <c r="A371" t="s">
        <v>9</v>
      </c>
      <c r="B371" s="7">
        <v>43570.644432870373</v>
      </c>
      <c r="C371">
        <v>1</v>
      </c>
      <c r="D371" t="str">
        <f>IF(AND(C371=0,ROW()&gt;2),"fin"&amp;A371,IF(AND(C371=1,COUNTIF($D$1:$D370,"deb"&amp;A371)&gt;COUNTIF($D$1:$D370,"fin"&amp;A371)),A371,IF(C371=0,"","deb" &amp; A371)))</f>
        <v xml:space="preserve">Pierre </v>
      </c>
      <c r="G371" s="14">
        <v>364</v>
      </c>
      <c r="H371" s="14" t="e">
        <f t="shared" ca="1" si="7"/>
        <v>#N/A</v>
      </c>
      <c r="I371" s="14" t="e" cm="1">
        <f t="array" aca="1" ref="I371" ca="1">SUMPRODUCT(MAX((INDIRECT("A1:A" &amp; IFERROR(MATCH("fin" &amp; J371,OFFSET($D$1,H371,0,1000,1),0)+H371,$H$1)-1)      =J371)*ROW(INDIRECT("A1:A" &amp; IFERROR(MATCH("fin" &amp; J371,OFFSET($D$1,H371,0,1000,1),0)+H371,$H$1)-1) )))</f>
        <v>#N/A</v>
      </c>
      <c r="J371" s="7" t="e" cm="1">
        <f t="array" aca="1" ref="J371" ca="1">INDEX(A:A,H371)</f>
        <v>#N/A</v>
      </c>
      <c r="K371" s="7" t="e" cm="1">
        <f t="array" aca="1" ref="K371" ca="1">INDEX(B:B,H371)</f>
        <v>#N/A</v>
      </c>
      <c r="L371" s="7"/>
      <c r="M371" s="7" t="str" cm="1">
        <f t="array" aca="1" ref="M371" ca="1">IFERROR(INDEX(B:B,I371),IF(ISERROR(H371),"#N/A",TODAY()))</f>
        <v>#N/A</v>
      </c>
      <c r="N371">
        <f ca="1">SUMIFS(C:C,A:A,J371,B:B,"&gt;=" &amp; K371,B:B,"&lt;" &amp; M371+1)</f>
        <v>0</v>
      </c>
    </row>
    <row r="372" spans="1:14" x14ac:dyDescent="0.25">
      <c r="A372" t="s">
        <v>10</v>
      </c>
      <c r="B372" s="7">
        <v>43571.384745370371</v>
      </c>
      <c r="C372">
        <v>1</v>
      </c>
      <c r="D372" t="str">
        <f>IF(AND(C372=0,ROW()&gt;2),"fin"&amp;A372,IF(AND(C372=1,COUNTIF($D$1:$D371,"deb"&amp;A372)&gt;COUNTIF($D$1:$D371,"fin"&amp;A372)),A372,IF(C372=0,"","deb" &amp; A372)))</f>
        <v>Yves</v>
      </c>
      <c r="G372" s="14">
        <v>365</v>
      </c>
      <c r="H372" s="14" t="e">
        <f t="shared" ca="1" si="7"/>
        <v>#N/A</v>
      </c>
      <c r="I372" s="14" t="e" cm="1">
        <f t="array" aca="1" ref="I372" ca="1">SUMPRODUCT(MAX((INDIRECT("A1:A" &amp; IFERROR(MATCH("fin" &amp; J372,OFFSET($D$1,H372,0,1000,1),0)+H372,$H$1)-1)      =J372)*ROW(INDIRECT("A1:A" &amp; IFERROR(MATCH("fin" &amp; J372,OFFSET($D$1,H372,0,1000,1),0)+H372,$H$1)-1) )))</f>
        <v>#N/A</v>
      </c>
      <c r="J372" s="7" t="e" cm="1">
        <f t="array" aca="1" ref="J372" ca="1">INDEX(A:A,H372)</f>
        <v>#N/A</v>
      </c>
      <c r="K372" s="7" t="e" cm="1">
        <f t="array" aca="1" ref="K372" ca="1">INDEX(B:B,H372)</f>
        <v>#N/A</v>
      </c>
      <c r="L372" s="7"/>
      <c r="M372" s="7" t="str" cm="1">
        <f t="array" aca="1" ref="M372" ca="1">IFERROR(INDEX(B:B,I372),IF(ISERROR(H372),"#N/A",TODAY()))</f>
        <v>#N/A</v>
      </c>
      <c r="N372">
        <f ca="1">SUMIFS(C:C,A:A,J372,B:B,"&gt;=" &amp; K372,B:B,"&lt;" &amp; M372+1)</f>
        <v>0</v>
      </c>
    </row>
    <row r="373" spans="1:14" x14ac:dyDescent="0.25">
      <c r="A373" t="s">
        <v>11</v>
      </c>
      <c r="B373" s="7">
        <v>43571.439884259256</v>
      </c>
      <c r="C373">
        <v>1</v>
      </c>
      <c r="D373" t="str">
        <f>IF(AND(C373=0,ROW()&gt;2),"fin"&amp;A373,IF(AND(C373=1,COUNTIF($D$1:$D372,"deb"&amp;A373)&gt;COUNTIF($D$1:$D372,"fin"&amp;A373)),A373,IF(C373=0,"","deb" &amp; A373)))</f>
        <v>Pierrick</v>
      </c>
      <c r="G373" s="14">
        <v>366</v>
      </c>
      <c r="H373" s="14" t="e">
        <f t="shared" ca="1" si="7"/>
        <v>#N/A</v>
      </c>
      <c r="I373" s="14" t="e" cm="1">
        <f t="array" aca="1" ref="I373" ca="1">SUMPRODUCT(MAX((INDIRECT("A1:A" &amp; IFERROR(MATCH("fin" &amp; J373,OFFSET($D$1,H373,0,1000,1),0)+H373,$H$1)-1)      =J373)*ROW(INDIRECT("A1:A" &amp; IFERROR(MATCH("fin" &amp; J373,OFFSET($D$1,H373,0,1000,1),0)+H373,$H$1)-1) )))</f>
        <v>#N/A</v>
      </c>
      <c r="J373" s="7" t="e" cm="1">
        <f t="array" aca="1" ref="J373" ca="1">INDEX(A:A,H373)</f>
        <v>#N/A</v>
      </c>
      <c r="K373" s="7" t="e" cm="1">
        <f t="array" aca="1" ref="K373" ca="1">INDEX(B:B,H373)</f>
        <v>#N/A</v>
      </c>
      <c r="L373" s="7"/>
      <c r="M373" s="7" t="str" cm="1">
        <f t="array" aca="1" ref="M373" ca="1">IFERROR(INDEX(B:B,I373),IF(ISERROR(H373),"#N/A",TODAY()))</f>
        <v>#N/A</v>
      </c>
      <c r="N373">
        <f ca="1">SUMIFS(C:C,A:A,J373,B:B,"&gt;=" &amp; K373,B:B,"&lt;" &amp; M373+1)</f>
        <v>0</v>
      </c>
    </row>
    <row r="374" spans="1:14" x14ac:dyDescent="0.25">
      <c r="A374" t="s">
        <v>12</v>
      </c>
      <c r="B374" s="7">
        <v>43571.45684027778</v>
      </c>
      <c r="C374">
        <v>1</v>
      </c>
      <c r="D374" t="str">
        <f>IF(AND(C374=0,ROW()&gt;2),"fin"&amp;A374,IF(AND(C374=1,COUNTIF($D$1:$D373,"deb"&amp;A374)&gt;COUNTIF($D$1:$D373,"fin"&amp;A374)),A374,IF(C374=0,"","deb" &amp; A374)))</f>
        <v xml:space="preserve">Jacques </v>
      </c>
      <c r="G374" s="14">
        <v>367</v>
      </c>
      <c r="H374" s="14" t="e">
        <f t="shared" ca="1" si="7"/>
        <v>#N/A</v>
      </c>
      <c r="I374" s="14" t="e" cm="1">
        <f t="array" aca="1" ref="I374" ca="1">SUMPRODUCT(MAX((INDIRECT("A1:A" &amp; IFERROR(MATCH("fin" &amp; J374,OFFSET($D$1,H374,0,1000,1),0)+H374,$H$1)-1)      =J374)*ROW(INDIRECT("A1:A" &amp; IFERROR(MATCH("fin" &amp; J374,OFFSET($D$1,H374,0,1000,1),0)+H374,$H$1)-1) )))</f>
        <v>#N/A</v>
      </c>
      <c r="J374" s="7" t="e" cm="1">
        <f t="array" aca="1" ref="J374" ca="1">INDEX(A:A,H374)</f>
        <v>#N/A</v>
      </c>
      <c r="K374" s="7" t="e" cm="1">
        <f t="array" aca="1" ref="K374" ca="1">INDEX(B:B,H374)</f>
        <v>#N/A</v>
      </c>
      <c r="L374" s="7"/>
      <c r="M374" s="7" t="str" cm="1">
        <f t="array" aca="1" ref="M374" ca="1">IFERROR(INDEX(B:B,I374),IF(ISERROR(H374),"#N/A",TODAY()))</f>
        <v>#N/A</v>
      </c>
      <c r="N374">
        <f ca="1">SUMIFS(C:C,A:A,J374,B:B,"&gt;=" &amp; K374,B:B,"&lt;" &amp; M374+1)</f>
        <v>0</v>
      </c>
    </row>
    <row r="375" spans="1:14" x14ac:dyDescent="0.25">
      <c r="A375" t="s">
        <v>13</v>
      </c>
      <c r="B375" s="7">
        <v>43571.470914351848</v>
      </c>
      <c r="C375">
        <v>1</v>
      </c>
      <c r="D375" t="str">
        <f>IF(AND(C375=0,ROW()&gt;2),"fin"&amp;A375,IF(AND(C375=1,COUNTIF($D$1:$D374,"deb"&amp;A375)&gt;COUNTIF($D$1:$D374,"fin"&amp;A375)),A375,IF(C375=0,"","deb" &amp; A375)))</f>
        <v>Clhotilde</v>
      </c>
      <c r="G375" s="14">
        <v>368</v>
      </c>
      <c r="H375" s="14" t="e">
        <f t="shared" ca="1" si="7"/>
        <v>#N/A</v>
      </c>
      <c r="I375" s="14" t="e" cm="1">
        <f t="array" aca="1" ref="I375" ca="1">SUMPRODUCT(MAX((INDIRECT("A1:A" &amp; IFERROR(MATCH("fin" &amp; J375,OFFSET($D$1,H375,0,1000,1),0)+H375,$H$1)-1)      =J375)*ROW(INDIRECT("A1:A" &amp; IFERROR(MATCH("fin" &amp; J375,OFFSET($D$1,H375,0,1000,1),0)+H375,$H$1)-1) )))</f>
        <v>#N/A</v>
      </c>
      <c r="J375" s="7" t="e" cm="1">
        <f t="array" aca="1" ref="J375" ca="1">INDEX(A:A,H375)</f>
        <v>#N/A</v>
      </c>
      <c r="K375" s="7" t="e" cm="1">
        <f t="array" aca="1" ref="K375" ca="1">INDEX(B:B,H375)</f>
        <v>#N/A</v>
      </c>
      <c r="L375" s="7"/>
      <c r="M375" s="7" t="str" cm="1">
        <f t="array" aca="1" ref="M375" ca="1">IFERROR(INDEX(B:B,I375),IF(ISERROR(H375),"#N/A",TODAY()))</f>
        <v>#N/A</v>
      </c>
      <c r="N375">
        <f ca="1">SUMIFS(C:C,A:A,J375,B:B,"&gt;=" &amp; K375,B:B,"&lt;" &amp; M375+1)</f>
        <v>0</v>
      </c>
    </row>
    <row r="376" spans="1:14" x14ac:dyDescent="0.25">
      <c r="A376" t="s">
        <v>14</v>
      </c>
      <c r="B376" s="7">
        <v>43571.681006944447</v>
      </c>
      <c r="C376">
        <v>1</v>
      </c>
      <c r="D376" t="str">
        <f>IF(AND(C376=0,ROW()&gt;2),"fin"&amp;A376,IF(AND(C376=1,COUNTIF($D$1:$D375,"deb"&amp;A376)&gt;COUNTIF($D$1:$D375,"fin"&amp;A376)),A376,IF(C376=0,"","deb" &amp; A376)))</f>
        <v>Laurianne</v>
      </c>
      <c r="G376" s="14">
        <v>369</v>
      </c>
      <c r="H376" s="14" t="e">
        <f t="shared" ca="1" si="7"/>
        <v>#N/A</v>
      </c>
      <c r="I376" s="14" t="e" cm="1">
        <f t="array" aca="1" ref="I376" ca="1">SUMPRODUCT(MAX((INDIRECT("A1:A" &amp; IFERROR(MATCH("fin" &amp; J376,OFFSET($D$1,H376,0,1000,1),0)+H376,$H$1)-1)      =J376)*ROW(INDIRECT("A1:A" &amp; IFERROR(MATCH("fin" &amp; J376,OFFSET($D$1,H376,0,1000,1),0)+H376,$H$1)-1) )))</f>
        <v>#N/A</v>
      </c>
      <c r="J376" s="7" t="e" cm="1">
        <f t="array" aca="1" ref="J376" ca="1">INDEX(A:A,H376)</f>
        <v>#N/A</v>
      </c>
      <c r="K376" s="7" t="e" cm="1">
        <f t="array" aca="1" ref="K376" ca="1">INDEX(B:B,H376)</f>
        <v>#N/A</v>
      </c>
      <c r="L376" s="7"/>
      <c r="M376" s="7" t="str" cm="1">
        <f t="array" aca="1" ref="M376" ca="1">IFERROR(INDEX(B:B,I376),IF(ISERROR(H376),"#N/A",TODAY()))</f>
        <v>#N/A</v>
      </c>
      <c r="N376">
        <f ca="1">SUMIFS(C:C,A:A,J376,B:B,"&gt;=" &amp; K376,B:B,"&lt;" &amp; M376+1)</f>
        <v>0</v>
      </c>
    </row>
    <row r="377" spans="1:14" x14ac:dyDescent="0.25">
      <c r="A377" t="s">
        <v>15</v>
      </c>
      <c r="B377" s="7">
        <v>43573.45480324074</v>
      </c>
      <c r="C377">
        <v>0</v>
      </c>
      <c r="D377" t="str">
        <f>IF(AND(C377=0,ROW()&gt;2),"fin"&amp;A377,IF(AND(C377=1,COUNTIF($D$1:$D376,"deb"&amp;A377)&gt;COUNTIF($D$1:$D376,"fin"&amp;A377)),A377,IF(C377=0,"","deb" &amp; A377)))</f>
        <v>finJeanne</v>
      </c>
      <c r="G377" s="14">
        <v>370</v>
      </c>
      <c r="H377" s="14" t="e">
        <f t="shared" ca="1" si="7"/>
        <v>#N/A</v>
      </c>
      <c r="I377" s="14" t="e" cm="1">
        <f t="array" aca="1" ref="I377" ca="1">SUMPRODUCT(MAX((INDIRECT("A1:A" &amp; IFERROR(MATCH("fin" &amp; J377,OFFSET($D$1,H377,0,1000,1),0)+H377,$H$1)-1)      =J377)*ROW(INDIRECT("A1:A" &amp; IFERROR(MATCH("fin" &amp; J377,OFFSET($D$1,H377,0,1000,1),0)+H377,$H$1)-1) )))</f>
        <v>#N/A</v>
      </c>
      <c r="J377" s="7" t="e" cm="1">
        <f t="array" aca="1" ref="J377" ca="1">INDEX(A:A,H377)</f>
        <v>#N/A</v>
      </c>
      <c r="K377" s="7" t="e" cm="1">
        <f t="array" aca="1" ref="K377" ca="1">INDEX(B:B,H377)</f>
        <v>#N/A</v>
      </c>
      <c r="L377" s="7"/>
      <c r="M377" s="7" t="str" cm="1">
        <f t="array" aca="1" ref="M377" ca="1">IFERROR(INDEX(B:B,I377),IF(ISERROR(H377),"#N/A",TODAY()))</f>
        <v>#N/A</v>
      </c>
      <c r="N377">
        <f ca="1">SUMIFS(C:C,A:A,J377,B:B,"&gt;=" &amp; K377,B:B,"&lt;" &amp; M377+1)</f>
        <v>0</v>
      </c>
    </row>
    <row r="378" spans="1:14" x14ac:dyDescent="0.25">
      <c r="A378" t="s">
        <v>16</v>
      </c>
      <c r="B378" s="7">
        <v>43573.462881944448</v>
      </c>
      <c r="C378">
        <v>0</v>
      </c>
      <c r="D378" t="str">
        <f>IF(AND(C378=0,ROW()&gt;2),"fin"&amp;A378,IF(AND(C378=1,COUNTIF($D$1:$D377,"deb"&amp;A378)&gt;COUNTIF($D$1:$D377,"fin"&amp;A378)),A378,IF(C378=0,"","deb" &amp; A378)))</f>
        <v>finAgathe</v>
      </c>
      <c r="G378" s="14">
        <v>371</v>
      </c>
      <c r="H378" s="14" t="e">
        <f t="shared" ca="1" si="7"/>
        <v>#N/A</v>
      </c>
      <c r="I378" s="14" t="e" cm="1">
        <f t="array" aca="1" ref="I378" ca="1">SUMPRODUCT(MAX((INDIRECT("A1:A" &amp; IFERROR(MATCH("fin" &amp; J378,OFFSET($D$1,H378,0,1000,1),0)+H378,$H$1)-1)      =J378)*ROW(INDIRECT("A1:A" &amp; IFERROR(MATCH("fin" &amp; J378,OFFSET($D$1,H378,0,1000,1),0)+H378,$H$1)-1) )))</f>
        <v>#N/A</v>
      </c>
      <c r="J378" s="7" t="e" cm="1">
        <f t="array" aca="1" ref="J378" ca="1">INDEX(A:A,H378)</f>
        <v>#N/A</v>
      </c>
      <c r="K378" s="7" t="e" cm="1">
        <f t="array" aca="1" ref="K378" ca="1">INDEX(B:B,H378)</f>
        <v>#N/A</v>
      </c>
      <c r="L378" s="7"/>
      <c r="M378" s="7" t="str" cm="1">
        <f t="array" aca="1" ref="M378" ca="1">IFERROR(INDEX(B:B,I378),IF(ISERROR(H378),"#N/A",TODAY()))</f>
        <v>#N/A</v>
      </c>
      <c r="N378">
        <f ca="1">SUMIFS(C:C,A:A,J378,B:B,"&gt;=" &amp; K378,B:B,"&lt;" &amp; M378+1)</f>
        <v>0</v>
      </c>
    </row>
    <row r="379" spans="1:14" x14ac:dyDescent="0.25">
      <c r="A379" t="s">
        <v>17</v>
      </c>
      <c r="B379" s="7">
        <v>43573.506099537037</v>
      </c>
      <c r="C379">
        <v>0</v>
      </c>
      <c r="D379" t="str">
        <f>IF(AND(C379=0,ROW()&gt;2),"fin"&amp;A379,IF(AND(C379=1,COUNTIF($D$1:$D378,"deb"&amp;A379)&gt;COUNTIF($D$1:$D378,"fin"&amp;A379)),A379,IF(C379=0,"","deb" &amp; A379)))</f>
        <v>finRomain</v>
      </c>
      <c r="G379" s="14">
        <v>372</v>
      </c>
      <c r="H379" s="14" t="e">
        <f t="shared" ca="1" si="7"/>
        <v>#N/A</v>
      </c>
      <c r="I379" s="14" t="e" cm="1">
        <f t="array" aca="1" ref="I379" ca="1">SUMPRODUCT(MAX((INDIRECT("A1:A" &amp; IFERROR(MATCH("fin" &amp; J379,OFFSET($D$1,H379,0,1000,1),0)+H379,$H$1)-1)      =J379)*ROW(INDIRECT("A1:A" &amp; IFERROR(MATCH("fin" &amp; J379,OFFSET($D$1,H379,0,1000,1),0)+H379,$H$1)-1) )))</f>
        <v>#N/A</v>
      </c>
      <c r="J379" s="7" t="e" cm="1">
        <f t="array" aca="1" ref="J379" ca="1">INDEX(A:A,H379)</f>
        <v>#N/A</v>
      </c>
      <c r="K379" s="7" t="e" cm="1">
        <f t="array" aca="1" ref="K379" ca="1">INDEX(B:B,H379)</f>
        <v>#N/A</v>
      </c>
      <c r="L379" s="7"/>
      <c r="M379" s="7" t="str" cm="1">
        <f t="array" aca="1" ref="M379" ca="1">IFERROR(INDEX(B:B,I379),IF(ISERROR(H379),"#N/A",TODAY()))</f>
        <v>#N/A</v>
      </c>
      <c r="N379">
        <f ca="1">SUMIFS(C:C,A:A,J379,B:B,"&gt;=" &amp; K379,B:B,"&lt;" &amp; M379+1)</f>
        <v>0</v>
      </c>
    </row>
    <row r="380" spans="1:14" x14ac:dyDescent="0.25">
      <c r="A380" t="s">
        <v>9</v>
      </c>
      <c r="B380" s="7">
        <v>43573.553391203706</v>
      </c>
      <c r="C380">
        <v>1</v>
      </c>
      <c r="D380" t="str">
        <f>IF(AND(C380=0,ROW()&gt;2),"fin"&amp;A380,IF(AND(C380=1,COUNTIF($D$1:$D379,"deb"&amp;A380)&gt;COUNTIF($D$1:$D379,"fin"&amp;A380)),A380,IF(C380=0,"","deb" &amp; A380)))</f>
        <v xml:space="preserve">Pierre </v>
      </c>
      <c r="G380" s="14">
        <v>373</v>
      </c>
      <c r="H380" s="14" t="e">
        <f t="shared" ca="1" si="7"/>
        <v>#N/A</v>
      </c>
      <c r="I380" s="14" t="e" cm="1">
        <f t="array" aca="1" ref="I380" ca="1">SUMPRODUCT(MAX((INDIRECT("A1:A" &amp; IFERROR(MATCH("fin" &amp; J380,OFFSET($D$1,H380,0,1000,1),0)+H380,$H$1)-1)      =J380)*ROW(INDIRECT("A1:A" &amp; IFERROR(MATCH("fin" &amp; J380,OFFSET($D$1,H380,0,1000,1),0)+H380,$H$1)-1) )))</f>
        <v>#N/A</v>
      </c>
      <c r="J380" s="7" t="e" cm="1">
        <f t="array" aca="1" ref="J380" ca="1">INDEX(A:A,H380)</f>
        <v>#N/A</v>
      </c>
      <c r="K380" s="7" t="e" cm="1">
        <f t="array" aca="1" ref="K380" ca="1">INDEX(B:B,H380)</f>
        <v>#N/A</v>
      </c>
      <c r="L380" s="7"/>
      <c r="M380" s="7" t="str" cm="1">
        <f t="array" aca="1" ref="M380" ca="1">IFERROR(INDEX(B:B,I380),IF(ISERROR(H380),"#N/A",TODAY()))</f>
        <v>#N/A</v>
      </c>
      <c r="N380">
        <f ca="1">SUMIFS(C:C,A:A,J380,B:B,"&gt;=" &amp; K380,B:B,"&lt;" &amp; M380+1)</f>
        <v>0</v>
      </c>
    </row>
    <row r="381" spans="1:14" x14ac:dyDescent="0.25">
      <c r="A381" t="s">
        <v>10</v>
      </c>
      <c r="B381" s="7">
        <v>43573.554895833331</v>
      </c>
      <c r="C381">
        <v>1</v>
      </c>
      <c r="D381" t="str">
        <f>IF(AND(C381=0,ROW()&gt;2),"fin"&amp;A381,IF(AND(C381=1,COUNTIF($D$1:$D380,"deb"&amp;A381)&gt;COUNTIF($D$1:$D380,"fin"&amp;A381)),A381,IF(C381=0,"","deb" &amp; A381)))</f>
        <v>Yves</v>
      </c>
      <c r="G381" s="14">
        <v>374</v>
      </c>
      <c r="H381" s="14" t="e">
        <f t="shared" ca="1" si="7"/>
        <v>#N/A</v>
      </c>
      <c r="I381" s="14" t="e" cm="1">
        <f t="array" aca="1" ref="I381" ca="1">SUMPRODUCT(MAX((INDIRECT("A1:A" &amp; IFERROR(MATCH("fin" &amp; J381,OFFSET($D$1,H381,0,1000,1),0)+H381,$H$1)-1)      =J381)*ROW(INDIRECT("A1:A" &amp; IFERROR(MATCH("fin" &amp; J381,OFFSET($D$1,H381,0,1000,1),0)+H381,$H$1)-1) )))</f>
        <v>#N/A</v>
      </c>
      <c r="J381" s="7" t="e" cm="1">
        <f t="array" aca="1" ref="J381" ca="1">INDEX(A:A,H381)</f>
        <v>#N/A</v>
      </c>
      <c r="K381" s="7" t="e" cm="1">
        <f t="array" aca="1" ref="K381" ca="1">INDEX(B:B,H381)</f>
        <v>#N/A</v>
      </c>
      <c r="L381" s="7"/>
      <c r="M381" s="7" t="str" cm="1">
        <f t="array" aca="1" ref="M381" ca="1">IFERROR(INDEX(B:B,I381),IF(ISERROR(H381),"#N/A",TODAY()))</f>
        <v>#N/A</v>
      </c>
      <c r="N381">
        <f ca="1">SUMIFS(C:C,A:A,J381,B:B,"&gt;=" &amp; K381,B:B,"&lt;" &amp; M381+1)</f>
        <v>0</v>
      </c>
    </row>
    <row r="382" spans="1:14" x14ac:dyDescent="0.25">
      <c r="A382" t="s">
        <v>11</v>
      </c>
      <c r="B382" s="7">
        <v>43573.610196759262</v>
      </c>
      <c r="C382">
        <v>1</v>
      </c>
      <c r="D382" t="str">
        <f>IF(AND(C382=0,ROW()&gt;2),"fin"&amp;A382,IF(AND(C382=1,COUNTIF($D$1:$D381,"deb"&amp;A382)&gt;COUNTIF($D$1:$D381,"fin"&amp;A382)),A382,IF(C382=0,"","deb" &amp; A382)))</f>
        <v>Pierrick</v>
      </c>
      <c r="G382" s="14">
        <v>375</v>
      </c>
      <c r="H382" s="14" t="e">
        <f t="shared" ca="1" si="7"/>
        <v>#N/A</v>
      </c>
      <c r="I382" s="14" t="e" cm="1">
        <f t="array" aca="1" ref="I382" ca="1">SUMPRODUCT(MAX((INDIRECT("A1:A" &amp; IFERROR(MATCH("fin" &amp; J382,OFFSET($D$1,H382,0,1000,1),0)+H382,$H$1)-1)      =J382)*ROW(INDIRECT("A1:A" &amp; IFERROR(MATCH("fin" &amp; J382,OFFSET($D$1,H382,0,1000,1),0)+H382,$H$1)-1) )))</f>
        <v>#N/A</v>
      </c>
      <c r="J382" s="7" t="e" cm="1">
        <f t="array" aca="1" ref="J382" ca="1">INDEX(A:A,H382)</f>
        <v>#N/A</v>
      </c>
      <c r="K382" s="7" t="e" cm="1">
        <f t="array" aca="1" ref="K382" ca="1">INDEX(B:B,H382)</f>
        <v>#N/A</v>
      </c>
      <c r="L382" s="7"/>
      <c r="M382" s="7" t="str" cm="1">
        <f t="array" aca="1" ref="M382" ca="1">IFERROR(INDEX(B:B,I382),IF(ISERROR(H382),"#N/A",TODAY()))</f>
        <v>#N/A</v>
      </c>
      <c r="N382">
        <f ca="1">SUMIFS(C:C,A:A,J382,B:B,"&gt;=" &amp; K382,B:B,"&lt;" &amp; M382+1)</f>
        <v>0</v>
      </c>
    </row>
    <row r="383" spans="1:14" x14ac:dyDescent="0.25">
      <c r="A383" t="s">
        <v>12</v>
      </c>
      <c r="B383" s="7">
        <v>43578.581990740742</v>
      </c>
      <c r="C383">
        <v>1</v>
      </c>
      <c r="D383" t="str">
        <f>IF(AND(C383=0,ROW()&gt;2),"fin"&amp;A383,IF(AND(C383=1,COUNTIF($D$1:$D382,"deb"&amp;A383)&gt;COUNTIF($D$1:$D382,"fin"&amp;A383)),A383,IF(C383=0,"","deb" &amp; A383)))</f>
        <v xml:space="preserve">Jacques </v>
      </c>
      <c r="G383" s="14">
        <v>376</v>
      </c>
      <c r="H383" s="14" t="e">
        <f t="shared" ca="1" si="7"/>
        <v>#N/A</v>
      </c>
      <c r="I383" s="14" t="e" cm="1">
        <f t="array" aca="1" ref="I383" ca="1">SUMPRODUCT(MAX((INDIRECT("A1:A" &amp; IFERROR(MATCH("fin" &amp; J383,OFFSET($D$1,H383,0,1000,1),0)+H383,$H$1)-1)      =J383)*ROW(INDIRECT("A1:A" &amp; IFERROR(MATCH("fin" &amp; J383,OFFSET($D$1,H383,0,1000,1),0)+H383,$H$1)-1) )))</f>
        <v>#N/A</v>
      </c>
      <c r="J383" s="7" t="e" cm="1">
        <f t="array" aca="1" ref="J383" ca="1">INDEX(A:A,H383)</f>
        <v>#N/A</v>
      </c>
      <c r="K383" s="7" t="e" cm="1">
        <f t="array" aca="1" ref="K383" ca="1">INDEX(B:B,H383)</f>
        <v>#N/A</v>
      </c>
      <c r="L383" s="7"/>
      <c r="M383" s="7" t="str" cm="1">
        <f t="array" aca="1" ref="M383" ca="1">IFERROR(INDEX(B:B,I383),IF(ISERROR(H383),"#N/A",TODAY()))</f>
        <v>#N/A</v>
      </c>
      <c r="N383">
        <f ca="1">SUMIFS(C:C,A:A,J383,B:B,"&gt;=" &amp; K383,B:B,"&lt;" &amp; M383+1)</f>
        <v>0</v>
      </c>
    </row>
    <row r="384" spans="1:14" x14ac:dyDescent="0.25">
      <c r="A384" t="s">
        <v>13</v>
      </c>
      <c r="B384" s="7">
        <v>43578.593611111108</v>
      </c>
      <c r="C384">
        <v>1</v>
      </c>
      <c r="D384" t="str">
        <f>IF(AND(C384=0,ROW()&gt;2),"fin"&amp;A384,IF(AND(C384=1,COUNTIF($D$1:$D383,"deb"&amp;A384)&gt;COUNTIF($D$1:$D383,"fin"&amp;A384)),A384,IF(C384=0,"","deb" &amp; A384)))</f>
        <v>Clhotilde</v>
      </c>
      <c r="G384" s="14">
        <v>377</v>
      </c>
      <c r="H384" s="14" t="e">
        <f t="shared" ca="1" si="7"/>
        <v>#N/A</v>
      </c>
      <c r="I384" s="14" t="e" cm="1">
        <f t="array" aca="1" ref="I384" ca="1">SUMPRODUCT(MAX((INDIRECT("A1:A" &amp; IFERROR(MATCH("fin" &amp; J384,OFFSET($D$1,H384,0,1000,1),0)+H384,$H$1)-1)      =J384)*ROW(INDIRECT("A1:A" &amp; IFERROR(MATCH("fin" &amp; J384,OFFSET($D$1,H384,0,1000,1),0)+H384,$H$1)-1) )))</f>
        <v>#N/A</v>
      </c>
      <c r="J384" s="7" t="e" cm="1">
        <f t="array" aca="1" ref="J384" ca="1">INDEX(A:A,H384)</f>
        <v>#N/A</v>
      </c>
      <c r="K384" s="7" t="e" cm="1">
        <f t="array" aca="1" ref="K384" ca="1">INDEX(B:B,H384)</f>
        <v>#N/A</v>
      </c>
      <c r="L384" s="7"/>
      <c r="M384" s="7" t="str" cm="1">
        <f t="array" aca="1" ref="M384" ca="1">IFERROR(INDEX(B:B,I384),IF(ISERROR(H384),"#N/A",TODAY()))</f>
        <v>#N/A</v>
      </c>
      <c r="N384">
        <f ca="1">SUMIFS(C:C,A:A,J384,B:B,"&gt;=" &amp; K384,B:B,"&lt;" &amp; M384+1)</f>
        <v>0</v>
      </c>
    </row>
    <row r="385" spans="1:14" x14ac:dyDescent="0.25">
      <c r="A385" t="s">
        <v>14</v>
      </c>
      <c r="B385" s="7">
        <v>43578.65761574074</v>
      </c>
      <c r="C385">
        <v>1</v>
      </c>
      <c r="D385" t="str">
        <f>IF(AND(C385=0,ROW()&gt;2),"fin"&amp;A385,IF(AND(C385=1,COUNTIF($D$1:$D384,"deb"&amp;A385)&gt;COUNTIF($D$1:$D384,"fin"&amp;A385)),A385,IF(C385=0,"","deb" &amp; A385)))</f>
        <v>Laurianne</v>
      </c>
      <c r="G385" s="14">
        <v>378</v>
      </c>
      <c r="H385" s="14" t="e">
        <f t="shared" ca="1" si="7"/>
        <v>#N/A</v>
      </c>
      <c r="I385" s="14" t="e" cm="1">
        <f t="array" aca="1" ref="I385" ca="1">SUMPRODUCT(MAX((INDIRECT("A1:A" &amp; IFERROR(MATCH("fin" &amp; J385,OFFSET($D$1,H385,0,1000,1),0)+H385,$H$1)-1)      =J385)*ROW(INDIRECT("A1:A" &amp; IFERROR(MATCH("fin" &amp; J385,OFFSET($D$1,H385,0,1000,1),0)+H385,$H$1)-1) )))</f>
        <v>#N/A</v>
      </c>
      <c r="J385" s="7" t="e" cm="1">
        <f t="array" aca="1" ref="J385" ca="1">INDEX(A:A,H385)</f>
        <v>#N/A</v>
      </c>
      <c r="K385" s="7" t="e" cm="1">
        <f t="array" aca="1" ref="K385" ca="1">INDEX(B:B,H385)</f>
        <v>#N/A</v>
      </c>
      <c r="L385" s="7"/>
      <c r="M385" s="7" t="str" cm="1">
        <f t="array" aca="1" ref="M385" ca="1">IFERROR(INDEX(B:B,I385),IF(ISERROR(H385),"#N/A",TODAY()))</f>
        <v>#N/A</v>
      </c>
      <c r="N385">
        <f ca="1">SUMIFS(C:C,A:A,J385,B:B,"&gt;=" &amp; K385,B:B,"&lt;" &amp; M385+1)</f>
        <v>0</v>
      </c>
    </row>
    <row r="386" spans="1:14" x14ac:dyDescent="0.25">
      <c r="A386" t="s">
        <v>15</v>
      </c>
      <c r="B386" s="7">
        <v>43578.668900462966</v>
      </c>
      <c r="C386">
        <v>1</v>
      </c>
      <c r="D386" t="str">
        <f>IF(AND(C386=0,ROW()&gt;2),"fin"&amp;A386,IF(AND(C386=1,COUNTIF($D$1:$D385,"deb"&amp;A386)&gt;COUNTIF($D$1:$D385,"fin"&amp;A386)),A386,IF(C386=0,"","deb" &amp; A386)))</f>
        <v>debJeanne</v>
      </c>
      <c r="G386" s="14">
        <v>379</v>
      </c>
      <c r="H386" s="14" t="e">
        <f t="shared" ca="1" si="7"/>
        <v>#N/A</v>
      </c>
      <c r="I386" s="14" t="e" cm="1">
        <f t="array" aca="1" ref="I386" ca="1">SUMPRODUCT(MAX((INDIRECT("A1:A" &amp; IFERROR(MATCH("fin" &amp; J386,OFFSET($D$1,H386,0,1000,1),0)+H386,$H$1)-1)      =J386)*ROW(INDIRECT("A1:A" &amp; IFERROR(MATCH("fin" &amp; J386,OFFSET($D$1,H386,0,1000,1),0)+H386,$H$1)-1) )))</f>
        <v>#N/A</v>
      </c>
      <c r="J386" s="7" t="e" cm="1">
        <f t="array" aca="1" ref="J386" ca="1">INDEX(A:A,H386)</f>
        <v>#N/A</v>
      </c>
      <c r="K386" s="7" t="e" cm="1">
        <f t="array" aca="1" ref="K386" ca="1">INDEX(B:B,H386)</f>
        <v>#N/A</v>
      </c>
      <c r="L386" s="7"/>
      <c r="M386" s="7" t="str" cm="1">
        <f t="array" aca="1" ref="M386" ca="1">IFERROR(INDEX(B:B,I386),IF(ISERROR(H386),"#N/A",TODAY()))</f>
        <v>#N/A</v>
      </c>
      <c r="N386">
        <f ca="1">SUMIFS(C:C,A:A,J386,B:B,"&gt;=" &amp; K386,B:B,"&lt;" &amp; M386+1)</f>
        <v>0</v>
      </c>
    </row>
    <row r="387" spans="1:14" x14ac:dyDescent="0.25">
      <c r="A387" t="s">
        <v>16</v>
      </c>
      <c r="B387" s="7">
        <v>43579.357858796298</v>
      </c>
      <c r="C387">
        <v>1</v>
      </c>
      <c r="D387" t="str">
        <f>IF(AND(C387=0,ROW()&gt;2),"fin"&amp;A387,IF(AND(C387=1,COUNTIF($D$1:$D386,"deb"&amp;A387)&gt;COUNTIF($D$1:$D386,"fin"&amp;A387)),A387,IF(C387=0,"","deb" &amp; A387)))</f>
        <v>debAgathe</v>
      </c>
      <c r="G387" s="14">
        <v>380</v>
      </c>
      <c r="H387" s="14" t="e">
        <f t="shared" ca="1" si="7"/>
        <v>#N/A</v>
      </c>
      <c r="I387" s="14" t="e" cm="1">
        <f t="array" aca="1" ref="I387" ca="1">SUMPRODUCT(MAX((INDIRECT("A1:A" &amp; IFERROR(MATCH("fin" &amp; J387,OFFSET($D$1,H387,0,1000,1),0)+H387,$H$1)-1)      =J387)*ROW(INDIRECT("A1:A" &amp; IFERROR(MATCH("fin" &amp; J387,OFFSET($D$1,H387,0,1000,1),0)+H387,$H$1)-1) )))</f>
        <v>#N/A</v>
      </c>
      <c r="J387" s="7" t="e" cm="1">
        <f t="array" aca="1" ref="J387" ca="1">INDEX(A:A,H387)</f>
        <v>#N/A</v>
      </c>
      <c r="K387" s="7" t="e" cm="1">
        <f t="array" aca="1" ref="K387" ca="1">INDEX(B:B,H387)</f>
        <v>#N/A</v>
      </c>
      <c r="L387" s="7"/>
      <c r="M387" s="7" t="str" cm="1">
        <f t="array" aca="1" ref="M387" ca="1">IFERROR(INDEX(B:B,I387),IF(ISERROR(H387),"#N/A",TODAY()))</f>
        <v>#N/A</v>
      </c>
      <c r="N387">
        <f ca="1">SUMIFS(C:C,A:A,J387,B:B,"&gt;=" &amp; K387,B:B,"&lt;" &amp; M387+1)</f>
        <v>0</v>
      </c>
    </row>
    <row r="388" spans="1:14" x14ac:dyDescent="0.25">
      <c r="A388" t="s">
        <v>17</v>
      </c>
      <c r="B388" s="7">
        <v>43579.370057870372</v>
      </c>
      <c r="C388">
        <v>1</v>
      </c>
      <c r="D388" t="str">
        <f>IF(AND(C388=0,ROW()&gt;2),"fin"&amp;A388,IF(AND(C388=1,COUNTIF($D$1:$D387,"deb"&amp;A388)&gt;COUNTIF($D$1:$D387,"fin"&amp;A388)),A388,IF(C388=0,"","deb" &amp; A388)))</f>
        <v>debRomain</v>
      </c>
      <c r="G388" s="14">
        <v>381</v>
      </c>
      <c r="H388" s="14" t="e">
        <f t="shared" ca="1" si="7"/>
        <v>#N/A</v>
      </c>
      <c r="I388" s="14" t="e" cm="1">
        <f t="array" aca="1" ref="I388" ca="1">SUMPRODUCT(MAX((INDIRECT("A1:A" &amp; IFERROR(MATCH("fin" &amp; J388,OFFSET($D$1,H388,0,1000,1),0)+H388,$H$1)-1)      =J388)*ROW(INDIRECT("A1:A" &amp; IFERROR(MATCH("fin" &amp; J388,OFFSET($D$1,H388,0,1000,1),0)+H388,$H$1)-1) )))</f>
        <v>#N/A</v>
      </c>
      <c r="J388" s="7" t="e" cm="1">
        <f t="array" aca="1" ref="J388" ca="1">INDEX(A:A,H388)</f>
        <v>#N/A</v>
      </c>
      <c r="K388" s="7" t="e" cm="1">
        <f t="array" aca="1" ref="K388" ca="1">INDEX(B:B,H388)</f>
        <v>#N/A</v>
      </c>
      <c r="L388" s="7"/>
      <c r="M388" s="7" t="str" cm="1">
        <f t="array" aca="1" ref="M388" ca="1">IFERROR(INDEX(B:B,I388),IF(ISERROR(H388),"#N/A",TODAY()))</f>
        <v>#N/A</v>
      </c>
      <c r="N388">
        <f ca="1">SUMIFS(C:C,A:A,J388,B:B,"&gt;=" &amp; K388,B:B,"&lt;" &amp; M388+1)</f>
        <v>0</v>
      </c>
    </row>
    <row r="389" spans="1:14" x14ac:dyDescent="0.25">
      <c r="A389" t="s">
        <v>9</v>
      </c>
      <c r="B389" s="7">
        <v>43579.38318287037</v>
      </c>
      <c r="C389">
        <v>1</v>
      </c>
      <c r="D389" t="str">
        <f>IF(AND(C389=0,ROW()&gt;2),"fin"&amp;A389,IF(AND(C389=1,COUNTIF($D$1:$D388,"deb"&amp;A389)&gt;COUNTIF($D$1:$D388,"fin"&amp;A389)),A389,IF(C389=0,"","deb" &amp; A389)))</f>
        <v xml:space="preserve">Pierre </v>
      </c>
      <c r="G389" s="14">
        <v>382</v>
      </c>
      <c r="H389" s="14" t="e">
        <f t="shared" ca="1" si="7"/>
        <v>#N/A</v>
      </c>
      <c r="I389" s="14" t="e" cm="1">
        <f t="array" aca="1" ref="I389" ca="1">SUMPRODUCT(MAX((INDIRECT("A1:A" &amp; IFERROR(MATCH("fin" &amp; J389,OFFSET($D$1,H389,0,1000,1),0)+H389,$H$1)-1)      =J389)*ROW(INDIRECT("A1:A" &amp; IFERROR(MATCH("fin" &amp; J389,OFFSET($D$1,H389,0,1000,1),0)+H389,$H$1)-1) )))</f>
        <v>#N/A</v>
      </c>
      <c r="J389" s="7" t="e" cm="1">
        <f t="array" aca="1" ref="J389" ca="1">INDEX(A:A,H389)</f>
        <v>#N/A</v>
      </c>
      <c r="K389" s="7" t="e" cm="1">
        <f t="array" aca="1" ref="K389" ca="1">INDEX(B:B,H389)</f>
        <v>#N/A</v>
      </c>
      <c r="L389" s="7"/>
      <c r="M389" s="7" t="str" cm="1">
        <f t="array" aca="1" ref="M389" ca="1">IFERROR(INDEX(B:B,I389),IF(ISERROR(H389),"#N/A",TODAY()))</f>
        <v>#N/A</v>
      </c>
      <c r="N389">
        <f ca="1">SUMIFS(C:C,A:A,J389,B:B,"&gt;=" &amp; K389,B:B,"&lt;" &amp; M389+1)</f>
        <v>0</v>
      </c>
    </row>
    <row r="390" spans="1:14" x14ac:dyDescent="0.25">
      <c r="A390" t="s">
        <v>10</v>
      </c>
      <c r="B390" s="7">
        <v>43579.388402777775</v>
      </c>
      <c r="C390">
        <v>1</v>
      </c>
      <c r="D390" t="str">
        <f>IF(AND(C390=0,ROW()&gt;2),"fin"&amp;A390,IF(AND(C390=1,COUNTIF($D$1:$D389,"deb"&amp;A390)&gt;COUNTIF($D$1:$D389,"fin"&amp;A390)),A390,IF(C390=0,"","deb" &amp; A390)))</f>
        <v>Yves</v>
      </c>
      <c r="G390" s="14">
        <v>383</v>
      </c>
      <c r="H390" s="14" t="e">
        <f t="shared" ca="1" si="7"/>
        <v>#N/A</v>
      </c>
      <c r="I390" s="14" t="e" cm="1">
        <f t="array" aca="1" ref="I390" ca="1">SUMPRODUCT(MAX((INDIRECT("A1:A" &amp; IFERROR(MATCH("fin" &amp; J390,OFFSET($D$1,H390,0,1000,1),0)+H390,$H$1)-1)      =J390)*ROW(INDIRECT("A1:A" &amp; IFERROR(MATCH("fin" &amp; J390,OFFSET($D$1,H390,0,1000,1),0)+H390,$H$1)-1) )))</f>
        <v>#N/A</v>
      </c>
      <c r="J390" s="7" t="e" cm="1">
        <f t="array" aca="1" ref="J390" ca="1">INDEX(A:A,H390)</f>
        <v>#N/A</v>
      </c>
      <c r="K390" s="7" t="e" cm="1">
        <f t="array" aca="1" ref="K390" ca="1">INDEX(B:B,H390)</f>
        <v>#N/A</v>
      </c>
      <c r="L390" s="7"/>
      <c r="M390" s="7" t="str" cm="1">
        <f t="array" aca="1" ref="M390" ca="1">IFERROR(INDEX(B:B,I390),IF(ISERROR(H390),"#N/A",TODAY()))</f>
        <v>#N/A</v>
      </c>
      <c r="N390">
        <f ca="1">SUMIFS(C:C,A:A,J390,B:B,"&gt;=" &amp; K390,B:B,"&lt;" &amp; M390+1)</f>
        <v>0</v>
      </c>
    </row>
    <row r="391" spans="1:14" x14ac:dyDescent="0.25">
      <c r="A391" t="s">
        <v>11</v>
      </c>
      <c r="B391" s="7">
        <v>43579.39199074074</v>
      </c>
      <c r="C391">
        <v>1</v>
      </c>
      <c r="D391" t="str">
        <f>IF(AND(C391=0,ROW()&gt;2),"fin"&amp;A391,IF(AND(C391=1,COUNTIF($D$1:$D390,"deb"&amp;A391)&gt;COUNTIF($D$1:$D390,"fin"&amp;A391)),A391,IF(C391=0,"","deb" &amp; A391)))</f>
        <v>Pierrick</v>
      </c>
      <c r="G391" s="14">
        <v>384</v>
      </c>
      <c r="H391" s="14" t="e">
        <f t="shared" ca="1" si="7"/>
        <v>#N/A</v>
      </c>
      <c r="I391" s="14" t="e" cm="1">
        <f t="array" aca="1" ref="I391" ca="1">SUMPRODUCT(MAX((INDIRECT("A1:A" &amp; IFERROR(MATCH("fin" &amp; J391,OFFSET($D$1,H391,0,1000,1),0)+H391,$H$1)-1)      =J391)*ROW(INDIRECT("A1:A" &amp; IFERROR(MATCH("fin" &amp; J391,OFFSET($D$1,H391,0,1000,1),0)+H391,$H$1)-1) )))</f>
        <v>#N/A</v>
      </c>
      <c r="J391" s="7" t="e" cm="1">
        <f t="array" aca="1" ref="J391" ca="1">INDEX(A:A,H391)</f>
        <v>#N/A</v>
      </c>
      <c r="K391" s="7" t="e" cm="1">
        <f t="array" aca="1" ref="K391" ca="1">INDEX(B:B,H391)</f>
        <v>#N/A</v>
      </c>
      <c r="L391" s="7"/>
      <c r="M391" s="7" t="str" cm="1">
        <f t="array" aca="1" ref="M391" ca="1">IFERROR(INDEX(B:B,I391),IF(ISERROR(H391),"#N/A",TODAY()))</f>
        <v>#N/A</v>
      </c>
      <c r="N391">
        <f ca="1">SUMIFS(C:C,A:A,J391,B:B,"&gt;=" &amp; K391,B:B,"&lt;" &amp; M391+1)</f>
        <v>0</v>
      </c>
    </row>
    <row r="392" spans="1:14" x14ac:dyDescent="0.25">
      <c r="A392" t="s">
        <v>12</v>
      </c>
      <c r="B392" s="7">
        <v>43579.394618055558</v>
      </c>
      <c r="C392">
        <v>1</v>
      </c>
      <c r="D392" t="str">
        <f>IF(AND(C392=0,ROW()&gt;2),"fin"&amp;A392,IF(AND(C392=1,COUNTIF($D$1:$D391,"deb"&amp;A392)&gt;COUNTIF($D$1:$D391,"fin"&amp;A392)),A392,IF(C392=0,"","deb" &amp; A392)))</f>
        <v xml:space="preserve">Jacques </v>
      </c>
      <c r="G392" s="14">
        <v>385</v>
      </c>
      <c r="H392" s="14" t="e">
        <f t="shared" ca="1" si="7"/>
        <v>#N/A</v>
      </c>
      <c r="I392" s="14" t="e" cm="1">
        <f t="array" aca="1" ref="I392" ca="1">SUMPRODUCT(MAX((INDIRECT("A1:A" &amp; IFERROR(MATCH("fin" &amp; J392,OFFSET($D$1,H392,0,1000,1),0)+H392,$H$1)-1)      =J392)*ROW(INDIRECT("A1:A" &amp; IFERROR(MATCH("fin" &amp; J392,OFFSET($D$1,H392,0,1000,1),0)+H392,$H$1)-1) )))</f>
        <v>#N/A</v>
      </c>
      <c r="J392" s="7" t="e" cm="1">
        <f t="array" aca="1" ref="J392" ca="1">INDEX(A:A,H392)</f>
        <v>#N/A</v>
      </c>
      <c r="K392" s="7" t="e" cm="1">
        <f t="array" aca="1" ref="K392" ca="1">INDEX(B:B,H392)</f>
        <v>#N/A</v>
      </c>
      <c r="L392" s="7"/>
      <c r="M392" s="7" t="str" cm="1">
        <f t="array" aca="1" ref="M392" ca="1">IFERROR(INDEX(B:B,I392),IF(ISERROR(H392),"#N/A",TODAY()))</f>
        <v>#N/A</v>
      </c>
      <c r="N392">
        <f ca="1">SUMIFS(C:C,A:A,J392,B:B,"&gt;=" &amp; K392,B:B,"&lt;" &amp; M392+1)</f>
        <v>0</v>
      </c>
    </row>
    <row r="393" spans="1:14" x14ac:dyDescent="0.25">
      <c r="A393" t="s">
        <v>13</v>
      </c>
      <c r="B393" s="7">
        <v>43579.397465277776</v>
      </c>
      <c r="C393">
        <v>1</v>
      </c>
      <c r="D393" t="str">
        <f>IF(AND(C393=0,ROW()&gt;2),"fin"&amp;A393,IF(AND(C393=1,COUNTIF($D$1:$D392,"deb"&amp;A393)&gt;COUNTIF($D$1:$D392,"fin"&amp;A393)),A393,IF(C393=0,"","deb" &amp; A393)))</f>
        <v>Clhotilde</v>
      </c>
      <c r="G393" s="14">
        <v>386</v>
      </c>
      <c r="H393" s="14" t="e">
        <f t="shared" ca="1" si="7"/>
        <v>#N/A</v>
      </c>
      <c r="I393" s="14" t="e" cm="1">
        <f t="array" aca="1" ref="I393" ca="1">SUMPRODUCT(MAX((INDIRECT("A1:A" &amp; IFERROR(MATCH("fin" &amp; J393,OFFSET($D$1,H393,0,1000,1),0)+H393,$H$1)-1)      =J393)*ROW(INDIRECT("A1:A" &amp; IFERROR(MATCH("fin" &amp; J393,OFFSET($D$1,H393,0,1000,1),0)+H393,$H$1)-1) )))</f>
        <v>#N/A</v>
      </c>
      <c r="J393" s="7" t="e" cm="1">
        <f t="array" aca="1" ref="J393" ca="1">INDEX(A:A,H393)</f>
        <v>#N/A</v>
      </c>
      <c r="K393" s="7" t="e" cm="1">
        <f t="array" aca="1" ref="K393" ca="1">INDEX(B:B,H393)</f>
        <v>#N/A</v>
      </c>
      <c r="L393" s="7"/>
      <c r="M393" s="7" t="str" cm="1">
        <f t="array" aca="1" ref="M393" ca="1">IFERROR(INDEX(B:B,I393),IF(ISERROR(H393),"#N/A",TODAY()))</f>
        <v>#N/A</v>
      </c>
      <c r="N393">
        <f ca="1">SUMIFS(C:C,A:A,J393,B:B,"&gt;=" &amp; K393,B:B,"&lt;" &amp; M393+1)</f>
        <v>0</v>
      </c>
    </row>
    <row r="394" spans="1:14" x14ac:dyDescent="0.25">
      <c r="A394" t="s">
        <v>14</v>
      </c>
      <c r="B394" s="7">
        <v>43579.423784722225</v>
      </c>
      <c r="C394">
        <v>1</v>
      </c>
      <c r="D394" t="str">
        <f>IF(AND(C394=0,ROW()&gt;2),"fin"&amp;A394,IF(AND(C394=1,COUNTIF($D$1:$D393,"deb"&amp;A394)&gt;COUNTIF($D$1:$D393,"fin"&amp;A394)),A394,IF(C394=0,"","deb" &amp; A394)))</f>
        <v>Laurianne</v>
      </c>
      <c r="G394" s="14">
        <v>387</v>
      </c>
      <c r="H394" s="14" t="e">
        <f t="shared" ca="1" si="7"/>
        <v>#N/A</v>
      </c>
      <c r="I394" s="14" t="e" cm="1">
        <f t="array" aca="1" ref="I394" ca="1">SUMPRODUCT(MAX((INDIRECT("A1:A" &amp; IFERROR(MATCH("fin" &amp; J394,OFFSET($D$1,H394,0,1000,1),0)+H394,$H$1)-1)      =J394)*ROW(INDIRECT("A1:A" &amp; IFERROR(MATCH("fin" &amp; J394,OFFSET($D$1,H394,0,1000,1),0)+H394,$H$1)-1) )))</f>
        <v>#N/A</v>
      </c>
      <c r="J394" s="7" t="e" cm="1">
        <f t="array" aca="1" ref="J394" ca="1">INDEX(A:A,H394)</f>
        <v>#N/A</v>
      </c>
      <c r="K394" s="7" t="e" cm="1">
        <f t="array" aca="1" ref="K394" ca="1">INDEX(B:B,H394)</f>
        <v>#N/A</v>
      </c>
      <c r="L394" s="7"/>
      <c r="M394" s="7" t="str" cm="1">
        <f t="array" aca="1" ref="M394" ca="1">IFERROR(INDEX(B:B,I394),IF(ISERROR(H394),"#N/A",TODAY()))</f>
        <v>#N/A</v>
      </c>
      <c r="N394">
        <f ca="1">SUMIFS(C:C,A:A,J394,B:B,"&gt;=" &amp; K394,B:B,"&lt;" &amp; M394+1)</f>
        <v>0</v>
      </c>
    </row>
    <row r="395" spans="1:14" x14ac:dyDescent="0.25">
      <c r="A395" t="s">
        <v>15</v>
      </c>
      <c r="B395" s="7">
        <v>43579.443090277775</v>
      </c>
      <c r="C395">
        <v>1</v>
      </c>
      <c r="D395" t="str">
        <f>IF(AND(C395=0,ROW()&gt;2),"fin"&amp;A395,IF(AND(C395=1,COUNTIF($D$1:$D394,"deb"&amp;A395)&gt;COUNTIF($D$1:$D394,"fin"&amp;A395)),A395,IF(C395=0,"","deb" &amp; A395)))</f>
        <v>Jeanne</v>
      </c>
      <c r="G395" s="14">
        <v>388</v>
      </c>
      <c r="H395" s="14" t="e">
        <f t="shared" ca="1" si="7"/>
        <v>#N/A</v>
      </c>
      <c r="I395" s="14" t="e" cm="1">
        <f t="array" aca="1" ref="I395" ca="1">SUMPRODUCT(MAX((INDIRECT("A1:A" &amp; IFERROR(MATCH("fin" &amp; J395,OFFSET($D$1,H395,0,1000,1),0)+H395,$H$1)-1)      =J395)*ROW(INDIRECT("A1:A" &amp; IFERROR(MATCH("fin" &amp; J395,OFFSET($D$1,H395,0,1000,1),0)+H395,$H$1)-1) )))</f>
        <v>#N/A</v>
      </c>
      <c r="J395" s="7" t="e" cm="1">
        <f t="array" aca="1" ref="J395" ca="1">INDEX(A:A,H395)</f>
        <v>#N/A</v>
      </c>
      <c r="K395" s="7" t="e" cm="1">
        <f t="array" aca="1" ref="K395" ca="1">INDEX(B:B,H395)</f>
        <v>#N/A</v>
      </c>
      <c r="L395" s="7"/>
      <c r="M395" s="7" t="str" cm="1">
        <f t="array" aca="1" ref="M395" ca="1">IFERROR(INDEX(B:B,I395),IF(ISERROR(H395),"#N/A",TODAY()))</f>
        <v>#N/A</v>
      </c>
      <c r="N395">
        <f ca="1">SUMIFS(C:C,A:A,J395,B:B,"&gt;=" &amp; K395,B:B,"&lt;" &amp; M395+1)</f>
        <v>0</v>
      </c>
    </row>
    <row r="396" spans="1:14" x14ac:dyDescent="0.25">
      <c r="A396" t="s">
        <v>16</v>
      </c>
      <c r="B396" s="7">
        <v>43579.614293981482</v>
      </c>
      <c r="C396">
        <v>1</v>
      </c>
      <c r="D396" t="str">
        <f>IF(AND(C396=0,ROW()&gt;2),"fin"&amp;A396,IF(AND(C396=1,COUNTIF($D$1:$D395,"deb"&amp;A396)&gt;COUNTIF($D$1:$D395,"fin"&amp;A396)),A396,IF(C396=0,"","deb" &amp; A396)))</f>
        <v>Agathe</v>
      </c>
      <c r="G396" s="14">
        <v>389</v>
      </c>
      <c r="H396" s="14" t="e">
        <f t="shared" ca="1" si="7"/>
        <v>#N/A</v>
      </c>
      <c r="I396" s="14" t="e" cm="1">
        <f t="array" aca="1" ref="I396" ca="1">SUMPRODUCT(MAX((INDIRECT("A1:A" &amp; IFERROR(MATCH("fin" &amp; J396,OFFSET($D$1,H396,0,1000,1),0)+H396,$H$1)-1)      =J396)*ROW(INDIRECT("A1:A" &amp; IFERROR(MATCH("fin" &amp; J396,OFFSET($D$1,H396,0,1000,1),0)+H396,$H$1)-1) )))</f>
        <v>#N/A</v>
      </c>
      <c r="J396" s="7" t="e" cm="1">
        <f t="array" aca="1" ref="J396" ca="1">INDEX(A:A,H396)</f>
        <v>#N/A</v>
      </c>
      <c r="K396" s="7" t="e" cm="1">
        <f t="array" aca="1" ref="K396" ca="1">INDEX(B:B,H396)</f>
        <v>#N/A</v>
      </c>
      <c r="L396" s="7"/>
      <c r="M396" s="7" t="str" cm="1">
        <f t="array" aca="1" ref="M396" ca="1">IFERROR(INDEX(B:B,I396),IF(ISERROR(H396),"#N/A",TODAY()))</f>
        <v>#N/A</v>
      </c>
      <c r="N396">
        <f ca="1">SUMIFS(C:C,A:A,J396,B:B,"&gt;=" &amp; K396,B:B,"&lt;" &amp; M396+1)</f>
        <v>0</v>
      </c>
    </row>
    <row r="397" spans="1:14" x14ac:dyDescent="0.25">
      <c r="A397" t="s">
        <v>17</v>
      </c>
      <c r="B397" s="7">
        <v>43580.41747685185</v>
      </c>
      <c r="C397">
        <v>1</v>
      </c>
      <c r="D397" t="str">
        <f>IF(AND(C397=0,ROW()&gt;2),"fin"&amp;A397,IF(AND(C397=1,COUNTIF($D$1:$D396,"deb"&amp;A397)&gt;COUNTIF($D$1:$D396,"fin"&amp;A397)),A397,IF(C397=0,"","deb" &amp; A397)))</f>
        <v>Romain</v>
      </c>
      <c r="G397" s="14">
        <v>390</v>
      </c>
      <c r="H397" s="14" t="e">
        <f t="shared" ca="1" si="7"/>
        <v>#N/A</v>
      </c>
      <c r="I397" s="14" t="e" cm="1">
        <f t="array" aca="1" ref="I397" ca="1">SUMPRODUCT(MAX((INDIRECT("A1:A" &amp; IFERROR(MATCH("fin" &amp; J397,OFFSET($D$1,H397,0,1000,1),0)+H397,$H$1)-1)      =J397)*ROW(INDIRECT("A1:A" &amp; IFERROR(MATCH("fin" &amp; J397,OFFSET($D$1,H397,0,1000,1),0)+H397,$H$1)-1) )))</f>
        <v>#N/A</v>
      </c>
      <c r="J397" s="7" t="e" cm="1">
        <f t="array" aca="1" ref="J397" ca="1">INDEX(A:A,H397)</f>
        <v>#N/A</v>
      </c>
      <c r="K397" s="7" t="e" cm="1">
        <f t="array" aca="1" ref="K397" ca="1">INDEX(B:B,H397)</f>
        <v>#N/A</v>
      </c>
      <c r="L397" s="7"/>
      <c r="M397" s="7" t="str" cm="1">
        <f t="array" aca="1" ref="M397" ca="1">IFERROR(INDEX(B:B,I397),IF(ISERROR(H397),"#N/A",TODAY()))</f>
        <v>#N/A</v>
      </c>
      <c r="N397">
        <f ca="1">SUMIFS(C:C,A:A,J397,B:B,"&gt;=" &amp; K397,B:B,"&lt;" &amp; M397+1)</f>
        <v>0</v>
      </c>
    </row>
    <row r="398" spans="1:14" x14ac:dyDescent="0.25">
      <c r="A398" t="s">
        <v>9</v>
      </c>
      <c r="B398" s="7">
        <v>43580.439988425926</v>
      </c>
      <c r="C398">
        <v>1</v>
      </c>
      <c r="D398" t="str">
        <f>IF(AND(C398=0,ROW()&gt;2),"fin"&amp;A398,IF(AND(C398=1,COUNTIF($D$1:$D397,"deb"&amp;A398)&gt;COUNTIF($D$1:$D397,"fin"&amp;A398)),A398,IF(C398=0,"","deb" &amp; A398)))</f>
        <v xml:space="preserve">Pierre </v>
      </c>
      <c r="G398" s="14">
        <v>391</v>
      </c>
      <c r="H398" s="14" t="e">
        <f t="shared" ca="1" si="7"/>
        <v>#N/A</v>
      </c>
      <c r="I398" s="14" t="e" cm="1">
        <f t="array" aca="1" ref="I398" ca="1">SUMPRODUCT(MAX((INDIRECT("A1:A" &amp; IFERROR(MATCH("fin" &amp; J398,OFFSET($D$1,H398,0,1000,1),0)+H398,$H$1)-1)      =J398)*ROW(INDIRECT("A1:A" &amp; IFERROR(MATCH("fin" &amp; J398,OFFSET($D$1,H398,0,1000,1),0)+H398,$H$1)-1) )))</f>
        <v>#N/A</v>
      </c>
      <c r="J398" s="7" t="e" cm="1">
        <f t="array" aca="1" ref="J398" ca="1">INDEX(A:A,H398)</f>
        <v>#N/A</v>
      </c>
      <c r="K398" s="7" t="e" cm="1">
        <f t="array" aca="1" ref="K398" ca="1">INDEX(B:B,H398)</f>
        <v>#N/A</v>
      </c>
      <c r="L398" s="7"/>
      <c r="M398" s="7" t="str" cm="1">
        <f t="array" aca="1" ref="M398" ca="1">IFERROR(INDEX(B:B,I398),IF(ISERROR(H398),"#N/A",TODAY()))</f>
        <v>#N/A</v>
      </c>
      <c r="N398">
        <f ca="1">SUMIFS(C:C,A:A,J398,B:B,"&gt;=" &amp; K398,B:B,"&lt;" &amp; M398+1)</f>
        <v>0</v>
      </c>
    </row>
    <row r="399" spans="1:14" x14ac:dyDescent="0.25">
      <c r="A399" t="s">
        <v>10</v>
      </c>
      <c r="B399" s="7">
        <v>43581.348310185182</v>
      </c>
      <c r="C399">
        <v>0</v>
      </c>
      <c r="D399" t="str">
        <f>IF(AND(C399=0,ROW()&gt;2),"fin"&amp;A399,IF(AND(C399=1,COUNTIF($D$1:$D398,"deb"&amp;A399)&gt;COUNTIF($D$1:$D398,"fin"&amp;A399)),A399,IF(C399=0,"","deb" &amp; A399)))</f>
        <v>finYves</v>
      </c>
      <c r="G399" s="14">
        <v>392</v>
      </c>
      <c r="H399" s="14" t="e">
        <f t="shared" ca="1" si="7"/>
        <v>#N/A</v>
      </c>
      <c r="I399" s="14" t="e" cm="1">
        <f t="array" aca="1" ref="I399" ca="1">SUMPRODUCT(MAX((INDIRECT("A1:A" &amp; IFERROR(MATCH("fin" &amp; J399,OFFSET($D$1,H399,0,1000,1),0)+H399,$H$1)-1)      =J399)*ROW(INDIRECT("A1:A" &amp; IFERROR(MATCH("fin" &amp; J399,OFFSET($D$1,H399,0,1000,1),0)+H399,$H$1)-1) )))</f>
        <v>#N/A</v>
      </c>
      <c r="J399" s="7" t="e" cm="1">
        <f t="array" aca="1" ref="J399" ca="1">INDEX(A:A,H399)</f>
        <v>#N/A</v>
      </c>
      <c r="K399" s="7" t="e" cm="1">
        <f t="array" aca="1" ref="K399" ca="1">INDEX(B:B,H399)</f>
        <v>#N/A</v>
      </c>
      <c r="L399" s="7"/>
      <c r="M399" s="7" t="str" cm="1">
        <f t="array" aca="1" ref="M399" ca="1">IFERROR(INDEX(B:B,I399),IF(ISERROR(H399),"#N/A",TODAY()))</f>
        <v>#N/A</v>
      </c>
      <c r="N399">
        <f ca="1">SUMIFS(C:C,A:A,J399,B:B,"&gt;=" &amp; K399,B:B,"&lt;" &amp; M399+1)</f>
        <v>0</v>
      </c>
    </row>
    <row r="400" spans="1:14" x14ac:dyDescent="0.25">
      <c r="A400" t="s">
        <v>11</v>
      </c>
      <c r="B400" s="7">
        <v>43584.374583333331</v>
      </c>
      <c r="C400">
        <v>1</v>
      </c>
      <c r="D400" t="str">
        <f>IF(AND(C400=0,ROW()&gt;2),"fin"&amp;A400,IF(AND(C400=1,COUNTIF($D$1:$D399,"deb"&amp;A400)&gt;COUNTIF($D$1:$D399,"fin"&amp;A400)),A400,IF(C400=0,"","deb" &amp; A400)))</f>
        <v>Pierrick</v>
      </c>
      <c r="G400" s="14">
        <v>393</v>
      </c>
      <c r="H400" s="14" t="e">
        <f t="shared" ca="1" si="7"/>
        <v>#N/A</v>
      </c>
      <c r="I400" s="14" t="e" cm="1">
        <f t="array" aca="1" ref="I400" ca="1">SUMPRODUCT(MAX((INDIRECT("A1:A" &amp; IFERROR(MATCH("fin" &amp; J400,OFFSET($D$1,H400,0,1000,1),0)+H400,$H$1)-1)      =J400)*ROW(INDIRECT("A1:A" &amp; IFERROR(MATCH("fin" &amp; J400,OFFSET($D$1,H400,0,1000,1),0)+H400,$H$1)-1) )))</f>
        <v>#N/A</v>
      </c>
      <c r="J400" s="7" t="e" cm="1">
        <f t="array" aca="1" ref="J400" ca="1">INDEX(A:A,H400)</f>
        <v>#N/A</v>
      </c>
      <c r="K400" s="7" t="e" cm="1">
        <f t="array" aca="1" ref="K400" ca="1">INDEX(B:B,H400)</f>
        <v>#N/A</v>
      </c>
      <c r="L400" s="7"/>
      <c r="M400" s="7" t="str" cm="1">
        <f t="array" aca="1" ref="M400" ca="1">IFERROR(INDEX(B:B,I400),IF(ISERROR(H400),"#N/A",TODAY()))</f>
        <v>#N/A</v>
      </c>
      <c r="N400">
        <f ca="1">SUMIFS(C:C,A:A,J400,B:B,"&gt;=" &amp; K400,B:B,"&lt;" &amp; M400+1)</f>
        <v>0</v>
      </c>
    </row>
    <row r="401" spans="1:14" x14ac:dyDescent="0.25">
      <c r="A401" t="s">
        <v>12</v>
      </c>
      <c r="B401" s="7">
        <v>43584.381192129629</v>
      </c>
      <c r="C401">
        <v>1</v>
      </c>
      <c r="D401" t="str">
        <f>IF(AND(C401=0,ROW()&gt;2),"fin"&amp;A401,IF(AND(C401=1,COUNTIF($D$1:$D400,"deb"&amp;A401)&gt;COUNTIF($D$1:$D400,"fin"&amp;A401)),A401,IF(C401=0,"","deb" &amp; A401)))</f>
        <v xml:space="preserve">Jacques </v>
      </c>
      <c r="G401" s="14">
        <v>394</v>
      </c>
      <c r="H401" s="14" t="e">
        <f t="shared" ca="1" si="7"/>
        <v>#N/A</v>
      </c>
      <c r="I401" s="14" t="e" cm="1">
        <f t="array" aca="1" ref="I401" ca="1">SUMPRODUCT(MAX((INDIRECT("A1:A" &amp; IFERROR(MATCH("fin" &amp; J401,OFFSET($D$1,H401,0,1000,1),0)+H401,$H$1)-1)      =J401)*ROW(INDIRECT("A1:A" &amp; IFERROR(MATCH("fin" &amp; J401,OFFSET($D$1,H401,0,1000,1),0)+H401,$H$1)-1) )))</f>
        <v>#N/A</v>
      </c>
      <c r="J401" s="7" t="e" cm="1">
        <f t="array" aca="1" ref="J401" ca="1">INDEX(A:A,H401)</f>
        <v>#N/A</v>
      </c>
      <c r="K401" s="7" t="e" cm="1">
        <f t="array" aca="1" ref="K401" ca="1">INDEX(B:B,H401)</f>
        <v>#N/A</v>
      </c>
      <c r="L401" s="7"/>
      <c r="M401" s="7" t="str" cm="1">
        <f t="array" aca="1" ref="M401" ca="1">IFERROR(INDEX(B:B,I401),IF(ISERROR(H401),"#N/A",TODAY()))</f>
        <v>#N/A</v>
      </c>
      <c r="N401">
        <f ca="1">SUMIFS(C:C,A:A,J401,B:B,"&gt;=" &amp; K401,B:B,"&lt;" &amp; M401+1)</f>
        <v>0</v>
      </c>
    </row>
    <row r="402" spans="1:14" x14ac:dyDescent="0.25">
      <c r="A402" t="s">
        <v>13</v>
      </c>
      <c r="B402" s="7">
        <v>43584.458368055559</v>
      </c>
      <c r="C402">
        <v>1</v>
      </c>
      <c r="D402" t="str">
        <f>IF(AND(C402=0,ROW()&gt;2),"fin"&amp;A402,IF(AND(C402=1,COUNTIF($D$1:$D401,"deb"&amp;A402)&gt;COUNTIF($D$1:$D401,"fin"&amp;A402)),A402,IF(C402=0,"","deb" &amp; A402)))</f>
        <v>Clhotilde</v>
      </c>
      <c r="G402" s="14">
        <v>395</v>
      </c>
      <c r="H402" s="14" t="e">
        <f t="shared" ca="1" si="7"/>
        <v>#N/A</v>
      </c>
      <c r="I402" s="14" t="e" cm="1">
        <f t="array" aca="1" ref="I402" ca="1">SUMPRODUCT(MAX((INDIRECT("A1:A" &amp; IFERROR(MATCH("fin" &amp; J402,OFFSET($D$1,H402,0,1000,1),0)+H402,$H$1)-1)      =J402)*ROW(INDIRECT("A1:A" &amp; IFERROR(MATCH("fin" &amp; J402,OFFSET($D$1,H402,0,1000,1),0)+H402,$H$1)-1) )))</f>
        <v>#N/A</v>
      </c>
      <c r="J402" s="7" t="e" cm="1">
        <f t="array" aca="1" ref="J402" ca="1">INDEX(A:A,H402)</f>
        <v>#N/A</v>
      </c>
      <c r="K402" s="7" t="e" cm="1">
        <f t="array" aca="1" ref="K402" ca="1">INDEX(B:B,H402)</f>
        <v>#N/A</v>
      </c>
      <c r="L402" s="7"/>
      <c r="M402" s="7" t="str" cm="1">
        <f t="array" aca="1" ref="M402" ca="1">IFERROR(INDEX(B:B,I402),IF(ISERROR(H402),"#N/A",TODAY()))</f>
        <v>#N/A</v>
      </c>
      <c r="N402">
        <f ca="1">SUMIFS(C:C,A:A,J402,B:B,"&gt;=" &amp; K402,B:B,"&lt;" &amp; M402+1)</f>
        <v>0</v>
      </c>
    </row>
    <row r="403" spans="1:14" x14ac:dyDescent="0.25">
      <c r="A403" t="s">
        <v>14</v>
      </c>
      <c r="B403" s="7">
        <v>43584.470752314817</v>
      </c>
      <c r="C403">
        <v>1</v>
      </c>
      <c r="D403" t="str">
        <f>IF(AND(C403=0,ROW()&gt;2),"fin"&amp;A403,IF(AND(C403=1,COUNTIF($D$1:$D402,"deb"&amp;A403)&gt;COUNTIF($D$1:$D402,"fin"&amp;A403)),A403,IF(C403=0,"","deb" &amp; A403)))</f>
        <v>Laurianne</v>
      </c>
      <c r="G403" s="14">
        <v>396</v>
      </c>
      <c r="H403" s="14" t="e">
        <f t="shared" ca="1" si="7"/>
        <v>#N/A</v>
      </c>
      <c r="I403" s="14" t="e" cm="1">
        <f t="array" aca="1" ref="I403" ca="1">SUMPRODUCT(MAX((INDIRECT("A1:A" &amp; IFERROR(MATCH("fin" &amp; J403,OFFSET($D$1,H403,0,1000,1),0)+H403,$H$1)-1)      =J403)*ROW(INDIRECT("A1:A" &amp; IFERROR(MATCH("fin" &amp; J403,OFFSET($D$1,H403,0,1000,1),0)+H403,$H$1)-1) )))</f>
        <v>#N/A</v>
      </c>
      <c r="J403" s="7" t="e" cm="1">
        <f t="array" aca="1" ref="J403" ca="1">INDEX(A:A,H403)</f>
        <v>#N/A</v>
      </c>
      <c r="K403" s="7" t="e" cm="1">
        <f t="array" aca="1" ref="K403" ca="1">INDEX(B:B,H403)</f>
        <v>#N/A</v>
      </c>
      <c r="L403" s="7"/>
      <c r="M403" s="7" t="str" cm="1">
        <f t="array" aca="1" ref="M403" ca="1">IFERROR(INDEX(B:B,I403),IF(ISERROR(H403),"#N/A",TODAY()))</f>
        <v>#N/A</v>
      </c>
      <c r="N403">
        <f ca="1">SUMIFS(C:C,A:A,J403,B:B,"&gt;=" &amp; K403,B:B,"&lt;" &amp; M403+1)</f>
        <v>0</v>
      </c>
    </row>
    <row r="404" spans="1:14" x14ac:dyDescent="0.25">
      <c r="A404" t="s">
        <v>15</v>
      </c>
      <c r="B404" s="7">
        <v>43584.473749999997</v>
      </c>
      <c r="C404">
        <v>1</v>
      </c>
      <c r="D404" t="str">
        <f>IF(AND(C404=0,ROW()&gt;2),"fin"&amp;A404,IF(AND(C404=1,COUNTIF($D$1:$D403,"deb"&amp;A404)&gt;COUNTIF($D$1:$D403,"fin"&amp;A404)),A404,IF(C404=0,"","deb" &amp; A404)))</f>
        <v>Jeanne</v>
      </c>
      <c r="G404" s="14">
        <v>397</v>
      </c>
      <c r="H404" s="14" t="e">
        <f t="shared" ca="1" si="7"/>
        <v>#N/A</v>
      </c>
      <c r="I404" s="14" t="e" cm="1">
        <f t="array" aca="1" ref="I404" ca="1">SUMPRODUCT(MAX((INDIRECT("A1:A" &amp; IFERROR(MATCH("fin" &amp; J404,OFFSET($D$1,H404,0,1000,1),0)+H404,$H$1)-1)      =J404)*ROW(INDIRECT("A1:A" &amp; IFERROR(MATCH("fin" &amp; J404,OFFSET($D$1,H404,0,1000,1),0)+H404,$H$1)-1) )))</f>
        <v>#N/A</v>
      </c>
      <c r="J404" s="7" t="e" cm="1">
        <f t="array" aca="1" ref="J404" ca="1">INDEX(A:A,H404)</f>
        <v>#N/A</v>
      </c>
      <c r="K404" s="7" t="e" cm="1">
        <f t="array" aca="1" ref="K404" ca="1">INDEX(B:B,H404)</f>
        <v>#N/A</v>
      </c>
      <c r="L404" s="7"/>
      <c r="M404" s="7" t="str" cm="1">
        <f t="array" aca="1" ref="M404" ca="1">IFERROR(INDEX(B:B,I404),IF(ISERROR(H404),"#N/A",TODAY()))</f>
        <v>#N/A</v>
      </c>
      <c r="N404">
        <f ca="1">SUMIFS(C:C,A:A,J404,B:B,"&gt;=" &amp; K404,B:B,"&lt;" &amp; M404+1)</f>
        <v>0</v>
      </c>
    </row>
    <row r="405" spans="1:14" x14ac:dyDescent="0.25">
      <c r="A405" t="s">
        <v>16</v>
      </c>
      <c r="B405" s="7">
        <v>43584.481898148151</v>
      </c>
      <c r="C405">
        <v>0</v>
      </c>
      <c r="D405" t="str">
        <f>IF(AND(C405=0,ROW()&gt;2),"fin"&amp;A405,IF(AND(C405=1,COUNTIF($D$1:$D404,"deb"&amp;A405)&gt;COUNTIF($D$1:$D404,"fin"&amp;A405)),A405,IF(C405=0,"","deb" &amp; A405)))</f>
        <v>finAgathe</v>
      </c>
      <c r="G405" s="14">
        <v>398</v>
      </c>
      <c r="H405" s="14" t="e">
        <f t="shared" ca="1" si="7"/>
        <v>#N/A</v>
      </c>
      <c r="I405" s="14" t="e" cm="1">
        <f t="array" aca="1" ref="I405" ca="1">SUMPRODUCT(MAX((INDIRECT("A1:A" &amp; IFERROR(MATCH("fin" &amp; J405,OFFSET($D$1,H405,0,1000,1),0)+H405,$H$1)-1)      =J405)*ROW(INDIRECT("A1:A" &amp; IFERROR(MATCH("fin" &amp; J405,OFFSET($D$1,H405,0,1000,1),0)+H405,$H$1)-1) )))</f>
        <v>#N/A</v>
      </c>
      <c r="J405" s="7" t="e" cm="1">
        <f t="array" aca="1" ref="J405" ca="1">INDEX(A:A,H405)</f>
        <v>#N/A</v>
      </c>
      <c r="K405" s="7" t="e" cm="1">
        <f t="array" aca="1" ref="K405" ca="1">INDEX(B:B,H405)</f>
        <v>#N/A</v>
      </c>
      <c r="L405" s="7"/>
      <c r="M405" s="7" t="str" cm="1">
        <f t="array" aca="1" ref="M405" ca="1">IFERROR(INDEX(B:B,I405),IF(ISERROR(H405),"#N/A",TODAY()))</f>
        <v>#N/A</v>
      </c>
      <c r="N405">
        <f ca="1">SUMIFS(C:C,A:A,J405,B:B,"&gt;=" &amp; K405,B:B,"&lt;" &amp; M405+1)</f>
        <v>0</v>
      </c>
    </row>
    <row r="406" spans="1:14" x14ac:dyDescent="0.25">
      <c r="A406" t="s">
        <v>17</v>
      </c>
      <c r="B406" s="7">
        <v>43584.494189814817</v>
      </c>
      <c r="C406">
        <v>1</v>
      </c>
      <c r="D406" t="str">
        <f>IF(AND(C406=0,ROW()&gt;2),"fin"&amp;A406,IF(AND(C406=1,COUNTIF($D$1:$D405,"deb"&amp;A406)&gt;COUNTIF($D$1:$D405,"fin"&amp;A406)),A406,IF(C406=0,"","deb" &amp; A406)))</f>
        <v>Romain</v>
      </c>
      <c r="G406" s="14">
        <v>399</v>
      </c>
      <c r="H406" s="14" t="e">
        <f t="shared" ca="1" si="7"/>
        <v>#N/A</v>
      </c>
      <c r="I406" s="14" t="e" cm="1">
        <f t="array" aca="1" ref="I406" ca="1">SUMPRODUCT(MAX((INDIRECT("A1:A" &amp; IFERROR(MATCH("fin" &amp; J406,OFFSET($D$1,H406,0,1000,1),0)+H406,$H$1)-1)      =J406)*ROW(INDIRECT("A1:A" &amp; IFERROR(MATCH("fin" &amp; J406,OFFSET($D$1,H406,0,1000,1),0)+H406,$H$1)-1) )))</f>
        <v>#N/A</v>
      </c>
      <c r="J406" s="7" t="e" cm="1">
        <f t="array" aca="1" ref="J406" ca="1">INDEX(A:A,H406)</f>
        <v>#N/A</v>
      </c>
      <c r="K406" s="7" t="e" cm="1">
        <f t="array" aca="1" ref="K406" ca="1">INDEX(B:B,H406)</f>
        <v>#N/A</v>
      </c>
      <c r="L406" s="7"/>
      <c r="M406" s="7" t="str" cm="1">
        <f t="array" aca="1" ref="M406" ca="1">IFERROR(INDEX(B:B,I406),IF(ISERROR(H406),"#N/A",TODAY()))</f>
        <v>#N/A</v>
      </c>
      <c r="N406">
        <f ca="1">SUMIFS(C:C,A:A,J406,B:B,"&gt;=" &amp; K406,B:B,"&lt;" &amp; M406+1)</f>
        <v>0</v>
      </c>
    </row>
    <row r="407" spans="1:14" x14ac:dyDescent="0.25">
      <c r="A407" t="s">
        <v>9</v>
      </c>
      <c r="B407" s="7">
        <v>43584.554363425923</v>
      </c>
      <c r="C407">
        <v>1</v>
      </c>
      <c r="D407" t="str">
        <f>IF(AND(C407=0,ROW()&gt;2),"fin"&amp;A407,IF(AND(C407=1,COUNTIF($D$1:$D406,"deb"&amp;A407)&gt;COUNTIF($D$1:$D406,"fin"&amp;A407)),A407,IF(C407=0,"","deb" &amp; A407)))</f>
        <v xml:space="preserve">Pierre </v>
      </c>
      <c r="G407" s="14">
        <v>400</v>
      </c>
      <c r="H407" s="14" t="e">
        <f t="shared" ca="1" si="7"/>
        <v>#N/A</v>
      </c>
      <c r="I407" s="14" t="e" cm="1">
        <f t="array" aca="1" ref="I407" ca="1">SUMPRODUCT(MAX((INDIRECT("A1:A" &amp; IFERROR(MATCH("fin" &amp; J407,OFFSET($D$1,H407,0,1000,1),0)+H407,$H$1)-1)      =J407)*ROW(INDIRECT("A1:A" &amp; IFERROR(MATCH("fin" &amp; J407,OFFSET($D$1,H407,0,1000,1),0)+H407,$H$1)-1) )))</f>
        <v>#N/A</v>
      </c>
      <c r="J407" s="7" t="e" cm="1">
        <f t="array" aca="1" ref="J407" ca="1">INDEX(A:A,H407)</f>
        <v>#N/A</v>
      </c>
      <c r="K407" s="7" t="e" cm="1">
        <f t="array" aca="1" ref="K407" ca="1">INDEX(B:B,H407)</f>
        <v>#N/A</v>
      </c>
      <c r="L407" s="7"/>
      <c r="M407" s="7" t="str" cm="1">
        <f t="array" aca="1" ref="M407" ca="1">IFERROR(INDEX(B:B,I407),IF(ISERROR(H407),"#N/A",TODAY()))</f>
        <v>#N/A</v>
      </c>
      <c r="N407">
        <f ca="1">SUMIFS(C:C,A:A,J407,B:B,"&gt;=" &amp; K407,B:B,"&lt;" &amp; M407+1)</f>
        <v>0</v>
      </c>
    </row>
    <row r="408" spans="1:14" x14ac:dyDescent="0.25">
      <c r="A408" t="s">
        <v>10</v>
      </c>
      <c r="B408" s="7">
        <v>43585.373622685183</v>
      </c>
      <c r="C408">
        <v>1</v>
      </c>
      <c r="D408" t="str">
        <f>IF(AND(C408=0,ROW()&gt;2),"fin"&amp;A408,IF(AND(C408=1,COUNTIF($D$1:$D407,"deb"&amp;A408)&gt;COUNTIF($D$1:$D407,"fin"&amp;A408)),A408,IF(C408=0,"","deb" &amp; A408)))</f>
        <v>debYves</v>
      </c>
      <c r="G408" s="14">
        <v>401</v>
      </c>
      <c r="H408" s="14" t="e">
        <f t="shared" ca="1" si="7"/>
        <v>#N/A</v>
      </c>
      <c r="I408" s="14" t="e" cm="1">
        <f t="array" aca="1" ref="I408" ca="1">SUMPRODUCT(MAX((INDIRECT("A1:A" &amp; IFERROR(MATCH("fin" &amp; J408,OFFSET($D$1,H408,0,1000,1),0)+H408,$H$1)-1)      =J408)*ROW(INDIRECT("A1:A" &amp; IFERROR(MATCH("fin" &amp; J408,OFFSET($D$1,H408,0,1000,1),0)+H408,$H$1)-1) )))</f>
        <v>#N/A</v>
      </c>
      <c r="J408" s="7" t="e" cm="1">
        <f t="array" aca="1" ref="J408" ca="1">INDEX(A:A,H408)</f>
        <v>#N/A</v>
      </c>
      <c r="K408" s="7" t="e" cm="1">
        <f t="array" aca="1" ref="K408" ca="1">INDEX(B:B,H408)</f>
        <v>#N/A</v>
      </c>
      <c r="L408" s="7"/>
      <c r="M408" s="7" t="str" cm="1">
        <f t="array" aca="1" ref="M408" ca="1">IFERROR(INDEX(B:B,I408),IF(ISERROR(H408),"#N/A",TODAY()))</f>
        <v>#N/A</v>
      </c>
      <c r="N408">
        <f ca="1">SUMIFS(C:C,A:A,J408,B:B,"&gt;=" &amp; K408,B:B,"&lt;" &amp; M408+1)</f>
        <v>0</v>
      </c>
    </row>
    <row r="409" spans="1:14" x14ac:dyDescent="0.25">
      <c r="A409" t="s">
        <v>11</v>
      </c>
      <c r="B409" s="7">
        <v>43585.461168981485</v>
      </c>
      <c r="C409">
        <v>1</v>
      </c>
      <c r="D409" t="str">
        <f>IF(AND(C409=0,ROW()&gt;2),"fin"&amp;A409,IF(AND(C409=1,COUNTIF($D$1:$D408,"deb"&amp;A409)&gt;COUNTIF($D$1:$D408,"fin"&amp;A409)),A409,IF(C409=0,"","deb" &amp; A409)))</f>
        <v>Pierrick</v>
      </c>
      <c r="G409" s="14">
        <v>402</v>
      </c>
      <c r="H409" s="14" t="e">
        <f t="shared" ca="1" si="7"/>
        <v>#N/A</v>
      </c>
      <c r="I409" s="14" t="e" cm="1">
        <f t="array" aca="1" ref="I409" ca="1">SUMPRODUCT(MAX((INDIRECT("A1:A" &amp; IFERROR(MATCH("fin" &amp; J409,OFFSET($D$1,H409,0,1000,1),0)+H409,$H$1)-1)      =J409)*ROW(INDIRECT("A1:A" &amp; IFERROR(MATCH("fin" &amp; J409,OFFSET($D$1,H409,0,1000,1),0)+H409,$H$1)-1) )))</f>
        <v>#N/A</v>
      </c>
      <c r="J409" s="7" t="e" cm="1">
        <f t="array" aca="1" ref="J409" ca="1">INDEX(A:A,H409)</f>
        <v>#N/A</v>
      </c>
      <c r="K409" s="7" t="e" cm="1">
        <f t="array" aca="1" ref="K409" ca="1">INDEX(B:B,H409)</f>
        <v>#N/A</v>
      </c>
      <c r="L409" s="7"/>
      <c r="M409" s="7" t="str" cm="1">
        <f t="array" aca="1" ref="M409" ca="1">IFERROR(INDEX(B:B,I409),IF(ISERROR(H409),"#N/A",TODAY()))</f>
        <v>#N/A</v>
      </c>
      <c r="N409">
        <f ca="1">SUMIFS(C:C,A:A,J409,B:B,"&gt;=" &amp; K409,B:B,"&lt;" &amp; M409+1)</f>
        <v>0</v>
      </c>
    </row>
    <row r="410" spans="1:14" x14ac:dyDescent="0.25">
      <c r="A410" t="s">
        <v>12</v>
      </c>
      <c r="B410" s="7">
        <v>43585.481400462966</v>
      </c>
      <c r="C410">
        <v>1</v>
      </c>
      <c r="D410" t="str">
        <f>IF(AND(C410=0,ROW()&gt;2),"fin"&amp;A410,IF(AND(C410=1,COUNTIF($D$1:$D409,"deb"&amp;A410)&gt;COUNTIF($D$1:$D409,"fin"&amp;A410)),A410,IF(C410=0,"","deb" &amp; A410)))</f>
        <v xml:space="preserve">Jacques </v>
      </c>
      <c r="G410" s="14">
        <v>403</v>
      </c>
      <c r="H410" s="14" t="e">
        <f t="shared" ref="H410:H473" ca="1" si="8">MATCH("deb*",OFFSET($D$1,H409,0,1000,1),0)+H409</f>
        <v>#N/A</v>
      </c>
      <c r="I410" s="14" t="e" cm="1">
        <f t="array" aca="1" ref="I410" ca="1">SUMPRODUCT(MAX((INDIRECT("A1:A" &amp; IFERROR(MATCH("fin" &amp; J410,OFFSET($D$1,H410,0,1000,1),0)+H410,$H$1)-1)      =J410)*ROW(INDIRECT("A1:A" &amp; IFERROR(MATCH("fin" &amp; J410,OFFSET($D$1,H410,0,1000,1),0)+H410,$H$1)-1) )))</f>
        <v>#N/A</v>
      </c>
      <c r="J410" s="7" t="e" cm="1">
        <f t="array" aca="1" ref="J410" ca="1">INDEX(A:A,H410)</f>
        <v>#N/A</v>
      </c>
      <c r="K410" s="7" t="e" cm="1">
        <f t="array" aca="1" ref="K410" ca="1">INDEX(B:B,H410)</f>
        <v>#N/A</v>
      </c>
      <c r="L410" s="7"/>
      <c r="M410" s="7" t="str" cm="1">
        <f t="array" aca="1" ref="M410" ca="1">IFERROR(INDEX(B:B,I410),IF(ISERROR(H410),"#N/A",TODAY()))</f>
        <v>#N/A</v>
      </c>
      <c r="N410">
        <f ca="1">SUMIFS(C:C,A:A,J410,B:B,"&gt;=" &amp; K410,B:B,"&lt;" &amp; M410+1)</f>
        <v>0</v>
      </c>
    </row>
    <row r="411" spans="1:14" x14ac:dyDescent="0.25">
      <c r="A411" t="s">
        <v>13</v>
      </c>
      <c r="B411" s="7">
        <v>43585.621168981481</v>
      </c>
      <c r="C411">
        <v>1</v>
      </c>
      <c r="D411" t="str">
        <f>IF(AND(C411=0,ROW()&gt;2),"fin"&amp;A411,IF(AND(C411=1,COUNTIF($D$1:$D410,"deb"&amp;A411)&gt;COUNTIF($D$1:$D410,"fin"&amp;A411)),A411,IF(C411=0,"","deb" &amp; A411)))</f>
        <v>Clhotilde</v>
      </c>
      <c r="G411" s="14">
        <v>404</v>
      </c>
      <c r="H411" s="14" t="e">
        <f t="shared" ca="1" si="8"/>
        <v>#N/A</v>
      </c>
      <c r="I411" s="14" t="e" cm="1">
        <f t="array" aca="1" ref="I411" ca="1">SUMPRODUCT(MAX((INDIRECT("A1:A" &amp; IFERROR(MATCH("fin" &amp; J411,OFFSET($D$1,H411,0,1000,1),0)+H411,$H$1)-1)      =J411)*ROW(INDIRECT("A1:A" &amp; IFERROR(MATCH("fin" &amp; J411,OFFSET($D$1,H411,0,1000,1),0)+H411,$H$1)-1) )))</f>
        <v>#N/A</v>
      </c>
      <c r="J411" s="7" t="e" cm="1">
        <f t="array" aca="1" ref="J411" ca="1">INDEX(A:A,H411)</f>
        <v>#N/A</v>
      </c>
      <c r="K411" s="7" t="e" cm="1">
        <f t="array" aca="1" ref="K411" ca="1">INDEX(B:B,H411)</f>
        <v>#N/A</v>
      </c>
      <c r="L411" s="7"/>
      <c r="M411" s="7" t="str" cm="1">
        <f t="array" aca="1" ref="M411" ca="1">IFERROR(INDEX(B:B,I411),IF(ISERROR(H411),"#N/A",TODAY()))</f>
        <v>#N/A</v>
      </c>
      <c r="N411">
        <f ca="1">SUMIFS(C:C,A:A,J411,B:B,"&gt;=" &amp; K411,B:B,"&lt;" &amp; M411+1)</f>
        <v>0</v>
      </c>
    </row>
    <row r="412" spans="1:14" x14ac:dyDescent="0.25">
      <c r="A412" t="s">
        <v>14</v>
      </c>
      <c r="B412" s="7">
        <v>43588.342291666668</v>
      </c>
      <c r="C412">
        <v>1</v>
      </c>
      <c r="D412" t="str">
        <f>IF(AND(C412=0,ROW()&gt;2),"fin"&amp;A412,IF(AND(C412=1,COUNTIF($D$1:$D411,"deb"&amp;A412)&gt;COUNTIF($D$1:$D411,"fin"&amp;A412)),A412,IF(C412=0,"","deb" &amp; A412)))</f>
        <v>Laurianne</v>
      </c>
      <c r="G412" s="14">
        <v>405</v>
      </c>
      <c r="H412" s="14" t="e">
        <f t="shared" ca="1" si="8"/>
        <v>#N/A</v>
      </c>
      <c r="I412" s="14" t="e" cm="1">
        <f t="array" aca="1" ref="I412" ca="1">SUMPRODUCT(MAX((INDIRECT("A1:A" &amp; IFERROR(MATCH("fin" &amp; J412,OFFSET($D$1,H412,0,1000,1),0)+H412,$H$1)-1)      =J412)*ROW(INDIRECT("A1:A" &amp; IFERROR(MATCH("fin" &amp; J412,OFFSET($D$1,H412,0,1000,1),0)+H412,$H$1)-1) )))</f>
        <v>#N/A</v>
      </c>
      <c r="J412" s="7" t="e" cm="1">
        <f t="array" aca="1" ref="J412" ca="1">INDEX(A:A,H412)</f>
        <v>#N/A</v>
      </c>
      <c r="K412" s="7" t="e" cm="1">
        <f t="array" aca="1" ref="K412" ca="1">INDEX(B:B,H412)</f>
        <v>#N/A</v>
      </c>
      <c r="L412" s="7"/>
      <c r="M412" s="7" t="str" cm="1">
        <f t="array" aca="1" ref="M412" ca="1">IFERROR(INDEX(B:B,I412),IF(ISERROR(H412),"#N/A",TODAY()))</f>
        <v>#N/A</v>
      </c>
      <c r="N412">
        <f ca="1">SUMIFS(C:C,A:A,J412,B:B,"&gt;=" &amp; K412,B:B,"&lt;" &amp; M412+1)</f>
        <v>0</v>
      </c>
    </row>
    <row r="413" spans="1:14" x14ac:dyDescent="0.25">
      <c r="A413" t="s">
        <v>15</v>
      </c>
      <c r="B413" s="7">
        <v>43588.383379629631</v>
      </c>
      <c r="C413">
        <v>1</v>
      </c>
      <c r="D413" t="str">
        <f>IF(AND(C413=0,ROW()&gt;2),"fin"&amp;A413,IF(AND(C413=1,COUNTIF($D$1:$D412,"deb"&amp;A413)&gt;COUNTIF($D$1:$D412,"fin"&amp;A413)),A413,IF(C413=0,"","deb" &amp; A413)))</f>
        <v>Jeanne</v>
      </c>
      <c r="G413" s="14">
        <v>406</v>
      </c>
      <c r="H413" s="14" t="e">
        <f t="shared" ca="1" si="8"/>
        <v>#N/A</v>
      </c>
      <c r="I413" s="14" t="e" cm="1">
        <f t="array" aca="1" ref="I413" ca="1">SUMPRODUCT(MAX((INDIRECT("A1:A" &amp; IFERROR(MATCH("fin" &amp; J413,OFFSET($D$1,H413,0,1000,1),0)+H413,$H$1)-1)      =J413)*ROW(INDIRECT("A1:A" &amp; IFERROR(MATCH("fin" &amp; J413,OFFSET($D$1,H413,0,1000,1),0)+H413,$H$1)-1) )))</f>
        <v>#N/A</v>
      </c>
      <c r="J413" s="7" t="e" cm="1">
        <f t="array" aca="1" ref="J413" ca="1">INDEX(A:A,H413)</f>
        <v>#N/A</v>
      </c>
      <c r="K413" s="7" t="e" cm="1">
        <f t="array" aca="1" ref="K413" ca="1">INDEX(B:B,H413)</f>
        <v>#N/A</v>
      </c>
      <c r="L413" s="7"/>
      <c r="M413" s="7" t="str" cm="1">
        <f t="array" aca="1" ref="M413" ca="1">IFERROR(INDEX(B:B,I413),IF(ISERROR(H413),"#N/A",TODAY()))</f>
        <v>#N/A</v>
      </c>
      <c r="N413">
        <f ca="1">SUMIFS(C:C,A:A,J413,B:B,"&gt;=" &amp; K413,B:B,"&lt;" &amp; M413+1)</f>
        <v>0</v>
      </c>
    </row>
    <row r="414" spans="1:14" x14ac:dyDescent="0.25">
      <c r="A414" t="s">
        <v>16</v>
      </c>
      <c r="B414" s="7">
        <v>43588.399826388886</v>
      </c>
      <c r="C414">
        <v>1</v>
      </c>
      <c r="D414" t="str">
        <f>IF(AND(C414=0,ROW()&gt;2),"fin"&amp;A414,IF(AND(C414=1,COUNTIF($D$1:$D413,"deb"&amp;A414)&gt;COUNTIF($D$1:$D413,"fin"&amp;A414)),A414,IF(C414=0,"","deb" &amp; A414)))</f>
        <v>debAgathe</v>
      </c>
      <c r="G414" s="14">
        <v>407</v>
      </c>
      <c r="H414" s="14" t="e">
        <f t="shared" ca="1" si="8"/>
        <v>#N/A</v>
      </c>
      <c r="I414" s="14" t="e" cm="1">
        <f t="array" aca="1" ref="I414" ca="1">SUMPRODUCT(MAX((INDIRECT("A1:A" &amp; IFERROR(MATCH("fin" &amp; J414,OFFSET($D$1,H414,0,1000,1),0)+H414,$H$1)-1)      =J414)*ROW(INDIRECT("A1:A" &amp; IFERROR(MATCH("fin" &amp; J414,OFFSET($D$1,H414,0,1000,1),0)+H414,$H$1)-1) )))</f>
        <v>#N/A</v>
      </c>
      <c r="J414" s="7" t="e" cm="1">
        <f t="array" aca="1" ref="J414" ca="1">INDEX(A:A,H414)</f>
        <v>#N/A</v>
      </c>
      <c r="K414" s="7" t="e" cm="1">
        <f t="array" aca="1" ref="K414" ca="1">INDEX(B:B,H414)</f>
        <v>#N/A</v>
      </c>
      <c r="L414" s="7"/>
      <c r="M414" s="7" t="str" cm="1">
        <f t="array" aca="1" ref="M414" ca="1">IFERROR(INDEX(B:B,I414),IF(ISERROR(H414),"#N/A",TODAY()))</f>
        <v>#N/A</v>
      </c>
      <c r="N414">
        <f ca="1">SUMIFS(C:C,A:A,J414,B:B,"&gt;=" &amp; K414,B:B,"&lt;" &amp; M414+1)</f>
        <v>0</v>
      </c>
    </row>
    <row r="415" spans="1:14" x14ac:dyDescent="0.25">
      <c r="A415" t="s">
        <v>17</v>
      </c>
      <c r="B415" s="7">
        <v>43588.458611111113</v>
      </c>
      <c r="C415">
        <v>1</v>
      </c>
      <c r="D415" t="str">
        <f>IF(AND(C415=0,ROW()&gt;2),"fin"&amp;A415,IF(AND(C415=1,COUNTIF($D$1:$D414,"deb"&amp;A415)&gt;COUNTIF($D$1:$D414,"fin"&amp;A415)),A415,IF(C415=0,"","deb" &amp; A415)))</f>
        <v>Romain</v>
      </c>
      <c r="G415" s="14">
        <v>408</v>
      </c>
      <c r="H415" s="14" t="e">
        <f t="shared" ca="1" si="8"/>
        <v>#N/A</v>
      </c>
      <c r="I415" s="14" t="e" cm="1">
        <f t="array" aca="1" ref="I415" ca="1">SUMPRODUCT(MAX((INDIRECT("A1:A" &amp; IFERROR(MATCH("fin" &amp; J415,OFFSET($D$1,H415,0,1000,1),0)+H415,$H$1)-1)      =J415)*ROW(INDIRECT("A1:A" &amp; IFERROR(MATCH("fin" &amp; J415,OFFSET($D$1,H415,0,1000,1),0)+H415,$H$1)-1) )))</f>
        <v>#N/A</v>
      </c>
      <c r="J415" s="7" t="e" cm="1">
        <f t="array" aca="1" ref="J415" ca="1">INDEX(A:A,H415)</f>
        <v>#N/A</v>
      </c>
      <c r="K415" s="7" t="e" cm="1">
        <f t="array" aca="1" ref="K415" ca="1">INDEX(B:B,H415)</f>
        <v>#N/A</v>
      </c>
      <c r="L415" s="7"/>
      <c r="M415" s="7" t="str" cm="1">
        <f t="array" aca="1" ref="M415" ca="1">IFERROR(INDEX(B:B,I415),IF(ISERROR(H415),"#N/A",TODAY()))</f>
        <v>#N/A</v>
      </c>
      <c r="N415">
        <f ca="1">SUMIFS(C:C,A:A,J415,B:B,"&gt;=" &amp; K415,B:B,"&lt;" &amp; M415+1)</f>
        <v>0</v>
      </c>
    </row>
    <row r="416" spans="1:14" x14ac:dyDescent="0.25">
      <c r="A416" t="s">
        <v>9</v>
      </c>
      <c r="B416" s="7">
        <v>43588.472372685188</v>
      </c>
      <c r="C416">
        <v>1</v>
      </c>
      <c r="D416" t="str">
        <f>IF(AND(C416=0,ROW()&gt;2),"fin"&amp;A416,IF(AND(C416=1,COUNTIF($D$1:$D415,"deb"&amp;A416)&gt;COUNTIF($D$1:$D415,"fin"&amp;A416)),A416,IF(C416=0,"","deb" &amp; A416)))</f>
        <v xml:space="preserve">Pierre </v>
      </c>
      <c r="G416" s="14">
        <v>409</v>
      </c>
      <c r="H416" s="14" t="e">
        <f t="shared" ca="1" si="8"/>
        <v>#N/A</v>
      </c>
      <c r="I416" s="14" t="e" cm="1">
        <f t="array" aca="1" ref="I416" ca="1">SUMPRODUCT(MAX((INDIRECT("A1:A" &amp; IFERROR(MATCH("fin" &amp; J416,OFFSET($D$1,H416,0,1000,1),0)+H416,$H$1)-1)      =J416)*ROW(INDIRECT("A1:A" &amp; IFERROR(MATCH("fin" &amp; J416,OFFSET($D$1,H416,0,1000,1),0)+H416,$H$1)-1) )))</f>
        <v>#N/A</v>
      </c>
      <c r="J416" s="7" t="e" cm="1">
        <f t="array" aca="1" ref="J416" ca="1">INDEX(A:A,H416)</f>
        <v>#N/A</v>
      </c>
      <c r="K416" s="7" t="e" cm="1">
        <f t="array" aca="1" ref="K416" ca="1">INDEX(B:B,H416)</f>
        <v>#N/A</v>
      </c>
      <c r="L416" s="7"/>
      <c r="M416" s="7" t="str" cm="1">
        <f t="array" aca="1" ref="M416" ca="1">IFERROR(INDEX(B:B,I416),IF(ISERROR(H416),"#N/A",TODAY()))</f>
        <v>#N/A</v>
      </c>
      <c r="N416">
        <f ca="1">SUMIFS(C:C,A:A,J416,B:B,"&gt;=" &amp; K416,B:B,"&lt;" &amp; M416+1)</f>
        <v>0</v>
      </c>
    </row>
    <row r="417" spans="1:14" x14ac:dyDescent="0.25">
      <c r="A417" t="s">
        <v>10</v>
      </c>
      <c r="B417" s="7">
        <v>43588.476087962961</v>
      </c>
      <c r="C417">
        <v>1</v>
      </c>
      <c r="D417" t="str">
        <f>IF(AND(C417=0,ROW()&gt;2),"fin"&amp;A417,IF(AND(C417=1,COUNTIF($D$1:$D416,"deb"&amp;A417)&gt;COUNTIF($D$1:$D416,"fin"&amp;A417)),A417,IF(C417=0,"","deb" &amp; A417)))</f>
        <v>Yves</v>
      </c>
      <c r="G417" s="14">
        <v>410</v>
      </c>
      <c r="H417" s="14" t="e">
        <f t="shared" ca="1" si="8"/>
        <v>#N/A</v>
      </c>
      <c r="I417" s="14" t="e" cm="1">
        <f t="array" aca="1" ref="I417" ca="1">SUMPRODUCT(MAX((INDIRECT("A1:A" &amp; IFERROR(MATCH("fin" &amp; J417,OFFSET($D$1,H417,0,1000,1),0)+H417,$H$1)-1)      =J417)*ROW(INDIRECT("A1:A" &amp; IFERROR(MATCH("fin" &amp; J417,OFFSET($D$1,H417,0,1000,1),0)+H417,$H$1)-1) )))</f>
        <v>#N/A</v>
      </c>
      <c r="J417" s="7" t="e" cm="1">
        <f t="array" aca="1" ref="J417" ca="1">INDEX(A:A,H417)</f>
        <v>#N/A</v>
      </c>
      <c r="K417" s="7" t="e" cm="1">
        <f t="array" aca="1" ref="K417" ca="1">INDEX(B:B,H417)</f>
        <v>#N/A</v>
      </c>
      <c r="L417" s="7"/>
      <c r="M417" s="7" t="str" cm="1">
        <f t="array" aca="1" ref="M417" ca="1">IFERROR(INDEX(B:B,I417),IF(ISERROR(H417),"#N/A",TODAY()))</f>
        <v>#N/A</v>
      </c>
      <c r="N417">
        <f ca="1">SUMIFS(C:C,A:A,J417,B:B,"&gt;=" &amp; K417,B:B,"&lt;" &amp; M417+1)</f>
        <v>0</v>
      </c>
    </row>
    <row r="418" spans="1:14" x14ac:dyDescent="0.25">
      <c r="A418" t="s">
        <v>11</v>
      </c>
      <c r="B418" s="7">
        <v>43588.636759259258</v>
      </c>
      <c r="C418">
        <v>0</v>
      </c>
      <c r="D418" t="str">
        <f>IF(AND(C418=0,ROW()&gt;2),"fin"&amp;A418,IF(AND(C418=1,COUNTIF($D$1:$D417,"deb"&amp;A418)&gt;COUNTIF($D$1:$D417,"fin"&amp;A418)),A418,IF(C418=0,"","deb" &amp; A418)))</f>
        <v>finPierrick</v>
      </c>
      <c r="G418" s="14">
        <v>411</v>
      </c>
      <c r="H418" s="14" t="e">
        <f t="shared" ca="1" si="8"/>
        <v>#N/A</v>
      </c>
      <c r="I418" s="14" t="e" cm="1">
        <f t="array" aca="1" ref="I418" ca="1">SUMPRODUCT(MAX((INDIRECT("A1:A" &amp; IFERROR(MATCH("fin" &amp; J418,OFFSET($D$1,H418,0,1000,1),0)+H418,$H$1)-1)      =J418)*ROW(INDIRECT("A1:A" &amp; IFERROR(MATCH("fin" &amp; J418,OFFSET($D$1,H418,0,1000,1),0)+H418,$H$1)-1) )))</f>
        <v>#N/A</v>
      </c>
      <c r="J418" s="7" t="e" cm="1">
        <f t="array" aca="1" ref="J418" ca="1">INDEX(A:A,H418)</f>
        <v>#N/A</v>
      </c>
      <c r="K418" s="7" t="e" cm="1">
        <f t="array" aca="1" ref="K418" ca="1">INDEX(B:B,H418)</f>
        <v>#N/A</v>
      </c>
      <c r="L418" s="7"/>
      <c r="M418" s="7" t="str" cm="1">
        <f t="array" aca="1" ref="M418" ca="1">IFERROR(INDEX(B:B,I418),IF(ISERROR(H418),"#N/A",TODAY()))</f>
        <v>#N/A</v>
      </c>
      <c r="N418">
        <f ca="1">SUMIFS(C:C,A:A,J418,B:B,"&gt;=" &amp; K418,B:B,"&lt;" &amp; M418+1)</f>
        <v>0</v>
      </c>
    </row>
    <row r="419" spans="1:14" x14ac:dyDescent="0.25">
      <c r="A419" t="s">
        <v>12</v>
      </c>
      <c r="B419" s="7">
        <v>43591.354710648149</v>
      </c>
      <c r="C419">
        <v>1</v>
      </c>
      <c r="D419" t="str">
        <f>IF(AND(C419=0,ROW()&gt;2),"fin"&amp;A419,IF(AND(C419=1,COUNTIF($D$1:$D418,"deb"&amp;A419)&gt;COUNTIF($D$1:$D418,"fin"&amp;A419)),A419,IF(C419=0,"","deb" &amp; A419)))</f>
        <v xml:space="preserve">Jacques </v>
      </c>
      <c r="G419" s="14">
        <v>412</v>
      </c>
      <c r="H419" s="14" t="e">
        <f t="shared" ca="1" si="8"/>
        <v>#N/A</v>
      </c>
      <c r="I419" s="14" t="e" cm="1">
        <f t="array" aca="1" ref="I419" ca="1">SUMPRODUCT(MAX((INDIRECT("A1:A" &amp; IFERROR(MATCH("fin" &amp; J419,OFFSET($D$1,H419,0,1000,1),0)+H419,$H$1)-1)      =J419)*ROW(INDIRECT("A1:A" &amp; IFERROR(MATCH("fin" &amp; J419,OFFSET($D$1,H419,0,1000,1),0)+H419,$H$1)-1) )))</f>
        <v>#N/A</v>
      </c>
      <c r="J419" s="7" t="e" cm="1">
        <f t="array" aca="1" ref="J419" ca="1">INDEX(A:A,H419)</f>
        <v>#N/A</v>
      </c>
      <c r="K419" s="7" t="e" cm="1">
        <f t="array" aca="1" ref="K419" ca="1">INDEX(B:B,H419)</f>
        <v>#N/A</v>
      </c>
      <c r="L419" s="7"/>
      <c r="M419" s="7" t="str" cm="1">
        <f t="array" aca="1" ref="M419" ca="1">IFERROR(INDEX(B:B,I419),IF(ISERROR(H419),"#N/A",TODAY()))</f>
        <v>#N/A</v>
      </c>
      <c r="N419">
        <f ca="1">SUMIFS(C:C,A:A,J419,B:B,"&gt;=" &amp; K419,B:B,"&lt;" &amp; M419+1)</f>
        <v>0</v>
      </c>
    </row>
    <row r="420" spans="1:14" x14ac:dyDescent="0.25">
      <c r="A420" t="s">
        <v>13</v>
      </c>
      <c r="B420" s="7">
        <v>43591.420763888891</v>
      </c>
      <c r="C420">
        <v>1</v>
      </c>
      <c r="D420" t="str">
        <f>IF(AND(C420=0,ROW()&gt;2),"fin"&amp;A420,IF(AND(C420=1,COUNTIF($D$1:$D419,"deb"&amp;A420)&gt;COUNTIF($D$1:$D419,"fin"&amp;A420)),A420,IF(C420=0,"","deb" &amp; A420)))</f>
        <v>Clhotilde</v>
      </c>
      <c r="G420" s="14">
        <v>413</v>
      </c>
      <c r="H420" s="14" t="e">
        <f t="shared" ca="1" si="8"/>
        <v>#N/A</v>
      </c>
      <c r="I420" s="14" t="e" cm="1">
        <f t="array" aca="1" ref="I420" ca="1">SUMPRODUCT(MAX((INDIRECT("A1:A" &amp; IFERROR(MATCH("fin" &amp; J420,OFFSET($D$1,H420,0,1000,1),0)+H420,$H$1)-1)      =J420)*ROW(INDIRECT("A1:A" &amp; IFERROR(MATCH("fin" &amp; J420,OFFSET($D$1,H420,0,1000,1),0)+H420,$H$1)-1) )))</f>
        <v>#N/A</v>
      </c>
      <c r="J420" s="7" t="e" cm="1">
        <f t="array" aca="1" ref="J420" ca="1">INDEX(A:A,H420)</f>
        <v>#N/A</v>
      </c>
      <c r="K420" s="7" t="e" cm="1">
        <f t="array" aca="1" ref="K420" ca="1">INDEX(B:B,H420)</f>
        <v>#N/A</v>
      </c>
      <c r="L420" s="7"/>
      <c r="M420" s="7" t="str" cm="1">
        <f t="array" aca="1" ref="M420" ca="1">IFERROR(INDEX(B:B,I420),IF(ISERROR(H420),"#N/A",TODAY()))</f>
        <v>#N/A</v>
      </c>
      <c r="N420">
        <f ca="1">SUMIFS(C:C,A:A,J420,B:B,"&gt;=" &amp; K420,B:B,"&lt;" &amp; M420+1)</f>
        <v>0</v>
      </c>
    </row>
    <row r="421" spans="1:14" x14ac:dyDescent="0.25">
      <c r="A421" t="s">
        <v>14</v>
      </c>
      <c r="B421" s="7">
        <v>43591.475011574075</v>
      </c>
      <c r="C421">
        <v>1</v>
      </c>
      <c r="D421" t="str">
        <f>IF(AND(C421=0,ROW()&gt;2),"fin"&amp;A421,IF(AND(C421=1,COUNTIF($D$1:$D420,"deb"&amp;A421)&gt;COUNTIF($D$1:$D420,"fin"&amp;A421)),A421,IF(C421=0,"","deb" &amp; A421)))</f>
        <v>Laurianne</v>
      </c>
      <c r="G421" s="14">
        <v>414</v>
      </c>
      <c r="H421" s="14" t="e">
        <f t="shared" ca="1" si="8"/>
        <v>#N/A</v>
      </c>
      <c r="I421" s="14" t="e" cm="1">
        <f t="array" aca="1" ref="I421" ca="1">SUMPRODUCT(MAX((INDIRECT("A1:A" &amp; IFERROR(MATCH("fin" &amp; J421,OFFSET($D$1,H421,0,1000,1),0)+H421,$H$1)-1)      =J421)*ROW(INDIRECT("A1:A" &amp; IFERROR(MATCH("fin" &amp; J421,OFFSET($D$1,H421,0,1000,1),0)+H421,$H$1)-1) )))</f>
        <v>#N/A</v>
      </c>
      <c r="J421" s="7" t="e" cm="1">
        <f t="array" aca="1" ref="J421" ca="1">INDEX(A:A,H421)</f>
        <v>#N/A</v>
      </c>
      <c r="K421" s="7" t="e" cm="1">
        <f t="array" aca="1" ref="K421" ca="1">INDEX(B:B,H421)</f>
        <v>#N/A</v>
      </c>
      <c r="L421" s="7"/>
      <c r="M421" s="7" t="str" cm="1">
        <f t="array" aca="1" ref="M421" ca="1">IFERROR(INDEX(B:B,I421),IF(ISERROR(H421),"#N/A",TODAY()))</f>
        <v>#N/A</v>
      </c>
      <c r="N421">
        <f ca="1">SUMIFS(C:C,A:A,J421,B:B,"&gt;=" &amp; K421,B:B,"&lt;" &amp; M421+1)</f>
        <v>0</v>
      </c>
    </row>
    <row r="422" spans="1:14" x14ac:dyDescent="0.25">
      <c r="A422" t="s">
        <v>15</v>
      </c>
      <c r="B422" s="7">
        <v>43591.498761574076</v>
      </c>
      <c r="C422">
        <v>1</v>
      </c>
      <c r="D422" t="str">
        <f>IF(AND(C422=0,ROW()&gt;2),"fin"&amp;A422,IF(AND(C422=1,COUNTIF($D$1:$D421,"deb"&amp;A422)&gt;COUNTIF($D$1:$D421,"fin"&amp;A422)),A422,IF(C422=0,"","deb" &amp; A422)))</f>
        <v>Jeanne</v>
      </c>
      <c r="G422" s="14">
        <v>415</v>
      </c>
      <c r="H422" s="14" t="e">
        <f t="shared" ca="1" si="8"/>
        <v>#N/A</v>
      </c>
      <c r="I422" s="14" t="e" cm="1">
        <f t="array" aca="1" ref="I422" ca="1">SUMPRODUCT(MAX((INDIRECT("A1:A" &amp; IFERROR(MATCH("fin" &amp; J422,OFFSET($D$1,H422,0,1000,1),0)+H422,$H$1)-1)      =J422)*ROW(INDIRECT("A1:A" &amp; IFERROR(MATCH("fin" &amp; J422,OFFSET($D$1,H422,0,1000,1),0)+H422,$H$1)-1) )))</f>
        <v>#N/A</v>
      </c>
      <c r="J422" s="7" t="e" cm="1">
        <f t="array" aca="1" ref="J422" ca="1">INDEX(A:A,H422)</f>
        <v>#N/A</v>
      </c>
      <c r="K422" s="7" t="e" cm="1">
        <f t="array" aca="1" ref="K422" ca="1">INDEX(B:B,H422)</f>
        <v>#N/A</v>
      </c>
      <c r="L422" s="7"/>
      <c r="M422" s="7" t="str" cm="1">
        <f t="array" aca="1" ref="M422" ca="1">IFERROR(INDEX(B:B,I422),IF(ISERROR(H422),"#N/A",TODAY()))</f>
        <v>#N/A</v>
      </c>
      <c r="N422">
        <f ca="1">SUMIFS(C:C,A:A,J422,B:B,"&gt;=" &amp; K422,B:B,"&lt;" &amp; M422+1)</f>
        <v>0</v>
      </c>
    </row>
    <row r="423" spans="1:14" x14ac:dyDescent="0.25">
      <c r="A423" t="s">
        <v>16</v>
      </c>
      <c r="B423" s="7">
        <v>43591.576562499999</v>
      </c>
      <c r="C423">
        <v>0</v>
      </c>
      <c r="D423" t="str">
        <f>IF(AND(C423=0,ROW()&gt;2),"fin"&amp;A423,IF(AND(C423=1,COUNTIF($D$1:$D422,"deb"&amp;A423)&gt;COUNTIF($D$1:$D422,"fin"&amp;A423)),A423,IF(C423=0,"","deb" &amp; A423)))</f>
        <v>finAgathe</v>
      </c>
      <c r="G423" s="14">
        <v>416</v>
      </c>
      <c r="H423" s="14" t="e">
        <f t="shared" ca="1" si="8"/>
        <v>#N/A</v>
      </c>
      <c r="I423" s="14" t="e" cm="1">
        <f t="array" aca="1" ref="I423" ca="1">SUMPRODUCT(MAX((INDIRECT("A1:A" &amp; IFERROR(MATCH("fin" &amp; J423,OFFSET($D$1,H423,0,1000,1),0)+H423,$H$1)-1)      =J423)*ROW(INDIRECT("A1:A" &amp; IFERROR(MATCH("fin" &amp; J423,OFFSET($D$1,H423,0,1000,1),0)+H423,$H$1)-1) )))</f>
        <v>#N/A</v>
      </c>
      <c r="J423" s="7" t="e" cm="1">
        <f t="array" aca="1" ref="J423" ca="1">INDEX(A:A,H423)</f>
        <v>#N/A</v>
      </c>
      <c r="K423" s="7" t="e" cm="1">
        <f t="array" aca="1" ref="K423" ca="1">INDEX(B:B,H423)</f>
        <v>#N/A</v>
      </c>
      <c r="L423" s="7"/>
      <c r="M423" s="7" t="str" cm="1">
        <f t="array" aca="1" ref="M423" ca="1">IFERROR(INDEX(B:B,I423),IF(ISERROR(H423),"#N/A",TODAY()))</f>
        <v>#N/A</v>
      </c>
      <c r="N423">
        <f ca="1">SUMIFS(C:C,A:A,J423,B:B,"&gt;=" &amp; K423,B:B,"&lt;" &amp; M423+1)</f>
        <v>0</v>
      </c>
    </row>
    <row r="424" spans="1:14" x14ac:dyDescent="0.25">
      <c r="A424" t="s">
        <v>17</v>
      </c>
      <c r="B424" s="7">
        <v>43591.592974537038</v>
      </c>
      <c r="C424">
        <v>1</v>
      </c>
      <c r="D424" t="str">
        <f>IF(AND(C424=0,ROW()&gt;2),"fin"&amp;A424,IF(AND(C424=1,COUNTIF($D$1:$D423,"deb"&amp;A424)&gt;COUNTIF($D$1:$D423,"fin"&amp;A424)),A424,IF(C424=0,"","deb" &amp; A424)))</f>
        <v>Romain</v>
      </c>
      <c r="G424" s="14">
        <v>417</v>
      </c>
      <c r="H424" s="14" t="e">
        <f t="shared" ca="1" si="8"/>
        <v>#N/A</v>
      </c>
      <c r="I424" s="14" t="e" cm="1">
        <f t="array" aca="1" ref="I424" ca="1">SUMPRODUCT(MAX((INDIRECT("A1:A" &amp; IFERROR(MATCH("fin" &amp; J424,OFFSET($D$1,H424,0,1000,1),0)+H424,$H$1)-1)      =J424)*ROW(INDIRECT("A1:A" &amp; IFERROR(MATCH("fin" &amp; J424,OFFSET($D$1,H424,0,1000,1),0)+H424,$H$1)-1) )))</f>
        <v>#N/A</v>
      </c>
      <c r="J424" s="7" t="e" cm="1">
        <f t="array" aca="1" ref="J424" ca="1">INDEX(A:A,H424)</f>
        <v>#N/A</v>
      </c>
      <c r="K424" s="7" t="e" cm="1">
        <f t="array" aca="1" ref="K424" ca="1">INDEX(B:B,H424)</f>
        <v>#N/A</v>
      </c>
      <c r="L424" s="7"/>
      <c r="M424" s="7" t="str" cm="1">
        <f t="array" aca="1" ref="M424" ca="1">IFERROR(INDEX(B:B,I424),IF(ISERROR(H424),"#N/A",TODAY()))</f>
        <v>#N/A</v>
      </c>
      <c r="N424">
        <f ca="1">SUMIFS(C:C,A:A,J424,B:B,"&gt;=" &amp; K424,B:B,"&lt;" &amp; M424+1)</f>
        <v>0</v>
      </c>
    </row>
    <row r="425" spans="1:14" x14ac:dyDescent="0.25">
      <c r="A425" t="s">
        <v>9</v>
      </c>
      <c r="B425" s="7">
        <v>43591.597488425927</v>
      </c>
      <c r="C425">
        <v>1</v>
      </c>
      <c r="D425" t="str">
        <f>IF(AND(C425=0,ROW()&gt;2),"fin"&amp;A425,IF(AND(C425=1,COUNTIF($D$1:$D424,"deb"&amp;A425)&gt;COUNTIF($D$1:$D424,"fin"&amp;A425)),A425,IF(C425=0,"","deb" &amp; A425)))</f>
        <v xml:space="preserve">Pierre </v>
      </c>
      <c r="G425" s="14">
        <v>418</v>
      </c>
      <c r="H425" s="14" t="e">
        <f t="shared" ca="1" si="8"/>
        <v>#N/A</v>
      </c>
      <c r="I425" s="14" t="e" cm="1">
        <f t="array" aca="1" ref="I425" ca="1">SUMPRODUCT(MAX((INDIRECT("A1:A" &amp; IFERROR(MATCH("fin" &amp; J425,OFFSET($D$1,H425,0,1000,1),0)+H425,$H$1)-1)      =J425)*ROW(INDIRECT("A1:A" &amp; IFERROR(MATCH("fin" &amp; J425,OFFSET($D$1,H425,0,1000,1),0)+H425,$H$1)-1) )))</f>
        <v>#N/A</v>
      </c>
      <c r="J425" s="7" t="e" cm="1">
        <f t="array" aca="1" ref="J425" ca="1">INDEX(A:A,H425)</f>
        <v>#N/A</v>
      </c>
      <c r="K425" s="7" t="e" cm="1">
        <f t="array" aca="1" ref="K425" ca="1">INDEX(B:B,H425)</f>
        <v>#N/A</v>
      </c>
      <c r="L425" s="7"/>
      <c r="M425" s="7" t="str" cm="1">
        <f t="array" aca="1" ref="M425" ca="1">IFERROR(INDEX(B:B,I425),IF(ISERROR(H425),"#N/A",TODAY()))</f>
        <v>#N/A</v>
      </c>
      <c r="N425">
        <f ca="1">SUMIFS(C:C,A:A,J425,B:B,"&gt;=" &amp; K425,B:B,"&lt;" &amp; M425+1)</f>
        <v>0</v>
      </c>
    </row>
    <row r="426" spans="1:14" x14ac:dyDescent="0.25">
      <c r="A426" t="s">
        <v>10</v>
      </c>
      <c r="B426" s="7">
        <v>43591.62164351852</v>
      </c>
      <c r="C426">
        <v>1</v>
      </c>
      <c r="D426" t="str">
        <f>IF(AND(C426=0,ROW()&gt;2),"fin"&amp;A426,IF(AND(C426=1,COUNTIF($D$1:$D425,"deb"&amp;A426)&gt;COUNTIF($D$1:$D425,"fin"&amp;A426)),A426,IF(C426=0,"","deb" &amp; A426)))</f>
        <v>Yves</v>
      </c>
      <c r="G426" s="14">
        <v>419</v>
      </c>
      <c r="H426" s="14" t="e">
        <f t="shared" ca="1" si="8"/>
        <v>#N/A</v>
      </c>
      <c r="I426" s="14" t="e" cm="1">
        <f t="array" aca="1" ref="I426" ca="1">SUMPRODUCT(MAX((INDIRECT("A1:A" &amp; IFERROR(MATCH("fin" &amp; J426,OFFSET($D$1,H426,0,1000,1),0)+H426,$H$1)-1)      =J426)*ROW(INDIRECT("A1:A" &amp; IFERROR(MATCH("fin" &amp; J426,OFFSET($D$1,H426,0,1000,1),0)+H426,$H$1)-1) )))</f>
        <v>#N/A</v>
      </c>
      <c r="J426" s="7" t="e" cm="1">
        <f t="array" aca="1" ref="J426" ca="1">INDEX(A:A,H426)</f>
        <v>#N/A</v>
      </c>
      <c r="K426" s="7" t="e" cm="1">
        <f t="array" aca="1" ref="K426" ca="1">INDEX(B:B,H426)</f>
        <v>#N/A</v>
      </c>
      <c r="L426" s="7"/>
      <c r="M426" s="7" t="str" cm="1">
        <f t="array" aca="1" ref="M426" ca="1">IFERROR(INDEX(B:B,I426),IF(ISERROR(H426),"#N/A",TODAY()))</f>
        <v>#N/A</v>
      </c>
      <c r="N426">
        <f ca="1">SUMIFS(C:C,A:A,J426,B:B,"&gt;=" &amp; K426,B:B,"&lt;" &amp; M426+1)</f>
        <v>0</v>
      </c>
    </row>
    <row r="427" spans="1:14" x14ac:dyDescent="0.25">
      <c r="A427" t="s">
        <v>11</v>
      </c>
      <c r="B427" s="7">
        <v>43591.621736111112</v>
      </c>
      <c r="C427">
        <v>0</v>
      </c>
      <c r="D427" t="str">
        <f>IF(AND(C427=0,ROW()&gt;2),"fin"&amp;A427,IF(AND(C427=1,COUNTIF($D$1:$D426,"deb"&amp;A427)&gt;COUNTIF($D$1:$D426,"fin"&amp;A427)),A427,IF(C427=0,"","deb" &amp; A427)))</f>
        <v>finPierrick</v>
      </c>
      <c r="G427" s="14">
        <v>420</v>
      </c>
      <c r="H427" s="14" t="e">
        <f t="shared" ca="1" si="8"/>
        <v>#N/A</v>
      </c>
      <c r="I427" s="14" t="e" cm="1">
        <f t="array" aca="1" ref="I427" ca="1">SUMPRODUCT(MAX((INDIRECT("A1:A" &amp; IFERROR(MATCH("fin" &amp; J427,OFFSET($D$1,H427,0,1000,1),0)+H427,$H$1)-1)      =J427)*ROW(INDIRECT("A1:A" &amp; IFERROR(MATCH("fin" &amp; J427,OFFSET($D$1,H427,0,1000,1),0)+H427,$H$1)-1) )))</f>
        <v>#N/A</v>
      </c>
      <c r="J427" s="7" t="e" cm="1">
        <f t="array" aca="1" ref="J427" ca="1">INDEX(A:A,H427)</f>
        <v>#N/A</v>
      </c>
      <c r="K427" s="7" t="e" cm="1">
        <f t="array" aca="1" ref="K427" ca="1">INDEX(B:B,H427)</f>
        <v>#N/A</v>
      </c>
      <c r="L427" s="7"/>
      <c r="M427" s="7" t="str" cm="1">
        <f t="array" aca="1" ref="M427" ca="1">IFERROR(INDEX(B:B,I427),IF(ISERROR(H427),"#N/A",TODAY()))</f>
        <v>#N/A</v>
      </c>
      <c r="N427">
        <f ca="1">SUMIFS(C:C,A:A,J427,B:B,"&gt;=" &amp; K427,B:B,"&lt;" &amp; M427+1)</f>
        <v>0</v>
      </c>
    </row>
    <row r="428" spans="1:14" x14ac:dyDescent="0.25">
      <c r="A428" t="s">
        <v>12</v>
      </c>
      <c r="B428" s="7">
        <v>43591.660578703704</v>
      </c>
      <c r="C428">
        <v>1</v>
      </c>
      <c r="D428" t="str">
        <f>IF(AND(C428=0,ROW()&gt;2),"fin"&amp;A428,IF(AND(C428=1,COUNTIF($D$1:$D427,"deb"&amp;A428)&gt;COUNTIF($D$1:$D427,"fin"&amp;A428)),A428,IF(C428=0,"","deb" &amp; A428)))</f>
        <v xml:space="preserve">Jacques </v>
      </c>
      <c r="G428" s="14">
        <v>421</v>
      </c>
      <c r="H428" s="14" t="e">
        <f t="shared" ca="1" si="8"/>
        <v>#N/A</v>
      </c>
      <c r="I428" s="14" t="e" cm="1">
        <f t="array" aca="1" ref="I428" ca="1">SUMPRODUCT(MAX((INDIRECT("A1:A" &amp; IFERROR(MATCH("fin" &amp; J428,OFFSET($D$1,H428,0,1000,1),0)+H428,$H$1)-1)      =J428)*ROW(INDIRECT("A1:A" &amp; IFERROR(MATCH("fin" &amp; J428,OFFSET($D$1,H428,0,1000,1),0)+H428,$H$1)-1) )))</f>
        <v>#N/A</v>
      </c>
      <c r="J428" s="7" t="e" cm="1">
        <f t="array" aca="1" ref="J428" ca="1">INDEX(A:A,H428)</f>
        <v>#N/A</v>
      </c>
      <c r="K428" s="7" t="e" cm="1">
        <f t="array" aca="1" ref="K428" ca="1">INDEX(B:B,H428)</f>
        <v>#N/A</v>
      </c>
      <c r="L428" s="7"/>
      <c r="M428" s="7" t="str" cm="1">
        <f t="array" aca="1" ref="M428" ca="1">IFERROR(INDEX(B:B,I428),IF(ISERROR(H428),"#N/A",TODAY()))</f>
        <v>#N/A</v>
      </c>
      <c r="N428">
        <f ca="1">SUMIFS(C:C,A:A,J428,B:B,"&gt;=" &amp; K428,B:B,"&lt;" &amp; M428+1)</f>
        <v>0</v>
      </c>
    </row>
    <row r="429" spans="1:14" x14ac:dyDescent="0.25">
      <c r="A429" t="s">
        <v>13</v>
      </c>
      <c r="B429" s="7">
        <v>43592.39570601852</v>
      </c>
      <c r="C429">
        <v>0</v>
      </c>
      <c r="D429" t="str">
        <f>IF(AND(C429=0,ROW()&gt;2),"fin"&amp;A429,IF(AND(C429=1,COUNTIF($D$1:$D428,"deb"&amp;A429)&gt;COUNTIF($D$1:$D428,"fin"&amp;A429)),A429,IF(C429=0,"","deb" &amp; A429)))</f>
        <v>finClhotilde</v>
      </c>
      <c r="G429" s="14">
        <v>422</v>
      </c>
      <c r="H429" s="14" t="e">
        <f t="shared" ca="1" si="8"/>
        <v>#N/A</v>
      </c>
      <c r="I429" s="14" t="e" cm="1">
        <f t="array" aca="1" ref="I429" ca="1">SUMPRODUCT(MAX((INDIRECT("A1:A" &amp; IFERROR(MATCH("fin" &amp; J429,OFFSET($D$1,H429,0,1000,1),0)+H429,$H$1)-1)      =J429)*ROW(INDIRECT("A1:A" &amp; IFERROR(MATCH("fin" &amp; J429,OFFSET($D$1,H429,0,1000,1),0)+H429,$H$1)-1) )))</f>
        <v>#N/A</v>
      </c>
      <c r="J429" s="7" t="e" cm="1">
        <f t="array" aca="1" ref="J429" ca="1">INDEX(A:A,H429)</f>
        <v>#N/A</v>
      </c>
      <c r="K429" s="7" t="e" cm="1">
        <f t="array" aca="1" ref="K429" ca="1">INDEX(B:B,H429)</f>
        <v>#N/A</v>
      </c>
      <c r="L429" s="7"/>
      <c r="M429" s="7" t="str" cm="1">
        <f t="array" aca="1" ref="M429" ca="1">IFERROR(INDEX(B:B,I429),IF(ISERROR(H429),"#N/A",TODAY()))</f>
        <v>#N/A</v>
      </c>
      <c r="N429">
        <f ca="1">SUMIFS(C:C,A:A,J429,B:B,"&gt;=" &amp; K429,B:B,"&lt;" &amp; M429+1)</f>
        <v>0</v>
      </c>
    </row>
    <row r="430" spans="1:14" x14ac:dyDescent="0.25">
      <c r="A430" t="s">
        <v>14</v>
      </c>
      <c r="B430" s="7">
        <v>43592.454976851855</v>
      </c>
      <c r="C430">
        <v>0</v>
      </c>
      <c r="D430" t="str">
        <f>IF(AND(C430=0,ROW()&gt;2),"fin"&amp;A430,IF(AND(C430=1,COUNTIF($D$1:$D429,"deb"&amp;A430)&gt;COUNTIF($D$1:$D429,"fin"&amp;A430)),A430,IF(C430=0,"","deb" &amp; A430)))</f>
        <v>finLaurianne</v>
      </c>
      <c r="G430" s="14">
        <v>423</v>
      </c>
      <c r="H430" s="14" t="e">
        <f t="shared" ca="1" si="8"/>
        <v>#N/A</v>
      </c>
      <c r="I430" s="14" t="e" cm="1">
        <f t="array" aca="1" ref="I430" ca="1">SUMPRODUCT(MAX((INDIRECT("A1:A" &amp; IFERROR(MATCH("fin" &amp; J430,OFFSET($D$1,H430,0,1000,1),0)+H430,$H$1)-1)      =J430)*ROW(INDIRECT("A1:A" &amp; IFERROR(MATCH("fin" &amp; J430,OFFSET($D$1,H430,0,1000,1),0)+H430,$H$1)-1) )))</f>
        <v>#N/A</v>
      </c>
      <c r="J430" s="7" t="e" cm="1">
        <f t="array" aca="1" ref="J430" ca="1">INDEX(A:A,H430)</f>
        <v>#N/A</v>
      </c>
      <c r="K430" s="7" t="e" cm="1">
        <f t="array" aca="1" ref="K430" ca="1">INDEX(B:B,H430)</f>
        <v>#N/A</v>
      </c>
      <c r="L430" s="7"/>
      <c r="M430" s="7" t="str" cm="1">
        <f t="array" aca="1" ref="M430" ca="1">IFERROR(INDEX(B:B,I430),IF(ISERROR(H430),"#N/A",TODAY()))</f>
        <v>#N/A</v>
      </c>
      <c r="N430">
        <f ca="1">SUMIFS(C:C,A:A,J430,B:B,"&gt;=" &amp; K430,B:B,"&lt;" &amp; M430+1)</f>
        <v>0</v>
      </c>
    </row>
    <row r="431" spans="1:14" x14ac:dyDescent="0.25">
      <c r="A431" t="s">
        <v>15</v>
      </c>
      <c r="B431" s="7">
        <v>43592.629282407404</v>
      </c>
      <c r="C431">
        <v>0</v>
      </c>
      <c r="D431" t="str">
        <f>IF(AND(C431=0,ROW()&gt;2),"fin"&amp;A431,IF(AND(C431=1,COUNTIF($D$1:$D430,"deb"&amp;A431)&gt;COUNTIF($D$1:$D430,"fin"&amp;A431)),A431,IF(C431=0,"","deb" &amp; A431)))</f>
        <v>finJeanne</v>
      </c>
      <c r="G431" s="14">
        <v>424</v>
      </c>
      <c r="H431" s="14" t="e">
        <f t="shared" ca="1" si="8"/>
        <v>#N/A</v>
      </c>
      <c r="I431" s="14" t="e" cm="1">
        <f t="array" aca="1" ref="I431" ca="1">SUMPRODUCT(MAX((INDIRECT("A1:A" &amp; IFERROR(MATCH("fin" &amp; J431,OFFSET($D$1,H431,0,1000,1),0)+H431,$H$1)-1)      =J431)*ROW(INDIRECT("A1:A" &amp; IFERROR(MATCH("fin" &amp; J431,OFFSET($D$1,H431,0,1000,1),0)+H431,$H$1)-1) )))</f>
        <v>#N/A</v>
      </c>
      <c r="J431" s="7" t="e" cm="1">
        <f t="array" aca="1" ref="J431" ca="1">INDEX(A:A,H431)</f>
        <v>#N/A</v>
      </c>
      <c r="K431" s="7" t="e" cm="1">
        <f t="array" aca="1" ref="K431" ca="1">INDEX(B:B,H431)</f>
        <v>#N/A</v>
      </c>
      <c r="L431" s="7"/>
      <c r="M431" s="7" t="str" cm="1">
        <f t="array" aca="1" ref="M431" ca="1">IFERROR(INDEX(B:B,I431),IF(ISERROR(H431),"#N/A",TODAY()))</f>
        <v>#N/A</v>
      </c>
      <c r="N431">
        <f ca="1">SUMIFS(C:C,A:A,J431,B:B,"&gt;=" &amp; K431,B:B,"&lt;" &amp; M431+1)</f>
        <v>0</v>
      </c>
    </row>
    <row r="432" spans="1:14" x14ac:dyDescent="0.25">
      <c r="A432" t="s">
        <v>16</v>
      </c>
      <c r="B432" s="7">
        <v>43594.368287037039</v>
      </c>
      <c r="C432">
        <v>1</v>
      </c>
      <c r="D432" t="str">
        <f>IF(AND(C432=0,ROW()&gt;2),"fin"&amp;A432,IF(AND(C432=1,COUNTIF($D$1:$D431,"deb"&amp;A432)&gt;COUNTIF($D$1:$D431,"fin"&amp;A432)),A432,IF(C432=0,"","deb" &amp; A432)))</f>
        <v>debAgathe</v>
      </c>
      <c r="G432" s="14">
        <v>425</v>
      </c>
      <c r="H432" s="14" t="e">
        <f t="shared" ca="1" si="8"/>
        <v>#N/A</v>
      </c>
      <c r="I432" s="14" t="e" cm="1">
        <f t="array" aca="1" ref="I432" ca="1">SUMPRODUCT(MAX((INDIRECT("A1:A" &amp; IFERROR(MATCH("fin" &amp; J432,OFFSET($D$1,H432,0,1000,1),0)+H432,$H$1)-1)      =J432)*ROW(INDIRECT("A1:A" &amp; IFERROR(MATCH("fin" &amp; J432,OFFSET($D$1,H432,0,1000,1),0)+H432,$H$1)-1) )))</f>
        <v>#N/A</v>
      </c>
      <c r="J432" s="7" t="e" cm="1">
        <f t="array" aca="1" ref="J432" ca="1">INDEX(A:A,H432)</f>
        <v>#N/A</v>
      </c>
      <c r="K432" s="7" t="e" cm="1">
        <f t="array" aca="1" ref="K432" ca="1">INDEX(B:B,H432)</f>
        <v>#N/A</v>
      </c>
      <c r="L432" s="7"/>
      <c r="M432" s="7" t="str" cm="1">
        <f t="array" aca="1" ref="M432" ca="1">IFERROR(INDEX(B:B,I432),IF(ISERROR(H432),"#N/A",TODAY()))</f>
        <v>#N/A</v>
      </c>
      <c r="N432">
        <f ca="1">SUMIFS(C:C,A:A,J432,B:B,"&gt;=" &amp; K432,B:B,"&lt;" &amp; M432+1)</f>
        <v>0</v>
      </c>
    </row>
    <row r="433" spans="1:14" x14ac:dyDescent="0.25">
      <c r="A433" t="s">
        <v>17</v>
      </c>
      <c r="B433" s="7">
        <v>43594.386759259258</v>
      </c>
      <c r="C433">
        <v>1</v>
      </c>
      <c r="D433" t="str">
        <f>IF(AND(C433=0,ROW()&gt;2),"fin"&amp;A433,IF(AND(C433=1,COUNTIF($D$1:$D432,"deb"&amp;A433)&gt;COUNTIF($D$1:$D432,"fin"&amp;A433)),A433,IF(C433=0,"","deb" &amp; A433)))</f>
        <v>Romain</v>
      </c>
      <c r="G433" s="14">
        <v>426</v>
      </c>
      <c r="H433" s="14" t="e">
        <f t="shared" ca="1" si="8"/>
        <v>#N/A</v>
      </c>
      <c r="I433" s="14" t="e" cm="1">
        <f t="array" aca="1" ref="I433" ca="1">SUMPRODUCT(MAX((INDIRECT("A1:A" &amp; IFERROR(MATCH("fin" &amp; J433,OFFSET($D$1,H433,0,1000,1),0)+H433,$H$1)-1)      =J433)*ROW(INDIRECT("A1:A" &amp; IFERROR(MATCH("fin" &amp; J433,OFFSET($D$1,H433,0,1000,1),0)+H433,$H$1)-1) )))</f>
        <v>#N/A</v>
      </c>
      <c r="J433" s="7" t="e" cm="1">
        <f t="array" aca="1" ref="J433" ca="1">INDEX(A:A,H433)</f>
        <v>#N/A</v>
      </c>
      <c r="K433" s="7" t="e" cm="1">
        <f t="array" aca="1" ref="K433" ca="1">INDEX(B:B,H433)</f>
        <v>#N/A</v>
      </c>
      <c r="L433" s="7"/>
      <c r="M433" s="7" t="str" cm="1">
        <f t="array" aca="1" ref="M433" ca="1">IFERROR(INDEX(B:B,I433),IF(ISERROR(H433),"#N/A",TODAY()))</f>
        <v>#N/A</v>
      </c>
      <c r="N433">
        <f ca="1">SUMIFS(C:C,A:A,J433,B:B,"&gt;=" &amp; K433,B:B,"&lt;" &amp; M433+1)</f>
        <v>0</v>
      </c>
    </row>
    <row r="434" spans="1:14" x14ac:dyDescent="0.25">
      <c r="A434" t="s">
        <v>9</v>
      </c>
      <c r="B434" s="7">
        <v>43594.399456018517</v>
      </c>
      <c r="C434">
        <v>1</v>
      </c>
      <c r="D434" t="str">
        <f>IF(AND(C434=0,ROW()&gt;2),"fin"&amp;A434,IF(AND(C434=1,COUNTIF($D$1:$D433,"deb"&amp;A434)&gt;COUNTIF($D$1:$D433,"fin"&amp;A434)),A434,IF(C434=0,"","deb" &amp; A434)))</f>
        <v xml:space="preserve">Pierre </v>
      </c>
      <c r="G434" s="14">
        <v>427</v>
      </c>
      <c r="H434" s="14" t="e">
        <f t="shared" ca="1" si="8"/>
        <v>#N/A</v>
      </c>
      <c r="I434" s="14" t="e" cm="1">
        <f t="array" aca="1" ref="I434" ca="1">SUMPRODUCT(MAX((INDIRECT("A1:A" &amp; IFERROR(MATCH("fin" &amp; J434,OFFSET($D$1,H434,0,1000,1),0)+H434,$H$1)-1)      =J434)*ROW(INDIRECT("A1:A" &amp; IFERROR(MATCH("fin" &amp; J434,OFFSET($D$1,H434,0,1000,1),0)+H434,$H$1)-1) )))</f>
        <v>#N/A</v>
      </c>
      <c r="J434" s="7" t="e" cm="1">
        <f t="array" aca="1" ref="J434" ca="1">INDEX(A:A,H434)</f>
        <v>#N/A</v>
      </c>
      <c r="K434" s="7" t="e" cm="1">
        <f t="array" aca="1" ref="K434" ca="1">INDEX(B:B,H434)</f>
        <v>#N/A</v>
      </c>
      <c r="L434" s="7"/>
      <c r="M434" s="7" t="str" cm="1">
        <f t="array" aca="1" ref="M434" ca="1">IFERROR(INDEX(B:B,I434),IF(ISERROR(H434),"#N/A",TODAY()))</f>
        <v>#N/A</v>
      </c>
      <c r="N434">
        <f ca="1">SUMIFS(C:C,A:A,J434,B:B,"&gt;=" &amp; K434,B:B,"&lt;" &amp; M434+1)</f>
        <v>0</v>
      </c>
    </row>
    <row r="435" spans="1:14" x14ac:dyDescent="0.25">
      <c r="A435" t="s">
        <v>10</v>
      </c>
      <c r="B435" s="7">
        <v>43594.403368055559</v>
      </c>
      <c r="C435">
        <v>1</v>
      </c>
      <c r="D435" t="str">
        <f>IF(AND(C435=0,ROW()&gt;2),"fin"&amp;A435,IF(AND(C435=1,COUNTIF($D$1:$D434,"deb"&amp;A435)&gt;COUNTIF($D$1:$D434,"fin"&amp;A435)),A435,IF(C435=0,"","deb" &amp; A435)))</f>
        <v>Yves</v>
      </c>
      <c r="G435" s="14">
        <v>428</v>
      </c>
      <c r="H435" s="14" t="e">
        <f t="shared" ca="1" si="8"/>
        <v>#N/A</v>
      </c>
      <c r="I435" s="14" t="e" cm="1">
        <f t="array" aca="1" ref="I435" ca="1">SUMPRODUCT(MAX((INDIRECT("A1:A" &amp; IFERROR(MATCH("fin" &amp; J435,OFFSET($D$1,H435,0,1000,1),0)+H435,$H$1)-1)      =J435)*ROW(INDIRECT("A1:A" &amp; IFERROR(MATCH("fin" &amp; J435,OFFSET($D$1,H435,0,1000,1),0)+H435,$H$1)-1) )))</f>
        <v>#N/A</v>
      </c>
      <c r="J435" s="7" t="e" cm="1">
        <f t="array" aca="1" ref="J435" ca="1">INDEX(A:A,H435)</f>
        <v>#N/A</v>
      </c>
      <c r="K435" s="7" t="e" cm="1">
        <f t="array" aca="1" ref="K435" ca="1">INDEX(B:B,H435)</f>
        <v>#N/A</v>
      </c>
      <c r="L435" s="7"/>
      <c r="M435" s="7" t="str" cm="1">
        <f t="array" aca="1" ref="M435" ca="1">IFERROR(INDEX(B:B,I435),IF(ISERROR(H435),"#N/A",TODAY()))</f>
        <v>#N/A</v>
      </c>
      <c r="N435">
        <f ca="1">SUMIFS(C:C,A:A,J435,B:B,"&gt;=" &amp; K435,B:B,"&lt;" &amp; M435+1)</f>
        <v>0</v>
      </c>
    </row>
    <row r="436" spans="1:14" x14ac:dyDescent="0.25">
      <c r="A436" t="s">
        <v>11</v>
      </c>
      <c r="B436" s="7">
        <v>43594.406990740739</v>
      </c>
      <c r="C436">
        <v>1</v>
      </c>
      <c r="D436" t="str">
        <f>IF(AND(C436=0,ROW()&gt;2),"fin"&amp;A436,IF(AND(C436=1,COUNTIF($D$1:$D435,"deb"&amp;A436)&gt;COUNTIF($D$1:$D435,"fin"&amp;A436)),A436,IF(C436=0,"","deb" &amp; A436)))</f>
        <v>debPierrick</v>
      </c>
      <c r="G436" s="14">
        <v>429</v>
      </c>
      <c r="H436" s="14" t="e">
        <f t="shared" ca="1" si="8"/>
        <v>#N/A</v>
      </c>
      <c r="I436" s="14" t="e" cm="1">
        <f t="array" aca="1" ref="I436" ca="1">SUMPRODUCT(MAX((INDIRECT("A1:A" &amp; IFERROR(MATCH("fin" &amp; J436,OFFSET($D$1,H436,0,1000,1),0)+H436,$H$1)-1)      =J436)*ROW(INDIRECT("A1:A" &amp; IFERROR(MATCH("fin" &amp; J436,OFFSET($D$1,H436,0,1000,1),0)+H436,$H$1)-1) )))</f>
        <v>#N/A</v>
      </c>
      <c r="J436" s="7" t="e" cm="1">
        <f t="array" aca="1" ref="J436" ca="1">INDEX(A:A,H436)</f>
        <v>#N/A</v>
      </c>
      <c r="K436" s="7" t="e" cm="1">
        <f t="array" aca="1" ref="K436" ca="1">INDEX(B:B,H436)</f>
        <v>#N/A</v>
      </c>
      <c r="L436" s="7"/>
      <c r="M436" s="7" t="str" cm="1">
        <f t="array" aca="1" ref="M436" ca="1">IFERROR(INDEX(B:B,I436),IF(ISERROR(H436),"#N/A",TODAY()))</f>
        <v>#N/A</v>
      </c>
      <c r="N436">
        <f ca="1">SUMIFS(C:C,A:A,J436,B:B,"&gt;=" &amp; K436,B:B,"&lt;" &amp; M436+1)</f>
        <v>0</v>
      </c>
    </row>
    <row r="437" spans="1:14" x14ac:dyDescent="0.25">
      <c r="A437" t="s">
        <v>12</v>
      </c>
      <c r="B437" s="7">
        <v>43594.414340277777</v>
      </c>
      <c r="C437">
        <v>1</v>
      </c>
      <c r="D437" t="str">
        <f>IF(AND(C437=0,ROW()&gt;2),"fin"&amp;A437,IF(AND(C437=1,COUNTIF($D$1:$D436,"deb"&amp;A437)&gt;COUNTIF($D$1:$D436,"fin"&amp;A437)),A437,IF(C437=0,"","deb" &amp; A437)))</f>
        <v xml:space="preserve">Jacques </v>
      </c>
      <c r="G437" s="14">
        <v>430</v>
      </c>
      <c r="H437" s="14" t="e">
        <f t="shared" ca="1" si="8"/>
        <v>#N/A</v>
      </c>
      <c r="I437" s="14" t="e" cm="1">
        <f t="array" aca="1" ref="I437" ca="1">SUMPRODUCT(MAX((INDIRECT("A1:A" &amp; IFERROR(MATCH("fin" &amp; J437,OFFSET($D$1,H437,0,1000,1),0)+H437,$H$1)-1)      =J437)*ROW(INDIRECT("A1:A" &amp; IFERROR(MATCH("fin" &amp; J437,OFFSET($D$1,H437,0,1000,1),0)+H437,$H$1)-1) )))</f>
        <v>#N/A</v>
      </c>
      <c r="J437" s="7" t="e" cm="1">
        <f t="array" aca="1" ref="J437" ca="1">INDEX(A:A,H437)</f>
        <v>#N/A</v>
      </c>
      <c r="K437" s="7" t="e" cm="1">
        <f t="array" aca="1" ref="K437" ca="1">INDEX(B:B,H437)</f>
        <v>#N/A</v>
      </c>
      <c r="L437" s="7"/>
      <c r="M437" s="7" t="str" cm="1">
        <f t="array" aca="1" ref="M437" ca="1">IFERROR(INDEX(B:B,I437),IF(ISERROR(H437),"#N/A",TODAY()))</f>
        <v>#N/A</v>
      </c>
      <c r="N437">
        <f ca="1">SUMIFS(C:C,A:A,J437,B:B,"&gt;=" &amp; K437,B:B,"&lt;" &amp; M437+1)</f>
        <v>0</v>
      </c>
    </row>
    <row r="438" spans="1:14" x14ac:dyDescent="0.25">
      <c r="A438" t="s">
        <v>13</v>
      </c>
      <c r="B438" s="7">
        <v>43594.454861111109</v>
      </c>
      <c r="C438">
        <v>1</v>
      </c>
      <c r="D438" t="str">
        <f>IF(AND(C438=0,ROW()&gt;2),"fin"&amp;A438,IF(AND(C438=1,COUNTIF($D$1:$D437,"deb"&amp;A438)&gt;COUNTIF($D$1:$D437,"fin"&amp;A438)),A438,IF(C438=0,"","deb" &amp; A438)))</f>
        <v>debClhotilde</v>
      </c>
      <c r="G438" s="14">
        <v>431</v>
      </c>
      <c r="H438" s="14" t="e">
        <f t="shared" ca="1" si="8"/>
        <v>#N/A</v>
      </c>
      <c r="I438" s="14" t="e" cm="1">
        <f t="array" aca="1" ref="I438" ca="1">SUMPRODUCT(MAX((INDIRECT("A1:A" &amp; IFERROR(MATCH("fin" &amp; J438,OFFSET($D$1,H438,0,1000,1),0)+H438,$H$1)-1)      =J438)*ROW(INDIRECT("A1:A" &amp; IFERROR(MATCH("fin" &amp; J438,OFFSET($D$1,H438,0,1000,1),0)+H438,$H$1)-1) )))</f>
        <v>#N/A</v>
      </c>
      <c r="J438" s="7" t="e" cm="1">
        <f t="array" aca="1" ref="J438" ca="1">INDEX(A:A,H438)</f>
        <v>#N/A</v>
      </c>
      <c r="K438" s="7" t="e" cm="1">
        <f t="array" aca="1" ref="K438" ca="1">INDEX(B:B,H438)</f>
        <v>#N/A</v>
      </c>
      <c r="L438" s="7"/>
      <c r="M438" s="7" t="str" cm="1">
        <f t="array" aca="1" ref="M438" ca="1">IFERROR(INDEX(B:B,I438),IF(ISERROR(H438),"#N/A",TODAY()))</f>
        <v>#N/A</v>
      </c>
      <c r="N438">
        <f ca="1">SUMIFS(C:C,A:A,J438,B:B,"&gt;=" &amp; K438,B:B,"&lt;" &amp; M438+1)</f>
        <v>0</v>
      </c>
    </row>
    <row r="439" spans="1:14" x14ac:dyDescent="0.25">
      <c r="A439" t="s">
        <v>14</v>
      </c>
      <c r="B439" s="7">
        <v>43594.470682870371</v>
      </c>
      <c r="C439">
        <v>1</v>
      </c>
      <c r="D439" t="str">
        <f>IF(AND(C439=0,ROW()&gt;2),"fin"&amp;A439,IF(AND(C439=1,COUNTIF($D$1:$D438,"deb"&amp;A439)&gt;COUNTIF($D$1:$D438,"fin"&amp;A439)),A439,IF(C439=0,"","deb" &amp; A439)))</f>
        <v>debLaurianne</v>
      </c>
      <c r="G439" s="14">
        <v>432</v>
      </c>
      <c r="H439" s="14" t="e">
        <f t="shared" ca="1" si="8"/>
        <v>#N/A</v>
      </c>
      <c r="I439" s="14" t="e" cm="1">
        <f t="array" aca="1" ref="I439" ca="1">SUMPRODUCT(MAX((INDIRECT("A1:A" &amp; IFERROR(MATCH("fin" &amp; J439,OFFSET($D$1,H439,0,1000,1),0)+H439,$H$1)-1)      =J439)*ROW(INDIRECT("A1:A" &amp; IFERROR(MATCH("fin" &amp; J439,OFFSET($D$1,H439,0,1000,1),0)+H439,$H$1)-1) )))</f>
        <v>#N/A</v>
      </c>
      <c r="J439" s="7" t="e" cm="1">
        <f t="array" aca="1" ref="J439" ca="1">INDEX(A:A,H439)</f>
        <v>#N/A</v>
      </c>
      <c r="K439" s="7" t="e" cm="1">
        <f t="array" aca="1" ref="K439" ca="1">INDEX(B:B,H439)</f>
        <v>#N/A</v>
      </c>
      <c r="L439" s="7"/>
      <c r="M439" s="7" t="str" cm="1">
        <f t="array" aca="1" ref="M439" ca="1">IFERROR(INDEX(B:B,I439),IF(ISERROR(H439),"#N/A",TODAY()))</f>
        <v>#N/A</v>
      </c>
      <c r="N439">
        <f ca="1">SUMIFS(C:C,A:A,J439,B:B,"&gt;=" &amp; K439,B:B,"&lt;" &amp; M439+1)</f>
        <v>0</v>
      </c>
    </row>
    <row r="440" spans="1:14" x14ac:dyDescent="0.25">
      <c r="A440" t="s">
        <v>15</v>
      </c>
      <c r="B440" s="7">
        <v>43594.479155092595</v>
      </c>
      <c r="C440">
        <v>1</v>
      </c>
      <c r="D440" t="str">
        <f>IF(AND(C440=0,ROW()&gt;2),"fin"&amp;A440,IF(AND(C440=1,COUNTIF($D$1:$D439,"deb"&amp;A440)&gt;COUNTIF($D$1:$D439,"fin"&amp;A440)),A440,IF(C440=0,"","deb" &amp; A440)))</f>
        <v>debJeanne</v>
      </c>
      <c r="G440" s="14">
        <v>433</v>
      </c>
      <c r="H440" s="14" t="e">
        <f t="shared" ca="1" si="8"/>
        <v>#N/A</v>
      </c>
      <c r="I440" s="14" t="e" cm="1">
        <f t="array" aca="1" ref="I440" ca="1">SUMPRODUCT(MAX((INDIRECT("A1:A" &amp; IFERROR(MATCH("fin" &amp; J440,OFFSET($D$1,H440,0,1000,1),0)+H440,$H$1)-1)      =J440)*ROW(INDIRECT("A1:A" &amp; IFERROR(MATCH("fin" &amp; J440,OFFSET($D$1,H440,0,1000,1),0)+H440,$H$1)-1) )))</f>
        <v>#N/A</v>
      </c>
      <c r="J440" s="7" t="e" cm="1">
        <f t="array" aca="1" ref="J440" ca="1">INDEX(A:A,H440)</f>
        <v>#N/A</v>
      </c>
      <c r="K440" s="7" t="e" cm="1">
        <f t="array" aca="1" ref="K440" ca="1">INDEX(B:B,H440)</f>
        <v>#N/A</v>
      </c>
      <c r="L440" s="7"/>
      <c r="M440" s="7" t="str" cm="1">
        <f t="array" aca="1" ref="M440" ca="1">IFERROR(INDEX(B:B,I440),IF(ISERROR(H440),"#N/A",TODAY()))</f>
        <v>#N/A</v>
      </c>
      <c r="N440">
        <f ca="1">SUMIFS(C:C,A:A,J440,B:B,"&gt;=" &amp; K440,B:B,"&lt;" &amp; M440+1)</f>
        <v>0</v>
      </c>
    </row>
    <row r="441" spans="1:14" x14ac:dyDescent="0.25">
      <c r="A441" t="s">
        <v>16</v>
      </c>
      <c r="B441" s="7">
        <v>43598.40829861111</v>
      </c>
      <c r="C441">
        <v>1</v>
      </c>
      <c r="D441" t="str">
        <f>IF(AND(C441=0,ROW()&gt;2),"fin"&amp;A441,IF(AND(C441=1,COUNTIF($D$1:$D440,"deb"&amp;A441)&gt;COUNTIF($D$1:$D440,"fin"&amp;A441)),A441,IF(C441=0,"","deb" &amp; A441)))</f>
        <v>Agathe</v>
      </c>
      <c r="G441" s="14">
        <v>434</v>
      </c>
      <c r="H441" s="14" t="e">
        <f t="shared" ca="1" si="8"/>
        <v>#N/A</v>
      </c>
      <c r="I441" s="14" t="e" cm="1">
        <f t="array" aca="1" ref="I441" ca="1">SUMPRODUCT(MAX((INDIRECT("A1:A" &amp; IFERROR(MATCH("fin" &amp; J441,OFFSET($D$1,H441,0,1000,1),0)+H441,$H$1)-1)      =J441)*ROW(INDIRECT("A1:A" &amp; IFERROR(MATCH("fin" &amp; J441,OFFSET($D$1,H441,0,1000,1),0)+H441,$H$1)-1) )))</f>
        <v>#N/A</v>
      </c>
      <c r="J441" s="7" t="e" cm="1">
        <f t="array" aca="1" ref="J441" ca="1">INDEX(A:A,H441)</f>
        <v>#N/A</v>
      </c>
      <c r="K441" s="7" t="e" cm="1">
        <f t="array" aca="1" ref="K441" ca="1">INDEX(B:B,H441)</f>
        <v>#N/A</v>
      </c>
      <c r="L441" s="7"/>
      <c r="M441" s="7" t="str" cm="1">
        <f t="array" aca="1" ref="M441" ca="1">IFERROR(INDEX(B:B,I441),IF(ISERROR(H441),"#N/A",TODAY()))</f>
        <v>#N/A</v>
      </c>
      <c r="N441">
        <f ca="1">SUMIFS(C:C,A:A,J441,B:B,"&gt;=" &amp; K441,B:B,"&lt;" &amp; M441+1)</f>
        <v>0</v>
      </c>
    </row>
    <row r="442" spans="1:14" x14ac:dyDescent="0.25">
      <c r="A442" t="s">
        <v>17</v>
      </c>
      <c r="B442" s="7">
        <v>43598.415671296294</v>
      </c>
      <c r="C442">
        <v>1</v>
      </c>
      <c r="D442" t="str">
        <f>IF(AND(C442=0,ROW()&gt;2),"fin"&amp;A442,IF(AND(C442=1,COUNTIF($D$1:$D441,"deb"&amp;A442)&gt;COUNTIF($D$1:$D441,"fin"&amp;A442)),A442,IF(C442=0,"","deb" &amp; A442)))</f>
        <v>Romain</v>
      </c>
      <c r="G442" s="14">
        <v>435</v>
      </c>
      <c r="H442" s="14" t="e">
        <f t="shared" ca="1" si="8"/>
        <v>#N/A</v>
      </c>
      <c r="I442" s="14" t="e" cm="1">
        <f t="array" aca="1" ref="I442" ca="1">SUMPRODUCT(MAX((INDIRECT("A1:A" &amp; IFERROR(MATCH("fin" &amp; J442,OFFSET($D$1,H442,0,1000,1),0)+H442,$H$1)-1)      =J442)*ROW(INDIRECT("A1:A" &amp; IFERROR(MATCH("fin" &amp; J442,OFFSET($D$1,H442,0,1000,1),0)+H442,$H$1)-1) )))</f>
        <v>#N/A</v>
      </c>
      <c r="J442" s="7" t="e" cm="1">
        <f t="array" aca="1" ref="J442" ca="1">INDEX(A:A,H442)</f>
        <v>#N/A</v>
      </c>
      <c r="K442" s="7" t="e" cm="1">
        <f t="array" aca="1" ref="K442" ca="1">INDEX(B:B,H442)</f>
        <v>#N/A</v>
      </c>
      <c r="L442" s="7"/>
      <c r="M442" s="7" t="str" cm="1">
        <f t="array" aca="1" ref="M442" ca="1">IFERROR(INDEX(B:B,I442),IF(ISERROR(H442),"#N/A",TODAY()))</f>
        <v>#N/A</v>
      </c>
      <c r="N442">
        <f ca="1">SUMIFS(C:C,A:A,J442,B:B,"&gt;=" &amp; K442,B:B,"&lt;" &amp; M442+1)</f>
        <v>0</v>
      </c>
    </row>
    <row r="443" spans="1:14" x14ac:dyDescent="0.25">
      <c r="A443" t="s">
        <v>9</v>
      </c>
      <c r="B443" s="7">
        <v>43598.483912037038</v>
      </c>
      <c r="C443">
        <v>1</v>
      </c>
      <c r="D443" t="str">
        <f>IF(AND(C443=0,ROW()&gt;2),"fin"&amp;A443,IF(AND(C443=1,COUNTIF($D$1:$D442,"deb"&amp;A443)&gt;COUNTIF($D$1:$D442,"fin"&amp;A443)),A443,IF(C443=0,"","deb" &amp; A443)))</f>
        <v xml:space="preserve">Pierre </v>
      </c>
      <c r="G443" s="14">
        <v>436</v>
      </c>
      <c r="H443" s="14" t="e">
        <f t="shared" ca="1" si="8"/>
        <v>#N/A</v>
      </c>
      <c r="I443" s="14" t="e" cm="1">
        <f t="array" aca="1" ref="I443" ca="1">SUMPRODUCT(MAX((INDIRECT("A1:A" &amp; IFERROR(MATCH("fin" &amp; J443,OFFSET($D$1,H443,0,1000,1),0)+H443,$H$1)-1)      =J443)*ROW(INDIRECT("A1:A" &amp; IFERROR(MATCH("fin" &amp; J443,OFFSET($D$1,H443,0,1000,1),0)+H443,$H$1)-1) )))</f>
        <v>#N/A</v>
      </c>
      <c r="J443" s="7" t="e" cm="1">
        <f t="array" aca="1" ref="J443" ca="1">INDEX(A:A,H443)</f>
        <v>#N/A</v>
      </c>
      <c r="K443" s="7" t="e" cm="1">
        <f t="array" aca="1" ref="K443" ca="1">INDEX(B:B,H443)</f>
        <v>#N/A</v>
      </c>
      <c r="L443" s="7"/>
      <c r="M443" s="7" t="str" cm="1">
        <f t="array" aca="1" ref="M443" ca="1">IFERROR(INDEX(B:B,I443),IF(ISERROR(H443),"#N/A",TODAY()))</f>
        <v>#N/A</v>
      </c>
      <c r="N443">
        <f ca="1">SUMIFS(C:C,A:A,J443,B:B,"&gt;=" &amp; K443,B:B,"&lt;" &amp; M443+1)</f>
        <v>0</v>
      </c>
    </row>
    <row r="444" spans="1:14" x14ac:dyDescent="0.25">
      <c r="A444" t="s">
        <v>10</v>
      </c>
      <c r="B444" s="7">
        <v>43598.561377314814</v>
      </c>
      <c r="C444">
        <v>1</v>
      </c>
      <c r="D444" t="str">
        <f>IF(AND(C444=0,ROW()&gt;2),"fin"&amp;A444,IF(AND(C444=1,COUNTIF($D$1:$D443,"deb"&amp;A444)&gt;COUNTIF($D$1:$D443,"fin"&amp;A444)),A444,IF(C444=0,"","deb" &amp; A444)))</f>
        <v>Yves</v>
      </c>
      <c r="G444" s="14">
        <v>437</v>
      </c>
      <c r="H444" s="14" t="e">
        <f t="shared" ca="1" si="8"/>
        <v>#N/A</v>
      </c>
      <c r="I444" s="14" t="e" cm="1">
        <f t="array" aca="1" ref="I444" ca="1">SUMPRODUCT(MAX((INDIRECT("A1:A" &amp; IFERROR(MATCH("fin" &amp; J444,OFFSET($D$1,H444,0,1000,1),0)+H444,$H$1)-1)      =J444)*ROW(INDIRECT("A1:A" &amp; IFERROR(MATCH("fin" &amp; J444,OFFSET($D$1,H444,0,1000,1),0)+H444,$H$1)-1) )))</f>
        <v>#N/A</v>
      </c>
      <c r="J444" s="7" t="e" cm="1">
        <f t="array" aca="1" ref="J444" ca="1">INDEX(A:A,H444)</f>
        <v>#N/A</v>
      </c>
      <c r="K444" s="7" t="e" cm="1">
        <f t="array" aca="1" ref="K444" ca="1">INDEX(B:B,H444)</f>
        <v>#N/A</v>
      </c>
      <c r="L444" s="7"/>
      <c r="M444" s="7" t="str" cm="1">
        <f t="array" aca="1" ref="M444" ca="1">IFERROR(INDEX(B:B,I444),IF(ISERROR(H444),"#N/A",TODAY()))</f>
        <v>#N/A</v>
      </c>
      <c r="N444">
        <f ca="1">SUMIFS(C:C,A:A,J444,B:B,"&gt;=" &amp; K444,B:B,"&lt;" &amp; M444+1)</f>
        <v>0</v>
      </c>
    </row>
    <row r="445" spans="1:14" x14ac:dyDescent="0.25">
      <c r="A445" t="s">
        <v>11</v>
      </c>
      <c r="B445" s="7">
        <v>43598.663877314815</v>
      </c>
      <c r="C445">
        <v>1</v>
      </c>
      <c r="D445" t="str">
        <f>IF(AND(C445=0,ROW()&gt;2),"fin"&amp;A445,IF(AND(C445=1,COUNTIF($D$1:$D444,"deb"&amp;A445)&gt;COUNTIF($D$1:$D444,"fin"&amp;A445)),A445,IF(C445=0,"","deb" &amp; A445)))</f>
        <v>debPierrick</v>
      </c>
      <c r="G445" s="14">
        <v>438</v>
      </c>
      <c r="H445" s="14" t="e">
        <f t="shared" ca="1" si="8"/>
        <v>#N/A</v>
      </c>
      <c r="I445" s="14" t="e" cm="1">
        <f t="array" aca="1" ref="I445" ca="1">SUMPRODUCT(MAX((INDIRECT("A1:A" &amp; IFERROR(MATCH("fin" &amp; J445,OFFSET($D$1,H445,0,1000,1),0)+H445,$H$1)-1)      =J445)*ROW(INDIRECT("A1:A" &amp; IFERROR(MATCH("fin" &amp; J445,OFFSET($D$1,H445,0,1000,1),0)+H445,$H$1)-1) )))</f>
        <v>#N/A</v>
      </c>
      <c r="J445" s="7" t="e" cm="1">
        <f t="array" aca="1" ref="J445" ca="1">INDEX(A:A,H445)</f>
        <v>#N/A</v>
      </c>
      <c r="K445" s="7" t="e" cm="1">
        <f t="array" aca="1" ref="K445" ca="1">INDEX(B:B,H445)</f>
        <v>#N/A</v>
      </c>
      <c r="L445" s="7"/>
      <c r="M445" s="7" t="str" cm="1">
        <f t="array" aca="1" ref="M445" ca="1">IFERROR(INDEX(B:B,I445),IF(ISERROR(H445),"#N/A",TODAY()))</f>
        <v>#N/A</v>
      </c>
      <c r="N445">
        <f ca="1">SUMIFS(C:C,A:A,J445,B:B,"&gt;=" &amp; K445,B:B,"&lt;" &amp; M445+1)</f>
        <v>0</v>
      </c>
    </row>
    <row r="446" spans="1:14" x14ac:dyDescent="0.25">
      <c r="A446" t="s">
        <v>12</v>
      </c>
      <c r="B446" s="7">
        <v>43598.674120370371</v>
      </c>
      <c r="C446">
        <v>1</v>
      </c>
      <c r="D446" t="str">
        <f>IF(AND(C446=0,ROW()&gt;2),"fin"&amp;A446,IF(AND(C446=1,COUNTIF($D$1:$D445,"deb"&amp;A446)&gt;COUNTIF($D$1:$D445,"fin"&amp;A446)),A446,IF(C446=0,"","deb" &amp; A446)))</f>
        <v xml:space="preserve">Jacques </v>
      </c>
      <c r="G446" s="14">
        <v>439</v>
      </c>
      <c r="H446" s="14" t="e">
        <f t="shared" ca="1" si="8"/>
        <v>#N/A</v>
      </c>
      <c r="I446" s="14" t="e" cm="1">
        <f t="array" aca="1" ref="I446" ca="1">SUMPRODUCT(MAX((INDIRECT("A1:A" &amp; IFERROR(MATCH("fin" &amp; J446,OFFSET($D$1,H446,0,1000,1),0)+H446,$H$1)-1)      =J446)*ROW(INDIRECT("A1:A" &amp; IFERROR(MATCH("fin" &amp; J446,OFFSET($D$1,H446,0,1000,1),0)+H446,$H$1)-1) )))</f>
        <v>#N/A</v>
      </c>
      <c r="J446" s="7" t="e" cm="1">
        <f t="array" aca="1" ref="J446" ca="1">INDEX(A:A,H446)</f>
        <v>#N/A</v>
      </c>
      <c r="K446" s="7" t="e" cm="1">
        <f t="array" aca="1" ref="K446" ca="1">INDEX(B:B,H446)</f>
        <v>#N/A</v>
      </c>
      <c r="L446" s="7"/>
      <c r="M446" s="7" t="str" cm="1">
        <f t="array" aca="1" ref="M446" ca="1">IFERROR(INDEX(B:B,I446),IF(ISERROR(H446),"#N/A",TODAY()))</f>
        <v>#N/A</v>
      </c>
      <c r="N446">
        <f ca="1">SUMIFS(C:C,A:A,J446,B:B,"&gt;=" &amp; K446,B:B,"&lt;" &amp; M446+1)</f>
        <v>0</v>
      </c>
    </row>
    <row r="447" spans="1:14" x14ac:dyDescent="0.25">
      <c r="A447" t="s">
        <v>13</v>
      </c>
      <c r="B447" s="7">
        <v>43598.696747685186</v>
      </c>
      <c r="C447">
        <v>1</v>
      </c>
      <c r="D447" t="str">
        <f>IF(AND(C447=0,ROW()&gt;2),"fin"&amp;A447,IF(AND(C447=1,COUNTIF($D$1:$D446,"deb"&amp;A447)&gt;COUNTIF($D$1:$D446,"fin"&amp;A447)),A447,IF(C447=0,"","deb" &amp; A447)))</f>
        <v>Clhotilde</v>
      </c>
      <c r="G447" s="14">
        <v>440</v>
      </c>
      <c r="H447" s="14" t="e">
        <f t="shared" ca="1" si="8"/>
        <v>#N/A</v>
      </c>
      <c r="I447" s="14" t="e" cm="1">
        <f t="array" aca="1" ref="I447" ca="1">SUMPRODUCT(MAX((INDIRECT("A1:A" &amp; IFERROR(MATCH("fin" &amp; J447,OFFSET($D$1,H447,0,1000,1),0)+H447,$H$1)-1)      =J447)*ROW(INDIRECT("A1:A" &amp; IFERROR(MATCH("fin" &amp; J447,OFFSET($D$1,H447,0,1000,1),0)+H447,$H$1)-1) )))</f>
        <v>#N/A</v>
      </c>
      <c r="J447" s="7" t="e" cm="1">
        <f t="array" aca="1" ref="J447" ca="1">INDEX(A:A,H447)</f>
        <v>#N/A</v>
      </c>
      <c r="K447" s="7" t="e" cm="1">
        <f t="array" aca="1" ref="K447" ca="1">INDEX(B:B,H447)</f>
        <v>#N/A</v>
      </c>
      <c r="L447" s="7"/>
      <c r="M447" s="7" t="str" cm="1">
        <f t="array" aca="1" ref="M447" ca="1">IFERROR(INDEX(B:B,I447),IF(ISERROR(H447),"#N/A",TODAY()))</f>
        <v>#N/A</v>
      </c>
      <c r="N447">
        <f ca="1">SUMIFS(C:C,A:A,J447,B:B,"&gt;=" &amp; K447,B:B,"&lt;" &amp; M447+1)</f>
        <v>0</v>
      </c>
    </row>
    <row r="448" spans="1:14" x14ac:dyDescent="0.25">
      <c r="A448" t="s">
        <v>14</v>
      </c>
      <c r="B448" s="7">
        <v>43599.569594907407</v>
      </c>
      <c r="C448">
        <v>1</v>
      </c>
      <c r="D448" t="str">
        <f>IF(AND(C448=0,ROW()&gt;2),"fin"&amp;A448,IF(AND(C448=1,COUNTIF($D$1:$D447,"deb"&amp;A448)&gt;COUNTIF($D$1:$D447,"fin"&amp;A448)),A448,IF(C448=0,"","deb" &amp; A448)))</f>
        <v>Laurianne</v>
      </c>
      <c r="G448" s="14">
        <v>441</v>
      </c>
      <c r="H448" s="14" t="e">
        <f t="shared" ca="1" si="8"/>
        <v>#N/A</v>
      </c>
      <c r="I448" s="14" t="e" cm="1">
        <f t="array" aca="1" ref="I448" ca="1">SUMPRODUCT(MAX((INDIRECT("A1:A" &amp; IFERROR(MATCH("fin" &amp; J448,OFFSET($D$1,H448,0,1000,1),0)+H448,$H$1)-1)      =J448)*ROW(INDIRECT("A1:A" &amp; IFERROR(MATCH("fin" &amp; J448,OFFSET($D$1,H448,0,1000,1),0)+H448,$H$1)-1) )))</f>
        <v>#N/A</v>
      </c>
      <c r="J448" s="7" t="e" cm="1">
        <f t="array" aca="1" ref="J448" ca="1">INDEX(A:A,H448)</f>
        <v>#N/A</v>
      </c>
      <c r="K448" s="7" t="e" cm="1">
        <f t="array" aca="1" ref="K448" ca="1">INDEX(B:B,H448)</f>
        <v>#N/A</v>
      </c>
      <c r="L448" s="7"/>
      <c r="M448" s="7" t="str" cm="1">
        <f t="array" aca="1" ref="M448" ca="1">IFERROR(INDEX(B:B,I448),IF(ISERROR(H448),"#N/A",TODAY()))</f>
        <v>#N/A</v>
      </c>
      <c r="N448">
        <f ca="1">SUMIFS(C:C,A:A,J448,B:B,"&gt;=" &amp; K448,B:B,"&lt;" &amp; M448+1)</f>
        <v>0</v>
      </c>
    </row>
    <row r="449" spans="1:14" x14ac:dyDescent="0.25">
      <c r="A449" t="s">
        <v>15</v>
      </c>
      <c r="B449" s="7">
        <v>43599.609780092593</v>
      </c>
      <c r="C449">
        <v>1</v>
      </c>
      <c r="D449" t="str">
        <f>IF(AND(C449=0,ROW()&gt;2),"fin"&amp;A449,IF(AND(C449=1,COUNTIF($D$1:$D448,"deb"&amp;A449)&gt;COUNTIF($D$1:$D448,"fin"&amp;A449)),A449,IF(C449=0,"","deb" &amp; A449)))</f>
        <v>Jeanne</v>
      </c>
      <c r="G449" s="14">
        <v>442</v>
      </c>
      <c r="H449" s="14" t="e">
        <f t="shared" ca="1" si="8"/>
        <v>#N/A</v>
      </c>
      <c r="I449" s="14" t="e" cm="1">
        <f t="array" aca="1" ref="I449" ca="1">SUMPRODUCT(MAX((INDIRECT("A1:A" &amp; IFERROR(MATCH("fin" &amp; J449,OFFSET($D$1,H449,0,1000,1),0)+H449,$H$1)-1)      =J449)*ROW(INDIRECT("A1:A" &amp; IFERROR(MATCH("fin" &amp; J449,OFFSET($D$1,H449,0,1000,1),0)+H449,$H$1)-1) )))</f>
        <v>#N/A</v>
      </c>
      <c r="J449" s="7" t="e" cm="1">
        <f t="array" aca="1" ref="J449" ca="1">INDEX(A:A,H449)</f>
        <v>#N/A</v>
      </c>
      <c r="K449" s="7" t="e" cm="1">
        <f t="array" aca="1" ref="K449" ca="1">INDEX(B:B,H449)</f>
        <v>#N/A</v>
      </c>
      <c r="L449" s="7"/>
      <c r="M449" s="7" t="str" cm="1">
        <f t="array" aca="1" ref="M449" ca="1">IFERROR(INDEX(B:B,I449),IF(ISERROR(H449),"#N/A",TODAY()))</f>
        <v>#N/A</v>
      </c>
      <c r="N449">
        <f ca="1">SUMIFS(C:C,A:A,J449,B:B,"&gt;=" &amp; K449,B:B,"&lt;" &amp; M449+1)</f>
        <v>0</v>
      </c>
    </row>
    <row r="450" spans="1:14" x14ac:dyDescent="0.25">
      <c r="A450" t="s">
        <v>16</v>
      </c>
      <c r="B450" s="7">
        <v>43599.630219907405</v>
      </c>
      <c r="C450">
        <v>1</v>
      </c>
      <c r="D450" t="str">
        <f>IF(AND(C450=0,ROW()&gt;2),"fin"&amp;A450,IF(AND(C450=1,COUNTIF($D$1:$D449,"deb"&amp;A450)&gt;COUNTIF($D$1:$D449,"fin"&amp;A450)),A450,IF(C450=0,"","deb" &amp; A450)))</f>
        <v>Agathe</v>
      </c>
      <c r="G450" s="14">
        <v>443</v>
      </c>
      <c r="H450" s="14" t="e">
        <f t="shared" ca="1" si="8"/>
        <v>#N/A</v>
      </c>
      <c r="I450" s="14" t="e" cm="1">
        <f t="array" aca="1" ref="I450" ca="1">SUMPRODUCT(MAX((INDIRECT("A1:A" &amp; IFERROR(MATCH("fin" &amp; J450,OFFSET($D$1,H450,0,1000,1),0)+H450,$H$1)-1)      =J450)*ROW(INDIRECT("A1:A" &amp; IFERROR(MATCH("fin" &amp; J450,OFFSET($D$1,H450,0,1000,1),0)+H450,$H$1)-1) )))</f>
        <v>#N/A</v>
      </c>
      <c r="J450" s="7" t="e" cm="1">
        <f t="array" aca="1" ref="J450" ca="1">INDEX(A:A,H450)</f>
        <v>#N/A</v>
      </c>
      <c r="K450" s="7" t="e" cm="1">
        <f t="array" aca="1" ref="K450" ca="1">INDEX(B:B,H450)</f>
        <v>#N/A</v>
      </c>
      <c r="L450" s="7"/>
      <c r="M450" s="7" t="str" cm="1">
        <f t="array" aca="1" ref="M450" ca="1">IFERROR(INDEX(B:B,I450),IF(ISERROR(H450),"#N/A",TODAY()))</f>
        <v>#N/A</v>
      </c>
      <c r="N450">
        <f ca="1">SUMIFS(C:C,A:A,J450,B:B,"&gt;=" &amp; K450,B:B,"&lt;" &amp; M450+1)</f>
        <v>0</v>
      </c>
    </row>
    <row r="451" spans="1:14" x14ac:dyDescent="0.25">
      <c r="A451" t="s">
        <v>17</v>
      </c>
      <c r="B451" s="7">
        <v>43599.636666666665</v>
      </c>
      <c r="C451">
        <v>1</v>
      </c>
      <c r="D451" t="str">
        <f>IF(AND(C451=0,ROW()&gt;2),"fin"&amp;A451,IF(AND(C451=1,COUNTIF($D$1:$D450,"deb"&amp;A451)&gt;COUNTIF($D$1:$D450,"fin"&amp;A451)),A451,IF(C451=0,"","deb" &amp; A451)))</f>
        <v>Romain</v>
      </c>
      <c r="G451" s="14">
        <v>444</v>
      </c>
      <c r="H451" s="14" t="e">
        <f t="shared" ca="1" si="8"/>
        <v>#N/A</v>
      </c>
      <c r="I451" s="14" t="e" cm="1">
        <f t="array" aca="1" ref="I451" ca="1">SUMPRODUCT(MAX((INDIRECT("A1:A" &amp; IFERROR(MATCH("fin" &amp; J451,OFFSET($D$1,H451,0,1000,1),0)+H451,$H$1)-1)      =J451)*ROW(INDIRECT("A1:A" &amp; IFERROR(MATCH("fin" &amp; J451,OFFSET($D$1,H451,0,1000,1),0)+H451,$H$1)-1) )))</f>
        <v>#N/A</v>
      </c>
      <c r="J451" s="7" t="e" cm="1">
        <f t="array" aca="1" ref="J451" ca="1">INDEX(A:A,H451)</f>
        <v>#N/A</v>
      </c>
      <c r="K451" s="7" t="e" cm="1">
        <f t="array" aca="1" ref="K451" ca="1">INDEX(B:B,H451)</f>
        <v>#N/A</v>
      </c>
      <c r="L451" s="7"/>
      <c r="M451" s="7" t="str" cm="1">
        <f t="array" aca="1" ref="M451" ca="1">IFERROR(INDEX(B:B,I451),IF(ISERROR(H451),"#N/A",TODAY()))</f>
        <v>#N/A</v>
      </c>
      <c r="N451">
        <f ca="1">SUMIFS(C:C,A:A,J451,B:B,"&gt;=" &amp; K451,B:B,"&lt;" &amp; M451+1)</f>
        <v>0</v>
      </c>
    </row>
    <row r="452" spans="1:14" x14ac:dyDescent="0.25">
      <c r="A452" t="s">
        <v>9</v>
      </c>
      <c r="B452" s="7">
        <v>43599.645196759258</v>
      </c>
      <c r="C452">
        <v>1</v>
      </c>
      <c r="D452" t="str">
        <f>IF(AND(C452=0,ROW()&gt;2),"fin"&amp;A452,IF(AND(C452=1,COUNTIF($D$1:$D451,"deb"&amp;A452)&gt;COUNTIF($D$1:$D451,"fin"&amp;A452)),A452,IF(C452=0,"","deb" &amp; A452)))</f>
        <v xml:space="preserve">Pierre </v>
      </c>
      <c r="G452" s="14">
        <v>445</v>
      </c>
      <c r="H452" s="14" t="e">
        <f t="shared" ca="1" si="8"/>
        <v>#N/A</v>
      </c>
      <c r="I452" s="14" t="e" cm="1">
        <f t="array" aca="1" ref="I452" ca="1">SUMPRODUCT(MAX((INDIRECT("A1:A" &amp; IFERROR(MATCH("fin" &amp; J452,OFFSET($D$1,H452,0,1000,1),0)+H452,$H$1)-1)      =J452)*ROW(INDIRECT("A1:A" &amp; IFERROR(MATCH("fin" &amp; J452,OFFSET($D$1,H452,0,1000,1),0)+H452,$H$1)-1) )))</f>
        <v>#N/A</v>
      </c>
      <c r="J452" s="7" t="e" cm="1">
        <f t="array" aca="1" ref="J452" ca="1">INDEX(A:A,H452)</f>
        <v>#N/A</v>
      </c>
      <c r="K452" s="7" t="e" cm="1">
        <f t="array" aca="1" ref="K452" ca="1">INDEX(B:B,H452)</f>
        <v>#N/A</v>
      </c>
      <c r="L452" s="7"/>
      <c r="M452" s="7" t="str" cm="1">
        <f t="array" aca="1" ref="M452" ca="1">IFERROR(INDEX(B:B,I452),IF(ISERROR(H452),"#N/A",TODAY()))</f>
        <v>#N/A</v>
      </c>
      <c r="N452">
        <f ca="1">SUMIFS(C:C,A:A,J452,B:B,"&gt;=" &amp; K452,B:B,"&lt;" &amp; M452+1)</f>
        <v>0</v>
      </c>
    </row>
    <row r="453" spans="1:14" x14ac:dyDescent="0.25">
      <c r="A453" t="s">
        <v>10</v>
      </c>
      <c r="B453" s="7">
        <v>43599.650740740741</v>
      </c>
      <c r="C453">
        <v>1</v>
      </c>
      <c r="D453" t="str">
        <f>IF(AND(C453=0,ROW()&gt;2),"fin"&amp;A453,IF(AND(C453=1,COUNTIF($D$1:$D452,"deb"&amp;A453)&gt;COUNTIF($D$1:$D452,"fin"&amp;A453)),A453,IF(C453=0,"","deb" &amp; A453)))</f>
        <v>Yves</v>
      </c>
      <c r="G453" s="14">
        <v>446</v>
      </c>
      <c r="H453" s="14" t="e">
        <f t="shared" ca="1" si="8"/>
        <v>#N/A</v>
      </c>
      <c r="I453" s="14" t="e" cm="1">
        <f t="array" aca="1" ref="I453" ca="1">SUMPRODUCT(MAX((INDIRECT("A1:A" &amp; IFERROR(MATCH("fin" &amp; J453,OFFSET($D$1,H453,0,1000,1),0)+H453,$H$1)-1)      =J453)*ROW(INDIRECT("A1:A" &amp; IFERROR(MATCH("fin" &amp; J453,OFFSET($D$1,H453,0,1000,1),0)+H453,$H$1)-1) )))</f>
        <v>#N/A</v>
      </c>
      <c r="J453" s="7" t="e" cm="1">
        <f t="array" aca="1" ref="J453" ca="1">INDEX(A:A,H453)</f>
        <v>#N/A</v>
      </c>
      <c r="K453" s="7" t="e" cm="1">
        <f t="array" aca="1" ref="K453" ca="1">INDEX(B:B,H453)</f>
        <v>#N/A</v>
      </c>
      <c r="L453" s="7"/>
      <c r="M453" s="7" t="str" cm="1">
        <f t="array" aca="1" ref="M453" ca="1">IFERROR(INDEX(B:B,I453),IF(ISERROR(H453),"#N/A",TODAY()))</f>
        <v>#N/A</v>
      </c>
      <c r="N453">
        <f ca="1">SUMIFS(C:C,A:A,J453,B:B,"&gt;=" &amp; K453,B:B,"&lt;" &amp; M453+1)</f>
        <v>0</v>
      </c>
    </row>
    <row r="454" spans="1:14" x14ac:dyDescent="0.25">
      <c r="A454" t="s">
        <v>11</v>
      </c>
      <c r="B454" s="7">
        <v>43600.364999999998</v>
      </c>
      <c r="C454">
        <v>1</v>
      </c>
      <c r="D454" t="str">
        <f>IF(AND(C454=0,ROW()&gt;2),"fin"&amp;A454,IF(AND(C454=1,COUNTIF($D$1:$D453,"deb"&amp;A454)&gt;COUNTIF($D$1:$D453,"fin"&amp;A454)),A454,IF(C454=0,"","deb" &amp; A454)))</f>
        <v>Pierrick</v>
      </c>
      <c r="G454" s="14">
        <v>447</v>
      </c>
      <c r="H454" s="14" t="e">
        <f t="shared" ca="1" si="8"/>
        <v>#N/A</v>
      </c>
      <c r="I454" s="14" t="e" cm="1">
        <f t="array" aca="1" ref="I454" ca="1">SUMPRODUCT(MAX((INDIRECT("A1:A" &amp; IFERROR(MATCH("fin" &amp; J454,OFFSET($D$1,H454,0,1000,1),0)+H454,$H$1)-1)      =J454)*ROW(INDIRECT("A1:A" &amp; IFERROR(MATCH("fin" &amp; J454,OFFSET($D$1,H454,0,1000,1),0)+H454,$H$1)-1) )))</f>
        <v>#N/A</v>
      </c>
      <c r="J454" s="7" t="e" cm="1">
        <f t="array" aca="1" ref="J454" ca="1">INDEX(A:A,H454)</f>
        <v>#N/A</v>
      </c>
      <c r="K454" s="7" t="e" cm="1">
        <f t="array" aca="1" ref="K454" ca="1">INDEX(B:B,H454)</f>
        <v>#N/A</v>
      </c>
      <c r="L454" s="7"/>
      <c r="M454" s="7" t="str" cm="1">
        <f t="array" aca="1" ref="M454" ca="1">IFERROR(INDEX(B:B,I454),IF(ISERROR(H454),"#N/A",TODAY()))</f>
        <v>#N/A</v>
      </c>
      <c r="N454">
        <f ca="1">SUMIFS(C:C,A:A,J454,B:B,"&gt;=" &amp; K454,B:B,"&lt;" &amp; M454+1)</f>
        <v>0</v>
      </c>
    </row>
    <row r="455" spans="1:14" x14ac:dyDescent="0.25">
      <c r="A455" t="s">
        <v>12</v>
      </c>
      <c r="B455" s="7">
        <v>43600.366435185184</v>
      </c>
      <c r="C455">
        <v>1</v>
      </c>
      <c r="D455" t="str">
        <f>IF(AND(C455=0,ROW()&gt;2),"fin"&amp;A455,IF(AND(C455=1,COUNTIF($D$1:$D454,"deb"&amp;A455)&gt;COUNTIF($D$1:$D454,"fin"&amp;A455)),A455,IF(C455=0,"","deb" &amp; A455)))</f>
        <v xml:space="preserve">Jacques </v>
      </c>
      <c r="G455" s="14">
        <v>448</v>
      </c>
      <c r="H455" s="14" t="e">
        <f t="shared" ca="1" si="8"/>
        <v>#N/A</v>
      </c>
      <c r="I455" s="14" t="e" cm="1">
        <f t="array" aca="1" ref="I455" ca="1">SUMPRODUCT(MAX((INDIRECT("A1:A" &amp; IFERROR(MATCH("fin" &amp; J455,OFFSET($D$1,H455,0,1000,1),0)+H455,$H$1)-1)      =J455)*ROW(INDIRECT("A1:A" &amp; IFERROR(MATCH("fin" &amp; J455,OFFSET($D$1,H455,0,1000,1),0)+H455,$H$1)-1) )))</f>
        <v>#N/A</v>
      </c>
      <c r="J455" s="7" t="e" cm="1">
        <f t="array" aca="1" ref="J455" ca="1">INDEX(A:A,H455)</f>
        <v>#N/A</v>
      </c>
      <c r="K455" s="7" t="e" cm="1">
        <f t="array" aca="1" ref="K455" ca="1">INDEX(B:B,H455)</f>
        <v>#N/A</v>
      </c>
      <c r="L455" s="7"/>
      <c r="M455" s="7" t="str" cm="1">
        <f t="array" aca="1" ref="M455" ca="1">IFERROR(INDEX(B:B,I455),IF(ISERROR(H455),"#N/A",TODAY()))</f>
        <v>#N/A</v>
      </c>
      <c r="N455">
        <f ca="1">SUMIFS(C:C,A:A,J455,B:B,"&gt;=" &amp; K455,B:B,"&lt;" &amp; M455+1)</f>
        <v>0</v>
      </c>
    </row>
    <row r="456" spans="1:14" x14ac:dyDescent="0.25">
      <c r="A456" t="s">
        <v>13</v>
      </c>
      <c r="B456" s="7">
        <v>43600.578796296293</v>
      </c>
      <c r="C456">
        <v>1</v>
      </c>
      <c r="D456" t="str">
        <f>IF(AND(C456=0,ROW()&gt;2),"fin"&amp;A456,IF(AND(C456=1,COUNTIF($D$1:$D455,"deb"&amp;A456)&gt;COUNTIF($D$1:$D455,"fin"&amp;A456)),A456,IF(C456=0,"","deb" &amp; A456)))</f>
        <v>Clhotilde</v>
      </c>
      <c r="G456" s="14">
        <v>449</v>
      </c>
      <c r="H456" s="14" t="e">
        <f t="shared" ca="1" si="8"/>
        <v>#N/A</v>
      </c>
      <c r="I456" s="14" t="e" cm="1">
        <f t="array" aca="1" ref="I456" ca="1">SUMPRODUCT(MAX((INDIRECT("A1:A" &amp; IFERROR(MATCH("fin" &amp; J456,OFFSET($D$1,H456,0,1000,1),0)+H456,$H$1)-1)      =J456)*ROW(INDIRECT("A1:A" &amp; IFERROR(MATCH("fin" &amp; J456,OFFSET($D$1,H456,0,1000,1),0)+H456,$H$1)-1) )))</f>
        <v>#N/A</v>
      </c>
      <c r="J456" s="7" t="e" cm="1">
        <f t="array" aca="1" ref="J456" ca="1">INDEX(A:A,H456)</f>
        <v>#N/A</v>
      </c>
      <c r="K456" s="7" t="e" cm="1">
        <f t="array" aca="1" ref="K456" ca="1">INDEX(B:B,H456)</f>
        <v>#N/A</v>
      </c>
      <c r="L456" s="7"/>
      <c r="M456" s="7" t="str" cm="1">
        <f t="array" aca="1" ref="M456" ca="1">IFERROR(INDEX(B:B,I456),IF(ISERROR(H456),"#N/A",TODAY()))</f>
        <v>#N/A</v>
      </c>
      <c r="N456">
        <f ca="1">SUMIFS(C:C,A:A,J456,B:B,"&gt;=" &amp; K456,B:B,"&lt;" &amp; M456+1)</f>
        <v>0</v>
      </c>
    </row>
    <row r="457" spans="1:14" x14ac:dyDescent="0.25">
      <c r="A457" t="s">
        <v>14</v>
      </c>
      <c r="B457" s="7">
        <v>43600.602175925924</v>
      </c>
      <c r="C457">
        <v>1</v>
      </c>
      <c r="D457" t="str">
        <f>IF(AND(C457=0,ROW()&gt;2),"fin"&amp;A457,IF(AND(C457=1,COUNTIF($D$1:$D456,"deb"&amp;A457)&gt;COUNTIF($D$1:$D456,"fin"&amp;A457)),A457,IF(C457=0,"","deb" &amp; A457)))</f>
        <v>Laurianne</v>
      </c>
      <c r="G457" s="14">
        <v>450</v>
      </c>
      <c r="H457" s="14" t="e">
        <f t="shared" ca="1" si="8"/>
        <v>#N/A</v>
      </c>
      <c r="I457" s="14" t="e" cm="1">
        <f t="array" aca="1" ref="I457" ca="1">SUMPRODUCT(MAX((INDIRECT("A1:A" &amp; IFERROR(MATCH("fin" &amp; J457,OFFSET($D$1,H457,0,1000,1),0)+H457,$H$1)-1)      =J457)*ROW(INDIRECT("A1:A" &amp; IFERROR(MATCH("fin" &amp; J457,OFFSET($D$1,H457,0,1000,1),0)+H457,$H$1)-1) )))</f>
        <v>#N/A</v>
      </c>
      <c r="J457" s="7" t="e" cm="1">
        <f t="array" aca="1" ref="J457" ca="1">INDEX(A:A,H457)</f>
        <v>#N/A</v>
      </c>
      <c r="K457" s="7" t="e" cm="1">
        <f t="array" aca="1" ref="K457" ca="1">INDEX(B:B,H457)</f>
        <v>#N/A</v>
      </c>
      <c r="L457" s="7"/>
      <c r="M457" s="7" t="str" cm="1">
        <f t="array" aca="1" ref="M457" ca="1">IFERROR(INDEX(B:B,I457),IF(ISERROR(H457),"#N/A",TODAY()))</f>
        <v>#N/A</v>
      </c>
      <c r="N457">
        <f ca="1">SUMIFS(C:C,A:A,J457,B:B,"&gt;=" &amp; K457,B:B,"&lt;" &amp; M457+1)</f>
        <v>0</v>
      </c>
    </row>
    <row r="458" spans="1:14" x14ac:dyDescent="0.25">
      <c r="A458" t="s">
        <v>15</v>
      </c>
      <c r="B458" s="7">
        <v>43601.480266203704</v>
      </c>
      <c r="C458">
        <v>1</v>
      </c>
      <c r="D458" t="str">
        <f>IF(AND(C458=0,ROW()&gt;2),"fin"&amp;A458,IF(AND(C458=1,COUNTIF($D$1:$D457,"deb"&amp;A458)&gt;COUNTIF($D$1:$D457,"fin"&amp;A458)),A458,IF(C458=0,"","deb" &amp; A458)))</f>
        <v>Jeanne</v>
      </c>
      <c r="G458" s="14">
        <v>451</v>
      </c>
      <c r="H458" s="14" t="e">
        <f t="shared" ca="1" si="8"/>
        <v>#N/A</v>
      </c>
      <c r="I458" s="14" t="e" cm="1">
        <f t="array" aca="1" ref="I458" ca="1">SUMPRODUCT(MAX((INDIRECT("A1:A" &amp; IFERROR(MATCH("fin" &amp; J458,OFFSET($D$1,H458,0,1000,1),0)+H458,$H$1)-1)      =J458)*ROW(INDIRECT("A1:A" &amp; IFERROR(MATCH("fin" &amp; J458,OFFSET($D$1,H458,0,1000,1),0)+H458,$H$1)-1) )))</f>
        <v>#N/A</v>
      </c>
      <c r="J458" s="7" t="e" cm="1">
        <f t="array" aca="1" ref="J458" ca="1">INDEX(A:A,H458)</f>
        <v>#N/A</v>
      </c>
      <c r="K458" s="7" t="e" cm="1">
        <f t="array" aca="1" ref="K458" ca="1">INDEX(B:B,H458)</f>
        <v>#N/A</v>
      </c>
      <c r="L458" s="7"/>
      <c r="M458" s="7" t="str" cm="1">
        <f t="array" aca="1" ref="M458" ca="1">IFERROR(INDEX(B:B,I458),IF(ISERROR(H458),"#N/A",TODAY()))</f>
        <v>#N/A</v>
      </c>
      <c r="N458">
        <f ca="1">SUMIFS(C:C,A:A,J458,B:B,"&gt;=" &amp; K458,B:B,"&lt;" &amp; M458+1)</f>
        <v>0</v>
      </c>
    </row>
    <row r="459" spans="1:14" x14ac:dyDescent="0.25">
      <c r="A459" t="s">
        <v>16</v>
      </c>
      <c r="B459" s="7">
        <v>43601.481388888889</v>
      </c>
      <c r="C459">
        <v>1</v>
      </c>
      <c r="D459" t="str">
        <f>IF(AND(C459=0,ROW()&gt;2),"fin"&amp;A459,IF(AND(C459=1,COUNTIF($D$1:$D458,"deb"&amp;A459)&gt;COUNTIF($D$1:$D458,"fin"&amp;A459)),A459,IF(C459=0,"","deb" &amp; A459)))</f>
        <v>Agathe</v>
      </c>
      <c r="G459" s="14">
        <v>452</v>
      </c>
      <c r="H459" s="14" t="e">
        <f t="shared" ca="1" si="8"/>
        <v>#N/A</v>
      </c>
      <c r="I459" s="14" t="e" cm="1">
        <f t="array" aca="1" ref="I459" ca="1">SUMPRODUCT(MAX((INDIRECT("A1:A" &amp; IFERROR(MATCH("fin" &amp; J459,OFFSET($D$1,H459,0,1000,1),0)+H459,$H$1)-1)      =J459)*ROW(INDIRECT("A1:A" &amp; IFERROR(MATCH("fin" &amp; J459,OFFSET($D$1,H459,0,1000,1),0)+H459,$H$1)-1) )))</f>
        <v>#N/A</v>
      </c>
      <c r="J459" s="7" t="e" cm="1">
        <f t="array" aca="1" ref="J459" ca="1">INDEX(A:A,H459)</f>
        <v>#N/A</v>
      </c>
      <c r="K459" s="7" t="e" cm="1">
        <f t="array" aca="1" ref="K459" ca="1">INDEX(B:B,H459)</f>
        <v>#N/A</v>
      </c>
      <c r="L459" s="7"/>
      <c r="M459" s="7" t="str" cm="1">
        <f t="array" aca="1" ref="M459" ca="1">IFERROR(INDEX(B:B,I459),IF(ISERROR(H459),"#N/A",TODAY()))</f>
        <v>#N/A</v>
      </c>
      <c r="N459">
        <f ca="1">SUMIFS(C:C,A:A,J459,B:B,"&gt;=" &amp; K459,B:B,"&lt;" &amp; M459+1)</f>
        <v>0</v>
      </c>
    </row>
    <row r="460" spans="1:14" x14ac:dyDescent="0.25">
      <c r="A460" t="s">
        <v>17</v>
      </c>
      <c r="B460" s="7">
        <v>43601.564571759256</v>
      </c>
      <c r="C460">
        <v>1</v>
      </c>
      <c r="D460" t="str">
        <f>IF(AND(C460=0,ROW()&gt;2),"fin"&amp;A460,IF(AND(C460=1,COUNTIF($D$1:$D459,"deb"&amp;A460)&gt;COUNTIF($D$1:$D459,"fin"&amp;A460)),A460,IF(C460=0,"","deb" &amp; A460)))</f>
        <v>Romain</v>
      </c>
      <c r="G460" s="14">
        <v>453</v>
      </c>
      <c r="H460" s="14" t="e">
        <f t="shared" ca="1" si="8"/>
        <v>#N/A</v>
      </c>
      <c r="I460" s="14" t="e" cm="1">
        <f t="array" aca="1" ref="I460" ca="1">SUMPRODUCT(MAX((INDIRECT("A1:A" &amp; IFERROR(MATCH("fin" &amp; J460,OFFSET($D$1,H460,0,1000,1),0)+H460,$H$1)-1)      =J460)*ROW(INDIRECT("A1:A" &amp; IFERROR(MATCH("fin" &amp; J460,OFFSET($D$1,H460,0,1000,1),0)+H460,$H$1)-1) )))</f>
        <v>#N/A</v>
      </c>
      <c r="J460" s="7" t="e" cm="1">
        <f t="array" aca="1" ref="J460" ca="1">INDEX(A:A,H460)</f>
        <v>#N/A</v>
      </c>
      <c r="K460" s="7" t="e" cm="1">
        <f t="array" aca="1" ref="K460" ca="1">INDEX(B:B,H460)</f>
        <v>#N/A</v>
      </c>
      <c r="L460" s="7"/>
      <c r="M460" s="7" t="str" cm="1">
        <f t="array" aca="1" ref="M460" ca="1">IFERROR(INDEX(B:B,I460),IF(ISERROR(H460),"#N/A",TODAY()))</f>
        <v>#N/A</v>
      </c>
      <c r="N460">
        <f ca="1">SUMIFS(C:C,A:A,J460,B:B,"&gt;=" &amp; K460,B:B,"&lt;" &amp; M460+1)</f>
        <v>0</v>
      </c>
    </row>
    <row r="461" spans="1:14" x14ac:dyDescent="0.25">
      <c r="A461" t="s">
        <v>9</v>
      </c>
      <c r="B461" s="7">
        <v>43601.626585648148</v>
      </c>
      <c r="C461">
        <v>1</v>
      </c>
      <c r="D461" t="str">
        <f>IF(AND(C461=0,ROW()&gt;2),"fin"&amp;A461,IF(AND(C461=1,COUNTIF($D$1:$D460,"deb"&amp;A461)&gt;COUNTIF($D$1:$D460,"fin"&amp;A461)),A461,IF(C461=0,"","deb" &amp; A461)))</f>
        <v xml:space="preserve">Pierre </v>
      </c>
      <c r="G461" s="14">
        <v>454</v>
      </c>
      <c r="H461" s="14" t="e">
        <f t="shared" ca="1" si="8"/>
        <v>#N/A</v>
      </c>
      <c r="I461" s="14" t="e" cm="1">
        <f t="array" aca="1" ref="I461" ca="1">SUMPRODUCT(MAX((INDIRECT("A1:A" &amp; IFERROR(MATCH("fin" &amp; J461,OFFSET($D$1,H461,0,1000,1),0)+H461,$H$1)-1)      =J461)*ROW(INDIRECT("A1:A" &amp; IFERROR(MATCH("fin" &amp; J461,OFFSET($D$1,H461,0,1000,1),0)+H461,$H$1)-1) )))</f>
        <v>#N/A</v>
      </c>
      <c r="J461" s="7" t="e" cm="1">
        <f t="array" aca="1" ref="J461" ca="1">INDEX(A:A,H461)</f>
        <v>#N/A</v>
      </c>
      <c r="K461" s="7" t="e" cm="1">
        <f t="array" aca="1" ref="K461" ca="1">INDEX(B:B,H461)</f>
        <v>#N/A</v>
      </c>
      <c r="L461" s="7"/>
      <c r="M461" s="7" t="str" cm="1">
        <f t="array" aca="1" ref="M461" ca="1">IFERROR(INDEX(B:B,I461),IF(ISERROR(H461),"#N/A",TODAY()))</f>
        <v>#N/A</v>
      </c>
      <c r="N461">
        <f ca="1">SUMIFS(C:C,A:A,J461,B:B,"&gt;=" &amp; K461,B:B,"&lt;" &amp; M461+1)</f>
        <v>0</v>
      </c>
    </row>
    <row r="462" spans="1:14" x14ac:dyDescent="0.25">
      <c r="A462" t="s">
        <v>10</v>
      </c>
      <c r="B462" s="7">
        <v>43602.39335648148</v>
      </c>
      <c r="C462">
        <v>1</v>
      </c>
      <c r="D462" t="str">
        <f>IF(AND(C462=0,ROW()&gt;2),"fin"&amp;A462,IF(AND(C462=1,COUNTIF($D$1:$D461,"deb"&amp;A462)&gt;COUNTIF($D$1:$D461,"fin"&amp;A462)),A462,IF(C462=0,"","deb" &amp; A462)))</f>
        <v>Yves</v>
      </c>
      <c r="G462" s="14">
        <v>455</v>
      </c>
      <c r="H462" s="14" t="e">
        <f t="shared" ca="1" si="8"/>
        <v>#N/A</v>
      </c>
      <c r="I462" s="14" t="e" cm="1">
        <f t="array" aca="1" ref="I462" ca="1">SUMPRODUCT(MAX((INDIRECT("A1:A" &amp; IFERROR(MATCH("fin" &amp; J462,OFFSET($D$1,H462,0,1000,1),0)+H462,$H$1)-1)      =J462)*ROW(INDIRECT("A1:A" &amp; IFERROR(MATCH("fin" &amp; J462,OFFSET($D$1,H462,0,1000,1),0)+H462,$H$1)-1) )))</f>
        <v>#N/A</v>
      </c>
      <c r="J462" s="7" t="e" cm="1">
        <f t="array" aca="1" ref="J462" ca="1">INDEX(A:A,H462)</f>
        <v>#N/A</v>
      </c>
      <c r="K462" s="7" t="e" cm="1">
        <f t="array" aca="1" ref="K462" ca="1">INDEX(B:B,H462)</f>
        <v>#N/A</v>
      </c>
      <c r="L462" s="7"/>
      <c r="M462" s="7" t="str" cm="1">
        <f t="array" aca="1" ref="M462" ca="1">IFERROR(INDEX(B:B,I462),IF(ISERROR(H462),"#N/A",TODAY()))</f>
        <v>#N/A</v>
      </c>
      <c r="N462">
        <f ca="1">SUMIFS(C:C,A:A,J462,B:B,"&gt;=" &amp; K462,B:B,"&lt;" &amp; M462+1)</f>
        <v>0</v>
      </c>
    </row>
    <row r="463" spans="1:14" x14ac:dyDescent="0.25">
      <c r="A463" t="s">
        <v>11</v>
      </c>
      <c r="B463" s="7">
        <v>43602.395775462966</v>
      </c>
      <c r="C463">
        <v>1</v>
      </c>
      <c r="D463" t="str">
        <f>IF(AND(C463=0,ROW()&gt;2),"fin"&amp;A463,IF(AND(C463=1,COUNTIF($D$1:$D462,"deb"&amp;A463)&gt;COUNTIF($D$1:$D462,"fin"&amp;A463)),A463,IF(C463=0,"","deb" &amp; A463)))</f>
        <v>Pierrick</v>
      </c>
      <c r="G463" s="14">
        <v>456</v>
      </c>
      <c r="H463" s="14" t="e">
        <f t="shared" ca="1" si="8"/>
        <v>#N/A</v>
      </c>
      <c r="I463" s="14" t="e" cm="1">
        <f t="array" aca="1" ref="I463" ca="1">SUMPRODUCT(MAX((INDIRECT("A1:A" &amp; IFERROR(MATCH("fin" &amp; J463,OFFSET($D$1,H463,0,1000,1),0)+H463,$H$1)-1)      =J463)*ROW(INDIRECT("A1:A" &amp; IFERROR(MATCH("fin" &amp; J463,OFFSET($D$1,H463,0,1000,1),0)+H463,$H$1)-1) )))</f>
        <v>#N/A</v>
      </c>
      <c r="J463" s="7" t="e" cm="1">
        <f t="array" aca="1" ref="J463" ca="1">INDEX(A:A,H463)</f>
        <v>#N/A</v>
      </c>
      <c r="K463" s="7" t="e" cm="1">
        <f t="array" aca="1" ref="K463" ca="1">INDEX(B:B,H463)</f>
        <v>#N/A</v>
      </c>
      <c r="L463" s="7"/>
      <c r="M463" s="7" t="str" cm="1">
        <f t="array" aca="1" ref="M463" ca="1">IFERROR(INDEX(B:B,I463),IF(ISERROR(H463),"#N/A",TODAY()))</f>
        <v>#N/A</v>
      </c>
      <c r="N463">
        <f ca="1">SUMIFS(C:C,A:A,J463,B:B,"&gt;=" &amp; K463,B:B,"&lt;" &amp; M463+1)</f>
        <v>0</v>
      </c>
    </row>
    <row r="464" spans="1:14" x14ac:dyDescent="0.25">
      <c r="A464" t="s">
        <v>12</v>
      </c>
      <c r="B464" s="7">
        <v>43602.408009259256</v>
      </c>
      <c r="C464">
        <v>1</v>
      </c>
      <c r="D464" t="str">
        <f>IF(AND(C464=0,ROW()&gt;2),"fin"&amp;A464,IF(AND(C464=1,COUNTIF($D$1:$D463,"deb"&amp;A464)&gt;COUNTIF($D$1:$D463,"fin"&amp;A464)),A464,IF(C464=0,"","deb" &amp; A464)))</f>
        <v xml:space="preserve">Jacques </v>
      </c>
      <c r="G464" s="14">
        <v>457</v>
      </c>
      <c r="H464" s="14" t="e">
        <f t="shared" ca="1" si="8"/>
        <v>#N/A</v>
      </c>
      <c r="I464" s="14" t="e" cm="1">
        <f t="array" aca="1" ref="I464" ca="1">SUMPRODUCT(MAX((INDIRECT("A1:A" &amp; IFERROR(MATCH("fin" &amp; J464,OFFSET($D$1,H464,0,1000,1),0)+H464,$H$1)-1)      =J464)*ROW(INDIRECT("A1:A" &amp; IFERROR(MATCH("fin" &amp; J464,OFFSET($D$1,H464,0,1000,1),0)+H464,$H$1)-1) )))</f>
        <v>#N/A</v>
      </c>
      <c r="J464" s="7" t="e" cm="1">
        <f t="array" aca="1" ref="J464" ca="1">INDEX(A:A,H464)</f>
        <v>#N/A</v>
      </c>
      <c r="K464" s="7" t="e" cm="1">
        <f t="array" aca="1" ref="K464" ca="1">INDEX(B:B,H464)</f>
        <v>#N/A</v>
      </c>
      <c r="L464" s="7"/>
      <c r="M464" s="7" t="str" cm="1">
        <f t="array" aca="1" ref="M464" ca="1">IFERROR(INDEX(B:B,I464),IF(ISERROR(H464),"#N/A",TODAY()))</f>
        <v>#N/A</v>
      </c>
      <c r="N464">
        <f ca="1">SUMIFS(C:C,A:A,J464,B:B,"&gt;=" &amp; K464,B:B,"&lt;" &amp; M464+1)</f>
        <v>0</v>
      </c>
    </row>
    <row r="465" spans="1:14" x14ac:dyDescent="0.25">
      <c r="A465" t="s">
        <v>13</v>
      </c>
      <c r="B465" s="7">
        <v>43602.411631944444</v>
      </c>
      <c r="C465">
        <v>1</v>
      </c>
      <c r="D465" t="str">
        <f>IF(AND(C465=0,ROW()&gt;2),"fin"&amp;A465,IF(AND(C465=1,COUNTIF($D$1:$D464,"deb"&amp;A465)&gt;COUNTIF($D$1:$D464,"fin"&amp;A465)),A465,IF(C465=0,"","deb" &amp; A465)))</f>
        <v>Clhotilde</v>
      </c>
      <c r="G465" s="14">
        <v>458</v>
      </c>
      <c r="H465" s="14" t="e">
        <f t="shared" ca="1" si="8"/>
        <v>#N/A</v>
      </c>
      <c r="I465" s="14" t="e" cm="1">
        <f t="array" aca="1" ref="I465" ca="1">SUMPRODUCT(MAX((INDIRECT("A1:A" &amp; IFERROR(MATCH("fin" &amp; J465,OFFSET($D$1,H465,0,1000,1),0)+H465,$H$1)-1)      =J465)*ROW(INDIRECT("A1:A" &amp; IFERROR(MATCH("fin" &amp; J465,OFFSET($D$1,H465,0,1000,1),0)+H465,$H$1)-1) )))</f>
        <v>#N/A</v>
      </c>
      <c r="J465" s="7" t="e" cm="1">
        <f t="array" aca="1" ref="J465" ca="1">INDEX(A:A,H465)</f>
        <v>#N/A</v>
      </c>
      <c r="K465" s="7" t="e" cm="1">
        <f t="array" aca="1" ref="K465" ca="1">INDEX(B:B,H465)</f>
        <v>#N/A</v>
      </c>
      <c r="L465" s="7"/>
      <c r="M465" s="7" t="str" cm="1">
        <f t="array" aca="1" ref="M465" ca="1">IFERROR(INDEX(B:B,I465),IF(ISERROR(H465),"#N/A",TODAY()))</f>
        <v>#N/A</v>
      </c>
      <c r="N465">
        <f ca="1">SUMIFS(C:C,A:A,J465,B:B,"&gt;=" &amp; K465,B:B,"&lt;" &amp; M465+1)</f>
        <v>0</v>
      </c>
    </row>
    <row r="466" spans="1:14" x14ac:dyDescent="0.25">
      <c r="A466" t="s">
        <v>14</v>
      </c>
      <c r="B466" s="7">
        <v>43602.586550925924</v>
      </c>
      <c r="C466">
        <v>1</v>
      </c>
      <c r="D466" t="str">
        <f>IF(AND(C466=0,ROW()&gt;2),"fin"&amp;A466,IF(AND(C466=1,COUNTIF($D$1:$D465,"deb"&amp;A466)&gt;COUNTIF($D$1:$D465,"fin"&amp;A466)),A466,IF(C466=0,"","deb" &amp; A466)))</f>
        <v>Laurianne</v>
      </c>
      <c r="G466" s="14">
        <v>459</v>
      </c>
      <c r="H466" s="14" t="e">
        <f t="shared" ca="1" si="8"/>
        <v>#N/A</v>
      </c>
      <c r="I466" s="14" t="e" cm="1">
        <f t="array" aca="1" ref="I466" ca="1">SUMPRODUCT(MAX((INDIRECT("A1:A" &amp; IFERROR(MATCH("fin" &amp; J466,OFFSET($D$1,H466,0,1000,1),0)+H466,$H$1)-1)      =J466)*ROW(INDIRECT("A1:A" &amp; IFERROR(MATCH("fin" &amp; J466,OFFSET($D$1,H466,0,1000,1),0)+H466,$H$1)-1) )))</f>
        <v>#N/A</v>
      </c>
      <c r="J466" s="7" t="e" cm="1">
        <f t="array" aca="1" ref="J466" ca="1">INDEX(A:A,H466)</f>
        <v>#N/A</v>
      </c>
      <c r="K466" s="7" t="e" cm="1">
        <f t="array" aca="1" ref="K466" ca="1">INDEX(B:B,H466)</f>
        <v>#N/A</v>
      </c>
      <c r="L466" s="7"/>
      <c r="M466" s="7" t="str" cm="1">
        <f t="array" aca="1" ref="M466" ca="1">IFERROR(INDEX(B:B,I466),IF(ISERROR(H466),"#N/A",TODAY()))</f>
        <v>#N/A</v>
      </c>
      <c r="N466">
        <f ca="1">SUMIFS(C:C,A:A,J466,B:B,"&gt;=" &amp; K466,B:B,"&lt;" &amp; M466+1)</f>
        <v>0</v>
      </c>
    </row>
    <row r="467" spans="1:14" x14ac:dyDescent="0.25">
      <c r="A467" t="s">
        <v>15</v>
      </c>
      <c r="B467" s="7">
        <v>43602.620995370373</v>
      </c>
      <c r="C467">
        <v>1</v>
      </c>
      <c r="D467" t="str">
        <f>IF(AND(C467=0,ROW()&gt;2),"fin"&amp;A467,IF(AND(C467=1,COUNTIF($D$1:$D466,"deb"&amp;A467)&gt;COUNTIF($D$1:$D466,"fin"&amp;A467)),A467,IF(C467=0,"","deb" &amp; A467)))</f>
        <v>Jeanne</v>
      </c>
      <c r="G467" s="14">
        <v>460</v>
      </c>
      <c r="H467" s="14" t="e">
        <f t="shared" ca="1" si="8"/>
        <v>#N/A</v>
      </c>
      <c r="I467" s="14" t="e" cm="1">
        <f t="array" aca="1" ref="I467" ca="1">SUMPRODUCT(MAX((INDIRECT("A1:A" &amp; IFERROR(MATCH("fin" &amp; J467,OFFSET($D$1,H467,0,1000,1),0)+H467,$H$1)-1)      =J467)*ROW(INDIRECT("A1:A" &amp; IFERROR(MATCH("fin" &amp; J467,OFFSET($D$1,H467,0,1000,1),0)+H467,$H$1)-1) )))</f>
        <v>#N/A</v>
      </c>
      <c r="J467" s="7" t="e" cm="1">
        <f t="array" aca="1" ref="J467" ca="1">INDEX(A:A,H467)</f>
        <v>#N/A</v>
      </c>
      <c r="K467" s="7" t="e" cm="1">
        <f t="array" aca="1" ref="K467" ca="1">INDEX(B:B,H467)</f>
        <v>#N/A</v>
      </c>
      <c r="L467" s="7"/>
      <c r="M467" s="7" t="str" cm="1">
        <f t="array" aca="1" ref="M467" ca="1">IFERROR(INDEX(B:B,I467),IF(ISERROR(H467),"#N/A",TODAY()))</f>
        <v>#N/A</v>
      </c>
      <c r="N467">
        <f ca="1">SUMIFS(C:C,A:A,J467,B:B,"&gt;=" &amp; K467,B:B,"&lt;" &amp; M467+1)</f>
        <v>0</v>
      </c>
    </row>
    <row r="468" spans="1:14" x14ac:dyDescent="0.25">
      <c r="A468" t="s">
        <v>16</v>
      </c>
      <c r="B468" s="7">
        <v>43605.687916666669</v>
      </c>
      <c r="C468">
        <v>0</v>
      </c>
      <c r="D468" t="str">
        <f>IF(AND(C468=0,ROW()&gt;2),"fin"&amp;A468,IF(AND(C468=1,COUNTIF($D$1:$D467,"deb"&amp;A468)&gt;COUNTIF($D$1:$D467,"fin"&amp;A468)),A468,IF(C468=0,"","deb" &amp; A468)))</f>
        <v>finAgathe</v>
      </c>
      <c r="G468" s="14">
        <v>461</v>
      </c>
      <c r="H468" s="14" t="e">
        <f t="shared" ca="1" si="8"/>
        <v>#N/A</v>
      </c>
      <c r="I468" s="14" t="e" cm="1">
        <f t="array" aca="1" ref="I468" ca="1">SUMPRODUCT(MAX((INDIRECT("A1:A" &amp; IFERROR(MATCH("fin" &amp; J468,OFFSET($D$1,H468,0,1000,1),0)+H468,$H$1)-1)      =J468)*ROW(INDIRECT("A1:A" &amp; IFERROR(MATCH("fin" &amp; J468,OFFSET($D$1,H468,0,1000,1),0)+H468,$H$1)-1) )))</f>
        <v>#N/A</v>
      </c>
      <c r="J468" s="7" t="e" cm="1">
        <f t="array" aca="1" ref="J468" ca="1">INDEX(A:A,H468)</f>
        <v>#N/A</v>
      </c>
      <c r="K468" s="7" t="e" cm="1">
        <f t="array" aca="1" ref="K468" ca="1">INDEX(B:B,H468)</f>
        <v>#N/A</v>
      </c>
      <c r="L468" s="7"/>
      <c r="M468" s="7" t="str" cm="1">
        <f t="array" aca="1" ref="M468" ca="1">IFERROR(INDEX(B:B,I468),IF(ISERROR(H468),"#N/A",TODAY()))</f>
        <v>#N/A</v>
      </c>
      <c r="N468">
        <f ca="1">SUMIFS(C:C,A:A,J468,B:B,"&gt;=" &amp; K468,B:B,"&lt;" &amp; M468+1)</f>
        <v>0</v>
      </c>
    </row>
    <row r="469" spans="1:14" x14ac:dyDescent="0.25">
      <c r="A469" t="s">
        <v>17</v>
      </c>
      <c r="B469" s="7">
        <v>43607.402974537035</v>
      </c>
      <c r="C469">
        <v>1</v>
      </c>
      <c r="D469" t="str">
        <f>IF(AND(C469=0,ROW()&gt;2),"fin"&amp;A469,IF(AND(C469=1,COUNTIF($D$1:$D468,"deb"&amp;A469)&gt;COUNTIF($D$1:$D468,"fin"&amp;A469)),A469,IF(C469=0,"","deb" &amp; A469)))</f>
        <v>Romain</v>
      </c>
      <c r="G469" s="14">
        <v>462</v>
      </c>
      <c r="H469" s="14" t="e">
        <f t="shared" ca="1" si="8"/>
        <v>#N/A</v>
      </c>
      <c r="I469" s="14" t="e" cm="1">
        <f t="array" aca="1" ref="I469" ca="1">SUMPRODUCT(MAX((INDIRECT("A1:A" &amp; IFERROR(MATCH("fin" &amp; J469,OFFSET($D$1,H469,0,1000,1),0)+H469,$H$1)-1)      =J469)*ROW(INDIRECT("A1:A" &amp; IFERROR(MATCH("fin" &amp; J469,OFFSET($D$1,H469,0,1000,1),0)+H469,$H$1)-1) )))</f>
        <v>#N/A</v>
      </c>
      <c r="J469" s="7" t="e" cm="1">
        <f t="array" aca="1" ref="J469" ca="1">INDEX(A:A,H469)</f>
        <v>#N/A</v>
      </c>
      <c r="K469" s="7" t="e" cm="1">
        <f t="array" aca="1" ref="K469" ca="1">INDEX(B:B,H469)</f>
        <v>#N/A</v>
      </c>
      <c r="L469" s="7"/>
      <c r="M469" s="7" t="str" cm="1">
        <f t="array" aca="1" ref="M469" ca="1">IFERROR(INDEX(B:B,I469),IF(ISERROR(H469),"#N/A",TODAY()))</f>
        <v>#N/A</v>
      </c>
      <c r="N469">
        <f ca="1">SUMIFS(C:C,A:A,J469,B:B,"&gt;=" &amp; K469,B:B,"&lt;" &amp; M469+1)</f>
        <v>0</v>
      </c>
    </row>
    <row r="470" spans="1:14" x14ac:dyDescent="0.25">
      <c r="A470" t="s">
        <v>9</v>
      </c>
      <c r="B470" s="7">
        <v>43607.405671296299</v>
      </c>
      <c r="C470">
        <v>1</v>
      </c>
      <c r="D470" t="str">
        <f>IF(AND(C470=0,ROW()&gt;2),"fin"&amp;A470,IF(AND(C470=1,COUNTIF($D$1:$D469,"deb"&amp;A470)&gt;COUNTIF($D$1:$D469,"fin"&amp;A470)),A470,IF(C470=0,"","deb" &amp; A470)))</f>
        <v xml:space="preserve">Pierre </v>
      </c>
      <c r="G470" s="14">
        <v>463</v>
      </c>
      <c r="H470" s="14" t="e">
        <f t="shared" ca="1" si="8"/>
        <v>#N/A</v>
      </c>
      <c r="I470" s="14" t="e" cm="1">
        <f t="array" aca="1" ref="I470" ca="1">SUMPRODUCT(MAX((INDIRECT("A1:A" &amp; IFERROR(MATCH("fin" &amp; J470,OFFSET($D$1,H470,0,1000,1),0)+H470,$H$1)-1)      =J470)*ROW(INDIRECT("A1:A" &amp; IFERROR(MATCH("fin" &amp; J470,OFFSET($D$1,H470,0,1000,1),0)+H470,$H$1)-1) )))</f>
        <v>#N/A</v>
      </c>
      <c r="J470" s="7" t="e" cm="1">
        <f t="array" aca="1" ref="J470" ca="1">INDEX(A:A,H470)</f>
        <v>#N/A</v>
      </c>
      <c r="K470" s="7" t="e" cm="1">
        <f t="array" aca="1" ref="K470" ca="1">INDEX(B:B,H470)</f>
        <v>#N/A</v>
      </c>
      <c r="L470" s="7"/>
      <c r="M470" s="7" t="str" cm="1">
        <f t="array" aca="1" ref="M470" ca="1">IFERROR(INDEX(B:B,I470),IF(ISERROR(H470),"#N/A",TODAY()))</f>
        <v>#N/A</v>
      </c>
      <c r="N470">
        <f ca="1">SUMIFS(C:C,A:A,J470,B:B,"&gt;=" &amp; K470,B:B,"&lt;" &amp; M470+1)</f>
        <v>0</v>
      </c>
    </row>
    <row r="471" spans="1:14" x14ac:dyDescent="0.25">
      <c r="A471" t="s">
        <v>10</v>
      </c>
      <c r="B471" s="7">
        <v>43607.41642361111</v>
      </c>
      <c r="C471">
        <v>1</v>
      </c>
      <c r="D471" t="str">
        <f>IF(AND(C471=0,ROW()&gt;2),"fin"&amp;A471,IF(AND(C471=1,COUNTIF($D$1:$D470,"deb"&amp;A471)&gt;COUNTIF($D$1:$D470,"fin"&amp;A471)),A471,IF(C471=0,"","deb" &amp; A471)))</f>
        <v>Yves</v>
      </c>
      <c r="G471" s="14">
        <v>464</v>
      </c>
      <c r="H471" s="14" t="e">
        <f t="shared" ca="1" si="8"/>
        <v>#N/A</v>
      </c>
      <c r="I471" s="14" t="e" cm="1">
        <f t="array" aca="1" ref="I471" ca="1">SUMPRODUCT(MAX((INDIRECT("A1:A" &amp; IFERROR(MATCH("fin" &amp; J471,OFFSET($D$1,H471,0,1000,1),0)+H471,$H$1)-1)      =J471)*ROW(INDIRECT("A1:A" &amp; IFERROR(MATCH("fin" &amp; J471,OFFSET($D$1,H471,0,1000,1),0)+H471,$H$1)-1) )))</f>
        <v>#N/A</v>
      </c>
      <c r="J471" s="7" t="e" cm="1">
        <f t="array" aca="1" ref="J471" ca="1">INDEX(A:A,H471)</f>
        <v>#N/A</v>
      </c>
      <c r="K471" s="7" t="e" cm="1">
        <f t="array" aca="1" ref="K471" ca="1">INDEX(B:B,H471)</f>
        <v>#N/A</v>
      </c>
      <c r="L471" s="7"/>
      <c r="M471" s="7" t="str" cm="1">
        <f t="array" aca="1" ref="M471" ca="1">IFERROR(INDEX(B:B,I471),IF(ISERROR(H471),"#N/A",TODAY()))</f>
        <v>#N/A</v>
      </c>
      <c r="N471">
        <f ca="1">SUMIFS(C:C,A:A,J471,B:B,"&gt;=" &amp; K471,B:B,"&lt;" &amp; M471+1)</f>
        <v>0</v>
      </c>
    </row>
    <row r="472" spans="1:14" x14ac:dyDescent="0.25">
      <c r="A472" t="s">
        <v>11</v>
      </c>
      <c r="B472" s="7">
        <v>43607.441250000003</v>
      </c>
      <c r="C472">
        <v>1</v>
      </c>
      <c r="D472" t="str">
        <f>IF(AND(C472=0,ROW()&gt;2),"fin"&amp;A472,IF(AND(C472=1,COUNTIF($D$1:$D471,"deb"&amp;A472)&gt;COUNTIF($D$1:$D471,"fin"&amp;A472)),A472,IF(C472=0,"","deb" &amp; A472)))</f>
        <v>Pierrick</v>
      </c>
      <c r="G472" s="14">
        <v>465</v>
      </c>
      <c r="H472" s="14" t="e">
        <f t="shared" ca="1" si="8"/>
        <v>#N/A</v>
      </c>
      <c r="I472" s="14" t="e" cm="1">
        <f t="array" aca="1" ref="I472" ca="1">SUMPRODUCT(MAX((INDIRECT("A1:A" &amp; IFERROR(MATCH("fin" &amp; J472,OFFSET($D$1,H472,0,1000,1),0)+H472,$H$1)-1)      =J472)*ROW(INDIRECT("A1:A" &amp; IFERROR(MATCH("fin" &amp; J472,OFFSET($D$1,H472,0,1000,1),0)+H472,$H$1)-1) )))</f>
        <v>#N/A</v>
      </c>
      <c r="J472" s="7" t="e" cm="1">
        <f t="array" aca="1" ref="J472" ca="1">INDEX(A:A,H472)</f>
        <v>#N/A</v>
      </c>
      <c r="K472" s="7" t="e" cm="1">
        <f t="array" aca="1" ref="K472" ca="1">INDEX(B:B,H472)</f>
        <v>#N/A</v>
      </c>
      <c r="L472" s="7"/>
      <c r="M472" s="7" t="str" cm="1">
        <f t="array" aca="1" ref="M472" ca="1">IFERROR(INDEX(B:B,I472),IF(ISERROR(H472),"#N/A",TODAY()))</f>
        <v>#N/A</v>
      </c>
      <c r="N472">
        <f ca="1">SUMIFS(C:C,A:A,J472,B:B,"&gt;=" &amp; K472,B:B,"&lt;" &amp; M472+1)</f>
        <v>0</v>
      </c>
    </row>
    <row r="473" spans="1:14" x14ac:dyDescent="0.25">
      <c r="A473" t="s">
        <v>12</v>
      </c>
      <c r="B473" s="7">
        <v>43607.460763888892</v>
      </c>
      <c r="C473">
        <v>1</v>
      </c>
      <c r="D473" t="str">
        <f>IF(AND(C473=0,ROW()&gt;2),"fin"&amp;A473,IF(AND(C473=1,COUNTIF($D$1:$D472,"deb"&amp;A473)&gt;COUNTIF($D$1:$D472,"fin"&amp;A473)),A473,IF(C473=0,"","deb" &amp; A473)))</f>
        <v xml:space="preserve">Jacques </v>
      </c>
      <c r="G473" s="14">
        <v>466</v>
      </c>
      <c r="H473" s="14" t="e">
        <f t="shared" ca="1" si="8"/>
        <v>#N/A</v>
      </c>
      <c r="I473" s="14" t="e" cm="1">
        <f t="array" aca="1" ref="I473" ca="1">SUMPRODUCT(MAX((INDIRECT("A1:A" &amp; IFERROR(MATCH("fin" &amp; J473,OFFSET($D$1,H473,0,1000,1),0)+H473,$H$1)-1)      =J473)*ROW(INDIRECT("A1:A" &amp; IFERROR(MATCH("fin" &amp; J473,OFFSET($D$1,H473,0,1000,1),0)+H473,$H$1)-1) )))</f>
        <v>#N/A</v>
      </c>
      <c r="J473" s="7" t="e" cm="1">
        <f t="array" aca="1" ref="J473" ca="1">INDEX(A:A,H473)</f>
        <v>#N/A</v>
      </c>
      <c r="K473" s="7" t="e" cm="1">
        <f t="array" aca="1" ref="K473" ca="1">INDEX(B:B,H473)</f>
        <v>#N/A</v>
      </c>
      <c r="L473" s="7"/>
      <c r="M473" s="7" t="str" cm="1">
        <f t="array" aca="1" ref="M473" ca="1">IFERROR(INDEX(B:B,I473),IF(ISERROR(H473),"#N/A",TODAY()))</f>
        <v>#N/A</v>
      </c>
      <c r="N473">
        <f ca="1">SUMIFS(C:C,A:A,J473,B:B,"&gt;=" &amp; K473,B:B,"&lt;" &amp; M473+1)</f>
        <v>0</v>
      </c>
    </row>
    <row r="474" spans="1:14" x14ac:dyDescent="0.25">
      <c r="A474" t="s">
        <v>13</v>
      </c>
      <c r="B474" s="7">
        <v>43607.609444444446</v>
      </c>
      <c r="C474">
        <v>1</v>
      </c>
      <c r="D474" t="str">
        <f>IF(AND(C474=0,ROW()&gt;2),"fin"&amp;A474,IF(AND(C474=1,COUNTIF($D$1:$D473,"deb"&amp;A474)&gt;COUNTIF($D$1:$D473,"fin"&amp;A474)),A474,IF(C474=0,"","deb" &amp; A474)))</f>
        <v>Clhotilde</v>
      </c>
      <c r="G474" s="14">
        <v>467</v>
      </c>
      <c r="H474" s="14" t="e">
        <f t="shared" ref="H474:H537" ca="1" si="9">MATCH("deb*",OFFSET($D$1,H473,0,1000,1),0)+H473</f>
        <v>#N/A</v>
      </c>
      <c r="I474" s="14" t="e" cm="1">
        <f t="array" aca="1" ref="I474" ca="1">SUMPRODUCT(MAX((INDIRECT("A1:A" &amp; IFERROR(MATCH("fin" &amp; J474,OFFSET($D$1,H474,0,1000,1),0)+H474,$H$1)-1)      =J474)*ROW(INDIRECT("A1:A" &amp; IFERROR(MATCH("fin" &amp; J474,OFFSET($D$1,H474,0,1000,1),0)+H474,$H$1)-1) )))</f>
        <v>#N/A</v>
      </c>
      <c r="J474" s="7" t="e" cm="1">
        <f t="array" aca="1" ref="J474" ca="1">INDEX(A:A,H474)</f>
        <v>#N/A</v>
      </c>
      <c r="K474" s="7" t="e" cm="1">
        <f t="array" aca="1" ref="K474" ca="1">INDEX(B:B,H474)</f>
        <v>#N/A</v>
      </c>
      <c r="L474" s="7"/>
      <c r="M474" s="7" t="str" cm="1">
        <f t="array" aca="1" ref="M474" ca="1">IFERROR(INDEX(B:B,I474),IF(ISERROR(H474),"#N/A",TODAY()))</f>
        <v>#N/A</v>
      </c>
      <c r="N474">
        <f ca="1">SUMIFS(C:C,A:A,J474,B:B,"&gt;=" &amp; K474,B:B,"&lt;" &amp; M474+1)</f>
        <v>0</v>
      </c>
    </row>
    <row r="475" spans="1:14" x14ac:dyDescent="0.25">
      <c r="A475" t="s">
        <v>14</v>
      </c>
      <c r="B475" s="7">
        <v>43608.354930555557</v>
      </c>
      <c r="C475">
        <v>1</v>
      </c>
      <c r="D475" t="str">
        <f>IF(AND(C475=0,ROW()&gt;2),"fin"&amp;A475,IF(AND(C475=1,COUNTIF($D$1:$D474,"deb"&amp;A475)&gt;COUNTIF($D$1:$D474,"fin"&amp;A475)),A475,IF(C475=0,"","deb" &amp; A475)))</f>
        <v>Laurianne</v>
      </c>
      <c r="G475" s="14">
        <v>468</v>
      </c>
      <c r="H475" s="14" t="e">
        <f t="shared" ca="1" si="9"/>
        <v>#N/A</v>
      </c>
      <c r="I475" s="14" t="e" cm="1">
        <f t="array" aca="1" ref="I475" ca="1">SUMPRODUCT(MAX((INDIRECT("A1:A" &amp; IFERROR(MATCH("fin" &amp; J475,OFFSET($D$1,H475,0,1000,1),0)+H475,$H$1)-1)      =J475)*ROW(INDIRECT("A1:A" &amp; IFERROR(MATCH("fin" &amp; J475,OFFSET($D$1,H475,0,1000,1),0)+H475,$H$1)-1) )))</f>
        <v>#N/A</v>
      </c>
      <c r="J475" s="7" t="e" cm="1">
        <f t="array" aca="1" ref="J475" ca="1">INDEX(A:A,H475)</f>
        <v>#N/A</v>
      </c>
      <c r="K475" s="7" t="e" cm="1">
        <f t="array" aca="1" ref="K475" ca="1">INDEX(B:B,H475)</f>
        <v>#N/A</v>
      </c>
      <c r="L475" s="7"/>
      <c r="M475" s="7" t="str" cm="1">
        <f t="array" aca="1" ref="M475" ca="1">IFERROR(INDEX(B:B,I475),IF(ISERROR(H475),"#N/A",TODAY()))</f>
        <v>#N/A</v>
      </c>
      <c r="N475">
        <f ca="1">SUMIFS(C:C,A:A,J475,B:B,"&gt;=" &amp; K475,B:B,"&lt;" &amp; M475+1)</f>
        <v>0</v>
      </c>
    </row>
    <row r="476" spans="1:14" x14ac:dyDescent="0.25">
      <c r="A476" t="s">
        <v>15</v>
      </c>
      <c r="B476" s="7">
        <v>43612.386192129627</v>
      </c>
      <c r="C476">
        <v>1</v>
      </c>
      <c r="D476" t="str">
        <f>IF(AND(C476=0,ROW()&gt;2),"fin"&amp;A476,IF(AND(C476=1,COUNTIF($D$1:$D475,"deb"&amp;A476)&gt;COUNTIF($D$1:$D475,"fin"&amp;A476)),A476,IF(C476=0,"","deb" &amp; A476)))</f>
        <v>Jeanne</v>
      </c>
      <c r="G476" s="14">
        <v>469</v>
      </c>
      <c r="H476" s="14" t="e">
        <f t="shared" ca="1" si="9"/>
        <v>#N/A</v>
      </c>
      <c r="I476" s="14" t="e" cm="1">
        <f t="array" aca="1" ref="I476" ca="1">SUMPRODUCT(MAX((INDIRECT("A1:A" &amp; IFERROR(MATCH("fin" &amp; J476,OFFSET($D$1,H476,0,1000,1),0)+H476,$H$1)-1)      =J476)*ROW(INDIRECT("A1:A" &amp; IFERROR(MATCH("fin" &amp; J476,OFFSET($D$1,H476,0,1000,1),0)+H476,$H$1)-1) )))</f>
        <v>#N/A</v>
      </c>
      <c r="J476" s="7" t="e" cm="1">
        <f t="array" aca="1" ref="J476" ca="1">INDEX(A:A,H476)</f>
        <v>#N/A</v>
      </c>
      <c r="K476" s="7" t="e" cm="1">
        <f t="array" aca="1" ref="K476" ca="1">INDEX(B:B,H476)</f>
        <v>#N/A</v>
      </c>
      <c r="L476" s="7"/>
      <c r="M476" s="7" t="str" cm="1">
        <f t="array" aca="1" ref="M476" ca="1">IFERROR(INDEX(B:B,I476),IF(ISERROR(H476),"#N/A",TODAY()))</f>
        <v>#N/A</v>
      </c>
      <c r="N476">
        <f ca="1">SUMIFS(C:C,A:A,J476,B:B,"&gt;=" &amp; K476,B:B,"&lt;" &amp; M476+1)</f>
        <v>0</v>
      </c>
    </row>
    <row r="477" spans="1:14" x14ac:dyDescent="0.25">
      <c r="A477" t="s">
        <v>16</v>
      </c>
      <c r="B477" s="7">
        <v>43612.392430555556</v>
      </c>
      <c r="C477">
        <v>1</v>
      </c>
      <c r="D477" t="str">
        <f>IF(AND(C477=0,ROW()&gt;2),"fin"&amp;A477,IF(AND(C477=1,COUNTIF($D$1:$D476,"deb"&amp;A477)&gt;COUNTIF($D$1:$D476,"fin"&amp;A477)),A477,IF(C477=0,"","deb" &amp; A477)))</f>
        <v>debAgathe</v>
      </c>
      <c r="G477" s="14">
        <v>470</v>
      </c>
      <c r="H477" s="14" t="e">
        <f t="shared" ca="1" si="9"/>
        <v>#N/A</v>
      </c>
      <c r="I477" s="14" t="e" cm="1">
        <f t="array" aca="1" ref="I477" ca="1">SUMPRODUCT(MAX((INDIRECT("A1:A" &amp; IFERROR(MATCH("fin" &amp; J477,OFFSET($D$1,H477,0,1000,1),0)+H477,$H$1)-1)      =J477)*ROW(INDIRECT("A1:A" &amp; IFERROR(MATCH("fin" &amp; J477,OFFSET($D$1,H477,0,1000,1),0)+H477,$H$1)-1) )))</f>
        <v>#N/A</v>
      </c>
      <c r="J477" s="7" t="e" cm="1">
        <f t="array" aca="1" ref="J477" ca="1">INDEX(A:A,H477)</f>
        <v>#N/A</v>
      </c>
      <c r="K477" s="7" t="e" cm="1">
        <f t="array" aca="1" ref="K477" ca="1">INDEX(B:B,H477)</f>
        <v>#N/A</v>
      </c>
      <c r="L477" s="7"/>
      <c r="M477" s="7" t="str" cm="1">
        <f t="array" aca="1" ref="M477" ca="1">IFERROR(INDEX(B:B,I477),IF(ISERROR(H477),"#N/A",TODAY()))</f>
        <v>#N/A</v>
      </c>
      <c r="N477">
        <f ca="1">SUMIFS(C:C,A:A,J477,B:B,"&gt;=" &amp; K477,B:B,"&lt;" &amp; M477+1)</f>
        <v>0</v>
      </c>
    </row>
    <row r="478" spans="1:14" x14ac:dyDescent="0.25">
      <c r="A478" t="s">
        <v>17</v>
      </c>
      <c r="B478" s="7">
        <v>43612.398888888885</v>
      </c>
      <c r="C478">
        <v>1</v>
      </c>
      <c r="D478" t="str">
        <f>IF(AND(C478=0,ROW()&gt;2),"fin"&amp;A478,IF(AND(C478=1,COUNTIF($D$1:$D477,"deb"&amp;A478)&gt;COUNTIF($D$1:$D477,"fin"&amp;A478)),A478,IF(C478=0,"","deb" &amp; A478)))</f>
        <v>Romain</v>
      </c>
      <c r="G478" s="14">
        <v>471</v>
      </c>
      <c r="H478" s="14" t="e">
        <f t="shared" ca="1" si="9"/>
        <v>#N/A</v>
      </c>
      <c r="I478" s="14" t="e" cm="1">
        <f t="array" aca="1" ref="I478" ca="1">SUMPRODUCT(MAX((INDIRECT("A1:A" &amp; IFERROR(MATCH("fin" &amp; J478,OFFSET($D$1,H478,0,1000,1),0)+H478,$H$1)-1)      =J478)*ROW(INDIRECT("A1:A" &amp; IFERROR(MATCH("fin" &amp; J478,OFFSET($D$1,H478,0,1000,1),0)+H478,$H$1)-1) )))</f>
        <v>#N/A</v>
      </c>
      <c r="J478" s="7" t="e" cm="1">
        <f t="array" aca="1" ref="J478" ca="1">INDEX(A:A,H478)</f>
        <v>#N/A</v>
      </c>
      <c r="K478" s="7" t="e" cm="1">
        <f t="array" aca="1" ref="K478" ca="1">INDEX(B:B,H478)</f>
        <v>#N/A</v>
      </c>
      <c r="L478" s="7"/>
      <c r="M478" s="7" t="str" cm="1">
        <f t="array" aca="1" ref="M478" ca="1">IFERROR(INDEX(B:B,I478),IF(ISERROR(H478),"#N/A",TODAY()))</f>
        <v>#N/A</v>
      </c>
      <c r="N478">
        <f ca="1">SUMIFS(C:C,A:A,J478,B:B,"&gt;=" &amp; K478,B:B,"&lt;" &amp; M478+1)</f>
        <v>0</v>
      </c>
    </row>
    <row r="479" spans="1:14" x14ac:dyDescent="0.25">
      <c r="A479" t="s">
        <v>9</v>
      </c>
      <c r="B479" s="7">
        <v>43613.597557870373</v>
      </c>
      <c r="C479">
        <v>1</v>
      </c>
      <c r="D479" t="str">
        <f>IF(AND(C479=0,ROW()&gt;2),"fin"&amp;A479,IF(AND(C479=1,COUNTIF($D$1:$D478,"deb"&amp;A479)&gt;COUNTIF($D$1:$D478,"fin"&amp;A479)),A479,IF(C479=0,"","deb" &amp; A479)))</f>
        <v xml:space="preserve">Pierre </v>
      </c>
      <c r="G479" s="14">
        <v>472</v>
      </c>
      <c r="H479" s="14" t="e">
        <f t="shared" ca="1" si="9"/>
        <v>#N/A</v>
      </c>
      <c r="I479" s="14" t="e" cm="1">
        <f t="array" aca="1" ref="I479" ca="1">SUMPRODUCT(MAX((INDIRECT("A1:A" &amp; IFERROR(MATCH("fin" &amp; J479,OFFSET($D$1,H479,0,1000,1),0)+H479,$H$1)-1)      =J479)*ROW(INDIRECT("A1:A" &amp; IFERROR(MATCH("fin" &amp; J479,OFFSET($D$1,H479,0,1000,1),0)+H479,$H$1)-1) )))</f>
        <v>#N/A</v>
      </c>
      <c r="J479" s="7" t="e" cm="1">
        <f t="array" aca="1" ref="J479" ca="1">INDEX(A:A,H479)</f>
        <v>#N/A</v>
      </c>
      <c r="K479" s="7" t="e" cm="1">
        <f t="array" aca="1" ref="K479" ca="1">INDEX(B:B,H479)</f>
        <v>#N/A</v>
      </c>
      <c r="L479" s="7"/>
      <c r="M479" s="7" t="str" cm="1">
        <f t="array" aca="1" ref="M479" ca="1">IFERROR(INDEX(B:B,I479),IF(ISERROR(H479),"#N/A",TODAY()))</f>
        <v>#N/A</v>
      </c>
      <c r="N479">
        <f ca="1">SUMIFS(C:C,A:A,J479,B:B,"&gt;=" &amp; K479,B:B,"&lt;" &amp; M479+1)</f>
        <v>0</v>
      </c>
    </row>
    <row r="480" spans="1:14" x14ac:dyDescent="0.25">
      <c r="A480" t="s">
        <v>10</v>
      </c>
      <c r="B480" s="7">
        <v>43613.695937500001</v>
      </c>
      <c r="C480">
        <v>1</v>
      </c>
      <c r="D480" t="str">
        <f>IF(AND(C480=0,ROW()&gt;2),"fin"&amp;A480,IF(AND(C480=1,COUNTIF($D$1:$D479,"deb"&amp;A480)&gt;COUNTIF($D$1:$D479,"fin"&amp;A480)),A480,IF(C480=0,"","deb" &amp; A480)))</f>
        <v>Yves</v>
      </c>
      <c r="G480" s="14">
        <v>473</v>
      </c>
      <c r="H480" s="14" t="e">
        <f t="shared" ca="1" si="9"/>
        <v>#N/A</v>
      </c>
      <c r="I480" s="14" t="e" cm="1">
        <f t="array" aca="1" ref="I480" ca="1">SUMPRODUCT(MAX((INDIRECT("A1:A" &amp; IFERROR(MATCH("fin" &amp; J480,OFFSET($D$1,H480,0,1000,1),0)+H480,$H$1)-1)      =J480)*ROW(INDIRECT("A1:A" &amp; IFERROR(MATCH("fin" &amp; J480,OFFSET($D$1,H480,0,1000,1),0)+H480,$H$1)-1) )))</f>
        <v>#N/A</v>
      </c>
      <c r="J480" s="7" t="e" cm="1">
        <f t="array" aca="1" ref="J480" ca="1">INDEX(A:A,H480)</f>
        <v>#N/A</v>
      </c>
      <c r="K480" s="7" t="e" cm="1">
        <f t="array" aca="1" ref="K480" ca="1">INDEX(B:B,H480)</f>
        <v>#N/A</v>
      </c>
      <c r="L480" s="7"/>
      <c r="M480" s="7" t="str" cm="1">
        <f t="array" aca="1" ref="M480" ca="1">IFERROR(INDEX(B:B,I480),IF(ISERROR(H480),"#N/A",TODAY()))</f>
        <v>#N/A</v>
      </c>
      <c r="N480">
        <f ca="1">SUMIFS(C:C,A:A,J480,B:B,"&gt;=" &amp; K480,B:B,"&lt;" &amp; M480+1)</f>
        <v>0</v>
      </c>
    </row>
    <row r="481" spans="1:14" x14ac:dyDescent="0.25">
      <c r="A481" t="s">
        <v>11</v>
      </c>
      <c r="B481" s="7">
        <v>43614.363969907405</v>
      </c>
      <c r="C481">
        <v>0</v>
      </c>
      <c r="D481" t="str">
        <f>IF(AND(C481=0,ROW()&gt;2),"fin"&amp;A481,IF(AND(C481=1,COUNTIF($D$1:$D480,"deb"&amp;A481)&gt;COUNTIF($D$1:$D480,"fin"&amp;A481)),A481,IF(C481=0,"","deb" &amp; A481)))</f>
        <v>finPierrick</v>
      </c>
      <c r="G481" s="14">
        <v>474</v>
      </c>
      <c r="H481" s="14" t="e">
        <f t="shared" ca="1" si="9"/>
        <v>#N/A</v>
      </c>
      <c r="I481" s="14" t="e" cm="1">
        <f t="array" aca="1" ref="I481" ca="1">SUMPRODUCT(MAX((INDIRECT("A1:A" &amp; IFERROR(MATCH("fin" &amp; J481,OFFSET($D$1,H481,0,1000,1),0)+H481,$H$1)-1)      =J481)*ROW(INDIRECT("A1:A" &amp; IFERROR(MATCH("fin" &amp; J481,OFFSET($D$1,H481,0,1000,1),0)+H481,$H$1)-1) )))</f>
        <v>#N/A</v>
      </c>
      <c r="J481" s="7" t="e" cm="1">
        <f t="array" aca="1" ref="J481" ca="1">INDEX(A:A,H481)</f>
        <v>#N/A</v>
      </c>
      <c r="K481" s="7" t="e" cm="1">
        <f t="array" aca="1" ref="K481" ca="1">INDEX(B:B,H481)</f>
        <v>#N/A</v>
      </c>
      <c r="L481" s="7"/>
      <c r="M481" s="7" t="str" cm="1">
        <f t="array" aca="1" ref="M481" ca="1">IFERROR(INDEX(B:B,I481),IF(ISERROR(H481),"#N/A",TODAY()))</f>
        <v>#N/A</v>
      </c>
      <c r="N481">
        <f ca="1">SUMIFS(C:C,A:A,J481,B:B,"&gt;=" &amp; K481,B:B,"&lt;" &amp; M481+1)</f>
        <v>0</v>
      </c>
    </row>
    <row r="482" spans="1:14" x14ac:dyDescent="0.25">
      <c r="A482" t="s">
        <v>12</v>
      </c>
      <c r="B482" s="7">
        <v>43614.367777777778</v>
      </c>
      <c r="C482">
        <v>1</v>
      </c>
      <c r="D482" t="str">
        <f>IF(AND(C482=0,ROW()&gt;2),"fin"&amp;A482,IF(AND(C482=1,COUNTIF($D$1:$D481,"deb"&amp;A482)&gt;COUNTIF($D$1:$D481,"fin"&amp;A482)),A482,IF(C482=0,"","deb" &amp; A482)))</f>
        <v xml:space="preserve">Jacques </v>
      </c>
      <c r="G482" s="14">
        <v>475</v>
      </c>
      <c r="H482" s="14" t="e">
        <f t="shared" ca="1" si="9"/>
        <v>#N/A</v>
      </c>
      <c r="I482" s="14" t="e" cm="1">
        <f t="array" aca="1" ref="I482" ca="1">SUMPRODUCT(MAX((INDIRECT("A1:A" &amp; IFERROR(MATCH("fin" &amp; J482,OFFSET($D$1,H482,0,1000,1),0)+H482,$H$1)-1)      =J482)*ROW(INDIRECT("A1:A" &amp; IFERROR(MATCH("fin" &amp; J482,OFFSET($D$1,H482,0,1000,1),0)+H482,$H$1)-1) )))</f>
        <v>#N/A</v>
      </c>
      <c r="J482" s="7" t="e" cm="1">
        <f t="array" aca="1" ref="J482" ca="1">INDEX(A:A,H482)</f>
        <v>#N/A</v>
      </c>
      <c r="K482" s="7" t="e" cm="1">
        <f t="array" aca="1" ref="K482" ca="1">INDEX(B:B,H482)</f>
        <v>#N/A</v>
      </c>
      <c r="L482" s="7"/>
      <c r="M482" s="7" t="str" cm="1">
        <f t="array" aca="1" ref="M482" ca="1">IFERROR(INDEX(B:B,I482),IF(ISERROR(H482),"#N/A",TODAY()))</f>
        <v>#N/A</v>
      </c>
      <c r="N482">
        <f ca="1">SUMIFS(C:C,A:A,J482,B:B,"&gt;=" &amp; K482,B:B,"&lt;" &amp; M482+1)</f>
        <v>0</v>
      </c>
    </row>
    <row r="483" spans="1:14" x14ac:dyDescent="0.25">
      <c r="A483" t="s">
        <v>13</v>
      </c>
      <c r="B483" s="7">
        <v>43614.382175925923</v>
      </c>
      <c r="C483">
        <v>1</v>
      </c>
      <c r="D483" t="str">
        <f>IF(AND(C483=0,ROW()&gt;2),"fin"&amp;A483,IF(AND(C483=1,COUNTIF($D$1:$D482,"deb"&amp;A483)&gt;COUNTIF($D$1:$D482,"fin"&amp;A483)),A483,IF(C483=0,"","deb" &amp; A483)))</f>
        <v>Clhotilde</v>
      </c>
      <c r="G483" s="14">
        <v>476</v>
      </c>
      <c r="H483" s="14" t="e">
        <f t="shared" ca="1" si="9"/>
        <v>#N/A</v>
      </c>
      <c r="I483" s="14" t="e" cm="1">
        <f t="array" aca="1" ref="I483" ca="1">SUMPRODUCT(MAX((INDIRECT("A1:A" &amp; IFERROR(MATCH("fin" &amp; J483,OFFSET($D$1,H483,0,1000,1),0)+H483,$H$1)-1)      =J483)*ROW(INDIRECT("A1:A" &amp; IFERROR(MATCH("fin" &amp; J483,OFFSET($D$1,H483,0,1000,1),0)+H483,$H$1)-1) )))</f>
        <v>#N/A</v>
      </c>
      <c r="J483" s="7" t="e" cm="1">
        <f t="array" aca="1" ref="J483" ca="1">INDEX(A:A,H483)</f>
        <v>#N/A</v>
      </c>
      <c r="K483" s="7" t="e" cm="1">
        <f t="array" aca="1" ref="K483" ca="1">INDEX(B:B,H483)</f>
        <v>#N/A</v>
      </c>
      <c r="L483" s="7"/>
      <c r="M483" s="7" t="str" cm="1">
        <f t="array" aca="1" ref="M483" ca="1">IFERROR(INDEX(B:B,I483),IF(ISERROR(H483),"#N/A",TODAY()))</f>
        <v>#N/A</v>
      </c>
      <c r="N483">
        <f ca="1">SUMIFS(C:C,A:A,J483,B:B,"&gt;=" &amp; K483,B:B,"&lt;" &amp; M483+1)</f>
        <v>0</v>
      </c>
    </row>
    <row r="484" spans="1:14" x14ac:dyDescent="0.25">
      <c r="A484" t="s">
        <v>14</v>
      </c>
      <c r="B484" s="7">
        <v>43614.468668981484</v>
      </c>
      <c r="C484">
        <v>0</v>
      </c>
      <c r="D484" t="str">
        <f>IF(AND(C484=0,ROW()&gt;2),"fin"&amp;A484,IF(AND(C484=1,COUNTIF($D$1:$D483,"deb"&amp;A484)&gt;COUNTIF($D$1:$D483,"fin"&amp;A484)),A484,IF(C484=0,"","deb" &amp; A484)))</f>
        <v>finLaurianne</v>
      </c>
      <c r="G484" s="14">
        <v>477</v>
      </c>
      <c r="H484" s="14" t="e">
        <f t="shared" ca="1" si="9"/>
        <v>#N/A</v>
      </c>
      <c r="I484" s="14" t="e" cm="1">
        <f t="array" aca="1" ref="I484" ca="1">SUMPRODUCT(MAX((INDIRECT("A1:A" &amp; IFERROR(MATCH("fin" &amp; J484,OFFSET($D$1,H484,0,1000,1),0)+H484,$H$1)-1)      =J484)*ROW(INDIRECT("A1:A" &amp; IFERROR(MATCH("fin" &amp; J484,OFFSET($D$1,H484,0,1000,1),0)+H484,$H$1)-1) )))</f>
        <v>#N/A</v>
      </c>
      <c r="J484" s="7" t="e" cm="1">
        <f t="array" aca="1" ref="J484" ca="1">INDEX(A:A,H484)</f>
        <v>#N/A</v>
      </c>
      <c r="K484" s="7" t="e" cm="1">
        <f t="array" aca="1" ref="K484" ca="1">INDEX(B:B,H484)</f>
        <v>#N/A</v>
      </c>
      <c r="L484" s="7"/>
      <c r="M484" s="7" t="str" cm="1">
        <f t="array" aca="1" ref="M484" ca="1">IFERROR(INDEX(B:B,I484),IF(ISERROR(H484),"#N/A",TODAY()))</f>
        <v>#N/A</v>
      </c>
      <c r="N484">
        <f ca="1">SUMIFS(C:C,A:A,J484,B:B,"&gt;=" &amp; K484,B:B,"&lt;" &amp; M484+1)</f>
        <v>0</v>
      </c>
    </row>
    <row r="485" spans="1:14" x14ac:dyDescent="0.25">
      <c r="A485" t="s">
        <v>15</v>
      </c>
      <c r="B485" s="7">
        <v>43614.471689814818</v>
      </c>
      <c r="C485">
        <v>0</v>
      </c>
      <c r="D485" t="str">
        <f>IF(AND(C485=0,ROW()&gt;2),"fin"&amp;A485,IF(AND(C485=1,COUNTIF($D$1:$D484,"deb"&amp;A485)&gt;COUNTIF($D$1:$D484,"fin"&amp;A485)),A485,IF(C485=0,"","deb" &amp; A485)))</f>
        <v>finJeanne</v>
      </c>
      <c r="G485" s="14">
        <v>478</v>
      </c>
      <c r="H485" s="14" t="e">
        <f t="shared" ca="1" si="9"/>
        <v>#N/A</v>
      </c>
      <c r="I485" s="14" t="e" cm="1">
        <f t="array" aca="1" ref="I485" ca="1">SUMPRODUCT(MAX((INDIRECT("A1:A" &amp; IFERROR(MATCH("fin" &amp; J485,OFFSET($D$1,H485,0,1000,1),0)+H485,$H$1)-1)      =J485)*ROW(INDIRECT("A1:A" &amp; IFERROR(MATCH("fin" &amp; J485,OFFSET($D$1,H485,0,1000,1),0)+H485,$H$1)-1) )))</f>
        <v>#N/A</v>
      </c>
      <c r="J485" s="7" t="e" cm="1">
        <f t="array" aca="1" ref="J485" ca="1">INDEX(A:A,H485)</f>
        <v>#N/A</v>
      </c>
      <c r="K485" s="7" t="e" cm="1">
        <f t="array" aca="1" ref="K485" ca="1">INDEX(B:B,H485)</f>
        <v>#N/A</v>
      </c>
      <c r="L485" s="7"/>
      <c r="M485" s="7" t="str" cm="1">
        <f t="array" aca="1" ref="M485" ca="1">IFERROR(INDEX(B:B,I485),IF(ISERROR(H485),"#N/A",TODAY()))</f>
        <v>#N/A</v>
      </c>
      <c r="N485">
        <f ca="1">SUMIFS(C:C,A:A,J485,B:B,"&gt;=" &amp; K485,B:B,"&lt;" &amp; M485+1)</f>
        <v>0</v>
      </c>
    </row>
    <row r="486" spans="1:14" x14ac:dyDescent="0.25">
      <c r="A486" t="s">
        <v>16</v>
      </c>
      <c r="B486" s="7">
        <v>43614.596250000002</v>
      </c>
      <c r="C486">
        <v>1</v>
      </c>
      <c r="D486" t="str">
        <f>IF(AND(C486=0,ROW()&gt;2),"fin"&amp;A486,IF(AND(C486=1,COUNTIF($D$1:$D485,"deb"&amp;A486)&gt;COUNTIF($D$1:$D485,"fin"&amp;A486)),A486,IF(C486=0,"","deb" &amp; A486)))</f>
        <v>Agathe</v>
      </c>
      <c r="G486" s="14">
        <v>479</v>
      </c>
      <c r="H486" s="14" t="e">
        <f t="shared" ca="1" si="9"/>
        <v>#N/A</v>
      </c>
      <c r="I486" s="14" t="e" cm="1">
        <f t="array" aca="1" ref="I486" ca="1">SUMPRODUCT(MAX((INDIRECT("A1:A" &amp; IFERROR(MATCH("fin" &amp; J486,OFFSET($D$1,H486,0,1000,1),0)+H486,$H$1)-1)      =J486)*ROW(INDIRECT("A1:A" &amp; IFERROR(MATCH("fin" &amp; J486,OFFSET($D$1,H486,0,1000,1),0)+H486,$H$1)-1) )))</f>
        <v>#N/A</v>
      </c>
      <c r="J486" s="7" t="e" cm="1">
        <f t="array" aca="1" ref="J486" ca="1">INDEX(A:A,H486)</f>
        <v>#N/A</v>
      </c>
      <c r="K486" s="7" t="e" cm="1">
        <f t="array" aca="1" ref="K486" ca="1">INDEX(B:B,H486)</f>
        <v>#N/A</v>
      </c>
      <c r="L486" s="7"/>
      <c r="M486" s="7" t="str" cm="1">
        <f t="array" aca="1" ref="M486" ca="1">IFERROR(INDEX(B:B,I486),IF(ISERROR(H486),"#N/A",TODAY()))</f>
        <v>#N/A</v>
      </c>
      <c r="N486">
        <f ca="1">SUMIFS(C:C,A:A,J486,B:B,"&gt;=" &amp; K486,B:B,"&lt;" &amp; M486+1)</f>
        <v>0</v>
      </c>
    </row>
    <row r="487" spans="1:14" x14ac:dyDescent="0.25">
      <c r="A487" t="s">
        <v>17</v>
      </c>
      <c r="B487" s="7">
        <v>43614.625185185185</v>
      </c>
      <c r="C487">
        <v>1</v>
      </c>
      <c r="D487" t="str">
        <f>IF(AND(C487=0,ROW()&gt;2),"fin"&amp;A487,IF(AND(C487=1,COUNTIF($D$1:$D486,"deb"&amp;A487)&gt;COUNTIF($D$1:$D486,"fin"&amp;A487)),A487,IF(C487=0,"","deb" &amp; A487)))</f>
        <v>Romain</v>
      </c>
      <c r="G487" s="14">
        <v>480</v>
      </c>
      <c r="H487" s="14" t="e">
        <f t="shared" ca="1" si="9"/>
        <v>#N/A</v>
      </c>
      <c r="I487" s="14" t="e" cm="1">
        <f t="array" aca="1" ref="I487" ca="1">SUMPRODUCT(MAX((INDIRECT("A1:A" &amp; IFERROR(MATCH("fin" &amp; J487,OFFSET($D$1,H487,0,1000,1),0)+H487,$H$1)-1)      =J487)*ROW(INDIRECT("A1:A" &amp; IFERROR(MATCH("fin" &amp; J487,OFFSET($D$1,H487,0,1000,1),0)+H487,$H$1)-1) )))</f>
        <v>#N/A</v>
      </c>
      <c r="J487" s="7" t="e" cm="1">
        <f t="array" aca="1" ref="J487" ca="1">INDEX(A:A,H487)</f>
        <v>#N/A</v>
      </c>
      <c r="K487" s="7" t="e" cm="1">
        <f t="array" aca="1" ref="K487" ca="1">INDEX(B:B,H487)</f>
        <v>#N/A</v>
      </c>
      <c r="L487" s="7"/>
      <c r="M487" s="7" t="str" cm="1">
        <f t="array" aca="1" ref="M487" ca="1">IFERROR(INDEX(B:B,I487),IF(ISERROR(H487),"#N/A",TODAY()))</f>
        <v>#N/A</v>
      </c>
      <c r="N487">
        <f ca="1">SUMIFS(C:C,A:A,J487,B:B,"&gt;=" &amp; K487,B:B,"&lt;" &amp; M487+1)</f>
        <v>0</v>
      </c>
    </row>
    <row r="488" spans="1:14" x14ac:dyDescent="0.25">
      <c r="A488" t="s">
        <v>9</v>
      </c>
      <c r="B488" s="7">
        <v>43619.354641203703</v>
      </c>
      <c r="C488">
        <v>1</v>
      </c>
      <c r="D488" t="str">
        <f>IF(AND(C488=0,ROW()&gt;2),"fin"&amp;A488,IF(AND(C488=1,COUNTIF($D$1:$D487,"deb"&amp;A488)&gt;COUNTIF($D$1:$D487,"fin"&amp;A488)),A488,IF(C488=0,"","deb" &amp; A488)))</f>
        <v xml:space="preserve">Pierre </v>
      </c>
      <c r="G488" s="14">
        <v>481</v>
      </c>
      <c r="H488" s="14" t="e">
        <f t="shared" ca="1" si="9"/>
        <v>#N/A</v>
      </c>
      <c r="I488" s="14" t="e" cm="1">
        <f t="array" aca="1" ref="I488" ca="1">SUMPRODUCT(MAX((INDIRECT("A1:A" &amp; IFERROR(MATCH("fin" &amp; J488,OFFSET($D$1,H488,0,1000,1),0)+H488,$H$1)-1)      =J488)*ROW(INDIRECT("A1:A" &amp; IFERROR(MATCH("fin" &amp; J488,OFFSET($D$1,H488,0,1000,1),0)+H488,$H$1)-1) )))</f>
        <v>#N/A</v>
      </c>
      <c r="J488" s="7" t="e" cm="1">
        <f t="array" aca="1" ref="J488" ca="1">INDEX(A:A,H488)</f>
        <v>#N/A</v>
      </c>
      <c r="K488" s="7" t="e" cm="1">
        <f t="array" aca="1" ref="K488" ca="1">INDEX(B:B,H488)</f>
        <v>#N/A</v>
      </c>
      <c r="L488" s="7"/>
      <c r="M488" s="7" t="str" cm="1">
        <f t="array" aca="1" ref="M488" ca="1">IFERROR(INDEX(B:B,I488),IF(ISERROR(H488),"#N/A",TODAY()))</f>
        <v>#N/A</v>
      </c>
      <c r="N488">
        <f ca="1">SUMIFS(C:C,A:A,J488,B:B,"&gt;=" &amp; K488,B:B,"&lt;" &amp; M488+1)</f>
        <v>0</v>
      </c>
    </row>
    <row r="489" spans="1:14" x14ac:dyDescent="0.25">
      <c r="A489" t="s">
        <v>10</v>
      </c>
      <c r="B489" s="7">
        <v>43619.355127314811</v>
      </c>
      <c r="C489">
        <v>1</v>
      </c>
      <c r="D489" t="str">
        <f>IF(AND(C489=0,ROW()&gt;2),"fin"&amp;A489,IF(AND(C489=1,COUNTIF($D$1:$D488,"deb"&amp;A489)&gt;COUNTIF($D$1:$D488,"fin"&amp;A489)),A489,IF(C489=0,"","deb" &amp; A489)))</f>
        <v>Yves</v>
      </c>
      <c r="G489" s="14">
        <v>482</v>
      </c>
      <c r="H489" s="14" t="e">
        <f t="shared" ca="1" si="9"/>
        <v>#N/A</v>
      </c>
      <c r="I489" s="14" t="e" cm="1">
        <f t="array" aca="1" ref="I489" ca="1">SUMPRODUCT(MAX((INDIRECT("A1:A" &amp; IFERROR(MATCH("fin" &amp; J489,OFFSET($D$1,H489,0,1000,1),0)+H489,$H$1)-1)      =J489)*ROW(INDIRECT("A1:A" &amp; IFERROR(MATCH("fin" &amp; J489,OFFSET($D$1,H489,0,1000,1),0)+H489,$H$1)-1) )))</f>
        <v>#N/A</v>
      </c>
      <c r="J489" s="7" t="e" cm="1">
        <f t="array" aca="1" ref="J489" ca="1">INDEX(A:A,H489)</f>
        <v>#N/A</v>
      </c>
      <c r="K489" s="7" t="e" cm="1">
        <f t="array" aca="1" ref="K489" ca="1">INDEX(B:B,H489)</f>
        <v>#N/A</v>
      </c>
      <c r="L489" s="7"/>
      <c r="M489" s="7" t="str" cm="1">
        <f t="array" aca="1" ref="M489" ca="1">IFERROR(INDEX(B:B,I489),IF(ISERROR(H489),"#N/A",TODAY()))</f>
        <v>#N/A</v>
      </c>
      <c r="N489">
        <f ca="1">SUMIFS(C:C,A:A,J489,B:B,"&gt;=" &amp; K489,B:B,"&lt;" &amp; M489+1)</f>
        <v>0</v>
      </c>
    </row>
    <row r="490" spans="1:14" x14ac:dyDescent="0.25">
      <c r="A490" t="s">
        <v>11</v>
      </c>
      <c r="B490" s="7">
        <v>43619.360312500001</v>
      </c>
      <c r="C490">
        <v>1</v>
      </c>
      <c r="D490" t="str">
        <f>IF(AND(C490=0,ROW()&gt;2),"fin"&amp;A490,IF(AND(C490=1,COUNTIF($D$1:$D489,"deb"&amp;A490)&gt;COUNTIF($D$1:$D489,"fin"&amp;A490)),A490,IF(C490=0,"","deb" &amp; A490)))</f>
        <v>debPierrick</v>
      </c>
      <c r="G490" s="14">
        <v>483</v>
      </c>
      <c r="H490" s="14" t="e">
        <f t="shared" ca="1" si="9"/>
        <v>#N/A</v>
      </c>
      <c r="I490" s="14" t="e" cm="1">
        <f t="array" aca="1" ref="I490" ca="1">SUMPRODUCT(MAX((INDIRECT("A1:A" &amp; IFERROR(MATCH("fin" &amp; J490,OFFSET($D$1,H490,0,1000,1),0)+H490,$H$1)-1)      =J490)*ROW(INDIRECT("A1:A" &amp; IFERROR(MATCH("fin" &amp; J490,OFFSET($D$1,H490,0,1000,1),0)+H490,$H$1)-1) )))</f>
        <v>#N/A</v>
      </c>
      <c r="J490" s="7" t="e" cm="1">
        <f t="array" aca="1" ref="J490" ca="1">INDEX(A:A,H490)</f>
        <v>#N/A</v>
      </c>
      <c r="K490" s="7" t="e" cm="1">
        <f t="array" aca="1" ref="K490" ca="1">INDEX(B:B,H490)</f>
        <v>#N/A</v>
      </c>
      <c r="L490" s="7"/>
      <c r="M490" s="7" t="str" cm="1">
        <f t="array" aca="1" ref="M490" ca="1">IFERROR(INDEX(B:B,I490),IF(ISERROR(H490),"#N/A",TODAY()))</f>
        <v>#N/A</v>
      </c>
      <c r="N490">
        <f ca="1">SUMIFS(C:C,A:A,J490,B:B,"&gt;=" &amp; K490,B:B,"&lt;" &amp; M490+1)</f>
        <v>0</v>
      </c>
    </row>
    <row r="491" spans="1:14" x14ac:dyDescent="0.25">
      <c r="A491" t="s">
        <v>12</v>
      </c>
      <c r="B491" s="7">
        <v>43619.369490740741</v>
      </c>
      <c r="C491">
        <v>1</v>
      </c>
      <c r="D491" t="str">
        <f>IF(AND(C491=0,ROW()&gt;2),"fin"&amp;A491,IF(AND(C491=1,COUNTIF($D$1:$D490,"deb"&amp;A491)&gt;COUNTIF($D$1:$D490,"fin"&amp;A491)),A491,IF(C491=0,"","deb" &amp; A491)))</f>
        <v xml:space="preserve">Jacques </v>
      </c>
      <c r="G491" s="14">
        <v>484</v>
      </c>
      <c r="H491" s="14" t="e">
        <f t="shared" ca="1" si="9"/>
        <v>#N/A</v>
      </c>
      <c r="I491" s="14" t="e" cm="1">
        <f t="array" aca="1" ref="I491" ca="1">SUMPRODUCT(MAX((INDIRECT("A1:A" &amp; IFERROR(MATCH("fin" &amp; J491,OFFSET($D$1,H491,0,1000,1),0)+H491,$H$1)-1)      =J491)*ROW(INDIRECT("A1:A" &amp; IFERROR(MATCH("fin" &amp; J491,OFFSET($D$1,H491,0,1000,1),0)+H491,$H$1)-1) )))</f>
        <v>#N/A</v>
      </c>
      <c r="J491" s="7" t="e" cm="1">
        <f t="array" aca="1" ref="J491" ca="1">INDEX(A:A,H491)</f>
        <v>#N/A</v>
      </c>
      <c r="K491" s="7" t="e" cm="1">
        <f t="array" aca="1" ref="K491" ca="1">INDEX(B:B,H491)</f>
        <v>#N/A</v>
      </c>
      <c r="L491" s="7"/>
      <c r="M491" s="7" t="str" cm="1">
        <f t="array" aca="1" ref="M491" ca="1">IFERROR(INDEX(B:B,I491),IF(ISERROR(H491),"#N/A",TODAY()))</f>
        <v>#N/A</v>
      </c>
      <c r="N491">
        <f ca="1">SUMIFS(C:C,A:A,J491,B:B,"&gt;=" &amp; K491,B:B,"&lt;" &amp; M491+1)</f>
        <v>0</v>
      </c>
    </row>
    <row r="492" spans="1:14" x14ac:dyDescent="0.25">
      <c r="A492" t="s">
        <v>13</v>
      </c>
      <c r="B492" s="7">
        <v>43619.383460648147</v>
      </c>
      <c r="C492">
        <v>1</v>
      </c>
      <c r="D492" t="str">
        <f>IF(AND(C492=0,ROW()&gt;2),"fin"&amp;A492,IF(AND(C492=1,COUNTIF($D$1:$D491,"deb"&amp;A492)&gt;COUNTIF($D$1:$D491,"fin"&amp;A492)),A492,IF(C492=0,"","deb" &amp; A492)))</f>
        <v>Clhotilde</v>
      </c>
      <c r="G492" s="14">
        <v>485</v>
      </c>
      <c r="H492" s="14" t="e">
        <f t="shared" ca="1" si="9"/>
        <v>#N/A</v>
      </c>
      <c r="I492" s="14" t="e" cm="1">
        <f t="array" aca="1" ref="I492" ca="1">SUMPRODUCT(MAX((INDIRECT("A1:A" &amp; IFERROR(MATCH("fin" &amp; J492,OFFSET($D$1,H492,0,1000,1),0)+H492,$H$1)-1)      =J492)*ROW(INDIRECT("A1:A" &amp; IFERROR(MATCH("fin" &amp; J492,OFFSET($D$1,H492,0,1000,1),0)+H492,$H$1)-1) )))</f>
        <v>#N/A</v>
      </c>
      <c r="J492" s="7" t="e" cm="1">
        <f t="array" aca="1" ref="J492" ca="1">INDEX(A:A,H492)</f>
        <v>#N/A</v>
      </c>
      <c r="K492" s="7" t="e" cm="1">
        <f t="array" aca="1" ref="K492" ca="1">INDEX(B:B,H492)</f>
        <v>#N/A</v>
      </c>
      <c r="L492" s="7"/>
      <c r="M492" s="7" t="str" cm="1">
        <f t="array" aca="1" ref="M492" ca="1">IFERROR(INDEX(B:B,I492),IF(ISERROR(H492),"#N/A",TODAY()))</f>
        <v>#N/A</v>
      </c>
      <c r="N492">
        <f ca="1">SUMIFS(C:C,A:A,J492,B:B,"&gt;=" &amp; K492,B:B,"&lt;" &amp; M492+1)</f>
        <v>0</v>
      </c>
    </row>
    <row r="493" spans="1:14" x14ac:dyDescent="0.25">
      <c r="A493" t="s">
        <v>14</v>
      </c>
      <c r="B493" s="7">
        <v>43619.394803240742</v>
      </c>
      <c r="C493">
        <v>1</v>
      </c>
      <c r="D493" t="str">
        <f>IF(AND(C493=0,ROW()&gt;2),"fin"&amp;A493,IF(AND(C493=1,COUNTIF($D$1:$D492,"deb"&amp;A493)&gt;COUNTIF($D$1:$D492,"fin"&amp;A493)),A493,IF(C493=0,"","deb" &amp; A493)))</f>
        <v>debLaurianne</v>
      </c>
      <c r="G493" s="14">
        <v>486</v>
      </c>
      <c r="H493" s="14" t="e">
        <f t="shared" ca="1" si="9"/>
        <v>#N/A</v>
      </c>
      <c r="I493" s="14" t="e" cm="1">
        <f t="array" aca="1" ref="I493" ca="1">SUMPRODUCT(MAX((INDIRECT("A1:A" &amp; IFERROR(MATCH("fin" &amp; J493,OFFSET($D$1,H493,0,1000,1),0)+H493,$H$1)-1)      =J493)*ROW(INDIRECT("A1:A" &amp; IFERROR(MATCH("fin" &amp; J493,OFFSET($D$1,H493,0,1000,1),0)+H493,$H$1)-1) )))</f>
        <v>#N/A</v>
      </c>
      <c r="J493" s="7" t="e" cm="1">
        <f t="array" aca="1" ref="J493" ca="1">INDEX(A:A,H493)</f>
        <v>#N/A</v>
      </c>
      <c r="K493" s="7" t="e" cm="1">
        <f t="array" aca="1" ref="K493" ca="1">INDEX(B:B,H493)</f>
        <v>#N/A</v>
      </c>
      <c r="L493" s="7"/>
      <c r="M493" s="7" t="str" cm="1">
        <f t="array" aca="1" ref="M493" ca="1">IFERROR(INDEX(B:B,I493),IF(ISERROR(H493),"#N/A",TODAY()))</f>
        <v>#N/A</v>
      </c>
      <c r="N493">
        <f ca="1">SUMIFS(C:C,A:A,J493,B:B,"&gt;=" &amp; K493,B:B,"&lt;" &amp; M493+1)</f>
        <v>0</v>
      </c>
    </row>
    <row r="494" spans="1:14" x14ac:dyDescent="0.25">
      <c r="A494" t="s">
        <v>15</v>
      </c>
      <c r="B494" s="7">
        <v>43619.408634259256</v>
      </c>
      <c r="C494">
        <v>1</v>
      </c>
      <c r="D494" t="str">
        <f>IF(AND(C494=0,ROW()&gt;2),"fin"&amp;A494,IF(AND(C494=1,COUNTIF($D$1:$D493,"deb"&amp;A494)&gt;COUNTIF($D$1:$D493,"fin"&amp;A494)),A494,IF(C494=0,"","deb" &amp; A494)))</f>
        <v>debJeanne</v>
      </c>
      <c r="G494" s="14">
        <v>487</v>
      </c>
      <c r="H494" s="14" t="e">
        <f t="shared" ca="1" si="9"/>
        <v>#N/A</v>
      </c>
      <c r="I494" s="14" t="e" cm="1">
        <f t="array" aca="1" ref="I494" ca="1">SUMPRODUCT(MAX((INDIRECT("A1:A" &amp; IFERROR(MATCH("fin" &amp; J494,OFFSET($D$1,H494,0,1000,1),0)+H494,$H$1)-1)      =J494)*ROW(INDIRECT("A1:A" &amp; IFERROR(MATCH("fin" &amp; J494,OFFSET($D$1,H494,0,1000,1),0)+H494,$H$1)-1) )))</f>
        <v>#N/A</v>
      </c>
      <c r="J494" s="7" t="e" cm="1">
        <f t="array" aca="1" ref="J494" ca="1">INDEX(A:A,H494)</f>
        <v>#N/A</v>
      </c>
      <c r="K494" s="7" t="e" cm="1">
        <f t="array" aca="1" ref="K494" ca="1">INDEX(B:B,H494)</f>
        <v>#N/A</v>
      </c>
      <c r="L494" s="7"/>
      <c r="M494" s="7" t="str" cm="1">
        <f t="array" aca="1" ref="M494" ca="1">IFERROR(INDEX(B:B,I494),IF(ISERROR(H494),"#N/A",TODAY()))</f>
        <v>#N/A</v>
      </c>
      <c r="N494">
        <f ca="1">SUMIFS(C:C,A:A,J494,B:B,"&gt;=" &amp; K494,B:B,"&lt;" &amp; M494+1)</f>
        <v>0</v>
      </c>
    </row>
    <row r="495" spans="1:14" x14ac:dyDescent="0.25">
      <c r="A495" t="s">
        <v>16</v>
      </c>
      <c r="B495" s="7">
        <v>43619.418587962966</v>
      </c>
      <c r="C495">
        <v>0</v>
      </c>
      <c r="D495" t="str">
        <f>IF(AND(C495=0,ROW()&gt;2),"fin"&amp;A495,IF(AND(C495=1,COUNTIF($D$1:$D494,"deb"&amp;A495)&gt;COUNTIF($D$1:$D494,"fin"&amp;A495)),A495,IF(C495=0,"","deb" &amp; A495)))</f>
        <v>finAgathe</v>
      </c>
      <c r="G495" s="14">
        <v>488</v>
      </c>
      <c r="H495" s="14" t="e">
        <f t="shared" ca="1" si="9"/>
        <v>#N/A</v>
      </c>
      <c r="I495" s="14" t="e" cm="1">
        <f t="array" aca="1" ref="I495" ca="1">SUMPRODUCT(MAX((INDIRECT("A1:A" &amp; IFERROR(MATCH("fin" &amp; J495,OFFSET($D$1,H495,0,1000,1),0)+H495,$H$1)-1)      =J495)*ROW(INDIRECT("A1:A" &amp; IFERROR(MATCH("fin" &amp; J495,OFFSET($D$1,H495,0,1000,1),0)+H495,$H$1)-1) )))</f>
        <v>#N/A</v>
      </c>
      <c r="J495" s="7" t="e" cm="1">
        <f t="array" aca="1" ref="J495" ca="1">INDEX(A:A,H495)</f>
        <v>#N/A</v>
      </c>
      <c r="K495" s="7" t="e" cm="1">
        <f t="array" aca="1" ref="K495" ca="1">INDEX(B:B,H495)</f>
        <v>#N/A</v>
      </c>
      <c r="L495" s="7"/>
      <c r="M495" s="7" t="str" cm="1">
        <f t="array" aca="1" ref="M495" ca="1">IFERROR(INDEX(B:B,I495),IF(ISERROR(H495),"#N/A",TODAY()))</f>
        <v>#N/A</v>
      </c>
      <c r="N495">
        <f ca="1">SUMIFS(C:C,A:A,J495,B:B,"&gt;=" &amp; K495,B:B,"&lt;" &amp; M495+1)</f>
        <v>0</v>
      </c>
    </row>
    <row r="496" spans="1:14" x14ac:dyDescent="0.25">
      <c r="A496" t="s">
        <v>17</v>
      </c>
      <c r="B496" s="7">
        <v>43619.486666666664</v>
      </c>
      <c r="C496">
        <v>1</v>
      </c>
      <c r="D496" t="str">
        <f>IF(AND(C496=0,ROW()&gt;2),"fin"&amp;A496,IF(AND(C496=1,COUNTIF($D$1:$D495,"deb"&amp;A496)&gt;COUNTIF($D$1:$D495,"fin"&amp;A496)),A496,IF(C496=0,"","deb" &amp; A496)))</f>
        <v>Romain</v>
      </c>
      <c r="G496" s="14">
        <v>489</v>
      </c>
      <c r="H496" s="14" t="e">
        <f t="shared" ca="1" si="9"/>
        <v>#N/A</v>
      </c>
      <c r="I496" s="14" t="e" cm="1">
        <f t="array" aca="1" ref="I496" ca="1">SUMPRODUCT(MAX((INDIRECT("A1:A" &amp; IFERROR(MATCH("fin" &amp; J496,OFFSET($D$1,H496,0,1000,1),0)+H496,$H$1)-1)      =J496)*ROW(INDIRECT("A1:A" &amp; IFERROR(MATCH("fin" &amp; J496,OFFSET($D$1,H496,0,1000,1),0)+H496,$H$1)-1) )))</f>
        <v>#N/A</v>
      </c>
      <c r="J496" s="7" t="e" cm="1">
        <f t="array" aca="1" ref="J496" ca="1">INDEX(A:A,H496)</f>
        <v>#N/A</v>
      </c>
      <c r="K496" s="7" t="e" cm="1">
        <f t="array" aca="1" ref="K496" ca="1">INDEX(B:B,H496)</f>
        <v>#N/A</v>
      </c>
      <c r="L496" s="7"/>
      <c r="M496" s="7" t="str" cm="1">
        <f t="array" aca="1" ref="M496" ca="1">IFERROR(INDEX(B:B,I496),IF(ISERROR(H496),"#N/A",TODAY()))</f>
        <v>#N/A</v>
      </c>
      <c r="N496">
        <f ca="1">SUMIFS(C:C,A:A,J496,B:B,"&gt;=" &amp; K496,B:B,"&lt;" &amp; M496+1)</f>
        <v>0</v>
      </c>
    </row>
    <row r="497" spans="1:14" x14ac:dyDescent="0.25">
      <c r="A497" t="s">
        <v>9</v>
      </c>
      <c r="B497" s="7">
        <v>43619.55269675926</v>
      </c>
      <c r="C497">
        <v>1</v>
      </c>
      <c r="D497" t="str">
        <f>IF(AND(C497=0,ROW()&gt;2),"fin"&amp;A497,IF(AND(C497=1,COUNTIF($D$1:$D496,"deb"&amp;A497)&gt;COUNTIF($D$1:$D496,"fin"&amp;A497)),A497,IF(C497=0,"","deb" &amp; A497)))</f>
        <v xml:space="preserve">Pierre </v>
      </c>
      <c r="G497" s="14">
        <v>490</v>
      </c>
      <c r="H497" s="14" t="e">
        <f t="shared" ca="1" si="9"/>
        <v>#N/A</v>
      </c>
      <c r="I497" s="14" t="e" cm="1">
        <f t="array" aca="1" ref="I497" ca="1">SUMPRODUCT(MAX((INDIRECT("A1:A" &amp; IFERROR(MATCH("fin" &amp; J497,OFFSET($D$1,H497,0,1000,1),0)+H497,$H$1)-1)      =J497)*ROW(INDIRECT("A1:A" &amp; IFERROR(MATCH("fin" &amp; J497,OFFSET($D$1,H497,0,1000,1),0)+H497,$H$1)-1) )))</f>
        <v>#N/A</v>
      </c>
      <c r="J497" s="7" t="e" cm="1">
        <f t="array" aca="1" ref="J497" ca="1">INDEX(A:A,H497)</f>
        <v>#N/A</v>
      </c>
      <c r="K497" s="7" t="e" cm="1">
        <f t="array" aca="1" ref="K497" ca="1">INDEX(B:B,H497)</f>
        <v>#N/A</v>
      </c>
      <c r="L497" s="7"/>
      <c r="M497" s="7" t="str" cm="1">
        <f t="array" aca="1" ref="M497" ca="1">IFERROR(INDEX(B:B,I497),IF(ISERROR(H497),"#N/A",TODAY()))</f>
        <v>#N/A</v>
      </c>
      <c r="N497">
        <f ca="1">SUMIFS(C:C,A:A,J497,B:B,"&gt;=" &amp; K497,B:B,"&lt;" &amp; M497+1)</f>
        <v>0</v>
      </c>
    </row>
    <row r="498" spans="1:14" x14ac:dyDescent="0.25">
      <c r="A498" t="s">
        <v>10</v>
      </c>
      <c r="B498" s="7">
        <v>43619.636643518519</v>
      </c>
      <c r="C498">
        <v>1</v>
      </c>
      <c r="D498" t="str">
        <f>IF(AND(C498=0,ROW()&gt;2),"fin"&amp;A498,IF(AND(C498=1,COUNTIF($D$1:$D497,"deb"&amp;A498)&gt;COUNTIF($D$1:$D497,"fin"&amp;A498)),A498,IF(C498=0,"","deb" &amp; A498)))</f>
        <v>Yves</v>
      </c>
      <c r="G498" s="14">
        <v>491</v>
      </c>
      <c r="H498" s="14" t="e">
        <f t="shared" ca="1" si="9"/>
        <v>#N/A</v>
      </c>
      <c r="I498" s="14" t="e" cm="1">
        <f t="array" aca="1" ref="I498" ca="1">SUMPRODUCT(MAX((INDIRECT("A1:A" &amp; IFERROR(MATCH("fin" &amp; J498,OFFSET($D$1,H498,0,1000,1),0)+H498,$H$1)-1)      =J498)*ROW(INDIRECT("A1:A" &amp; IFERROR(MATCH("fin" &amp; J498,OFFSET($D$1,H498,0,1000,1),0)+H498,$H$1)-1) )))</f>
        <v>#N/A</v>
      </c>
      <c r="J498" s="7" t="e" cm="1">
        <f t="array" aca="1" ref="J498" ca="1">INDEX(A:A,H498)</f>
        <v>#N/A</v>
      </c>
      <c r="K498" s="7" t="e" cm="1">
        <f t="array" aca="1" ref="K498" ca="1">INDEX(B:B,H498)</f>
        <v>#N/A</v>
      </c>
      <c r="L498" s="7"/>
      <c r="M498" s="7" t="str" cm="1">
        <f t="array" aca="1" ref="M498" ca="1">IFERROR(INDEX(B:B,I498),IF(ISERROR(H498),"#N/A",TODAY()))</f>
        <v>#N/A</v>
      </c>
      <c r="N498">
        <f ca="1">SUMIFS(C:C,A:A,J498,B:B,"&gt;=" &amp; K498,B:B,"&lt;" &amp; M498+1)</f>
        <v>0</v>
      </c>
    </row>
    <row r="499" spans="1:14" x14ac:dyDescent="0.25">
      <c r="A499" t="s">
        <v>11</v>
      </c>
      <c r="B499" s="7">
        <v>43620.412592592591</v>
      </c>
      <c r="C499">
        <v>1</v>
      </c>
      <c r="D499" t="str">
        <f>IF(AND(C499=0,ROW()&gt;2),"fin"&amp;A499,IF(AND(C499=1,COUNTIF($D$1:$D498,"deb"&amp;A499)&gt;COUNTIF($D$1:$D498,"fin"&amp;A499)),A499,IF(C499=0,"","deb" &amp; A499)))</f>
        <v>Pierrick</v>
      </c>
      <c r="G499" s="14">
        <v>492</v>
      </c>
      <c r="H499" s="14" t="e">
        <f t="shared" ca="1" si="9"/>
        <v>#N/A</v>
      </c>
      <c r="I499" s="14" t="e" cm="1">
        <f t="array" aca="1" ref="I499" ca="1">SUMPRODUCT(MAX((INDIRECT("A1:A" &amp; IFERROR(MATCH("fin" &amp; J499,OFFSET($D$1,H499,0,1000,1),0)+H499,$H$1)-1)      =J499)*ROW(INDIRECT("A1:A" &amp; IFERROR(MATCH("fin" &amp; J499,OFFSET($D$1,H499,0,1000,1),0)+H499,$H$1)-1) )))</f>
        <v>#N/A</v>
      </c>
      <c r="J499" s="7" t="e" cm="1">
        <f t="array" aca="1" ref="J499" ca="1">INDEX(A:A,H499)</f>
        <v>#N/A</v>
      </c>
      <c r="K499" s="7" t="e" cm="1">
        <f t="array" aca="1" ref="K499" ca="1">INDEX(B:B,H499)</f>
        <v>#N/A</v>
      </c>
      <c r="L499" s="7"/>
      <c r="M499" s="7" t="str" cm="1">
        <f t="array" aca="1" ref="M499" ca="1">IFERROR(INDEX(B:B,I499),IF(ISERROR(H499),"#N/A",TODAY()))</f>
        <v>#N/A</v>
      </c>
      <c r="N499">
        <f ca="1">SUMIFS(C:C,A:A,J499,B:B,"&gt;=" &amp; K499,B:B,"&lt;" &amp; M499+1)</f>
        <v>0</v>
      </c>
    </row>
    <row r="500" spans="1:14" x14ac:dyDescent="0.25">
      <c r="A500" t="s">
        <v>12</v>
      </c>
      <c r="B500" s="7">
        <v>43620.446655092594</v>
      </c>
      <c r="C500">
        <v>1</v>
      </c>
      <c r="D500" t="str">
        <f>IF(AND(C500=0,ROW()&gt;2),"fin"&amp;A500,IF(AND(C500=1,COUNTIF($D$1:$D499,"deb"&amp;A500)&gt;COUNTIF($D$1:$D499,"fin"&amp;A500)),A500,IF(C500=0,"","deb" &amp; A500)))</f>
        <v xml:space="preserve">Jacques </v>
      </c>
      <c r="G500" s="14">
        <v>493</v>
      </c>
      <c r="H500" s="14" t="e">
        <f t="shared" ca="1" si="9"/>
        <v>#N/A</v>
      </c>
      <c r="I500" s="14" t="e" cm="1">
        <f t="array" aca="1" ref="I500" ca="1">SUMPRODUCT(MAX((INDIRECT("A1:A" &amp; IFERROR(MATCH("fin" &amp; J500,OFFSET($D$1,H500,0,1000,1),0)+H500,$H$1)-1)      =J500)*ROW(INDIRECT("A1:A" &amp; IFERROR(MATCH("fin" &amp; J500,OFFSET($D$1,H500,0,1000,1),0)+H500,$H$1)-1) )))</f>
        <v>#N/A</v>
      </c>
      <c r="J500" s="7" t="e" cm="1">
        <f t="array" aca="1" ref="J500" ca="1">INDEX(A:A,H500)</f>
        <v>#N/A</v>
      </c>
      <c r="K500" s="7" t="e" cm="1">
        <f t="array" aca="1" ref="K500" ca="1">INDEX(B:B,H500)</f>
        <v>#N/A</v>
      </c>
      <c r="L500" s="7"/>
      <c r="M500" s="7" t="str" cm="1">
        <f t="array" aca="1" ref="M500" ca="1">IFERROR(INDEX(B:B,I500),IF(ISERROR(H500),"#N/A",TODAY()))</f>
        <v>#N/A</v>
      </c>
      <c r="N500">
        <f ca="1">SUMIFS(C:C,A:A,J500,B:B,"&gt;=" &amp; K500,B:B,"&lt;" &amp; M500+1)</f>
        <v>0</v>
      </c>
    </row>
    <row r="501" spans="1:14" x14ac:dyDescent="0.25">
      <c r="A501" t="s">
        <v>13</v>
      </c>
      <c r="B501" s="7">
        <v>43620.500300925924</v>
      </c>
      <c r="C501">
        <v>1</v>
      </c>
      <c r="D501" t="str">
        <f>IF(AND(C501=0,ROW()&gt;2),"fin"&amp;A501,IF(AND(C501=1,COUNTIF($D$1:$D500,"deb"&amp;A501)&gt;COUNTIF($D$1:$D500,"fin"&amp;A501)),A501,IF(C501=0,"","deb" &amp; A501)))</f>
        <v>Clhotilde</v>
      </c>
      <c r="G501" s="14">
        <v>494</v>
      </c>
      <c r="H501" s="14" t="e">
        <f t="shared" ca="1" si="9"/>
        <v>#N/A</v>
      </c>
      <c r="I501" s="14" t="e" cm="1">
        <f t="array" aca="1" ref="I501" ca="1">SUMPRODUCT(MAX((INDIRECT("A1:A" &amp; IFERROR(MATCH("fin" &amp; J501,OFFSET($D$1,H501,0,1000,1),0)+H501,$H$1)-1)      =J501)*ROW(INDIRECT("A1:A" &amp; IFERROR(MATCH("fin" &amp; J501,OFFSET($D$1,H501,0,1000,1),0)+H501,$H$1)-1) )))</f>
        <v>#N/A</v>
      </c>
      <c r="J501" s="7" t="e" cm="1">
        <f t="array" aca="1" ref="J501" ca="1">INDEX(A:A,H501)</f>
        <v>#N/A</v>
      </c>
      <c r="K501" s="7" t="e" cm="1">
        <f t="array" aca="1" ref="K501" ca="1">INDEX(B:B,H501)</f>
        <v>#N/A</v>
      </c>
      <c r="L501" s="7"/>
      <c r="M501" s="7" t="str" cm="1">
        <f t="array" aca="1" ref="M501" ca="1">IFERROR(INDEX(B:B,I501),IF(ISERROR(H501),"#N/A",TODAY()))</f>
        <v>#N/A</v>
      </c>
      <c r="N501">
        <f ca="1">SUMIFS(C:C,A:A,J501,B:B,"&gt;=" &amp; K501,B:B,"&lt;" &amp; M501+1)</f>
        <v>0</v>
      </c>
    </row>
    <row r="502" spans="1:14" x14ac:dyDescent="0.25">
      <c r="A502" t="s">
        <v>14</v>
      </c>
      <c r="B502" s="7">
        <v>43620.580567129633</v>
      </c>
      <c r="C502">
        <v>0</v>
      </c>
      <c r="D502" t="str">
        <f>IF(AND(C502=0,ROW()&gt;2),"fin"&amp;A502,IF(AND(C502=1,COUNTIF($D$1:$D501,"deb"&amp;A502)&gt;COUNTIF($D$1:$D501,"fin"&amp;A502)),A502,IF(C502=0,"","deb" &amp; A502)))</f>
        <v>finLaurianne</v>
      </c>
      <c r="G502" s="14">
        <v>495</v>
      </c>
      <c r="H502" s="14" t="e">
        <f t="shared" ca="1" si="9"/>
        <v>#N/A</v>
      </c>
      <c r="I502" s="14" t="e" cm="1">
        <f t="array" aca="1" ref="I502" ca="1">SUMPRODUCT(MAX((INDIRECT("A1:A" &amp; IFERROR(MATCH("fin" &amp; J502,OFFSET($D$1,H502,0,1000,1),0)+H502,$H$1)-1)      =J502)*ROW(INDIRECT("A1:A" &amp; IFERROR(MATCH("fin" &amp; J502,OFFSET($D$1,H502,0,1000,1),0)+H502,$H$1)-1) )))</f>
        <v>#N/A</v>
      </c>
      <c r="J502" s="7" t="e" cm="1">
        <f t="array" aca="1" ref="J502" ca="1">INDEX(A:A,H502)</f>
        <v>#N/A</v>
      </c>
      <c r="K502" s="7" t="e" cm="1">
        <f t="array" aca="1" ref="K502" ca="1">INDEX(B:B,H502)</f>
        <v>#N/A</v>
      </c>
      <c r="L502" s="7"/>
      <c r="M502" s="7" t="str" cm="1">
        <f t="array" aca="1" ref="M502" ca="1">IFERROR(INDEX(B:B,I502),IF(ISERROR(H502),"#N/A",TODAY()))</f>
        <v>#N/A</v>
      </c>
      <c r="N502">
        <f ca="1">SUMIFS(C:C,A:A,J502,B:B,"&gt;=" &amp; K502,B:B,"&lt;" &amp; M502+1)</f>
        <v>0</v>
      </c>
    </row>
    <row r="503" spans="1:14" x14ac:dyDescent="0.25">
      <c r="A503" t="s">
        <v>15</v>
      </c>
      <c r="B503" s="7">
        <v>43620.597627314812</v>
      </c>
      <c r="C503">
        <v>1</v>
      </c>
      <c r="D503" t="str">
        <f>IF(AND(C503=0,ROW()&gt;2),"fin"&amp;A503,IF(AND(C503=1,COUNTIF($D$1:$D502,"deb"&amp;A503)&gt;COUNTIF($D$1:$D502,"fin"&amp;A503)),A503,IF(C503=0,"","deb" &amp; A503)))</f>
        <v>Jeanne</v>
      </c>
      <c r="G503" s="14">
        <v>496</v>
      </c>
      <c r="H503" s="14" t="e">
        <f t="shared" ca="1" si="9"/>
        <v>#N/A</v>
      </c>
      <c r="I503" s="14" t="e" cm="1">
        <f t="array" aca="1" ref="I503" ca="1">SUMPRODUCT(MAX((INDIRECT("A1:A" &amp; IFERROR(MATCH("fin" &amp; J503,OFFSET($D$1,H503,0,1000,1),0)+H503,$H$1)-1)      =J503)*ROW(INDIRECT("A1:A" &amp; IFERROR(MATCH("fin" &amp; J503,OFFSET($D$1,H503,0,1000,1),0)+H503,$H$1)-1) )))</f>
        <v>#N/A</v>
      </c>
      <c r="J503" s="7" t="e" cm="1">
        <f t="array" aca="1" ref="J503" ca="1">INDEX(A:A,H503)</f>
        <v>#N/A</v>
      </c>
      <c r="K503" s="7" t="e" cm="1">
        <f t="array" aca="1" ref="K503" ca="1">INDEX(B:B,H503)</f>
        <v>#N/A</v>
      </c>
      <c r="L503" s="7"/>
      <c r="M503" s="7" t="str" cm="1">
        <f t="array" aca="1" ref="M503" ca="1">IFERROR(INDEX(B:B,I503),IF(ISERROR(H503),"#N/A",TODAY()))</f>
        <v>#N/A</v>
      </c>
      <c r="N503">
        <f ca="1">SUMIFS(C:C,A:A,J503,B:B,"&gt;=" &amp; K503,B:B,"&lt;" &amp; M503+1)</f>
        <v>0</v>
      </c>
    </row>
    <row r="504" spans="1:14" x14ac:dyDescent="0.25">
      <c r="A504" t="s">
        <v>16</v>
      </c>
      <c r="B504" s="7">
        <v>43620.625648148147</v>
      </c>
      <c r="C504">
        <v>1</v>
      </c>
      <c r="D504" t="str">
        <f>IF(AND(C504=0,ROW()&gt;2),"fin"&amp;A504,IF(AND(C504=1,COUNTIF($D$1:$D503,"deb"&amp;A504)&gt;COUNTIF($D$1:$D503,"fin"&amp;A504)),A504,IF(C504=0,"","deb" &amp; A504)))</f>
        <v>debAgathe</v>
      </c>
      <c r="G504" s="14">
        <v>497</v>
      </c>
      <c r="H504" s="14" t="e">
        <f t="shared" ca="1" si="9"/>
        <v>#N/A</v>
      </c>
      <c r="I504" s="14" t="e" cm="1">
        <f t="array" aca="1" ref="I504" ca="1">SUMPRODUCT(MAX((INDIRECT("A1:A" &amp; IFERROR(MATCH("fin" &amp; J504,OFFSET($D$1,H504,0,1000,1),0)+H504,$H$1)-1)      =J504)*ROW(INDIRECT("A1:A" &amp; IFERROR(MATCH("fin" &amp; J504,OFFSET($D$1,H504,0,1000,1),0)+H504,$H$1)-1) )))</f>
        <v>#N/A</v>
      </c>
      <c r="J504" s="7" t="e" cm="1">
        <f t="array" aca="1" ref="J504" ca="1">INDEX(A:A,H504)</f>
        <v>#N/A</v>
      </c>
      <c r="K504" s="7" t="e" cm="1">
        <f t="array" aca="1" ref="K504" ca="1">INDEX(B:B,H504)</f>
        <v>#N/A</v>
      </c>
      <c r="L504" s="7"/>
      <c r="M504" s="7" t="str" cm="1">
        <f t="array" aca="1" ref="M504" ca="1">IFERROR(INDEX(B:B,I504),IF(ISERROR(H504),"#N/A",TODAY()))</f>
        <v>#N/A</v>
      </c>
      <c r="N504">
        <f ca="1">SUMIFS(C:C,A:A,J504,B:B,"&gt;=" &amp; K504,B:B,"&lt;" &amp; M504+1)</f>
        <v>0</v>
      </c>
    </row>
    <row r="505" spans="1:14" x14ac:dyDescent="0.25">
      <c r="A505" t="s">
        <v>17</v>
      </c>
      <c r="B505" s="7">
        <v>43620.654490740744</v>
      </c>
      <c r="C505">
        <v>1</v>
      </c>
      <c r="D505" t="str">
        <f>IF(AND(C505=0,ROW()&gt;2),"fin"&amp;A505,IF(AND(C505=1,COUNTIF($D$1:$D504,"deb"&amp;A505)&gt;COUNTIF($D$1:$D504,"fin"&amp;A505)),A505,IF(C505=0,"","deb" &amp; A505)))</f>
        <v>Romain</v>
      </c>
      <c r="G505" s="14">
        <v>498</v>
      </c>
      <c r="H505" s="14" t="e">
        <f t="shared" ca="1" si="9"/>
        <v>#N/A</v>
      </c>
      <c r="I505" s="14" t="e" cm="1">
        <f t="array" aca="1" ref="I505" ca="1">SUMPRODUCT(MAX((INDIRECT("A1:A" &amp; IFERROR(MATCH("fin" &amp; J505,OFFSET($D$1,H505,0,1000,1),0)+H505,$H$1)-1)      =J505)*ROW(INDIRECT("A1:A" &amp; IFERROR(MATCH("fin" &amp; J505,OFFSET($D$1,H505,0,1000,1),0)+H505,$H$1)-1) )))</f>
        <v>#N/A</v>
      </c>
      <c r="J505" s="7" t="e" cm="1">
        <f t="array" aca="1" ref="J505" ca="1">INDEX(A:A,H505)</f>
        <v>#N/A</v>
      </c>
      <c r="K505" s="7" t="e" cm="1">
        <f t="array" aca="1" ref="K505" ca="1">INDEX(B:B,H505)</f>
        <v>#N/A</v>
      </c>
      <c r="L505" s="7"/>
      <c r="M505" s="7" t="str" cm="1">
        <f t="array" aca="1" ref="M505" ca="1">IFERROR(INDEX(B:B,I505),IF(ISERROR(H505),"#N/A",TODAY()))</f>
        <v>#N/A</v>
      </c>
      <c r="N505">
        <f ca="1">SUMIFS(C:C,A:A,J505,B:B,"&gt;=" &amp; K505,B:B,"&lt;" &amp; M505+1)</f>
        <v>0</v>
      </c>
    </row>
    <row r="506" spans="1:14" x14ac:dyDescent="0.25">
      <c r="A506" t="s">
        <v>9</v>
      </c>
      <c r="B506" s="7">
        <v>43620.69127314815</v>
      </c>
      <c r="C506">
        <v>1</v>
      </c>
      <c r="D506" t="str">
        <f>IF(AND(C506=0,ROW()&gt;2),"fin"&amp;A506,IF(AND(C506=1,COUNTIF($D$1:$D505,"deb"&amp;A506)&gt;COUNTIF($D$1:$D505,"fin"&amp;A506)),A506,IF(C506=0,"","deb" &amp; A506)))</f>
        <v xml:space="preserve">Pierre </v>
      </c>
      <c r="G506" s="14">
        <v>499</v>
      </c>
      <c r="H506" s="14" t="e">
        <f t="shared" ca="1" si="9"/>
        <v>#N/A</v>
      </c>
      <c r="I506" s="14" t="e" cm="1">
        <f t="array" aca="1" ref="I506" ca="1">SUMPRODUCT(MAX((INDIRECT("A1:A" &amp; IFERROR(MATCH("fin" &amp; J506,OFFSET($D$1,H506,0,1000,1),0)+H506,$H$1)-1)      =J506)*ROW(INDIRECT("A1:A" &amp; IFERROR(MATCH("fin" &amp; J506,OFFSET($D$1,H506,0,1000,1),0)+H506,$H$1)-1) )))</f>
        <v>#N/A</v>
      </c>
      <c r="J506" s="7" t="e" cm="1">
        <f t="array" aca="1" ref="J506" ca="1">INDEX(A:A,H506)</f>
        <v>#N/A</v>
      </c>
      <c r="K506" s="7" t="e" cm="1">
        <f t="array" aca="1" ref="K506" ca="1">INDEX(B:B,H506)</f>
        <v>#N/A</v>
      </c>
      <c r="L506" s="7"/>
      <c r="M506" s="7" t="str" cm="1">
        <f t="array" aca="1" ref="M506" ca="1">IFERROR(INDEX(B:B,I506),IF(ISERROR(H506),"#N/A",TODAY()))</f>
        <v>#N/A</v>
      </c>
      <c r="N506">
        <f ca="1">SUMIFS(C:C,A:A,J506,B:B,"&gt;=" &amp; K506,B:B,"&lt;" &amp; M506+1)</f>
        <v>0</v>
      </c>
    </row>
    <row r="507" spans="1:14" x14ac:dyDescent="0.25">
      <c r="A507" t="s">
        <v>10</v>
      </c>
      <c r="B507" s="7">
        <v>43621.58866898148</v>
      </c>
      <c r="C507">
        <v>1</v>
      </c>
      <c r="D507" t="str">
        <f>IF(AND(C507=0,ROW()&gt;2),"fin"&amp;A507,IF(AND(C507=1,COUNTIF($D$1:$D506,"deb"&amp;A507)&gt;COUNTIF($D$1:$D506,"fin"&amp;A507)),A507,IF(C507=0,"","deb" &amp; A507)))</f>
        <v>Yves</v>
      </c>
      <c r="G507" s="14">
        <v>500</v>
      </c>
      <c r="H507" s="14" t="e">
        <f t="shared" ca="1" si="9"/>
        <v>#N/A</v>
      </c>
      <c r="I507" s="14" t="e" cm="1">
        <f t="array" aca="1" ref="I507" ca="1">SUMPRODUCT(MAX((INDIRECT("A1:A" &amp; IFERROR(MATCH("fin" &amp; J507,OFFSET($D$1,H507,0,1000,1),0)+H507,$H$1)-1)      =J507)*ROW(INDIRECT("A1:A" &amp; IFERROR(MATCH("fin" &amp; J507,OFFSET($D$1,H507,0,1000,1),0)+H507,$H$1)-1) )))</f>
        <v>#N/A</v>
      </c>
      <c r="J507" s="7" t="e" cm="1">
        <f t="array" aca="1" ref="J507" ca="1">INDEX(A:A,H507)</f>
        <v>#N/A</v>
      </c>
      <c r="K507" s="7" t="e" cm="1">
        <f t="array" aca="1" ref="K507" ca="1">INDEX(B:B,H507)</f>
        <v>#N/A</v>
      </c>
      <c r="L507" s="7"/>
      <c r="M507" s="7" t="str" cm="1">
        <f t="array" aca="1" ref="M507" ca="1">IFERROR(INDEX(B:B,I507),IF(ISERROR(H507),"#N/A",TODAY()))</f>
        <v>#N/A</v>
      </c>
      <c r="N507">
        <f ca="1">SUMIFS(C:C,A:A,J507,B:B,"&gt;=" &amp; K507,B:B,"&lt;" &amp; M507+1)</f>
        <v>0</v>
      </c>
    </row>
    <row r="508" spans="1:14" x14ac:dyDescent="0.25">
      <c r="A508" t="s">
        <v>11</v>
      </c>
      <c r="B508" s="7">
        <v>43621.594525462962</v>
      </c>
      <c r="C508">
        <v>1</v>
      </c>
      <c r="D508" t="str">
        <f>IF(AND(C508=0,ROW()&gt;2),"fin"&amp;A508,IF(AND(C508=1,COUNTIF($D$1:$D507,"deb"&amp;A508)&gt;COUNTIF($D$1:$D507,"fin"&amp;A508)),A508,IF(C508=0,"","deb" &amp; A508)))</f>
        <v>Pierrick</v>
      </c>
      <c r="G508" s="14">
        <v>501</v>
      </c>
      <c r="H508" s="14" t="e">
        <f t="shared" ca="1" si="9"/>
        <v>#N/A</v>
      </c>
      <c r="I508" s="14" t="e" cm="1">
        <f t="array" aca="1" ref="I508" ca="1">SUMPRODUCT(MAX((INDIRECT("A1:A" &amp; IFERROR(MATCH("fin" &amp; J508,OFFSET($D$1,H508,0,1000,1),0)+H508,$H$1)-1)      =J508)*ROW(INDIRECT("A1:A" &amp; IFERROR(MATCH("fin" &amp; J508,OFFSET($D$1,H508,0,1000,1),0)+H508,$H$1)-1) )))</f>
        <v>#N/A</v>
      </c>
      <c r="J508" s="7" t="e" cm="1">
        <f t="array" aca="1" ref="J508" ca="1">INDEX(A:A,H508)</f>
        <v>#N/A</v>
      </c>
      <c r="K508" s="7" t="e" cm="1">
        <f t="array" aca="1" ref="K508" ca="1">INDEX(B:B,H508)</f>
        <v>#N/A</v>
      </c>
      <c r="L508" s="7"/>
      <c r="M508" s="7" t="str" cm="1">
        <f t="array" aca="1" ref="M508" ca="1">IFERROR(INDEX(B:B,I508),IF(ISERROR(H508),"#N/A",TODAY()))</f>
        <v>#N/A</v>
      </c>
      <c r="N508">
        <f ca="1">SUMIFS(C:C,A:A,J508,B:B,"&gt;=" &amp; K508,B:B,"&lt;" &amp; M508+1)</f>
        <v>0</v>
      </c>
    </row>
    <row r="509" spans="1:14" x14ac:dyDescent="0.25">
      <c r="A509" t="s">
        <v>12</v>
      </c>
      <c r="B509" s="7">
        <v>43621.630300925928</v>
      </c>
      <c r="C509">
        <v>1</v>
      </c>
      <c r="D509" t="str">
        <f>IF(AND(C509=0,ROW()&gt;2),"fin"&amp;A509,IF(AND(C509=1,COUNTIF($D$1:$D508,"deb"&amp;A509)&gt;COUNTIF($D$1:$D508,"fin"&amp;A509)),A509,IF(C509=0,"","deb" &amp; A509)))</f>
        <v xml:space="preserve">Jacques </v>
      </c>
      <c r="G509" s="14">
        <v>502</v>
      </c>
      <c r="H509" s="14" t="e">
        <f t="shared" ca="1" si="9"/>
        <v>#N/A</v>
      </c>
      <c r="I509" s="14" t="e" cm="1">
        <f t="array" aca="1" ref="I509" ca="1">SUMPRODUCT(MAX((INDIRECT("A1:A" &amp; IFERROR(MATCH("fin" &amp; J509,OFFSET($D$1,H509,0,1000,1),0)+H509,$H$1)-1)      =J509)*ROW(INDIRECT("A1:A" &amp; IFERROR(MATCH("fin" &amp; J509,OFFSET($D$1,H509,0,1000,1),0)+H509,$H$1)-1) )))</f>
        <v>#N/A</v>
      </c>
      <c r="J509" s="7" t="e" cm="1">
        <f t="array" aca="1" ref="J509" ca="1">INDEX(A:A,H509)</f>
        <v>#N/A</v>
      </c>
      <c r="K509" s="7" t="e" cm="1">
        <f t="array" aca="1" ref="K509" ca="1">INDEX(B:B,H509)</f>
        <v>#N/A</v>
      </c>
      <c r="L509" s="7"/>
      <c r="M509" s="7" t="str" cm="1">
        <f t="array" aca="1" ref="M509" ca="1">IFERROR(INDEX(B:B,I509),IF(ISERROR(H509),"#N/A",TODAY()))</f>
        <v>#N/A</v>
      </c>
      <c r="N509">
        <f ca="1">SUMIFS(C:C,A:A,J509,B:B,"&gt;=" &amp; K509,B:B,"&lt;" &amp; M509+1)</f>
        <v>0</v>
      </c>
    </row>
    <row r="510" spans="1:14" x14ac:dyDescent="0.25">
      <c r="A510" t="s">
        <v>13</v>
      </c>
      <c r="B510" s="7">
        <v>43621.643090277779</v>
      </c>
      <c r="C510">
        <v>1</v>
      </c>
      <c r="D510" t="str">
        <f>IF(AND(C510=0,ROW()&gt;2),"fin"&amp;A510,IF(AND(C510=1,COUNTIF($D$1:$D509,"deb"&amp;A510)&gt;COUNTIF($D$1:$D509,"fin"&amp;A510)),A510,IF(C510=0,"","deb" &amp; A510)))</f>
        <v>Clhotilde</v>
      </c>
      <c r="G510" s="14">
        <v>503</v>
      </c>
      <c r="H510" s="14" t="e">
        <f t="shared" ca="1" si="9"/>
        <v>#N/A</v>
      </c>
      <c r="I510" s="14" t="e" cm="1">
        <f t="array" aca="1" ref="I510" ca="1">SUMPRODUCT(MAX((INDIRECT("A1:A" &amp; IFERROR(MATCH("fin" &amp; J510,OFFSET($D$1,H510,0,1000,1),0)+H510,$H$1)-1)      =J510)*ROW(INDIRECT("A1:A" &amp; IFERROR(MATCH("fin" &amp; J510,OFFSET($D$1,H510,0,1000,1),0)+H510,$H$1)-1) )))</f>
        <v>#N/A</v>
      </c>
      <c r="J510" s="7" t="e" cm="1">
        <f t="array" aca="1" ref="J510" ca="1">INDEX(A:A,H510)</f>
        <v>#N/A</v>
      </c>
      <c r="K510" s="7" t="e" cm="1">
        <f t="array" aca="1" ref="K510" ca="1">INDEX(B:B,H510)</f>
        <v>#N/A</v>
      </c>
      <c r="L510" s="7"/>
      <c r="M510" s="7" t="str" cm="1">
        <f t="array" aca="1" ref="M510" ca="1">IFERROR(INDEX(B:B,I510),IF(ISERROR(H510),"#N/A",TODAY()))</f>
        <v>#N/A</v>
      </c>
      <c r="N510">
        <f ca="1">SUMIFS(C:C,A:A,J510,B:B,"&gt;=" &amp; K510,B:B,"&lt;" &amp; M510+1)</f>
        <v>0</v>
      </c>
    </row>
    <row r="511" spans="1:14" x14ac:dyDescent="0.25">
      <c r="A511" t="s">
        <v>14</v>
      </c>
      <c r="B511" s="7">
        <v>43621.653541666667</v>
      </c>
      <c r="C511">
        <v>1</v>
      </c>
      <c r="D511" t="str">
        <f>IF(AND(C511=0,ROW()&gt;2),"fin"&amp;A511,IF(AND(C511=1,COUNTIF($D$1:$D510,"deb"&amp;A511)&gt;COUNTIF($D$1:$D510,"fin"&amp;A511)),A511,IF(C511=0,"","deb" &amp; A511)))</f>
        <v>debLaurianne</v>
      </c>
      <c r="G511" s="14">
        <v>504</v>
      </c>
      <c r="H511" s="14" t="e">
        <f t="shared" ca="1" si="9"/>
        <v>#N/A</v>
      </c>
      <c r="I511" s="14" t="e" cm="1">
        <f t="array" aca="1" ref="I511" ca="1">SUMPRODUCT(MAX((INDIRECT("A1:A" &amp; IFERROR(MATCH("fin" &amp; J511,OFFSET($D$1,H511,0,1000,1),0)+H511,$H$1)-1)      =J511)*ROW(INDIRECT("A1:A" &amp; IFERROR(MATCH("fin" &amp; J511,OFFSET($D$1,H511,0,1000,1),0)+H511,$H$1)-1) )))</f>
        <v>#N/A</v>
      </c>
      <c r="J511" s="7" t="e" cm="1">
        <f t="array" aca="1" ref="J511" ca="1">INDEX(A:A,H511)</f>
        <v>#N/A</v>
      </c>
      <c r="K511" s="7" t="e" cm="1">
        <f t="array" aca="1" ref="K511" ca="1">INDEX(B:B,H511)</f>
        <v>#N/A</v>
      </c>
      <c r="L511" s="7"/>
      <c r="M511" s="7" t="str" cm="1">
        <f t="array" aca="1" ref="M511" ca="1">IFERROR(INDEX(B:B,I511),IF(ISERROR(H511),"#N/A",TODAY()))</f>
        <v>#N/A</v>
      </c>
      <c r="N511">
        <f ca="1">SUMIFS(C:C,A:A,J511,B:B,"&gt;=" &amp; K511,B:B,"&lt;" &amp; M511+1)</f>
        <v>0</v>
      </c>
    </row>
    <row r="512" spans="1:14" x14ac:dyDescent="0.25">
      <c r="A512" t="s">
        <v>15</v>
      </c>
      <c r="B512" s="7">
        <v>43621.657534722224</v>
      </c>
      <c r="C512">
        <v>1</v>
      </c>
      <c r="D512" t="str">
        <f>IF(AND(C512=0,ROW()&gt;2),"fin"&amp;A512,IF(AND(C512=1,COUNTIF($D$1:$D511,"deb"&amp;A512)&gt;COUNTIF($D$1:$D511,"fin"&amp;A512)),A512,IF(C512=0,"","deb" &amp; A512)))</f>
        <v>Jeanne</v>
      </c>
      <c r="G512" s="14">
        <v>505</v>
      </c>
      <c r="H512" s="14" t="e">
        <f t="shared" ca="1" si="9"/>
        <v>#N/A</v>
      </c>
      <c r="I512" s="14" t="e" cm="1">
        <f t="array" aca="1" ref="I512" ca="1">SUMPRODUCT(MAX((INDIRECT("A1:A" &amp; IFERROR(MATCH("fin" &amp; J512,OFFSET($D$1,H512,0,1000,1),0)+H512,$H$1)-1)      =J512)*ROW(INDIRECT("A1:A" &amp; IFERROR(MATCH("fin" &amp; J512,OFFSET($D$1,H512,0,1000,1),0)+H512,$H$1)-1) )))</f>
        <v>#N/A</v>
      </c>
      <c r="J512" s="7" t="e" cm="1">
        <f t="array" aca="1" ref="J512" ca="1">INDEX(A:A,H512)</f>
        <v>#N/A</v>
      </c>
      <c r="K512" s="7" t="e" cm="1">
        <f t="array" aca="1" ref="K512" ca="1">INDEX(B:B,H512)</f>
        <v>#N/A</v>
      </c>
      <c r="L512" s="7"/>
      <c r="M512" s="7" t="str" cm="1">
        <f t="array" aca="1" ref="M512" ca="1">IFERROR(INDEX(B:B,I512),IF(ISERROR(H512),"#N/A",TODAY()))</f>
        <v>#N/A</v>
      </c>
      <c r="N512">
        <f ca="1">SUMIFS(C:C,A:A,J512,B:B,"&gt;=" &amp; K512,B:B,"&lt;" &amp; M512+1)</f>
        <v>0</v>
      </c>
    </row>
    <row r="513" spans="1:14" x14ac:dyDescent="0.25">
      <c r="A513" t="s">
        <v>16</v>
      </c>
      <c r="B513" s="7">
        <v>43621.675925925927</v>
      </c>
      <c r="C513">
        <v>0</v>
      </c>
      <c r="D513" t="str">
        <f>IF(AND(C513=0,ROW()&gt;2),"fin"&amp;A513,IF(AND(C513=1,COUNTIF($D$1:$D512,"deb"&amp;A513)&gt;COUNTIF($D$1:$D512,"fin"&amp;A513)),A513,IF(C513=0,"","deb" &amp; A513)))</f>
        <v>finAgathe</v>
      </c>
      <c r="G513" s="14">
        <v>506</v>
      </c>
      <c r="H513" s="14" t="e">
        <f t="shared" ca="1" si="9"/>
        <v>#N/A</v>
      </c>
      <c r="I513" s="14" t="e" cm="1">
        <f t="array" aca="1" ref="I513" ca="1">SUMPRODUCT(MAX((INDIRECT("A1:A" &amp; IFERROR(MATCH("fin" &amp; J513,OFFSET($D$1,H513,0,1000,1),0)+H513,$H$1)-1)      =J513)*ROW(INDIRECT("A1:A" &amp; IFERROR(MATCH("fin" &amp; J513,OFFSET($D$1,H513,0,1000,1),0)+H513,$H$1)-1) )))</f>
        <v>#N/A</v>
      </c>
      <c r="J513" s="7" t="e" cm="1">
        <f t="array" aca="1" ref="J513" ca="1">INDEX(A:A,H513)</f>
        <v>#N/A</v>
      </c>
      <c r="K513" s="7" t="e" cm="1">
        <f t="array" aca="1" ref="K513" ca="1">INDEX(B:B,H513)</f>
        <v>#N/A</v>
      </c>
      <c r="L513" s="7"/>
      <c r="M513" s="7" t="str" cm="1">
        <f t="array" aca="1" ref="M513" ca="1">IFERROR(INDEX(B:B,I513),IF(ISERROR(H513),"#N/A",TODAY()))</f>
        <v>#N/A</v>
      </c>
      <c r="N513">
        <f ca="1">SUMIFS(C:C,A:A,J513,B:B,"&gt;=" &amp; K513,B:B,"&lt;" &amp; M513+1)</f>
        <v>0</v>
      </c>
    </row>
    <row r="514" spans="1:14" x14ac:dyDescent="0.25">
      <c r="A514" t="s">
        <v>17</v>
      </c>
      <c r="B514" s="7">
        <v>43621.679270833331</v>
      </c>
      <c r="C514">
        <v>1</v>
      </c>
      <c r="D514" t="str">
        <f>IF(AND(C514=0,ROW()&gt;2),"fin"&amp;A514,IF(AND(C514=1,COUNTIF($D$1:$D513,"deb"&amp;A514)&gt;COUNTIF($D$1:$D513,"fin"&amp;A514)),A514,IF(C514=0,"","deb" &amp; A514)))</f>
        <v>Romain</v>
      </c>
      <c r="G514" s="14">
        <v>507</v>
      </c>
      <c r="H514" s="14" t="e">
        <f t="shared" ca="1" si="9"/>
        <v>#N/A</v>
      </c>
      <c r="I514" s="14" t="e" cm="1">
        <f t="array" aca="1" ref="I514" ca="1">SUMPRODUCT(MAX((INDIRECT("A1:A" &amp; IFERROR(MATCH("fin" &amp; J514,OFFSET($D$1,H514,0,1000,1),0)+H514,$H$1)-1)      =J514)*ROW(INDIRECT("A1:A" &amp; IFERROR(MATCH("fin" &amp; J514,OFFSET($D$1,H514,0,1000,1),0)+H514,$H$1)-1) )))</f>
        <v>#N/A</v>
      </c>
      <c r="J514" s="7" t="e" cm="1">
        <f t="array" aca="1" ref="J514" ca="1">INDEX(A:A,H514)</f>
        <v>#N/A</v>
      </c>
      <c r="K514" s="7" t="e" cm="1">
        <f t="array" aca="1" ref="K514" ca="1">INDEX(B:B,H514)</f>
        <v>#N/A</v>
      </c>
      <c r="L514" s="7"/>
      <c r="M514" s="7" t="str" cm="1">
        <f t="array" aca="1" ref="M514" ca="1">IFERROR(INDEX(B:B,I514),IF(ISERROR(H514),"#N/A",TODAY()))</f>
        <v>#N/A</v>
      </c>
      <c r="N514">
        <f ca="1">SUMIFS(C:C,A:A,J514,B:B,"&gt;=" &amp; K514,B:B,"&lt;" &amp; M514+1)</f>
        <v>0</v>
      </c>
    </row>
    <row r="515" spans="1:14" x14ac:dyDescent="0.25">
      <c r="A515" t="s">
        <v>9</v>
      </c>
      <c r="B515" s="7">
        <v>43622.680960648147</v>
      </c>
      <c r="C515">
        <v>1</v>
      </c>
      <c r="D515" t="str">
        <f>IF(AND(C515=0,ROW()&gt;2),"fin"&amp;A515,IF(AND(C515=1,COUNTIF($D$1:$D514,"deb"&amp;A515)&gt;COUNTIF($D$1:$D514,"fin"&amp;A515)),A515,IF(C515=0,"","deb" &amp; A515)))</f>
        <v xml:space="preserve">Pierre </v>
      </c>
      <c r="G515" s="14">
        <v>508</v>
      </c>
      <c r="H515" s="14" t="e">
        <f t="shared" ca="1" si="9"/>
        <v>#N/A</v>
      </c>
      <c r="I515" s="14" t="e" cm="1">
        <f t="array" aca="1" ref="I515" ca="1">SUMPRODUCT(MAX((INDIRECT("A1:A" &amp; IFERROR(MATCH("fin" &amp; J515,OFFSET($D$1,H515,0,1000,1),0)+H515,$H$1)-1)      =J515)*ROW(INDIRECT("A1:A" &amp; IFERROR(MATCH("fin" &amp; J515,OFFSET($D$1,H515,0,1000,1),0)+H515,$H$1)-1) )))</f>
        <v>#N/A</v>
      </c>
      <c r="J515" s="7" t="e" cm="1">
        <f t="array" aca="1" ref="J515" ca="1">INDEX(A:A,H515)</f>
        <v>#N/A</v>
      </c>
      <c r="K515" s="7" t="e" cm="1">
        <f t="array" aca="1" ref="K515" ca="1">INDEX(B:B,H515)</f>
        <v>#N/A</v>
      </c>
      <c r="L515" s="7"/>
      <c r="M515" s="7" t="str" cm="1">
        <f t="array" aca="1" ref="M515" ca="1">IFERROR(INDEX(B:B,I515),IF(ISERROR(H515),"#N/A",TODAY()))</f>
        <v>#N/A</v>
      </c>
      <c r="N515">
        <f ca="1">SUMIFS(C:C,A:A,J515,B:B,"&gt;=" &amp; K515,B:B,"&lt;" &amp; M515+1)</f>
        <v>0</v>
      </c>
    </row>
    <row r="516" spans="1:14" x14ac:dyDescent="0.25">
      <c r="A516" t="s">
        <v>10</v>
      </c>
      <c r="B516" s="7">
        <v>43623.346967592595</v>
      </c>
      <c r="C516">
        <v>1</v>
      </c>
      <c r="D516" t="str">
        <f>IF(AND(C516=0,ROW()&gt;2),"fin"&amp;A516,IF(AND(C516=1,COUNTIF($D$1:$D515,"deb"&amp;A516)&gt;COUNTIF($D$1:$D515,"fin"&amp;A516)),A516,IF(C516=0,"","deb" &amp; A516)))</f>
        <v>Yves</v>
      </c>
      <c r="G516" s="14">
        <v>509</v>
      </c>
      <c r="H516" s="14" t="e">
        <f t="shared" ca="1" si="9"/>
        <v>#N/A</v>
      </c>
      <c r="I516" s="14" t="e" cm="1">
        <f t="array" aca="1" ref="I516" ca="1">SUMPRODUCT(MAX((INDIRECT("A1:A" &amp; IFERROR(MATCH("fin" &amp; J516,OFFSET($D$1,H516,0,1000,1),0)+H516,$H$1)-1)      =J516)*ROW(INDIRECT("A1:A" &amp; IFERROR(MATCH("fin" &amp; J516,OFFSET($D$1,H516,0,1000,1),0)+H516,$H$1)-1) )))</f>
        <v>#N/A</v>
      </c>
      <c r="J516" s="7" t="e" cm="1">
        <f t="array" aca="1" ref="J516" ca="1">INDEX(A:A,H516)</f>
        <v>#N/A</v>
      </c>
      <c r="K516" s="7" t="e" cm="1">
        <f t="array" aca="1" ref="K516" ca="1">INDEX(B:B,H516)</f>
        <v>#N/A</v>
      </c>
      <c r="L516" s="7"/>
      <c r="M516" s="7" t="str" cm="1">
        <f t="array" aca="1" ref="M516" ca="1">IFERROR(INDEX(B:B,I516),IF(ISERROR(H516),"#N/A",TODAY()))</f>
        <v>#N/A</v>
      </c>
      <c r="N516">
        <f ca="1">SUMIFS(C:C,A:A,J516,B:B,"&gt;=" &amp; K516,B:B,"&lt;" &amp; M516+1)</f>
        <v>0</v>
      </c>
    </row>
    <row r="517" spans="1:14" x14ac:dyDescent="0.25">
      <c r="A517" t="s">
        <v>11</v>
      </c>
      <c r="B517" s="7">
        <v>43627.67523148148</v>
      </c>
      <c r="C517">
        <v>0</v>
      </c>
      <c r="D517" t="str">
        <f>IF(AND(C517=0,ROW()&gt;2),"fin"&amp;A517,IF(AND(C517=1,COUNTIF($D$1:$D516,"deb"&amp;A517)&gt;COUNTIF($D$1:$D516,"fin"&amp;A517)),A517,IF(C517=0,"","deb" &amp; A517)))</f>
        <v>finPierrick</v>
      </c>
      <c r="G517" s="14">
        <v>510</v>
      </c>
      <c r="H517" s="14" t="e">
        <f t="shared" ca="1" si="9"/>
        <v>#N/A</v>
      </c>
      <c r="I517" s="14" t="e" cm="1">
        <f t="array" aca="1" ref="I517" ca="1">SUMPRODUCT(MAX((INDIRECT("A1:A" &amp; IFERROR(MATCH("fin" &amp; J517,OFFSET($D$1,H517,0,1000,1),0)+H517,$H$1)-1)      =J517)*ROW(INDIRECT("A1:A" &amp; IFERROR(MATCH("fin" &amp; J517,OFFSET($D$1,H517,0,1000,1),0)+H517,$H$1)-1) )))</f>
        <v>#N/A</v>
      </c>
      <c r="J517" s="7" t="e" cm="1">
        <f t="array" aca="1" ref="J517" ca="1">INDEX(A:A,H517)</f>
        <v>#N/A</v>
      </c>
      <c r="K517" s="7" t="e" cm="1">
        <f t="array" aca="1" ref="K517" ca="1">INDEX(B:B,H517)</f>
        <v>#N/A</v>
      </c>
      <c r="L517" s="7"/>
      <c r="M517" s="7" t="str" cm="1">
        <f t="array" aca="1" ref="M517" ca="1">IFERROR(INDEX(B:B,I517),IF(ISERROR(H517),"#N/A",TODAY()))</f>
        <v>#N/A</v>
      </c>
      <c r="N517">
        <f ca="1">SUMIFS(C:C,A:A,J517,B:B,"&gt;=" &amp; K517,B:B,"&lt;" &amp; M517+1)</f>
        <v>0</v>
      </c>
    </row>
    <row r="518" spans="1:14" x14ac:dyDescent="0.25">
      <c r="A518" t="s">
        <v>12</v>
      </c>
      <c r="B518" s="7">
        <v>43627.707685185182</v>
      </c>
      <c r="C518">
        <v>0</v>
      </c>
      <c r="D518" t="str">
        <f>IF(AND(C518=0,ROW()&gt;2),"fin"&amp;A518,IF(AND(C518=1,COUNTIF($D$1:$D517,"deb"&amp;A518)&gt;COUNTIF($D$1:$D517,"fin"&amp;A518)),A518,IF(C518=0,"","deb" &amp; A518)))</f>
        <v xml:space="preserve">finJacques </v>
      </c>
      <c r="G518" s="14">
        <v>511</v>
      </c>
      <c r="H518" s="14" t="e">
        <f t="shared" ca="1" si="9"/>
        <v>#N/A</v>
      </c>
      <c r="I518" s="14" t="e" cm="1">
        <f t="array" aca="1" ref="I518" ca="1">SUMPRODUCT(MAX((INDIRECT("A1:A" &amp; IFERROR(MATCH("fin" &amp; J518,OFFSET($D$1,H518,0,1000,1),0)+H518,$H$1)-1)      =J518)*ROW(INDIRECT("A1:A" &amp; IFERROR(MATCH("fin" &amp; J518,OFFSET($D$1,H518,0,1000,1),0)+H518,$H$1)-1) )))</f>
        <v>#N/A</v>
      </c>
      <c r="J518" s="7" t="e" cm="1">
        <f t="array" aca="1" ref="J518" ca="1">INDEX(A:A,H518)</f>
        <v>#N/A</v>
      </c>
      <c r="K518" s="7" t="e" cm="1">
        <f t="array" aca="1" ref="K518" ca="1">INDEX(B:B,H518)</f>
        <v>#N/A</v>
      </c>
      <c r="L518" s="7"/>
      <c r="M518" s="7" t="str" cm="1">
        <f t="array" aca="1" ref="M518" ca="1">IFERROR(INDEX(B:B,I518),IF(ISERROR(H518),"#N/A",TODAY()))</f>
        <v>#N/A</v>
      </c>
      <c r="N518">
        <f ca="1">SUMIFS(C:C,A:A,J518,B:B,"&gt;=" &amp; K518,B:B,"&lt;" &amp; M518+1)</f>
        <v>0</v>
      </c>
    </row>
    <row r="519" spans="1:14" x14ac:dyDescent="0.25">
      <c r="A519" t="s">
        <v>13</v>
      </c>
      <c r="B519" s="7">
        <v>43628.378935185188</v>
      </c>
      <c r="C519">
        <v>1</v>
      </c>
      <c r="D519" t="str">
        <f>IF(AND(C519=0,ROW()&gt;2),"fin"&amp;A519,IF(AND(C519=1,COUNTIF($D$1:$D518,"deb"&amp;A519)&gt;COUNTIF($D$1:$D518,"fin"&amp;A519)),A519,IF(C519=0,"","deb" &amp; A519)))</f>
        <v>Clhotilde</v>
      </c>
      <c r="G519" s="14">
        <v>512</v>
      </c>
      <c r="H519" s="14" t="e">
        <f t="shared" ca="1" si="9"/>
        <v>#N/A</v>
      </c>
      <c r="I519" s="14" t="e" cm="1">
        <f t="array" aca="1" ref="I519" ca="1">SUMPRODUCT(MAX((INDIRECT("A1:A" &amp; IFERROR(MATCH("fin" &amp; J519,OFFSET($D$1,H519,0,1000,1),0)+H519,$H$1)-1)      =J519)*ROW(INDIRECT("A1:A" &amp; IFERROR(MATCH("fin" &amp; J519,OFFSET($D$1,H519,0,1000,1),0)+H519,$H$1)-1) )))</f>
        <v>#N/A</v>
      </c>
      <c r="J519" s="7" t="e" cm="1">
        <f t="array" aca="1" ref="J519" ca="1">INDEX(A:A,H519)</f>
        <v>#N/A</v>
      </c>
      <c r="K519" s="7" t="e" cm="1">
        <f t="array" aca="1" ref="K519" ca="1">INDEX(B:B,H519)</f>
        <v>#N/A</v>
      </c>
      <c r="L519" s="7"/>
      <c r="M519" s="7" t="str" cm="1">
        <f t="array" aca="1" ref="M519" ca="1">IFERROR(INDEX(B:B,I519),IF(ISERROR(H519),"#N/A",TODAY()))</f>
        <v>#N/A</v>
      </c>
      <c r="N519">
        <f ca="1">SUMIFS(C:C,A:A,J519,B:B,"&gt;=" &amp; K519,B:B,"&lt;" &amp; M519+1)</f>
        <v>0</v>
      </c>
    </row>
    <row r="520" spans="1:14" x14ac:dyDescent="0.25">
      <c r="A520" t="s">
        <v>14</v>
      </c>
      <c r="B520" s="7">
        <v>43628.391215277778</v>
      </c>
      <c r="C520">
        <v>1</v>
      </c>
      <c r="D520" t="str">
        <f>IF(AND(C520=0,ROW()&gt;2),"fin"&amp;A520,IF(AND(C520=1,COUNTIF($D$1:$D519,"deb"&amp;A520)&gt;COUNTIF($D$1:$D519,"fin"&amp;A520)),A520,IF(C520=0,"","deb" &amp; A520)))</f>
        <v>Laurianne</v>
      </c>
      <c r="G520" s="14">
        <v>513</v>
      </c>
      <c r="H520" s="14" t="e">
        <f t="shared" ca="1" si="9"/>
        <v>#N/A</v>
      </c>
      <c r="I520" s="14" t="e" cm="1">
        <f t="array" aca="1" ref="I520" ca="1">SUMPRODUCT(MAX((INDIRECT("A1:A" &amp; IFERROR(MATCH("fin" &amp; J520,OFFSET($D$1,H520,0,1000,1),0)+H520,$H$1)-1)      =J520)*ROW(INDIRECT("A1:A" &amp; IFERROR(MATCH("fin" &amp; J520,OFFSET($D$1,H520,0,1000,1),0)+H520,$H$1)-1) )))</f>
        <v>#N/A</v>
      </c>
      <c r="J520" s="7" t="e" cm="1">
        <f t="array" aca="1" ref="J520" ca="1">INDEX(A:A,H520)</f>
        <v>#N/A</v>
      </c>
      <c r="K520" s="7" t="e" cm="1">
        <f t="array" aca="1" ref="K520" ca="1">INDEX(B:B,H520)</f>
        <v>#N/A</v>
      </c>
      <c r="L520" s="7"/>
      <c r="M520" s="7" t="str" cm="1">
        <f t="array" aca="1" ref="M520" ca="1">IFERROR(INDEX(B:B,I520),IF(ISERROR(H520),"#N/A",TODAY()))</f>
        <v>#N/A</v>
      </c>
      <c r="N520">
        <f ca="1">SUMIFS(C:C,A:A,J520,B:B,"&gt;=" &amp; K520,B:B,"&lt;" &amp; M520+1)</f>
        <v>0</v>
      </c>
    </row>
    <row r="521" spans="1:14" x14ac:dyDescent="0.25">
      <c r="A521" t="s">
        <v>15</v>
      </c>
      <c r="B521" s="7">
        <v>43629.381030092591</v>
      </c>
      <c r="C521">
        <v>1</v>
      </c>
      <c r="D521" t="str">
        <f>IF(AND(C521=0,ROW()&gt;2),"fin"&amp;A521,IF(AND(C521=1,COUNTIF($D$1:$D520,"deb"&amp;A521)&gt;COUNTIF($D$1:$D520,"fin"&amp;A521)),A521,IF(C521=0,"","deb" &amp; A521)))</f>
        <v>Jeanne</v>
      </c>
      <c r="G521" s="14">
        <v>514</v>
      </c>
      <c r="H521" s="14" t="e">
        <f t="shared" ca="1" si="9"/>
        <v>#N/A</v>
      </c>
      <c r="I521" s="14" t="e" cm="1">
        <f t="array" aca="1" ref="I521" ca="1">SUMPRODUCT(MAX((INDIRECT("A1:A" &amp; IFERROR(MATCH("fin" &amp; J521,OFFSET($D$1,H521,0,1000,1),0)+H521,$H$1)-1)      =J521)*ROW(INDIRECT("A1:A" &amp; IFERROR(MATCH("fin" &amp; J521,OFFSET($D$1,H521,0,1000,1),0)+H521,$H$1)-1) )))</f>
        <v>#N/A</v>
      </c>
      <c r="J521" s="7" t="e" cm="1">
        <f t="array" aca="1" ref="J521" ca="1">INDEX(A:A,H521)</f>
        <v>#N/A</v>
      </c>
      <c r="K521" s="7" t="e" cm="1">
        <f t="array" aca="1" ref="K521" ca="1">INDEX(B:B,H521)</f>
        <v>#N/A</v>
      </c>
      <c r="L521" s="7"/>
      <c r="M521" s="7" t="str" cm="1">
        <f t="array" aca="1" ref="M521" ca="1">IFERROR(INDEX(B:B,I521),IF(ISERROR(H521),"#N/A",TODAY()))</f>
        <v>#N/A</v>
      </c>
      <c r="N521">
        <f ca="1">SUMIFS(C:C,A:A,J521,B:B,"&gt;=" &amp; K521,B:B,"&lt;" &amp; M521+1)</f>
        <v>0</v>
      </c>
    </row>
    <row r="522" spans="1:14" x14ac:dyDescent="0.25">
      <c r="A522" t="s">
        <v>16</v>
      </c>
      <c r="B522" s="7">
        <v>43629.392685185187</v>
      </c>
      <c r="C522">
        <v>0</v>
      </c>
      <c r="D522" t="str">
        <f>IF(AND(C522=0,ROW()&gt;2),"fin"&amp;A522,IF(AND(C522=1,COUNTIF($D$1:$D521,"deb"&amp;A522)&gt;COUNTIF($D$1:$D521,"fin"&amp;A522)),A522,IF(C522=0,"","deb" &amp; A522)))</f>
        <v>finAgathe</v>
      </c>
      <c r="G522" s="14">
        <v>515</v>
      </c>
      <c r="H522" s="14" t="e">
        <f t="shared" ca="1" si="9"/>
        <v>#N/A</v>
      </c>
      <c r="I522" s="14" t="e" cm="1">
        <f t="array" aca="1" ref="I522" ca="1">SUMPRODUCT(MAX((INDIRECT("A1:A" &amp; IFERROR(MATCH("fin" &amp; J522,OFFSET($D$1,H522,0,1000,1),0)+H522,$H$1)-1)      =J522)*ROW(INDIRECT("A1:A" &amp; IFERROR(MATCH("fin" &amp; J522,OFFSET($D$1,H522,0,1000,1),0)+H522,$H$1)-1) )))</f>
        <v>#N/A</v>
      </c>
      <c r="J522" s="7" t="e" cm="1">
        <f t="array" aca="1" ref="J522" ca="1">INDEX(A:A,H522)</f>
        <v>#N/A</v>
      </c>
      <c r="K522" s="7" t="e" cm="1">
        <f t="array" aca="1" ref="K522" ca="1">INDEX(B:B,H522)</f>
        <v>#N/A</v>
      </c>
      <c r="L522" s="7"/>
      <c r="M522" s="7" t="str" cm="1">
        <f t="array" aca="1" ref="M522" ca="1">IFERROR(INDEX(B:B,I522),IF(ISERROR(H522),"#N/A",TODAY()))</f>
        <v>#N/A</v>
      </c>
      <c r="N522">
        <f ca="1">SUMIFS(C:C,A:A,J522,B:B,"&gt;=" &amp; K522,B:B,"&lt;" &amp; M522+1)</f>
        <v>0</v>
      </c>
    </row>
    <row r="523" spans="1:14" x14ac:dyDescent="0.25">
      <c r="A523" t="s">
        <v>17</v>
      </c>
      <c r="B523" s="7">
        <v>43629.456030092595</v>
      </c>
      <c r="C523">
        <v>1</v>
      </c>
      <c r="D523" t="str">
        <f>IF(AND(C523=0,ROW()&gt;2),"fin"&amp;A523,IF(AND(C523=1,COUNTIF($D$1:$D522,"deb"&amp;A523)&gt;COUNTIF($D$1:$D522,"fin"&amp;A523)),A523,IF(C523=0,"","deb" &amp; A523)))</f>
        <v>Romain</v>
      </c>
      <c r="G523" s="14">
        <v>516</v>
      </c>
      <c r="H523" s="14" t="e">
        <f t="shared" ca="1" si="9"/>
        <v>#N/A</v>
      </c>
      <c r="I523" s="14" t="e" cm="1">
        <f t="array" aca="1" ref="I523" ca="1">SUMPRODUCT(MAX((INDIRECT("A1:A" &amp; IFERROR(MATCH("fin" &amp; J523,OFFSET($D$1,H523,0,1000,1),0)+H523,$H$1)-1)      =J523)*ROW(INDIRECT("A1:A" &amp; IFERROR(MATCH("fin" &amp; J523,OFFSET($D$1,H523,0,1000,1),0)+H523,$H$1)-1) )))</f>
        <v>#N/A</v>
      </c>
      <c r="J523" s="7" t="e" cm="1">
        <f t="array" aca="1" ref="J523" ca="1">INDEX(A:A,H523)</f>
        <v>#N/A</v>
      </c>
      <c r="K523" s="7" t="e" cm="1">
        <f t="array" aca="1" ref="K523" ca="1">INDEX(B:B,H523)</f>
        <v>#N/A</v>
      </c>
      <c r="L523" s="7"/>
      <c r="M523" s="7" t="str" cm="1">
        <f t="array" aca="1" ref="M523" ca="1">IFERROR(INDEX(B:B,I523),IF(ISERROR(H523),"#N/A",TODAY()))</f>
        <v>#N/A</v>
      </c>
      <c r="N523">
        <f ca="1">SUMIFS(C:C,A:A,J523,B:B,"&gt;=" &amp; K523,B:B,"&lt;" &amp; M523+1)</f>
        <v>0</v>
      </c>
    </row>
    <row r="524" spans="1:14" x14ac:dyDescent="0.25">
      <c r="A524" t="s">
        <v>9</v>
      </c>
      <c r="B524" s="7">
        <v>43629.629930555559</v>
      </c>
      <c r="C524">
        <v>0</v>
      </c>
      <c r="D524" t="str">
        <f>IF(AND(C524=0,ROW()&gt;2),"fin"&amp;A524,IF(AND(C524=1,COUNTIF($D$1:$D523,"deb"&amp;A524)&gt;COUNTIF($D$1:$D523,"fin"&amp;A524)),A524,IF(C524=0,"","deb" &amp; A524)))</f>
        <v xml:space="preserve">finPierre </v>
      </c>
      <c r="G524" s="14">
        <v>517</v>
      </c>
      <c r="H524" s="14" t="e">
        <f t="shared" ca="1" si="9"/>
        <v>#N/A</v>
      </c>
      <c r="I524" s="14" t="e" cm="1">
        <f t="array" aca="1" ref="I524" ca="1">SUMPRODUCT(MAX((INDIRECT("A1:A" &amp; IFERROR(MATCH("fin" &amp; J524,OFFSET($D$1,H524,0,1000,1),0)+H524,$H$1)-1)      =J524)*ROW(INDIRECT("A1:A" &amp; IFERROR(MATCH("fin" &amp; J524,OFFSET($D$1,H524,0,1000,1),0)+H524,$H$1)-1) )))</f>
        <v>#N/A</v>
      </c>
      <c r="J524" s="7" t="e" cm="1">
        <f t="array" aca="1" ref="J524" ca="1">INDEX(A:A,H524)</f>
        <v>#N/A</v>
      </c>
      <c r="K524" s="7" t="e" cm="1">
        <f t="array" aca="1" ref="K524" ca="1">INDEX(B:B,H524)</f>
        <v>#N/A</v>
      </c>
      <c r="L524" s="7"/>
      <c r="M524" s="7" t="str" cm="1">
        <f t="array" aca="1" ref="M524" ca="1">IFERROR(INDEX(B:B,I524),IF(ISERROR(H524),"#N/A",TODAY()))</f>
        <v>#N/A</v>
      </c>
      <c r="N524">
        <f ca="1">SUMIFS(C:C,A:A,J524,B:B,"&gt;=" &amp; K524,B:B,"&lt;" &amp; M524+1)</f>
        <v>0</v>
      </c>
    </row>
    <row r="525" spans="1:14" x14ac:dyDescent="0.25">
      <c r="A525" t="s">
        <v>10</v>
      </c>
      <c r="B525" s="7">
        <v>43629.660069444442</v>
      </c>
      <c r="C525">
        <v>0</v>
      </c>
      <c r="D525" t="str">
        <f>IF(AND(C525=0,ROW()&gt;2),"fin"&amp;A525,IF(AND(C525=1,COUNTIF($D$1:$D524,"deb"&amp;A525)&gt;COUNTIF($D$1:$D524,"fin"&amp;A525)),A525,IF(C525=0,"","deb" &amp; A525)))</f>
        <v>finYves</v>
      </c>
      <c r="G525" s="14">
        <v>518</v>
      </c>
      <c r="H525" s="14" t="e">
        <f t="shared" ca="1" si="9"/>
        <v>#N/A</v>
      </c>
      <c r="I525" s="14" t="e" cm="1">
        <f t="array" aca="1" ref="I525" ca="1">SUMPRODUCT(MAX((INDIRECT("A1:A" &amp; IFERROR(MATCH("fin" &amp; J525,OFFSET($D$1,H525,0,1000,1),0)+H525,$H$1)-1)      =J525)*ROW(INDIRECT("A1:A" &amp; IFERROR(MATCH("fin" &amp; J525,OFFSET($D$1,H525,0,1000,1),0)+H525,$H$1)-1) )))</f>
        <v>#N/A</v>
      </c>
      <c r="J525" s="7" t="e" cm="1">
        <f t="array" aca="1" ref="J525" ca="1">INDEX(A:A,H525)</f>
        <v>#N/A</v>
      </c>
      <c r="K525" s="7" t="e" cm="1">
        <f t="array" aca="1" ref="K525" ca="1">INDEX(B:B,H525)</f>
        <v>#N/A</v>
      </c>
      <c r="L525" s="7"/>
      <c r="M525" s="7" t="str" cm="1">
        <f t="array" aca="1" ref="M525" ca="1">IFERROR(INDEX(B:B,I525),IF(ISERROR(H525),"#N/A",TODAY()))</f>
        <v>#N/A</v>
      </c>
      <c r="N525">
        <f ca="1">SUMIFS(C:C,A:A,J525,B:B,"&gt;=" &amp; K525,B:B,"&lt;" &amp; M525+1)</f>
        <v>0</v>
      </c>
    </row>
    <row r="526" spans="1:14" x14ac:dyDescent="0.25">
      <c r="A526" t="s">
        <v>11</v>
      </c>
      <c r="B526" s="7">
        <v>43629.665231481478</v>
      </c>
      <c r="C526">
        <v>0</v>
      </c>
      <c r="D526" t="str">
        <f>IF(AND(C526=0,ROW()&gt;2),"fin"&amp;A526,IF(AND(C526=1,COUNTIF($D$1:$D525,"deb"&amp;A526)&gt;COUNTIF($D$1:$D525,"fin"&amp;A526)),A526,IF(C526=0,"","deb" &amp; A526)))</f>
        <v>finPierrick</v>
      </c>
      <c r="G526" s="14">
        <v>519</v>
      </c>
      <c r="H526" s="14" t="e">
        <f t="shared" ca="1" si="9"/>
        <v>#N/A</v>
      </c>
      <c r="I526" s="14" t="e" cm="1">
        <f t="array" aca="1" ref="I526" ca="1">SUMPRODUCT(MAX((INDIRECT("A1:A" &amp; IFERROR(MATCH("fin" &amp; J526,OFFSET($D$1,H526,0,1000,1),0)+H526,$H$1)-1)      =J526)*ROW(INDIRECT("A1:A" &amp; IFERROR(MATCH("fin" &amp; J526,OFFSET($D$1,H526,0,1000,1),0)+H526,$H$1)-1) )))</f>
        <v>#N/A</v>
      </c>
      <c r="J526" s="7" t="e" cm="1">
        <f t="array" aca="1" ref="J526" ca="1">INDEX(A:A,H526)</f>
        <v>#N/A</v>
      </c>
      <c r="K526" s="7" t="e" cm="1">
        <f t="array" aca="1" ref="K526" ca="1">INDEX(B:B,H526)</f>
        <v>#N/A</v>
      </c>
      <c r="L526" s="7"/>
      <c r="M526" s="7" t="str" cm="1">
        <f t="array" aca="1" ref="M526" ca="1">IFERROR(INDEX(B:B,I526),IF(ISERROR(H526),"#N/A",TODAY()))</f>
        <v>#N/A</v>
      </c>
      <c r="N526">
        <f ca="1">SUMIFS(C:C,A:A,J526,B:B,"&gt;=" &amp; K526,B:B,"&lt;" &amp; M526+1)</f>
        <v>0</v>
      </c>
    </row>
    <row r="527" spans="1:14" x14ac:dyDescent="0.25">
      <c r="A527" t="s">
        <v>12</v>
      </c>
      <c r="B527" s="7">
        <v>43629.691400462965</v>
      </c>
      <c r="C527">
        <v>1</v>
      </c>
      <c r="D527" t="str">
        <f>IF(AND(C527=0,ROW()&gt;2),"fin"&amp;A527,IF(AND(C527=1,COUNTIF($D$1:$D526,"deb"&amp;A527)&gt;COUNTIF($D$1:$D526,"fin"&amp;A527)),A527,IF(C527=0,"","deb" &amp; A527)))</f>
        <v xml:space="preserve">debJacques </v>
      </c>
      <c r="G527" s="14">
        <v>520</v>
      </c>
      <c r="H527" s="14" t="e">
        <f t="shared" ca="1" si="9"/>
        <v>#N/A</v>
      </c>
      <c r="I527" s="14" t="e" cm="1">
        <f t="array" aca="1" ref="I527" ca="1">SUMPRODUCT(MAX((INDIRECT("A1:A" &amp; IFERROR(MATCH("fin" &amp; J527,OFFSET($D$1,H527,0,1000,1),0)+H527,$H$1)-1)      =J527)*ROW(INDIRECT("A1:A" &amp; IFERROR(MATCH("fin" &amp; J527,OFFSET($D$1,H527,0,1000,1),0)+H527,$H$1)-1) )))</f>
        <v>#N/A</v>
      </c>
      <c r="J527" s="7" t="e" cm="1">
        <f t="array" aca="1" ref="J527" ca="1">INDEX(A:A,H527)</f>
        <v>#N/A</v>
      </c>
      <c r="K527" s="7" t="e" cm="1">
        <f t="array" aca="1" ref="K527" ca="1">INDEX(B:B,H527)</f>
        <v>#N/A</v>
      </c>
      <c r="L527" s="7"/>
      <c r="M527" s="7" t="str" cm="1">
        <f t="array" aca="1" ref="M527" ca="1">IFERROR(INDEX(B:B,I527),IF(ISERROR(H527),"#N/A",TODAY()))</f>
        <v>#N/A</v>
      </c>
      <c r="N527">
        <f ca="1">SUMIFS(C:C,A:A,J527,B:B,"&gt;=" &amp; K527,B:B,"&lt;" &amp; M527+1)</f>
        <v>0</v>
      </c>
    </row>
    <row r="528" spans="1:14" x14ac:dyDescent="0.25">
      <c r="A528" t="s">
        <v>13</v>
      </c>
      <c r="B528" s="7">
        <v>43633.581516203703</v>
      </c>
      <c r="C528">
        <v>1</v>
      </c>
      <c r="D528" t="str">
        <f>IF(AND(C528=0,ROW()&gt;2),"fin"&amp;A528,IF(AND(C528=1,COUNTIF($D$1:$D527,"deb"&amp;A528)&gt;COUNTIF($D$1:$D527,"fin"&amp;A528)),A528,IF(C528=0,"","deb" &amp; A528)))</f>
        <v>Clhotilde</v>
      </c>
      <c r="G528" s="14">
        <v>521</v>
      </c>
      <c r="H528" s="14" t="e">
        <f t="shared" ca="1" si="9"/>
        <v>#N/A</v>
      </c>
      <c r="I528" s="14" t="e" cm="1">
        <f t="array" aca="1" ref="I528" ca="1">SUMPRODUCT(MAX((INDIRECT("A1:A" &amp; IFERROR(MATCH("fin" &amp; J528,OFFSET($D$1,H528,0,1000,1),0)+H528,$H$1)-1)      =J528)*ROW(INDIRECT("A1:A" &amp; IFERROR(MATCH("fin" &amp; J528,OFFSET($D$1,H528,0,1000,1),0)+H528,$H$1)-1) )))</f>
        <v>#N/A</v>
      </c>
      <c r="J528" s="7" t="e" cm="1">
        <f t="array" aca="1" ref="J528" ca="1">INDEX(A:A,H528)</f>
        <v>#N/A</v>
      </c>
      <c r="K528" s="7" t="e" cm="1">
        <f t="array" aca="1" ref="K528" ca="1">INDEX(B:B,H528)</f>
        <v>#N/A</v>
      </c>
      <c r="L528" s="7"/>
      <c r="M528" s="7" t="str" cm="1">
        <f t="array" aca="1" ref="M528" ca="1">IFERROR(INDEX(B:B,I528),IF(ISERROR(H528),"#N/A",TODAY()))</f>
        <v>#N/A</v>
      </c>
      <c r="N528">
        <f ca="1">SUMIFS(C:C,A:A,J528,B:B,"&gt;=" &amp; K528,B:B,"&lt;" &amp; M528+1)</f>
        <v>0</v>
      </c>
    </row>
    <row r="529" spans="1:14" x14ac:dyDescent="0.25">
      <c r="A529" t="s">
        <v>14</v>
      </c>
      <c r="B529" s="7">
        <v>43633.585405092592</v>
      </c>
      <c r="C529">
        <v>1</v>
      </c>
      <c r="D529" t="str">
        <f>IF(AND(C529=0,ROW()&gt;2),"fin"&amp;A529,IF(AND(C529=1,COUNTIF($D$1:$D528,"deb"&amp;A529)&gt;COUNTIF($D$1:$D528,"fin"&amp;A529)),A529,IF(C529=0,"","deb" &amp; A529)))</f>
        <v>Laurianne</v>
      </c>
      <c r="G529" s="14">
        <v>522</v>
      </c>
      <c r="H529" s="14" t="e">
        <f t="shared" ca="1" si="9"/>
        <v>#N/A</v>
      </c>
      <c r="I529" s="14" t="e" cm="1">
        <f t="array" aca="1" ref="I529" ca="1">SUMPRODUCT(MAX((INDIRECT("A1:A" &amp; IFERROR(MATCH("fin" &amp; J529,OFFSET($D$1,H529,0,1000,1),0)+H529,$H$1)-1)      =J529)*ROW(INDIRECT("A1:A" &amp; IFERROR(MATCH("fin" &amp; J529,OFFSET($D$1,H529,0,1000,1),0)+H529,$H$1)-1) )))</f>
        <v>#N/A</v>
      </c>
      <c r="J529" s="7" t="e" cm="1">
        <f t="array" aca="1" ref="J529" ca="1">INDEX(A:A,H529)</f>
        <v>#N/A</v>
      </c>
      <c r="K529" s="7" t="e" cm="1">
        <f t="array" aca="1" ref="K529" ca="1">INDEX(B:B,H529)</f>
        <v>#N/A</v>
      </c>
      <c r="L529" s="7"/>
      <c r="M529" s="7" t="str" cm="1">
        <f t="array" aca="1" ref="M529" ca="1">IFERROR(INDEX(B:B,I529),IF(ISERROR(H529),"#N/A",TODAY()))</f>
        <v>#N/A</v>
      </c>
      <c r="N529">
        <f ca="1">SUMIFS(C:C,A:A,J529,B:B,"&gt;=" &amp; K529,B:B,"&lt;" &amp; M529+1)</f>
        <v>0</v>
      </c>
    </row>
    <row r="530" spans="1:14" x14ac:dyDescent="0.25">
      <c r="A530" t="s">
        <v>15</v>
      </c>
      <c r="B530" s="7">
        <v>43633.589409722219</v>
      </c>
      <c r="C530">
        <v>1</v>
      </c>
      <c r="D530" t="str">
        <f>IF(AND(C530=0,ROW()&gt;2),"fin"&amp;A530,IF(AND(C530=1,COUNTIF($D$1:$D529,"deb"&amp;A530)&gt;COUNTIF($D$1:$D529,"fin"&amp;A530)),A530,IF(C530=0,"","deb" &amp; A530)))</f>
        <v>Jeanne</v>
      </c>
      <c r="G530" s="14">
        <v>523</v>
      </c>
      <c r="H530" s="14" t="e">
        <f t="shared" ca="1" si="9"/>
        <v>#N/A</v>
      </c>
      <c r="I530" s="14" t="e" cm="1">
        <f t="array" aca="1" ref="I530" ca="1">SUMPRODUCT(MAX((INDIRECT("A1:A" &amp; IFERROR(MATCH("fin" &amp; J530,OFFSET($D$1,H530,0,1000,1),0)+H530,$H$1)-1)      =J530)*ROW(INDIRECT("A1:A" &amp; IFERROR(MATCH("fin" &amp; J530,OFFSET($D$1,H530,0,1000,1),0)+H530,$H$1)-1) )))</f>
        <v>#N/A</v>
      </c>
      <c r="J530" s="7" t="e" cm="1">
        <f t="array" aca="1" ref="J530" ca="1">INDEX(A:A,H530)</f>
        <v>#N/A</v>
      </c>
      <c r="K530" s="7" t="e" cm="1">
        <f t="array" aca="1" ref="K530" ca="1">INDEX(B:B,H530)</f>
        <v>#N/A</v>
      </c>
      <c r="L530" s="7"/>
      <c r="M530" s="7" t="str" cm="1">
        <f t="array" aca="1" ref="M530" ca="1">IFERROR(INDEX(B:B,I530),IF(ISERROR(H530),"#N/A",TODAY()))</f>
        <v>#N/A</v>
      </c>
      <c r="N530">
        <f ca="1">SUMIFS(C:C,A:A,J530,B:B,"&gt;=" &amp; K530,B:B,"&lt;" &amp; M530+1)</f>
        <v>0</v>
      </c>
    </row>
    <row r="531" spans="1:14" x14ac:dyDescent="0.25">
      <c r="A531" t="s">
        <v>16</v>
      </c>
      <c r="B531" s="7">
        <v>43633.598981481482</v>
      </c>
      <c r="C531">
        <v>1</v>
      </c>
      <c r="D531" t="str">
        <f>IF(AND(C531=0,ROW()&gt;2),"fin"&amp;A531,IF(AND(C531=1,COUNTIF($D$1:$D530,"deb"&amp;A531)&gt;COUNTIF($D$1:$D530,"fin"&amp;A531)),A531,IF(C531=0,"","deb" &amp; A531)))</f>
        <v>debAgathe</v>
      </c>
      <c r="G531" s="14">
        <v>524</v>
      </c>
      <c r="H531" s="14" t="e">
        <f t="shared" ca="1" si="9"/>
        <v>#N/A</v>
      </c>
      <c r="I531" s="14" t="e" cm="1">
        <f t="array" aca="1" ref="I531" ca="1">SUMPRODUCT(MAX((INDIRECT("A1:A" &amp; IFERROR(MATCH("fin" &amp; J531,OFFSET($D$1,H531,0,1000,1),0)+H531,$H$1)-1)      =J531)*ROW(INDIRECT("A1:A" &amp; IFERROR(MATCH("fin" &amp; J531,OFFSET($D$1,H531,0,1000,1),0)+H531,$H$1)-1) )))</f>
        <v>#N/A</v>
      </c>
      <c r="J531" s="7" t="e" cm="1">
        <f t="array" aca="1" ref="J531" ca="1">INDEX(A:A,H531)</f>
        <v>#N/A</v>
      </c>
      <c r="K531" s="7" t="e" cm="1">
        <f t="array" aca="1" ref="K531" ca="1">INDEX(B:B,H531)</f>
        <v>#N/A</v>
      </c>
      <c r="L531" s="7"/>
      <c r="M531" s="7" t="str" cm="1">
        <f t="array" aca="1" ref="M531" ca="1">IFERROR(INDEX(B:B,I531),IF(ISERROR(H531),"#N/A",TODAY()))</f>
        <v>#N/A</v>
      </c>
      <c r="N531">
        <f ca="1">SUMIFS(C:C,A:A,J531,B:B,"&gt;=" &amp; K531,B:B,"&lt;" &amp; M531+1)</f>
        <v>0</v>
      </c>
    </row>
    <row r="532" spans="1:14" x14ac:dyDescent="0.25">
      <c r="A532" t="s">
        <v>17</v>
      </c>
      <c r="B532" s="7">
        <v>43633.607870370368</v>
      </c>
      <c r="C532">
        <v>1</v>
      </c>
      <c r="D532" t="str">
        <f>IF(AND(C532=0,ROW()&gt;2),"fin"&amp;A532,IF(AND(C532=1,COUNTIF($D$1:$D531,"deb"&amp;A532)&gt;COUNTIF($D$1:$D531,"fin"&amp;A532)),A532,IF(C532=0,"","deb" &amp; A532)))</f>
        <v>Romain</v>
      </c>
      <c r="G532" s="14">
        <v>525</v>
      </c>
      <c r="H532" s="14" t="e">
        <f t="shared" ca="1" si="9"/>
        <v>#N/A</v>
      </c>
      <c r="I532" s="14" t="e" cm="1">
        <f t="array" aca="1" ref="I532" ca="1">SUMPRODUCT(MAX((INDIRECT("A1:A" &amp; IFERROR(MATCH("fin" &amp; J532,OFFSET($D$1,H532,0,1000,1),0)+H532,$H$1)-1)      =J532)*ROW(INDIRECT("A1:A" &amp; IFERROR(MATCH("fin" &amp; J532,OFFSET($D$1,H532,0,1000,1),0)+H532,$H$1)-1) )))</f>
        <v>#N/A</v>
      </c>
      <c r="J532" s="7" t="e" cm="1">
        <f t="array" aca="1" ref="J532" ca="1">INDEX(A:A,H532)</f>
        <v>#N/A</v>
      </c>
      <c r="K532" s="7" t="e" cm="1">
        <f t="array" aca="1" ref="K532" ca="1">INDEX(B:B,H532)</f>
        <v>#N/A</v>
      </c>
      <c r="L532" s="7"/>
      <c r="M532" s="7" t="str" cm="1">
        <f t="array" aca="1" ref="M532" ca="1">IFERROR(INDEX(B:B,I532),IF(ISERROR(H532),"#N/A",TODAY()))</f>
        <v>#N/A</v>
      </c>
      <c r="N532">
        <f ca="1">SUMIFS(C:C,A:A,J532,B:B,"&gt;=" &amp; K532,B:B,"&lt;" &amp; M532+1)</f>
        <v>0</v>
      </c>
    </row>
    <row r="533" spans="1:14" x14ac:dyDescent="0.25">
      <c r="A533" t="s">
        <v>9</v>
      </c>
      <c r="B533" s="7">
        <v>43633.645150462966</v>
      </c>
      <c r="C533">
        <v>1</v>
      </c>
      <c r="D533" t="str">
        <f>IF(AND(C533=0,ROW()&gt;2),"fin"&amp;A533,IF(AND(C533=1,COUNTIF($D$1:$D532,"deb"&amp;A533)&gt;COUNTIF($D$1:$D532,"fin"&amp;A533)),A533,IF(C533=0,"","deb" &amp; A533)))</f>
        <v xml:space="preserve">debPierre </v>
      </c>
      <c r="G533" s="14">
        <v>526</v>
      </c>
      <c r="H533" s="14" t="e">
        <f t="shared" ca="1" si="9"/>
        <v>#N/A</v>
      </c>
      <c r="I533" s="14" t="e" cm="1">
        <f t="array" aca="1" ref="I533" ca="1">SUMPRODUCT(MAX((INDIRECT("A1:A" &amp; IFERROR(MATCH("fin" &amp; J533,OFFSET($D$1,H533,0,1000,1),0)+H533,$H$1)-1)      =J533)*ROW(INDIRECT("A1:A" &amp; IFERROR(MATCH("fin" &amp; J533,OFFSET($D$1,H533,0,1000,1),0)+H533,$H$1)-1) )))</f>
        <v>#N/A</v>
      </c>
      <c r="J533" s="7" t="e" cm="1">
        <f t="array" aca="1" ref="J533" ca="1">INDEX(A:A,H533)</f>
        <v>#N/A</v>
      </c>
      <c r="K533" s="7" t="e" cm="1">
        <f t="array" aca="1" ref="K533" ca="1">INDEX(B:B,H533)</f>
        <v>#N/A</v>
      </c>
      <c r="L533" s="7"/>
      <c r="M533" s="7" t="str" cm="1">
        <f t="array" aca="1" ref="M533" ca="1">IFERROR(INDEX(B:B,I533),IF(ISERROR(H533),"#N/A",TODAY()))</f>
        <v>#N/A</v>
      </c>
      <c r="N533">
        <f ca="1">SUMIFS(C:C,A:A,J533,B:B,"&gt;=" &amp; K533,B:B,"&lt;" &amp; M533+1)</f>
        <v>0</v>
      </c>
    </row>
    <row r="534" spans="1:14" x14ac:dyDescent="0.25">
      <c r="A534" t="s">
        <v>10</v>
      </c>
      <c r="B534" s="7">
        <v>43633.670844907407</v>
      </c>
      <c r="C534">
        <v>0</v>
      </c>
      <c r="D534" t="str">
        <f>IF(AND(C534=0,ROW()&gt;2),"fin"&amp;A534,IF(AND(C534=1,COUNTIF($D$1:$D533,"deb"&amp;A534)&gt;COUNTIF($D$1:$D533,"fin"&amp;A534)),A534,IF(C534=0,"","deb" &amp; A534)))</f>
        <v>finYves</v>
      </c>
      <c r="G534" s="14">
        <v>527</v>
      </c>
      <c r="H534" s="14" t="e">
        <f t="shared" ca="1" si="9"/>
        <v>#N/A</v>
      </c>
      <c r="I534" s="14" t="e" cm="1">
        <f t="array" aca="1" ref="I534" ca="1">SUMPRODUCT(MAX((INDIRECT("A1:A" &amp; IFERROR(MATCH("fin" &amp; J534,OFFSET($D$1,H534,0,1000,1),0)+H534,$H$1)-1)      =J534)*ROW(INDIRECT("A1:A" &amp; IFERROR(MATCH("fin" &amp; J534,OFFSET($D$1,H534,0,1000,1),0)+H534,$H$1)-1) )))</f>
        <v>#N/A</v>
      </c>
      <c r="J534" s="7" t="e" cm="1">
        <f t="array" aca="1" ref="J534" ca="1">INDEX(A:A,H534)</f>
        <v>#N/A</v>
      </c>
      <c r="K534" s="7" t="e" cm="1">
        <f t="array" aca="1" ref="K534" ca="1">INDEX(B:B,H534)</f>
        <v>#N/A</v>
      </c>
      <c r="L534" s="7"/>
      <c r="M534" s="7" t="str" cm="1">
        <f t="array" aca="1" ref="M534" ca="1">IFERROR(INDEX(B:B,I534),IF(ISERROR(H534),"#N/A",TODAY()))</f>
        <v>#N/A</v>
      </c>
      <c r="N534">
        <f ca="1">SUMIFS(C:C,A:A,J534,B:B,"&gt;=" &amp; K534,B:B,"&lt;" &amp; M534+1)</f>
        <v>0</v>
      </c>
    </row>
    <row r="535" spans="1:14" x14ac:dyDescent="0.25">
      <c r="A535" t="s">
        <v>11</v>
      </c>
      <c r="B535" s="7">
        <v>43634.334803240738</v>
      </c>
      <c r="C535">
        <v>1</v>
      </c>
      <c r="D535" t="str">
        <f>IF(AND(C535=0,ROW()&gt;2),"fin"&amp;A535,IF(AND(C535=1,COUNTIF($D$1:$D534,"deb"&amp;A535)&gt;COUNTIF($D$1:$D534,"fin"&amp;A535)),A535,IF(C535=0,"","deb" &amp; A535)))</f>
        <v>debPierrick</v>
      </c>
      <c r="G535" s="14">
        <v>528</v>
      </c>
      <c r="H535" s="14" t="e">
        <f t="shared" ca="1" si="9"/>
        <v>#N/A</v>
      </c>
      <c r="I535" s="14" t="e" cm="1">
        <f t="array" aca="1" ref="I535" ca="1">SUMPRODUCT(MAX((INDIRECT("A1:A" &amp; IFERROR(MATCH("fin" &amp; J535,OFFSET($D$1,H535,0,1000,1),0)+H535,$H$1)-1)      =J535)*ROW(INDIRECT("A1:A" &amp; IFERROR(MATCH("fin" &amp; J535,OFFSET($D$1,H535,0,1000,1),0)+H535,$H$1)-1) )))</f>
        <v>#N/A</v>
      </c>
      <c r="J535" s="7" t="e" cm="1">
        <f t="array" aca="1" ref="J535" ca="1">INDEX(A:A,H535)</f>
        <v>#N/A</v>
      </c>
      <c r="K535" s="7" t="e" cm="1">
        <f t="array" aca="1" ref="K535" ca="1">INDEX(B:B,H535)</f>
        <v>#N/A</v>
      </c>
      <c r="L535" s="7"/>
      <c r="M535" s="7" t="str" cm="1">
        <f t="array" aca="1" ref="M535" ca="1">IFERROR(INDEX(B:B,I535),IF(ISERROR(H535),"#N/A",TODAY()))</f>
        <v>#N/A</v>
      </c>
      <c r="N535">
        <f ca="1">SUMIFS(C:C,A:A,J535,B:B,"&gt;=" &amp; K535,B:B,"&lt;" &amp; M535+1)</f>
        <v>0</v>
      </c>
    </row>
    <row r="536" spans="1:14" x14ac:dyDescent="0.25">
      <c r="A536" t="s">
        <v>12</v>
      </c>
      <c r="B536" s="7">
        <v>43634.349861111114</v>
      </c>
      <c r="C536">
        <v>1</v>
      </c>
      <c r="D536" t="str">
        <f>IF(AND(C536=0,ROW()&gt;2),"fin"&amp;A536,IF(AND(C536=1,COUNTIF($D$1:$D535,"deb"&amp;A536)&gt;COUNTIF($D$1:$D535,"fin"&amp;A536)),A536,IF(C536=0,"","deb" &amp; A536)))</f>
        <v xml:space="preserve">Jacques </v>
      </c>
      <c r="G536" s="14">
        <v>529</v>
      </c>
      <c r="H536" s="14" t="e">
        <f t="shared" ca="1" si="9"/>
        <v>#N/A</v>
      </c>
      <c r="I536" s="14" t="e" cm="1">
        <f t="array" aca="1" ref="I536" ca="1">SUMPRODUCT(MAX((INDIRECT("A1:A" &amp; IFERROR(MATCH("fin" &amp; J536,OFFSET($D$1,H536,0,1000,1),0)+H536,$H$1)-1)      =J536)*ROW(INDIRECT("A1:A" &amp; IFERROR(MATCH("fin" &amp; J536,OFFSET($D$1,H536,0,1000,1),0)+H536,$H$1)-1) )))</f>
        <v>#N/A</v>
      </c>
      <c r="J536" s="7" t="e" cm="1">
        <f t="array" aca="1" ref="J536" ca="1">INDEX(A:A,H536)</f>
        <v>#N/A</v>
      </c>
      <c r="K536" s="7" t="e" cm="1">
        <f t="array" aca="1" ref="K536" ca="1">INDEX(B:B,H536)</f>
        <v>#N/A</v>
      </c>
      <c r="L536" s="7"/>
      <c r="M536" s="7" t="str" cm="1">
        <f t="array" aca="1" ref="M536" ca="1">IFERROR(INDEX(B:B,I536),IF(ISERROR(H536),"#N/A",TODAY()))</f>
        <v>#N/A</v>
      </c>
      <c r="N536">
        <f ca="1">SUMIFS(C:C,A:A,J536,B:B,"&gt;=" &amp; K536,B:B,"&lt;" &amp; M536+1)</f>
        <v>0</v>
      </c>
    </row>
    <row r="537" spans="1:14" x14ac:dyDescent="0.25">
      <c r="A537" t="s">
        <v>13</v>
      </c>
      <c r="B537" s="7">
        <v>43634.35900462963</v>
      </c>
      <c r="C537">
        <v>1</v>
      </c>
      <c r="D537" t="str">
        <f>IF(AND(C537=0,ROW()&gt;2),"fin"&amp;A537,IF(AND(C537=1,COUNTIF($D$1:$D536,"deb"&amp;A537)&gt;COUNTIF($D$1:$D536,"fin"&amp;A537)),A537,IF(C537=0,"","deb" &amp; A537)))</f>
        <v>Clhotilde</v>
      </c>
      <c r="G537" s="14">
        <v>530</v>
      </c>
      <c r="H537" s="14" t="e">
        <f t="shared" ca="1" si="9"/>
        <v>#N/A</v>
      </c>
      <c r="I537" s="14" t="e" cm="1">
        <f t="array" aca="1" ref="I537" ca="1">SUMPRODUCT(MAX((INDIRECT("A1:A" &amp; IFERROR(MATCH("fin" &amp; J537,OFFSET($D$1,H537,0,1000,1),0)+H537,$H$1)-1)      =J537)*ROW(INDIRECT("A1:A" &amp; IFERROR(MATCH("fin" &amp; J537,OFFSET($D$1,H537,0,1000,1),0)+H537,$H$1)-1) )))</f>
        <v>#N/A</v>
      </c>
      <c r="J537" s="7" t="e" cm="1">
        <f t="array" aca="1" ref="J537" ca="1">INDEX(A:A,H537)</f>
        <v>#N/A</v>
      </c>
      <c r="K537" s="7" t="e" cm="1">
        <f t="array" aca="1" ref="K537" ca="1">INDEX(B:B,H537)</f>
        <v>#N/A</v>
      </c>
      <c r="L537" s="7"/>
      <c r="M537" s="7" t="str" cm="1">
        <f t="array" aca="1" ref="M537" ca="1">IFERROR(INDEX(B:B,I537),IF(ISERROR(H537),"#N/A",TODAY()))</f>
        <v>#N/A</v>
      </c>
      <c r="N537">
        <f ca="1">SUMIFS(C:C,A:A,J537,B:B,"&gt;=" &amp; K537,B:B,"&lt;" &amp; M537+1)</f>
        <v>0</v>
      </c>
    </row>
    <row r="538" spans="1:14" x14ac:dyDescent="0.25">
      <c r="A538" t="s">
        <v>14</v>
      </c>
      <c r="B538" s="7">
        <v>43634.394999999997</v>
      </c>
      <c r="C538">
        <v>1</v>
      </c>
      <c r="D538" t="str">
        <f>IF(AND(C538=0,ROW()&gt;2),"fin"&amp;A538,IF(AND(C538=1,COUNTIF($D$1:$D537,"deb"&amp;A538)&gt;COUNTIF($D$1:$D537,"fin"&amp;A538)),A538,IF(C538=0,"","deb" &amp; A538)))</f>
        <v>Laurianne</v>
      </c>
      <c r="G538" s="14">
        <v>531</v>
      </c>
      <c r="H538" s="14" t="e">
        <f t="shared" ref="H538:H601" ca="1" si="10">MATCH("deb*",OFFSET($D$1,H537,0,1000,1),0)+H537</f>
        <v>#N/A</v>
      </c>
      <c r="I538" s="14" t="e" cm="1">
        <f t="array" aca="1" ref="I538" ca="1">SUMPRODUCT(MAX((INDIRECT("A1:A" &amp; IFERROR(MATCH("fin" &amp; J538,OFFSET($D$1,H538,0,1000,1),0)+H538,$H$1)-1)      =J538)*ROW(INDIRECT("A1:A" &amp; IFERROR(MATCH("fin" &amp; J538,OFFSET($D$1,H538,0,1000,1),0)+H538,$H$1)-1) )))</f>
        <v>#N/A</v>
      </c>
      <c r="J538" s="7" t="e" cm="1">
        <f t="array" aca="1" ref="J538" ca="1">INDEX(A:A,H538)</f>
        <v>#N/A</v>
      </c>
      <c r="K538" s="7" t="e" cm="1">
        <f t="array" aca="1" ref="K538" ca="1">INDEX(B:B,H538)</f>
        <v>#N/A</v>
      </c>
      <c r="L538" s="7"/>
      <c r="M538" s="7" t="str" cm="1">
        <f t="array" aca="1" ref="M538" ca="1">IFERROR(INDEX(B:B,I538),IF(ISERROR(H538),"#N/A",TODAY()))</f>
        <v>#N/A</v>
      </c>
      <c r="N538">
        <f ca="1">SUMIFS(C:C,A:A,J538,B:B,"&gt;=" &amp; K538,B:B,"&lt;" &amp; M538+1)</f>
        <v>0</v>
      </c>
    </row>
    <row r="539" spans="1:14" x14ac:dyDescent="0.25">
      <c r="A539" t="s">
        <v>15</v>
      </c>
      <c r="B539" s="7">
        <v>43634.39502314815</v>
      </c>
      <c r="C539">
        <v>1</v>
      </c>
      <c r="D539" t="str">
        <f>IF(AND(C539=0,ROW()&gt;2),"fin"&amp;A539,IF(AND(C539=1,COUNTIF($D$1:$D538,"deb"&amp;A539)&gt;COUNTIF($D$1:$D538,"fin"&amp;A539)),A539,IF(C539=0,"","deb" &amp; A539)))</f>
        <v>Jeanne</v>
      </c>
      <c r="G539" s="14">
        <v>532</v>
      </c>
      <c r="H539" s="14" t="e">
        <f t="shared" ca="1" si="10"/>
        <v>#N/A</v>
      </c>
      <c r="I539" s="14" t="e" cm="1">
        <f t="array" aca="1" ref="I539" ca="1">SUMPRODUCT(MAX((INDIRECT("A1:A" &amp; IFERROR(MATCH("fin" &amp; J539,OFFSET($D$1,H539,0,1000,1),0)+H539,$H$1)-1)      =J539)*ROW(INDIRECT("A1:A" &amp; IFERROR(MATCH("fin" &amp; J539,OFFSET($D$1,H539,0,1000,1),0)+H539,$H$1)-1) )))</f>
        <v>#N/A</v>
      </c>
      <c r="J539" s="7" t="e" cm="1">
        <f t="array" aca="1" ref="J539" ca="1">INDEX(A:A,H539)</f>
        <v>#N/A</v>
      </c>
      <c r="K539" s="7" t="e" cm="1">
        <f t="array" aca="1" ref="K539" ca="1">INDEX(B:B,H539)</f>
        <v>#N/A</v>
      </c>
      <c r="L539" s="7"/>
      <c r="M539" s="7" t="str" cm="1">
        <f t="array" aca="1" ref="M539" ca="1">IFERROR(INDEX(B:B,I539),IF(ISERROR(H539),"#N/A",TODAY()))</f>
        <v>#N/A</v>
      </c>
      <c r="N539">
        <f ca="1">SUMIFS(C:C,A:A,J539,B:B,"&gt;=" &amp; K539,B:B,"&lt;" &amp; M539+1)</f>
        <v>0</v>
      </c>
    </row>
    <row r="540" spans="1:14" x14ac:dyDescent="0.25">
      <c r="A540" t="s">
        <v>16</v>
      </c>
      <c r="B540" s="7">
        <v>43634.414479166669</v>
      </c>
      <c r="C540">
        <v>1</v>
      </c>
      <c r="D540" t="str">
        <f>IF(AND(C540=0,ROW()&gt;2),"fin"&amp;A540,IF(AND(C540=1,COUNTIF($D$1:$D539,"deb"&amp;A540)&gt;COUNTIF($D$1:$D539,"fin"&amp;A540)),A540,IF(C540=0,"","deb" &amp; A540)))</f>
        <v>debAgathe</v>
      </c>
      <c r="G540" s="14">
        <v>533</v>
      </c>
      <c r="H540" s="14" t="e">
        <f t="shared" ca="1" si="10"/>
        <v>#N/A</v>
      </c>
      <c r="I540" s="14" t="e" cm="1">
        <f t="array" aca="1" ref="I540" ca="1">SUMPRODUCT(MAX((INDIRECT("A1:A" &amp; IFERROR(MATCH("fin" &amp; J540,OFFSET($D$1,H540,0,1000,1),0)+H540,$H$1)-1)      =J540)*ROW(INDIRECT("A1:A" &amp; IFERROR(MATCH("fin" &amp; J540,OFFSET($D$1,H540,0,1000,1),0)+H540,$H$1)-1) )))</f>
        <v>#N/A</v>
      </c>
      <c r="J540" s="7" t="e" cm="1">
        <f t="array" aca="1" ref="J540" ca="1">INDEX(A:A,H540)</f>
        <v>#N/A</v>
      </c>
      <c r="K540" s="7" t="e" cm="1">
        <f t="array" aca="1" ref="K540" ca="1">INDEX(B:B,H540)</f>
        <v>#N/A</v>
      </c>
      <c r="L540" s="7"/>
      <c r="M540" s="7" t="str" cm="1">
        <f t="array" aca="1" ref="M540" ca="1">IFERROR(INDEX(B:B,I540),IF(ISERROR(H540),"#N/A",TODAY()))</f>
        <v>#N/A</v>
      </c>
      <c r="N540">
        <f ca="1">SUMIFS(C:C,A:A,J540,B:B,"&gt;=" &amp; K540,B:B,"&lt;" &amp; M540+1)</f>
        <v>0</v>
      </c>
    </row>
    <row r="541" spans="1:14" x14ac:dyDescent="0.25">
      <c r="A541" t="s">
        <v>17</v>
      </c>
      <c r="B541" s="7">
        <v>43634.430358796293</v>
      </c>
      <c r="C541">
        <v>1</v>
      </c>
      <c r="D541" t="str">
        <f>IF(AND(C541=0,ROW()&gt;2),"fin"&amp;A541,IF(AND(C541=1,COUNTIF($D$1:$D540,"deb"&amp;A541)&gt;COUNTIF($D$1:$D540,"fin"&amp;A541)),A541,IF(C541=0,"","deb" &amp; A541)))</f>
        <v>Romain</v>
      </c>
      <c r="G541" s="14">
        <v>534</v>
      </c>
      <c r="H541" s="14" t="e">
        <f t="shared" ca="1" si="10"/>
        <v>#N/A</v>
      </c>
      <c r="I541" s="14" t="e" cm="1">
        <f t="array" aca="1" ref="I541" ca="1">SUMPRODUCT(MAX((INDIRECT("A1:A" &amp; IFERROR(MATCH("fin" &amp; J541,OFFSET($D$1,H541,0,1000,1),0)+H541,$H$1)-1)      =J541)*ROW(INDIRECT("A1:A" &amp; IFERROR(MATCH("fin" &amp; J541,OFFSET($D$1,H541,0,1000,1),0)+H541,$H$1)-1) )))</f>
        <v>#N/A</v>
      </c>
      <c r="J541" s="7" t="e" cm="1">
        <f t="array" aca="1" ref="J541" ca="1">INDEX(A:A,H541)</f>
        <v>#N/A</v>
      </c>
      <c r="K541" s="7" t="e" cm="1">
        <f t="array" aca="1" ref="K541" ca="1">INDEX(B:B,H541)</f>
        <v>#N/A</v>
      </c>
      <c r="L541" s="7"/>
      <c r="M541" s="7" t="str" cm="1">
        <f t="array" aca="1" ref="M541" ca="1">IFERROR(INDEX(B:B,I541),IF(ISERROR(H541),"#N/A",TODAY()))</f>
        <v>#N/A</v>
      </c>
      <c r="N541">
        <f ca="1">SUMIFS(C:C,A:A,J541,B:B,"&gt;=" &amp; K541,B:B,"&lt;" &amp; M541+1)</f>
        <v>0</v>
      </c>
    </row>
    <row r="542" spans="1:14" x14ac:dyDescent="0.25">
      <c r="A542" t="s">
        <v>9</v>
      </c>
      <c r="B542" s="7">
        <v>43634.557662037034</v>
      </c>
      <c r="C542">
        <v>1</v>
      </c>
      <c r="D542" t="str">
        <f>IF(AND(C542=0,ROW()&gt;2),"fin"&amp;A542,IF(AND(C542=1,COUNTIF($D$1:$D541,"deb"&amp;A542)&gt;COUNTIF($D$1:$D541,"fin"&amp;A542)),A542,IF(C542=0,"","deb" &amp; A542)))</f>
        <v xml:space="preserve">Pierre </v>
      </c>
      <c r="G542" s="14">
        <v>535</v>
      </c>
      <c r="H542" s="14" t="e">
        <f t="shared" ca="1" si="10"/>
        <v>#N/A</v>
      </c>
      <c r="I542" s="14" t="e" cm="1">
        <f t="array" aca="1" ref="I542" ca="1">SUMPRODUCT(MAX((INDIRECT("A1:A" &amp; IFERROR(MATCH("fin" &amp; J542,OFFSET($D$1,H542,0,1000,1),0)+H542,$H$1)-1)      =J542)*ROW(INDIRECT("A1:A" &amp; IFERROR(MATCH("fin" &amp; J542,OFFSET($D$1,H542,0,1000,1),0)+H542,$H$1)-1) )))</f>
        <v>#N/A</v>
      </c>
      <c r="J542" s="7" t="e" cm="1">
        <f t="array" aca="1" ref="J542" ca="1">INDEX(A:A,H542)</f>
        <v>#N/A</v>
      </c>
      <c r="K542" s="7" t="e" cm="1">
        <f t="array" aca="1" ref="K542" ca="1">INDEX(B:B,H542)</f>
        <v>#N/A</v>
      </c>
      <c r="L542" s="7"/>
      <c r="M542" s="7" t="str" cm="1">
        <f t="array" aca="1" ref="M542" ca="1">IFERROR(INDEX(B:B,I542),IF(ISERROR(H542),"#N/A",TODAY()))</f>
        <v>#N/A</v>
      </c>
      <c r="N542">
        <f ca="1">SUMIFS(C:C,A:A,J542,B:B,"&gt;=" &amp; K542,B:B,"&lt;" &amp; M542+1)</f>
        <v>0</v>
      </c>
    </row>
    <row r="543" spans="1:14" x14ac:dyDescent="0.25">
      <c r="A543" t="s">
        <v>10</v>
      </c>
      <c r="B543" s="7">
        <v>43634.569212962961</v>
      </c>
      <c r="C543">
        <v>1</v>
      </c>
      <c r="D543" t="str">
        <f>IF(AND(C543=0,ROW()&gt;2),"fin"&amp;A543,IF(AND(C543=1,COUNTIF($D$1:$D542,"deb"&amp;A543)&gt;COUNTIF($D$1:$D542,"fin"&amp;A543)),A543,IF(C543=0,"","deb" &amp; A543)))</f>
        <v>debYves</v>
      </c>
      <c r="G543" s="14">
        <v>536</v>
      </c>
      <c r="H543" s="14" t="e">
        <f t="shared" ca="1" si="10"/>
        <v>#N/A</v>
      </c>
      <c r="I543" s="14" t="e" cm="1">
        <f t="array" aca="1" ref="I543" ca="1">SUMPRODUCT(MAX((INDIRECT("A1:A" &amp; IFERROR(MATCH("fin" &amp; J543,OFFSET($D$1,H543,0,1000,1),0)+H543,$H$1)-1)      =J543)*ROW(INDIRECT("A1:A" &amp; IFERROR(MATCH("fin" &amp; J543,OFFSET($D$1,H543,0,1000,1),0)+H543,$H$1)-1) )))</f>
        <v>#N/A</v>
      </c>
      <c r="J543" s="7" t="e" cm="1">
        <f t="array" aca="1" ref="J543" ca="1">INDEX(A:A,H543)</f>
        <v>#N/A</v>
      </c>
      <c r="K543" s="7" t="e" cm="1">
        <f t="array" aca="1" ref="K543" ca="1">INDEX(B:B,H543)</f>
        <v>#N/A</v>
      </c>
      <c r="L543" s="7"/>
      <c r="M543" s="7" t="str" cm="1">
        <f t="array" aca="1" ref="M543" ca="1">IFERROR(INDEX(B:B,I543),IF(ISERROR(H543),"#N/A",TODAY()))</f>
        <v>#N/A</v>
      </c>
      <c r="N543">
        <f ca="1">SUMIFS(C:C,A:A,J543,B:B,"&gt;=" &amp; K543,B:B,"&lt;" &amp; M543+1)</f>
        <v>0</v>
      </c>
    </row>
    <row r="544" spans="1:14" x14ac:dyDescent="0.25">
      <c r="A544" t="s">
        <v>11</v>
      </c>
      <c r="B544" s="7">
        <v>43634.636620370373</v>
      </c>
      <c r="C544">
        <v>1</v>
      </c>
      <c r="D544" t="str">
        <f>IF(AND(C544=0,ROW()&gt;2),"fin"&amp;A544,IF(AND(C544=1,COUNTIF($D$1:$D543,"deb"&amp;A544)&gt;COUNTIF($D$1:$D543,"fin"&amp;A544)),A544,IF(C544=0,"","deb" &amp; A544)))</f>
        <v>debPierrick</v>
      </c>
      <c r="G544" s="14">
        <v>537</v>
      </c>
      <c r="H544" s="14" t="e">
        <f t="shared" ca="1" si="10"/>
        <v>#N/A</v>
      </c>
      <c r="I544" s="14" t="e" cm="1">
        <f t="array" aca="1" ref="I544" ca="1">SUMPRODUCT(MAX((INDIRECT("A1:A" &amp; IFERROR(MATCH("fin" &amp; J544,OFFSET($D$1,H544,0,1000,1),0)+H544,$H$1)-1)      =J544)*ROW(INDIRECT("A1:A" &amp; IFERROR(MATCH("fin" &amp; J544,OFFSET($D$1,H544,0,1000,1),0)+H544,$H$1)-1) )))</f>
        <v>#N/A</v>
      </c>
      <c r="J544" s="7" t="e" cm="1">
        <f t="array" aca="1" ref="J544" ca="1">INDEX(A:A,H544)</f>
        <v>#N/A</v>
      </c>
      <c r="K544" s="7" t="e" cm="1">
        <f t="array" aca="1" ref="K544" ca="1">INDEX(B:B,H544)</f>
        <v>#N/A</v>
      </c>
      <c r="L544" s="7"/>
      <c r="M544" s="7" t="str" cm="1">
        <f t="array" aca="1" ref="M544" ca="1">IFERROR(INDEX(B:B,I544),IF(ISERROR(H544),"#N/A",TODAY()))</f>
        <v>#N/A</v>
      </c>
      <c r="N544">
        <f ca="1">SUMIFS(C:C,A:A,J544,B:B,"&gt;=" &amp; K544,B:B,"&lt;" &amp; M544+1)</f>
        <v>0</v>
      </c>
    </row>
    <row r="545" spans="1:14" x14ac:dyDescent="0.25">
      <c r="A545" t="s">
        <v>12</v>
      </c>
      <c r="B545" s="7">
        <v>43634.674178240741</v>
      </c>
      <c r="C545">
        <v>1</v>
      </c>
      <c r="D545" t="str">
        <f>IF(AND(C545=0,ROW()&gt;2),"fin"&amp;A545,IF(AND(C545=1,COUNTIF($D$1:$D544,"deb"&amp;A545)&gt;COUNTIF($D$1:$D544,"fin"&amp;A545)),A545,IF(C545=0,"","deb" &amp; A545)))</f>
        <v xml:space="preserve">Jacques </v>
      </c>
      <c r="G545" s="14">
        <v>538</v>
      </c>
      <c r="H545" s="14" t="e">
        <f t="shared" ca="1" si="10"/>
        <v>#N/A</v>
      </c>
      <c r="I545" s="14" t="e" cm="1">
        <f t="array" aca="1" ref="I545" ca="1">SUMPRODUCT(MAX((INDIRECT("A1:A" &amp; IFERROR(MATCH("fin" &amp; J545,OFFSET($D$1,H545,0,1000,1),0)+H545,$H$1)-1)      =J545)*ROW(INDIRECT("A1:A" &amp; IFERROR(MATCH("fin" &amp; J545,OFFSET($D$1,H545,0,1000,1),0)+H545,$H$1)-1) )))</f>
        <v>#N/A</v>
      </c>
      <c r="J545" s="7" t="e" cm="1">
        <f t="array" aca="1" ref="J545" ca="1">INDEX(A:A,H545)</f>
        <v>#N/A</v>
      </c>
      <c r="K545" s="7" t="e" cm="1">
        <f t="array" aca="1" ref="K545" ca="1">INDEX(B:B,H545)</f>
        <v>#N/A</v>
      </c>
      <c r="L545" s="7"/>
      <c r="M545" s="7" t="str" cm="1">
        <f t="array" aca="1" ref="M545" ca="1">IFERROR(INDEX(B:B,I545),IF(ISERROR(H545),"#N/A",TODAY()))</f>
        <v>#N/A</v>
      </c>
      <c r="N545">
        <f ca="1">SUMIFS(C:C,A:A,J545,B:B,"&gt;=" &amp; K545,B:B,"&lt;" &amp; M545+1)</f>
        <v>0</v>
      </c>
    </row>
    <row r="546" spans="1:14" x14ac:dyDescent="0.25">
      <c r="A546" t="s">
        <v>13</v>
      </c>
      <c r="B546" s="7">
        <v>43634.677731481483</v>
      </c>
      <c r="C546">
        <v>1</v>
      </c>
      <c r="D546" t="str">
        <f>IF(AND(C546=0,ROW()&gt;2),"fin"&amp;A546,IF(AND(C546=1,COUNTIF($D$1:$D545,"deb"&amp;A546)&gt;COUNTIF($D$1:$D545,"fin"&amp;A546)),A546,IF(C546=0,"","deb" &amp; A546)))</f>
        <v>Clhotilde</v>
      </c>
      <c r="G546" s="14">
        <v>539</v>
      </c>
      <c r="H546" s="14" t="e">
        <f t="shared" ca="1" si="10"/>
        <v>#N/A</v>
      </c>
      <c r="I546" s="14" t="e" cm="1">
        <f t="array" aca="1" ref="I546" ca="1">SUMPRODUCT(MAX((INDIRECT("A1:A" &amp; IFERROR(MATCH("fin" &amp; J546,OFFSET($D$1,H546,0,1000,1),0)+H546,$H$1)-1)      =J546)*ROW(INDIRECT("A1:A" &amp; IFERROR(MATCH("fin" &amp; J546,OFFSET($D$1,H546,0,1000,1),0)+H546,$H$1)-1) )))</f>
        <v>#N/A</v>
      </c>
      <c r="J546" s="7" t="e" cm="1">
        <f t="array" aca="1" ref="J546" ca="1">INDEX(A:A,H546)</f>
        <v>#N/A</v>
      </c>
      <c r="K546" s="7" t="e" cm="1">
        <f t="array" aca="1" ref="K546" ca="1">INDEX(B:B,H546)</f>
        <v>#N/A</v>
      </c>
      <c r="L546" s="7"/>
      <c r="M546" s="7" t="str" cm="1">
        <f t="array" aca="1" ref="M546" ca="1">IFERROR(INDEX(B:B,I546),IF(ISERROR(H546),"#N/A",TODAY()))</f>
        <v>#N/A</v>
      </c>
      <c r="N546">
        <f ca="1">SUMIFS(C:C,A:A,J546,B:B,"&gt;=" &amp; K546,B:B,"&lt;" &amp; M546+1)</f>
        <v>0</v>
      </c>
    </row>
    <row r="547" spans="1:14" x14ac:dyDescent="0.25">
      <c r="A547" t="s">
        <v>14</v>
      </c>
      <c r="B547" s="7">
        <v>43634.684305555558</v>
      </c>
      <c r="C547">
        <v>1</v>
      </c>
      <c r="D547" t="str">
        <f>IF(AND(C547=0,ROW()&gt;2),"fin"&amp;A547,IF(AND(C547=1,COUNTIF($D$1:$D546,"deb"&amp;A547)&gt;COUNTIF($D$1:$D546,"fin"&amp;A547)),A547,IF(C547=0,"","deb" &amp; A547)))</f>
        <v>Laurianne</v>
      </c>
      <c r="G547" s="14">
        <v>540</v>
      </c>
      <c r="H547" s="14" t="e">
        <f t="shared" ca="1" si="10"/>
        <v>#N/A</v>
      </c>
      <c r="I547" s="14" t="e" cm="1">
        <f t="array" aca="1" ref="I547" ca="1">SUMPRODUCT(MAX((INDIRECT("A1:A" &amp; IFERROR(MATCH("fin" &amp; J547,OFFSET($D$1,H547,0,1000,1),0)+H547,$H$1)-1)      =J547)*ROW(INDIRECT("A1:A" &amp; IFERROR(MATCH("fin" &amp; J547,OFFSET($D$1,H547,0,1000,1),0)+H547,$H$1)-1) )))</f>
        <v>#N/A</v>
      </c>
      <c r="J547" s="7" t="e" cm="1">
        <f t="array" aca="1" ref="J547" ca="1">INDEX(A:A,H547)</f>
        <v>#N/A</v>
      </c>
      <c r="K547" s="7" t="e" cm="1">
        <f t="array" aca="1" ref="K547" ca="1">INDEX(B:B,H547)</f>
        <v>#N/A</v>
      </c>
      <c r="L547" s="7"/>
      <c r="M547" s="7" t="str" cm="1">
        <f t="array" aca="1" ref="M547" ca="1">IFERROR(INDEX(B:B,I547),IF(ISERROR(H547),"#N/A",TODAY()))</f>
        <v>#N/A</v>
      </c>
      <c r="N547">
        <f ca="1">SUMIFS(C:C,A:A,J547,B:B,"&gt;=" &amp; K547,B:B,"&lt;" &amp; M547+1)</f>
        <v>0</v>
      </c>
    </row>
    <row r="548" spans="1:14" x14ac:dyDescent="0.25">
      <c r="A548" t="s">
        <v>15</v>
      </c>
      <c r="B548" s="7">
        <v>43634.686018518521</v>
      </c>
      <c r="C548">
        <v>1</v>
      </c>
      <c r="D548" t="str">
        <f>IF(AND(C548=0,ROW()&gt;2),"fin"&amp;A548,IF(AND(C548=1,COUNTIF($D$1:$D547,"deb"&amp;A548)&gt;COUNTIF($D$1:$D547,"fin"&amp;A548)),A548,IF(C548=0,"","deb" &amp; A548)))</f>
        <v>Jeanne</v>
      </c>
      <c r="G548" s="14">
        <v>541</v>
      </c>
      <c r="H548" s="14" t="e">
        <f t="shared" ca="1" si="10"/>
        <v>#N/A</v>
      </c>
      <c r="I548" s="14" t="e" cm="1">
        <f t="array" aca="1" ref="I548" ca="1">SUMPRODUCT(MAX((INDIRECT("A1:A" &amp; IFERROR(MATCH("fin" &amp; J548,OFFSET($D$1,H548,0,1000,1),0)+H548,$H$1)-1)      =J548)*ROW(INDIRECT("A1:A" &amp; IFERROR(MATCH("fin" &amp; J548,OFFSET($D$1,H548,0,1000,1),0)+H548,$H$1)-1) )))</f>
        <v>#N/A</v>
      </c>
      <c r="J548" s="7" t="e" cm="1">
        <f t="array" aca="1" ref="J548" ca="1">INDEX(A:A,H548)</f>
        <v>#N/A</v>
      </c>
      <c r="K548" s="7" t="e" cm="1">
        <f t="array" aca="1" ref="K548" ca="1">INDEX(B:B,H548)</f>
        <v>#N/A</v>
      </c>
      <c r="L548" s="7"/>
      <c r="M548" s="7" t="str" cm="1">
        <f t="array" aca="1" ref="M548" ca="1">IFERROR(INDEX(B:B,I548),IF(ISERROR(H548),"#N/A",TODAY()))</f>
        <v>#N/A</v>
      </c>
      <c r="N548">
        <f ca="1">SUMIFS(C:C,A:A,J548,B:B,"&gt;=" &amp; K548,B:B,"&lt;" &amp; M548+1)</f>
        <v>0</v>
      </c>
    </row>
    <row r="549" spans="1:14" x14ac:dyDescent="0.25">
      <c r="A549" t="s">
        <v>16</v>
      </c>
      <c r="B549" s="7">
        <v>43635.442256944443</v>
      </c>
      <c r="C549">
        <v>1</v>
      </c>
      <c r="D549" t="str">
        <f>IF(AND(C549=0,ROW()&gt;2),"fin"&amp;A549,IF(AND(C549=1,COUNTIF($D$1:$D548,"deb"&amp;A549)&gt;COUNTIF($D$1:$D548,"fin"&amp;A549)),A549,IF(C549=0,"","deb" &amp; A549)))</f>
        <v>Agathe</v>
      </c>
      <c r="G549" s="14">
        <v>542</v>
      </c>
      <c r="H549" s="14" t="e">
        <f t="shared" ca="1" si="10"/>
        <v>#N/A</v>
      </c>
      <c r="I549" s="14" t="e" cm="1">
        <f t="array" aca="1" ref="I549" ca="1">SUMPRODUCT(MAX((INDIRECT("A1:A" &amp; IFERROR(MATCH("fin" &amp; J549,OFFSET($D$1,H549,0,1000,1),0)+H549,$H$1)-1)      =J549)*ROW(INDIRECT("A1:A" &amp; IFERROR(MATCH("fin" &amp; J549,OFFSET($D$1,H549,0,1000,1),0)+H549,$H$1)-1) )))</f>
        <v>#N/A</v>
      </c>
      <c r="J549" s="7" t="e" cm="1">
        <f t="array" aca="1" ref="J549" ca="1">INDEX(A:A,H549)</f>
        <v>#N/A</v>
      </c>
      <c r="K549" s="7" t="e" cm="1">
        <f t="array" aca="1" ref="K549" ca="1">INDEX(B:B,H549)</f>
        <v>#N/A</v>
      </c>
      <c r="L549" s="7"/>
      <c r="M549" s="7" t="str" cm="1">
        <f t="array" aca="1" ref="M549" ca="1">IFERROR(INDEX(B:B,I549),IF(ISERROR(H549),"#N/A",TODAY()))</f>
        <v>#N/A</v>
      </c>
      <c r="N549">
        <f ca="1">SUMIFS(C:C,A:A,J549,B:B,"&gt;=" &amp; K549,B:B,"&lt;" &amp; M549+1)</f>
        <v>0</v>
      </c>
    </row>
    <row r="550" spans="1:14" x14ac:dyDescent="0.25">
      <c r="A550" t="s">
        <v>17</v>
      </c>
      <c r="B550" s="7">
        <v>43635.449236111112</v>
      </c>
      <c r="C550">
        <v>1</v>
      </c>
      <c r="D550" t="str">
        <f>IF(AND(C550=0,ROW()&gt;2),"fin"&amp;A550,IF(AND(C550=1,COUNTIF($D$1:$D549,"deb"&amp;A550)&gt;COUNTIF($D$1:$D549,"fin"&amp;A550)),A550,IF(C550=0,"","deb" &amp; A550)))</f>
        <v>Romain</v>
      </c>
      <c r="G550" s="14">
        <v>543</v>
      </c>
      <c r="H550" s="14" t="e">
        <f t="shared" ca="1" si="10"/>
        <v>#N/A</v>
      </c>
      <c r="I550" s="14" t="e" cm="1">
        <f t="array" aca="1" ref="I550" ca="1">SUMPRODUCT(MAX((INDIRECT("A1:A" &amp; IFERROR(MATCH("fin" &amp; J550,OFFSET($D$1,H550,0,1000,1),0)+H550,$H$1)-1)      =J550)*ROW(INDIRECT("A1:A" &amp; IFERROR(MATCH("fin" &amp; J550,OFFSET($D$1,H550,0,1000,1),0)+H550,$H$1)-1) )))</f>
        <v>#N/A</v>
      </c>
      <c r="J550" s="7" t="e" cm="1">
        <f t="array" aca="1" ref="J550" ca="1">INDEX(A:A,H550)</f>
        <v>#N/A</v>
      </c>
      <c r="K550" s="7" t="e" cm="1">
        <f t="array" aca="1" ref="K550" ca="1">INDEX(B:B,H550)</f>
        <v>#N/A</v>
      </c>
      <c r="L550" s="7"/>
      <c r="M550" s="7" t="str" cm="1">
        <f t="array" aca="1" ref="M550" ca="1">IFERROR(INDEX(B:B,I550),IF(ISERROR(H550),"#N/A",TODAY()))</f>
        <v>#N/A</v>
      </c>
      <c r="N550">
        <f ca="1">SUMIFS(C:C,A:A,J550,B:B,"&gt;=" &amp; K550,B:B,"&lt;" &amp; M550+1)</f>
        <v>0</v>
      </c>
    </row>
    <row r="551" spans="1:14" x14ac:dyDescent="0.25">
      <c r="A551" t="s">
        <v>9</v>
      </c>
      <c r="B551" s="7">
        <v>43635.465104166666</v>
      </c>
      <c r="C551">
        <v>1</v>
      </c>
      <c r="D551" t="str">
        <f>IF(AND(C551=0,ROW()&gt;2),"fin"&amp;A551,IF(AND(C551=1,COUNTIF($D$1:$D550,"deb"&amp;A551)&gt;COUNTIF($D$1:$D550,"fin"&amp;A551)),A551,IF(C551=0,"","deb" &amp; A551)))</f>
        <v xml:space="preserve">Pierre </v>
      </c>
      <c r="G551" s="14">
        <v>544</v>
      </c>
      <c r="H551" s="14" t="e">
        <f t="shared" ca="1" si="10"/>
        <v>#N/A</v>
      </c>
      <c r="I551" s="14" t="e" cm="1">
        <f t="array" aca="1" ref="I551" ca="1">SUMPRODUCT(MAX((INDIRECT("A1:A" &amp; IFERROR(MATCH("fin" &amp; J551,OFFSET($D$1,H551,0,1000,1),0)+H551,$H$1)-1)      =J551)*ROW(INDIRECT("A1:A" &amp; IFERROR(MATCH("fin" &amp; J551,OFFSET($D$1,H551,0,1000,1),0)+H551,$H$1)-1) )))</f>
        <v>#N/A</v>
      </c>
      <c r="J551" s="7" t="e" cm="1">
        <f t="array" aca="1" ref="J551" ca="1">INDEX(A:A,H551)</f>
        <v>#N/A</v>
      </c>
      <c r="K551" s="7" t="e" cm="1">
        <f t="array" aca="1" ref="K551" ca="1">INDEX(B:B,H551)</f>
        <v>#N/A</v>
      </c>
      <c r="L551" s="7"/>
      <c r="M551" s="7" t="str" cm="1">
        <f t="array" aca="1" ref="M551" ca="1">IFERROR(INDEX(B:B,I551),IF(ISERROR(H551),"#N/A",TODAY()))</f>
        <v>#N/A</v>
      </c>
      <c r="N551">
        <f ca="1">SUMIFS(C:C,A:A,J551,B:B,"&gt;=" &amp; K551,B:B,"&lt;" &amp; M551+1)</f>
        <v>0</v>
      </c>
    </row>
    <row r="552" spans="1:14" x14ac:dyDescent="0.25">
      <c r="A552" t="s">
        <v>10</v>
      </c>
      <c r="B552" s="7">
        <v>43635.47996527778</v>
      </c>
      <c r="C552">
        <v>1</v>
      </c>
      <c r="D552" t="str">
        <f>IF(AND(C552=0,ROW()&gt;2),"fin"&amp;A552,IF(AND(C552=1,COUNTIF($D$1:$D551,"deb"&amp;A552)&gt;COUNTIF($D$1:$D551,"fin"&amp;A552)),A552,IF(C552=0,"","deb" &amp; A552)))</f>
        <v>debYves</v>
      </c>
      <c r="G552" s="14">
        <v>545</v>
      </c>
      <c r="H552" s="14" t="e">
        <f t="shared" ca="1" si="10"/>
        <v>#N/A</v>
      </c>
      <c r="I552" s="14" t="e" cm="1">
        <f t="array" aca="1" ref="I552" ca="1">SUMPRODUCT(MAX((INDIRECT("A1:A" &amp; IFERROR(MATCH("fin" &amp; J552,OFFSET($D$1,H552,0,1000,1),0)+H552,$H$1)-1)      =J552)*ROW(INDIRECT("A1:A" &amp; IFERROR(MATCH("fin" &amp; J552,OFFSET($D$1,H552,0,1000,1),0)+H552,$H$1)-1) )))</f>
        <v>#N/A</v>
      </c>
      <c r="J552" s="7" t="e" cm="1">
        <f t="array" aca="1" ref="J552" ca="1">INDEX(A:A,H552)</f>
        <v>#N/A</v>
      </c>
      <c r="K552" s="7" t="e" cm="1">
        <f t="array" aca="1" ref="K552" ca="1">INDEX(B:B,H552)</f>
        <v>#N/A</v>
      </c>
      <c r="L552" s="7"/>
      <c r="M552" s="7" t="str" cm="1">
        <f t="array" aca="1" ref="M552" ca="1">IFERROR(INDEX(B:B,I552),IF(ISERROR(H552),"#N/A",TODAY()))</f>
        <v>#N/A</v>
      </c>
      <c r="N552">
        <f ca="1">SUMIFS(C:C,A:A,J552,B:B,"&gt;=" &amp; K552,B:B,"&lt;" &amp; M552+1)</f>
        <v>0</v>
      </c>
    </row>
    <row r="553" spans="1:14" x14ac:dyDescent="0.25">
      <c r="A553" t="s">
        <v>11</v>
      </c>
      <c r="B553" s="7">
        <v>43635.483958333331</v>
      </c>
      <c r="C553">
        <v>1</v>
      </c>
      <c r="D553" t="str">
        <f>IF(AND(C553=0,ROW()&gt;2),"fin"&amp;A553,IF(AND(C553=1,COUNTIF($D$1:$D552,"deb"&amp;A553)&gt;COUNTIF($D$1:$D552,"fin"&amp;A553)),A553,IF(C553=0,"","deb" &amp; A553)))</f>
        <v>Pierrick</v>
      </c>
      <c r="G553" s="14">
        <v>546</v>
      </c>
      <c r="H553" s="14" t="e">
        <f t="shared" ca="1" si="10"/>
        <v>#N/A</v>
      </c>
      <c r="I553" s="14" t="e" cm="1">
        <f t="array" aca="1" ref="I553" ca="1">SUMPRODUCT(MAX((INDIRECT("A1:A" &amp; IFERROR(MATCH("fin" &amp; J553,OFFSET($D$1,H553,0,1000,1),0)+H553,$H$1)-1)      =J553)*ROW(INDIRECT("A1:A" &amp; IFERROR(MATCH("fin" &amp; J553,OFFSET($D$1,H553,0,1000,1),0)+H553,$H$1)-1) )))</f>
        <v>#N/A</v>
      </c>
      <c r="J553" s="7" t="e" cm="1">
        <f t="array" aca="1" ref="J553" ca="1">INDEX(A:A,H553)</f>
        <v>#N/A</v>
      </c>
      <c r="K553" s="7" t="e" cm="1">
        <f t="array" aca="1" ref="K553" ca="1">INDEX(B:B,H553)</f>
        <v>#N/A</v>
      </c>
      <c r="L553" s="7"/>
      <c r="M553" s="7" t="str" cm="1">
        <f t="array" aca="1" ref="M553" ca="1">IFERROR(INDEX(B:B,I553),IF(ISERROR(H553),"#N/A",TODAY()))</f>
        <v>#N/A</v>
      </c>
      <c r="N553">
        <f ca="1">SUMIFS(C:C,A:A,J553,B:B,"&gt;=" &amp; K553,B:B,"&lt;" &amp; M553+1)</f>
        <v>0</v>
      </c>
    </row>
    <row r="554" spans="1:14" x14ac:dyDescent="0.25">
      <c r="A554" t="s">
        <v>12</v>
      </c>
      <c r="B554" s="7">
        <v>43635.493634259263</v>
      </c>
      <c r="C554">
        <v>1</v>
      </c>
      <c r="D554" t="str">
        <f>IF(AND(C554=0,ROW()&gt;2),"fin"&amp;A554,IF(AND(C554=1,COUNTIF($D$1:$D553,"deb"&amp;A554)&gt;COUNTIF($D$1:$D553,"fin"&amp;A554)),A554,IF(C554=0,"","deb" &amp; A554)))</f>
        <v xml:space="preserve">Jacques </v>
      </c>
      <c r="G554" s="14">
        <v>547</v>
      </c>
      <c r="H554" s="14" t="e">
        <f t="shared" ca="1" si="10"/>
        <v>#N/A</v>
      </c>
      <c r="I554" s="14" t="e" cm="1">
        <f t="array" aca="1" ref="I554" ca="1">SUMPRODUCT(MAX((INDIRECT("A1:A" &amp; IFERROR(MATCH("fin" &amp; J554,OFFSET($D$1,H554,0,1000,1),0)+H554,$H$1)-1)      =J554)*ROW(INDIRECT("A1:A" &amp; IFERROR(MATCH("fin" &amp; J554,OFFSET($D$1,H554,0,1000,1),0)+H554,$H$1)-1) )))</f>
        <v>#N/A</v>
      </c>
      <c r="J554" s="7" t="e" cm="1">
        <f t="array" aca="1" ref="J554" ca="1">INDEX(A:A,H554)</f>
        <v>#N/A</v>
      </c>
      <c r="K554" s="7" t="e" cm="1">
        <f t="array" aca="1" ref="K554" ca="1">INDEX(B:B,H554)</f>
        <v>#N/A</v>
      </c>
      <c r="L554" s="7"/>
      <c r="M554" s="7" t="str" cm="1">
        <f t="array" aca="1" ref="M554" ca="1">IFERROR(INDEX(B:B,I554),IF(ISERROR(H554),"#N/A",TODAY()))</f>
        <v>#N/A</v>
      </c>
      <c r="N554">
        <f ca="1">SUMIFS(C:C,A:A,J554,B:B,"&gt;=" &amp; K554,B:B,"&lt;" &amp; M554+1)</f>
        <v>0</v>
      </c>
    </row>
    <row r="555" spans="1:14" x14ac:dyDescent="0.25">
      <c r="A555" t="s">
        <v>13</v>
      </c>
      <c r="B555" s="7">
        <v>43636.365740740737</v>
      </c>
      <c r="C555">
        <v>1</v>
      </c>
      <c r="D555" t="str">
        <f>IF(AND(C555=0,ROW()&gt;2),"fin"&amp;A555,IF(AND(C555=1,COUNTIF($D$1:$D554,"deb"&amp;A555)&gt;COUNTIF($D$1:$D554,"fin"&amp;A555)),A555,IF(C555=0,"","deb" &amp; A555)))</f>
        <v>Clhotilde</v>
      </c>
      <c r="G555" s="14">
        <v>548</v>
      </c>
      <c r="H555" s="14" t="e">
        <f t="shared" ca="1" si="10"/>
        <v>#N/A</v>
      </c>
      <c r="I555" s="14" t="e" cm="1">
        <f t="array" aca="1" ref="I555" ca="1">SUMPRODUCT(MAX((INDIRECT("A1:A" &amp; IFERROR(MATCH("fin" &amp; J555,OFFSET($D$1,H555,0,1000,1),0)+H555,$H$1)-1)      =J555)*ROW(INDIRECT("A1:A" &amp; IFERROR(MATCH("fin" &amp; J555,OFFSET($D$1,H555,0,1000,1),0)+H555,$H$1)-1) )))</f>
        <v>#N/A</v>
      </c>
      <c r="J555" s="7" t="e" cm="1">
        <f t="array" aca="1" ref="J555" ca="1">INDEX(A:A,H555)</f>
        <v>#N/A</v>
      </c>
      <c r="K555" s="7" t="e" cm="1">
        <f t="array" aca="1" ref="K555" ca="1">INDEX(B:B,H555)</f>
        <v>#N/A</v>
      </c>
      <c r="L555" s="7"/>
      <c r="M555" s="7" t="str" cm="1">
        <f t="array" aca="1" ref="M555" ca="1">IFERROR(INDEX(B:B,I555),IF(ISERROR(H555),"#N/A",TODAY()))</f>
        <v>#N/A</v>
      </c>
      <c r="N555">
        <f ca="1">SUMIFS(C:C,A:A,J555,B:B,"&gt;=" &amp; K555,B:B,"&lt;" &amp; M555+1)</f>
        <v>0</v>
      </c>
    </row>
    <row r="556" spans="1:14" x14ac:dyDescent="0.25">
      <c r="A556" t="s">
        <v>14</v>
      </c>
      <c r="B556" s="7">
        <v>43636.385567129626</v>
      </c>
      <c r="C556">
        <v>1</v>
      </c>
      <c r="D556" t="str">
        <f>IF(AND(C556=0,ROW()&gt;2),"fin"&amp;A556,IF(AND(C556=1,COUNTIF($D$1:$D555,"deb"&amp;A556)&gt;COUNTIF($D$1:$D555,"fin"&amp;A556)),A556,IF(C556=0,"","deb" &amp; A556)))</f>
        <v>Laurianne</v>
      </c>
      <c r="G556" s="14">
        <v>549</v>
      </c>
      <c r="H556" s="14" t="e">
        <f t="shared" ca="1" si="10"/>
        <v>#N/A</v>
      </c>
      <c r="I556" s="14" t="e" cm="1">
        <f t="array" aca="1" ref="I556" ca="1">SUMPRODUCT(MAX((INDIRECT("A1:A" &amp; IFERROR(MATCH("fin" &amp; J556,OFFSET($D$1,H556,0,1000,1),0)+H556,$H$1)-1)      =J556)*ROW(INDIRECT("A1:A" &amp; IFERROR(MATCH("fin" &amp; J556,OFFSET($D$1,H556,0,1000,1),0)+H556,$H$1)-1) )))</f>
        <v>#N/A</v>
      </c>
      <c r="J556" s="7" t="e" cm="1">
        <f t="array" aca="1" ref="J556" ca="1">INDEX(A:A,H556)</f>
        <v>#N/A</v>
      </c>
      <c r="K556" s="7" t="e" cm="1">
        <f t="array" aca="1" ref="K556" ca="1">INDEX(B:B,H556)</f>
        <v>#N/A</v>
      </c>
      <c r="L556" s="7"/>
      <c r="M556" s="7" t="str" cm="1">
        <f t="array" aca="1" ref="M556" ca="1">IFERROR(INDEX(B:B,I556),IF(ISERROR(H556),"#N/A",TODAY()))</f>
        <v>#N/A</v>
      </c>
      <c r="N556">
        <f ca="1">SUMIFS(C:C,A:A,J556,B:B,"&gt;=" &amp; K556,B:B,"&lt;" &amp; M556+1)</f>
        <v>0</v>
      </c>
    </row>
    <row r="557" spans="1:14" x14ac:dyDescent="0.25">
      <c r="A557" t="s">
        <v>15</v>
      </c>
      <c r="B557" s="7">
        <v>43637.472650462965</v>
      </c>
      <c r="C557">
        <v>0</v>
      </c>
      <c r="D557" t="str">
        <f>IF(AND(C557=0,ROW()&gt;2),"fin"&amp;A557,IF(AND(C557=1,COUNTIF($D$1:$D556,"deb"&amp;A557)&gt;COUNTIF($D$1:$D556,"fin"&amp;A557)),A557,IF(C557=0,"","deb" &amp; A557)))</f>
        <v>finJeanne</v>
      </c>
      <c r="G557" s="14">
        <v>550</v>
      </c>
      <c r="H557" s="14" t="e">
        <f t="shared" ca="1" si="10"/>
        <v>#N/A</v>
      </c>
      <c r="I557" s="14" t="e" cm="1">
        <f t="array" aca="1" ref="I557" ca="1">SUMPRODUCT(MAX((INDIRECT("A1:A" &amp; IFERROR(MATCH("fin" &amp; J557,OFFSET($D$1,H557,0,1000,1),0)+H557,$H$1)-1)      =J557)*ROW(INDIRECT("A1:A" &amp; IFERROR(MATCH("fin" &amp; J557,OFFSET($D$1,H557,0,1000,1),0)+H557,$H$1)-1) )))</f>
        <v>#N/A</v>
      </c>
      <c r="J557" s="7" t="e" cm="1">
        <f t="array" aca="1" ref="J557" ca="1">INDEX(A:A,H557)</f>
        <v>#N/A</v>
      </c>
      <c r="K557" s="7" t="e" cm="1">
        <f t="array" aca="1" ref="K557" ca="1">INDEX(B:B,H557)</f>
        <v>#N/A</v>
      </c>
      <c r="L557" s="7"/>
      <c r="M557" s="7" t="str" cm="1">
        <f t="array" aca="1" ref="M557" ca="1">IFERROR(INDEX(B:B,I557),IF(ISERROR(H557),"#N/A",TODAY()))</f>
        <v>#N/A</v>
      </c>
      <c r="N557">
        <f ca="1">SUMIFS(C:C,A:A,J557,B:B,"&gt;=" &amp; K557,B:B,"&lt;" &amp; M557+1)</f>
        <v>0</v>
      </c>
    </row>
    <row r="558" spans="1:14" x14ac:dyDescent="0.25">
      <c r="A558" t="s">
        <v>16</v>
      </c>
      <c r="B558" s="7">
        <v>43637.480914351851</v>
      </c>
      <c r="C558">
        <v>0</v>
      </c>
      <c r="D558" t="str">
        <f>IF(AND(C558=0,ROW()&gt;2),"fin"&amp;A558,IF(AND(C558=1,COUNTIF($D$1:$D557,"deb"&amp;A558)&gt;COUNTIF($D$1:$D557,"fin"&amp;A558)),A558,IF(C558=0,"","deb" &amp; A558)))</f>
        <v>finAgathe</v>
      </c>
      <c r="G558" s="14">
        <v>551</v>
      </c>
      <c r="H558" s="14" t="e">
        <f t="shared" ca="1" si="10"/>
        <v>#N/A</v>
      </c>
      <c r="I558" s="14" t="e" cm="1">
        <f t="array" aca="1" ref="I558" ca="1">SUMPRODUCT(MAX((INDIRECT("A1:A" &amp; IFERROR(MATCH("fin" &amp; J558,OFFSET($D$1,H558,0,1000,1),0)+H558,$H$1)-1)      =J558)*ROW(INDIRECT("A1:A" &amp; IFERROR(MATCH("fin" &amp; J558,OFFSET($D$1,H558,0,1000,1),0)+H558,$H$1)-1) )))</f>
        <v>#N/A</v>
      </c>
      <c r="J558" s="7" t="e" cm="1">
        <f t="array" aca="1" ref="J558" ca="1">INDEX(A:A,H558)</f>
        <v>#N/A</v>
      </c>
      <c r="K558" s="7" t="e" cm="1">
        <f t="array" aca="1" ref="K558" ca="1">INDEX(B:B,H558)</f>
        <v>#N/A</v>
      </c>
      <c r="L558" s="7"/>
      <c r="M558" s="7" t="str" cm="1">
        <f t="array" aca="1" ref="M558" ca="1">IFERROR(INDEX(B:B,I558),IF(ISERROR(H558),"#N/A",TODAY()))</f>
        <v>#N/A</v>
      </c>
      <c r="N558">
        <f ca="1">SUMIFS(C:C,A:A,J558,B:B,"&gt;=" &amp; K558,B:B,"&lt;" &amp; M558+1)</f>
        <v>0</v>
      </c>
    </row>
    <row r="559" spans="1:14" x14ac:dyDescent="0.25">
      <c r="A559" t="s">
        <v>17</v>
      </c>
      <c r="B559" s="7">
        <v>43640.408125000002</v>
      </c>
      <c r="C559">
        <v>1</v>
      </c>
      <c r="D559" t="str">
        <f>IF(AND(C559=0,ROW()&gt;2),"fin"&amp;A559,IF(AND(C559=1,COUNTIF($D$1:$D558,"deb"&amp;A559)&gt;COUNTIF($D$1:$D558,"fin"&amp;A559)),A559,IF(C559=0,"","deb" &amp; A559)))</f>
        <v>Romain</v>
      </c>
      <c r="G559" s="14">
        <v>552</v>
      </c>
      <c r="H559" s="14" t="e">
        <f t="shared" ca="1" si="10"/>
        <v>#N/A</v>
      </c>
      <c r="I559" s="14" t="e" cm="1">
        <f t="array" aca="1" ref="I559" ca="1">SUMPRODUCT(MAX((INDIRECT("A1:A" &amp; IFERROR(MATCH("fin" &amp; J559,OFFSET($D$1,H559,0,1000,1),0)+H559,$H$1)-1)      =J559)*ROW(INDIRECT("A1:A" &amp; IFERROR(MATCH("fin" &amp; J559,OFFSET($D$1,H559,0,1000,1),0)+H559,$H$1)-1) )))</f>
        <v>#N/A</v>
      </c>
      <c r="J559" s="7" t="e" cm="1">
        <f t="array" aca="1" ref="J559" ca="1">INDEX(A:A,H559)</f>
        <v>#N/A</v>
      </c>
      <c r="K559" s="7" t="e" cm="1">
        <f t="array" aca="1" ref="K559" ca="1">INDEX(B:B,H559)</f>
        <v>#N/A</v>
      </c>
      <c r="L559" s="7"/>
      <c r="M559" s="7" t="str" cm="1">
        <f t="array" aca="1" ref="M559" ca="1">IFERROR(INDEX(B:B,I559),IF(ISERROR(H559),"#N/A",TODAY()))</f>
        <v>#N/A</v>
      </c>
      <c r="N559">
        <f ca="1">SUMIFS(C:C,A:A,J559,B:B,"&gt;=" &amp; K559,B:B,"&lt;" &amp; M559+1)</f>
        <v>0</v>
      </c>
    </row>
    <row r="560" spans="1:14" x14ac:dyDescent="0.25">
      <c r="A560" t="s">
        <v>9</v>
      </c>
      <c r="B560" s="7">
        <v>43640.495775462965</v>
      </c>
      <c r="C560">
        <v>0</v>
      </c>
      <c r="D560" t="str">
        <f>IF(AND(C560=0,ROW()&gt;2),"fin"&amp;A560,IF(AND(C560=1,COUNTIF($D$1:$D559,"deb"&amp;A560)&gt;COUNTIF($D$1:$D559,"fin"&amp;A560)),A560,IF(C560=0,"","deb" &amp; A560)))</f>
        <v xml:space="preserve">finPierre </v>
      </c>
      <c r="G560" s="14">
        <v>553</v>
      </c>
      <c r="H560" s="14" t="e">
        <f t="shared" ca="1" si="10"/>
        <v>#N/A</v>
      </c>
      <c r="I560" s="14" t="e" cm="1">
        <f t="array" aca="1" ref="I560" ca="1">SUMPRODUCT(MAX((INDIRECT("A1:A" &amp; IFERROR(MATCH("fin" &amp; J560,OFFSET($D$1,H560,0,1000,1),0)+H560,$H$1)-1)      =J560)*ROW(INDIRECT("A1:A" &amp; IFERROR(MATCH("fin" &amp; J560,OFFSET($D$1,H560,0,1000,1),0)+H560,$H$1)-1) )))</f>
        <v>#N/A</v>
      </c>
      <c r="J560" s="7" t="e" cm="1">
        <f t="array" aca="1" ref="J560" ca="1">INDEX(A:A,H560)</f>
        <v>#N/A</v>
      </c>
      <c r="K560" s="7" t="e" cm="1">
        <f t="array" aca="1" ref="K560" ca="1">INDEX(B:B,H560)</f>
        <v>#N/A</v>
      </c>
      <c r="L560" s="7"/>
      <c r="M560" s="7" t="str" cm="1">
        <f t="array" aca="1" ref="M560" ca="1">IFERROR(INDEX(B:B,I560),IF(ISERROR(H560),"#N/A",TODAY()))</f>
        <v>#N/A</v>
      </c>
      <c r="N560">
        <f ca="1">SUMIFS(C:C,A:A,J560,B:B,"&gt;=" &amp; K560,B:B,"&lt;" &amp; M560+1)</f>
        <v>0</v>
      </c>
    </row>
    <row r="561" spans="1:14" x14ac:dyDescent="0.25">
      <c r="A561" t="s">
        <v>10</v>
      </c>
      <c r="B561" s="7">
        <v>43640.591249999998</v>
      </c>
      <c r="C561">
        <v>1</v>
      </c>
      <c r="D561" t="str">
        <f>IF(AND(C561=0,ROW()&gt;2),"fin"&amp;A561,IF(AND(C561=1,COUNTIF($D$1:$D560,"deb"&amp;A561)&gt;COUNTIF($D$1:$D560,"fin"&amp;A561)),A561,IF(C561=0,"","deb" &amp; A561)))</f>
        <v>Yves</v>
      </c>
      <c r="G561" s="14">
        <v>554</v>
      </c>
      <c r="H561" s="14" t="e">
        <f t="shared" ca="1" si="10"/>
        <v>#N/A</v>
      </c>
      <c r="I561" s="14" t="e" cm="1">
        <f t="array" aca="1" ref="I561" ca="1">SUMPRODUCT(MAX((INDIRECT("A1:A" &amp; IFERROR(MATCH("fin" &amp; J561,OFFSET($D$1,H561,0,1000,1),0)+H561,$H$1)-1)      =J561)*ROW(INDIRECT("A1:A" &amp; IFERROR(MATCH("fin" &amp; J561,OFFSET($D$1,H561,0,1000,1),0)+H561,$H$1)-1) )))</f>
        <v>#N/A</v>
      </c>
      <c r="J561" s="7" t="e" cm="1">
        <f t="array" aca="1" ref="J561" ca="1">INDEX(A:A,H561)</f>
        <v>#N/A</v>
      </c>
      <c r="K561" s="7" t="e" cm="1">
        <f t="array" aca="1" ref="K561" ca="1">INDEX(B:B,H561)</f>
        <v>#N/A</v>
      </c>
      <c r="L561" s="7"/>
      <c r="M561" s="7" t="str" cm="1">
        <f t="array" aca="1" ref="M561" ca="1">IFERROR(INDEX(B:B,I561),IF(ISERROR(H561),"#N/A",TODAY()))</f>
        <v>#N/A</v>
      </c>
      <c r="N561">
        <f ca="1">SUMIFS(C:C,A:A,J561,B:B,"&gt;=" &amp; K561,B:B,"&lt;" &amp; M561+1)</f>
        <v>0</v>
      </c>
    </row>
    <row r="562" spans="1:14" x14ac:dyDescent="0.25">
      <c r="A562" t="s">
        <v>11</v>
      </c>
      <c r="B562" s="7">
        <v>43640.613553240742</v>
      </c>
      <c r="C562">
        <v>1</v>
      </c>
      <c r="D562" t="str">
        <f>IF(AND(C562=0,ROW()&gt;2),"fin"&amp;A562,IF(AND(C562=1,COUNTIF($D$1:$D561,"deb"&amp;A562)&gt;COUNTIF($D$1:$D561,"fin"&amp;A562)),A562,IF(C562=0,"","deb" &amp; A562)))</f>
        <v>Pierrick</v>
      </c>
      <c r="G562" s="14">
        <v>555</v>
      </c>
      <c r="H562" s="14" t="e">
        <f t="shared" ca="1" si="10"/>
        <v>#N/A</v>
      </c>
      <c r="I562" s="14" t="e" cm="1">
        <f t="array" aca="1" ref="I562" ca="1">SUMPRODUCT(MAX((INDIRECT("A1:A" &amp; IFERROR(MATCH("fin" &amp; J562,OFFSET($D$1,H562,0,1000,1),0)+H562,$H$1)-1)      =J562)*ROW(INDIRECT("A1:A" &amp; IFERROR(MATCH("fin" &amp; J562,OFFSET($D$1,H562,0,1000,1),0)+H562,$H$1)-1) )))</f>
        <v>#N/A</v>
      </c>
      <c r="J562" s="7" t="e" cm="1">
        <f t="array" aca="1" ref="J562" ca="1">INDEX(A:A,H562)</f>
        <v>#N/A</v>
      </c>
      <c r="K562" s="7" t="e" cm="1">
        <f t="array" aca="1" ref="K562" ca="1">INDEX(B:B,H562)</f>
        <v>#N/A</v>
      </c>
      <c r="L562" s="7"/>
      <c r="M562" s="7" t="str" cm="1">
        <f t="array" aca="1" ref="M562" ca="1">IFERROR(INDEX(B:B,I562),IF(ISERROR(H562),"#N/A",TODAY()))</f>
        <v>#N/A</v>
      </c>
      <c r="N562">
        <f ca="1">SUMIFS(C:C,A:A,J562,B:B,"&gt;=" &amp; K562,B:B,"&lt;" &amp; M562+1)</f>
        <v>0</v>
      </c>
    </row>
    <row r="563" spans="1:14" x14ac:dyDescent="0.25">
      <c r="A563" t="s">
        <v>12</v>
      </c>
      <c r="B563" s="7">
        <v>43640.617060185185</v>
      </c>
      <c r="C563">
        <v>1</v>
      </c>
      <c r="D563" t="str">
        <f>IF(AND(C563=0,ROW()&gt;2),"fin"&amp;A563,IF(AND(C563=1,COUNTIF($D$1:$D562,"deb"&amp;A563)&gt;COUNTIF($D$1:$D562,"fin"&amp;A563)),A563,IF(C563=0,"","deb" &amp; A563)))</f>
        <v xml:space="preserve">Jacques </v>
      </c>
      <c r="G563" s="14">
        <v>556</v>
      </c>
      <c r="H563" s="14" t="e">
        <f t="shared" ca="1" si="10"/>
        <v>#N/A</v>
      </c>
      <c r="I563" s="14" t="e" cm="1">
        <f t="array" aca="1" ref="I563" ca="1">SUMPRODUCT(MAX((INDIRECT("A1:A" &amp; IFERROR(MATCH("fin" &amp; J563,OFFSET($D$1,H563,0,1000,1),0)+H563,$H$1)-1)      =J563)*ROW(INDIRECT("A1:A" &amp; IFERROR(MATCH("fin" &amp; J563,OFFSET($D$1,H563,0,1000,1),0)+H563,$H$1)-1) )))</f>
        <v>#N/A</v>
      </c>
      <c r="J563" s="7" t="e" cm="1">
        <f t="array" aca="1" ref="J563" ca="1">INDEX(A:A,H563)</f>
        <v>#N/A</v>
      </c>
      <c r="K563" s="7" t="e" cm="1">
        <f t="array" aca="1" ref="K563" ca="1">INDEX(B:B,H563)</f>
        <v>#N/A</v>
      </c>
      <c r="L563" s="7"/>
      <c r="M563" s="7" t="str" cm="1">
        <f t="array" aca="1" ref="M563" ca="1">IFERROR(INDEX(B:B,I563),IF(ISERROR(H563),"#N/A",TODAY()))</f>
        <v>#N/A</v>
      </c>
      <c r="N563">
        <f ca="1">SUMIFS(C:C,A:A,J563,B:B,"&gt;=" &amp; K563,B:B,"&lt;" &amp; M563+1)</f>
        <v>0</v>
      </c>
    </row>
    <row r="564" spans="1:14" x14ac:dyDescent="0.25">
      <c r="A564" t="s">
        <v>13</v>
      </c>
      <c r="B564" s="7">
        <v>43640.674803240741</v>
      </c>
      <c r="C564">
        <v>1</v>
      </c>
      <c r="D564" t="str">
        <f>IF(AND(C564=0,ROW()&gt;2),"fin"&amp;A564,IF(AND(C564=1,COUNTIF($D$1:$D563,"deb"&amp;A564)&gt;COUNTIF($D$1:$D563,"fin"&amp;A564)),A564,IF(C564=0,"","deb" &amp; A564)))</f>
        <v>Clhotilde</v>
      </c>
      <c r="G564" s="14">
        <v>557</v>
      </c>
      <c r="H564" s="14" t="e">
        <f t="shared" ca="1" si="10"/>
        <v>#N/A</v>
      </c>
      <c r="I564" s="14" t="e" cm="1">
        <f t="array" aca="1" ref="I564" ca="1">SUMPRODUCT(MAX((INDIRECT("A1:A" &amp; IFERROR(MATCH("fin" &amp; J564,OFFSET($D$1,H564,0,1000,1),0)+H564,$H$1)-1)      =J564)*ROW(INDIRECT("A1:A" &amp; IFERROR(MATCH("fin" &amp; J564,OFFSET($D$1,H564,0,1000,1),0)+H564,$H$1)-1) )))</f>
        <v>#N/A</v>
      </c>
      <c r="J564" s="7" t="e" cm="1">
        <f t="array" aca="1" ref="J564" ca="1">INDEX(A:A,H564)</f>
        <v>#N/A</v>
      </c>
      <c r="K564" s="7" t="e" cm="1">
        <f t="array" aca="1" ref="K564" ca="1">INDEX(B:B,H564)</f>
        <v>#N/A</v>
      </c>
      <c r="L564" s="7"/>
      <c r="M564" s="7" t="str" cm="1">
        <f t="array" aca="1" ref="M564" ca="1">IFERROR(INDEX(B:B,I564),IF(ISERROR(H564),"#N/A",TODAY()))</f>
        <v>#N/A</v>
      </c>
      <c r="N564">
        <f ca="1">SUMIFS(C:C,A:A,J564,B:B,"&gt;=" &amp; K564,B:B,"&lt;" &amp; M564+1)</f>
        <v>0</v>
      </c>
    </row>
    <row r="565" spans="1:14" x14ac:dyDescent="0.25">
      <c r="A565" t="s">
        <v>14</v>
      </c>
      <c r="B565" s="7">
        <v>43640.684363425928</v>
      </c>
      <c r="C565">
        <v>1</v>
      </c>
      <c r="D565" t="str">
        <f>IF(AND(C565=0,ROW()&gt;2),"fin"&amp;A565,IF(AND(C565=1,COUNTIF($D$1:$D564,"deb"&amp;A565)&gt;COUNTIF($D$1:$D564,"fin"&amp;A565)),A565,IF(C565=0,"","deb" &amp; A565)))</f>
        <v>Laurianne</v>
      </c>
      <c r="G565" s="14">
        <v>558</v>
      </c>
      <c r="H565" s="14" t="e">
        <f t="shared" ca="1" si="10"/>
        <v>#N/A</v>
      </c>
      <c r="I565" s="14" t="e" cm="1">
        <f t="array" aca="1" ref="I565" ca="1">SUMPRODUCT(MAX((INDIRECT("A1:A" &amp; IFERROR(MATCH("fin" &amp; J565,OFFSET($D$1,H565,0,1000,1),0)+H565,$H$1)-1)      =J565)*ROW(INDIRECT("A1:A" &amp; IFERROR(MATCH("fin" &amp; J565,OFFSET($D$1,H565,0,1000,1),0)+H565,$H$1)-1) )))</f>
        <v>#N/A</v>
      </c>
      <c r="J565" s="7" t="e" cm="1">
        <f t="array" aca="1" ref="J565" ca="1">INDEX(A:A,H565)</f>
        <v>#N/A</v>
      </c>
      <c r="K565" s="7" t="e" cm="1">
        <f t="array" aca="1" ref="K565" ca="1">INDEX(B:B,H565)</f>
        <v>#N/A</v>
      </c>
      <c r="L565" s="7"/>
      <c r="M565" s="7" t="str" cm="1">
        <f t="array" aca="1" ref="M565" ca="1">IFERROR(INDEX(B:B,I565),IF(ISERROR(H565),"#N/A",TODAY()))</f>
        <v>#N/A</v>
      </c>
      <c r="N565">
        <f ca="1">SUMIFS(C:C,A:A,J565,B:B,"&gt;=" &amp; K565,B:B,"&lt;" &amp; M565+1)</f>
        <v>0</v>
      </c>
    </row>
    <row r="566" spans="1:14" x14ac:dyDescent="0.25">
      <c r="A566" t="s">
        <v>15</v>
      </c>
      <c r="B566" s="7">
        <v>43640.709641203706</v>
      </c>
      <c r="C566">
        <v>1</v>
      </c>
      <c r="D566" t="str">
        <f>IF(AND(C566=0,ROW()&gt;2),"fin"&amp;A566,IF(AND(C566=1,COUNTIF($D$1:$D565,"deb"&amp;A566)&gt;COUNTIF($D$1:$D565,"fin"&amp;A566)),A566,IF(C566=0,"","deb" &amp; A566)))</f>
        <v>debJeanne</v>
      </c>
      <c r="G566" s="14">
        <v>559</v>
      </c>
      <c r="H566" s="14" t="e">
        <f t="shared" ca="1" si="10"/>
        <v>#N/A</v>
      </c>
      <c r="I566" s="14" t="e" cm="1">
        <f t="array" aca="1" ref="I566" ca="1">SUMPRODUCT(MAX((INDIRECT("A1:A" &amp; IFERROR(MATCH("fin" &amp; J566,OFFSET($D$1,H566,0,1000,1),0)+H566,$H$1)-1)      =J566)*ROW(INDIRECT("A1:A" &amp; IFERROR(MATCH("fin" &amp; J566,OFFSET($D$1,H566,0,1000,1),0)+H566,$H$1)-1) )))</f>
        <v>#N/A</v>
      </c>
      <c r="J566" s="7" t="e" cm="1">
        <f t="array" aca="1" ref="J566" ca="1">INDEX(A:A,H566)</f>
        <v>#N/A</v>
      </c>
      <c r="K566" s="7" t="e" cm="1">
        <f t="array" aca="1" ref="K566" ca="1">INDEX(B:B,H566)</f>
        <v>#N/A</v>
      </c>
      <c r="L566" s="7"/>
      <c r="M566" s="7" t="str" cm="1">
        <f t="array" aca="1" ref="M566" ca="1">IFERROR(INDEX(B:B,I566),IF(ISERROR(H566),"#N/A",TODAY()))</f>
        <v>#N/A</v>
      </c>
      <c r="N566">
        <f ca="1">SUMIFS(C:C,A:A,J566,B:B,"&gt;=" &amp; K566,B:B,"&lt;" &amp; M566+1)</f>
        <v>0</v>
      </c>
    </row>
    <row r="567" spans="1:14" x14ac:dyDescent="0.25">
      <c r="A567" t="s">
        <v>16</v>
      </c>
      <c r="B567" s="7">
        <v>43641.353101851855</v>
      </c>
      <c r="C567">
        <v>1</v>
      </c>
      <c r="D567" t="str">
        <f>IF(AND(C567=0,ROW()&gt;2),"fin"&amp;A567,IF(AND(C567=1,COUNTIF($D$1:$D566,"deb"&amp;A567)&gt;COUNTIF($D$1:$D566,"fin"&amp;A567)),A567,IF(C567=0,"","deb" &amp; A567)))</f>
        <v>debAgathe</v>
      </c>
      <c r="G567" s="14">
        <v>560</v>
      </c>
      <c r="H567" s="14" t="e">
        <f t="shared" ca="1" si="10"/>
        <v>#N/A</v>
      </c>
      <c r="I567" s="14" t="e" cm="1">
        <f t="array" aca="1" ref="I567" ca="1">SUMPRODUCT(MAX((INDIRECT("A1:A" &amp; IFERROR(MATCH("fin" &amp; J567,OFFSET($D$1,H567,0,1000,1),0)+H567,$H$1)-1)      =J567)*ROW(INDIRECT("A1:A" &amp; IFERROR(MATCH("fin" &amp; J567,OFFSET($D$1,H567,0,1000,1),0)+H567,$H$1)-1) )))</f>
        <v>#N/A</v>
      </c>
      <c r="J567" s="7" t="e" cm="1">
        <f t="array" aca="1" ref="J567" ca="1">INDEX(A:A,H567)</f>
        <v>#N/A</v>
      </c>
      <c r="K567" s="7" t="e" cm="1">
        <f t="array" aca="1" ref="K567" ca="1">INDEX(B:B,H567)</f>
        <v>#N/A</v>
      </c>
      <c r="L567" s="7"/>
      <c r="M567" s="7" t="str" cm="1">
        <f t="array" aca="1" ref="M567" ca="1">IFERROR(INDEX(B:B,I567),IF(ISERROR(H567),"#N/A",TODAY()))</f>
        <v>#N/A</v>
      </c>
      <c r="N567">
        <f ca="1">SUMIFS(C:C,A:A,J567,B:B,"&gt;=" &amp; K567,B:B,"&lt;" &amp; M567+1)</f>
        <v>0</v>
      </c>
    </row>
    <row r="568" spans="1:14" x14ac:dyDescent="0.25">
      <c r="A568" t="s">
        <v>17</v>
      </c>
      <c r="B568" s="7">
        <v>43641.39435185185</v>
      </c>
      <c r="C568">
        <v>1</v>
      </c>
      <c r="D568" t="str">
        <f>IF(AND(C568=0,ROW()&gt;2),"fin"&amp;A568,IF(AND(C568=1,COUNTIF($D$1:$D567,"deb"&amp;A568)&gt;COUNTIF($D$1:$D567,"fin"&amp;A568)),A568,IF(C568=0,"","deb" &amp; A568)))</f>
        <v>Romain</v>
      </c>
      <c r="G568" s="14">
        <v>561</v>
      </c>
      <c r="H568" s="14" t="e">
        <f t="shared" ca="1" si="10"/>
        <v>#N/A</v>
      </c>
      <c r="I568" s="14" t="e" cm="1">
        <f t="array" aca="1" ref="I568" ca="1">SUMPRODUCT(MAX((INDIRECT("A1:A" &amp; IFERROR(MATCH("fin" &amp; J568,OFFSET($D$1,H568,0,1000,1),0)+H568,$H$1)-1)      =J568)*ROW(INDIRECT("A1:A" &amp; IFERROR(MATCH("fin" &amp; J568,OFFSET($D$1,H568,0,1000,1),0)+H568,$H$1)-1) )))</f>
        <v>#N/A</v>
      </c>
      <c r="J568" s="7" t="e" cm="1">
        <f t="array" aca="1" ref="J568" ca="1">INDEX(A:A,H568)</f>
        <v>#N/A</v>
      </c>
      <c r="K568" s="7" t="e" cm="1">
        <f t="array" aca="1" ref="K568" ca="1">INDEX(B:B,H568)</f>
        <v>#N/A</v>
      </c>
      <c r="L568" s="7"/>
      <c r="M568" s="7" t="str" cm="1">
        <f t="array" aca="1" ref="M568" ca="1">IFERROR(INDEX(B:B,I568),IF(ISERROR(H568),"#N/A",TODAY()))</f>
        <v>#N/A</v>
      </c>
      <c r="N568">
        <f ca="1">SUMIFS(C:C,A:A,J568,B:B,"&gt;=" &amp; K568,B:B,"&lt;" &amp; M568+1)</f>
        <v>0</v>
      </c>
    </row>
    <row r="569" spans="1:14" x14ac:dyDescent="0.25">
      <c r="A569" t="s">
        <v>9</v>
      </c>
      <c r="B569" s="7">
        <v>43641.659513888888</v>
      </c>
      <c r="C569">
        <v>1</v>
      </c>
      <c r="D569" t="str">
        <f>IF(AND(C569=0,ROW()&gt;2),"fin"&amp;A569,IF(AND(C569=1,COUNTIF($D$1:$D568,"deb"&amp;A569)&gt;COUNTIF($D$1:$D568,"fin"&amp;A569)),A569,IF(C569=0,"","deb" &amp; A569)))</f>
        <v xml:space="preserve">debPierre </v>
      </c>
      <c r="G569" s="14">
        <v>562</v>
      </c>
      <c r="H569" s="14" t="e">
        <f t="shared" ca="1" si="10"/>
        <v>#N/A</v>
      </c>
      <c r="I569" s="14" t="e" cm="1">
        <f t="array" aca="1" ref="I569" ca="1">SUMPRODUCT(MAX((INDIRECT("A1:A" &amp; IFERROR(MATCH("fin" &amp; J569,OFFSET($D$1,H569,0,1000,1),0)+H569,$H$1)-1)      =J569)*ROW(INDIRECT("A1:A" &amp; IFERROR(MATCH("fin" &amp; J569,OFFSET($D$1,H569,0,1000,1),0)+H569,$H$1)-1) )))</f>
        <v>#N/A</v>
      </c>
      <c r="J569" s="7" t="e" cm="1">
        <f t="array" aca="1" ref="J569" ca="1">INDEX(A:A,H569)</f>
        <v>#N/A</v>
      </c>
      <c r="K569" s="7" t="e" cm="1">
        <f t="array" aca="1" ref="K569" ca="1">INDEX(B:B,H569)</f>
        <v>#N/A</v>
      </c>
      <c r="L569" s="7"/>
      <c r="M569" s="7" t="str" cm="1">
        <f t="array" aca="1" ref="M569" ca="1">IFERROR(INDEX(B:B,I569),IF(ISERROR(H569),"#N/A",TODAY()))</f>
        <v>#N/A</v>
      </c>
      <c r="N569">
        <f ca="1">SUMIFS(C:C,A:A,J569,B:B,"&gt;=" &amp; K569,B:B,"&lt;" &amp; M569+1)</f>
        <v>0</v>
      </c>
    </row>
    <row r="570" spans="1:14" x14ac:dyDescent="0.25">
      <c r="A570" t="s">
        <v>10</v>
      </c>
      <c r="B570" s="7">
        <v>43641.66815972222</v>
      </c>
      <c r="C570">
        <v>1</v>
      </c>
      <c r="D570" t="str">
        <f>IF(AND(C570=0,ROW()&gt;2),"fin"&amp;A570,IF(AND(C570=1,COUNTIF($D$1:$D569,"deb"&amp;A570)&gt;COUNTIF($D$1:$D569,"fin"&amp;A570)),A570,IF(C570=0,"","deb" &amp; A570)))</f>
        <v>Yves</v>
      </c>
      <c r="G570" s="14">
        <v>563</v>
      </c>
      <c r="H570" s="14" t="e">
        <f t="shared" ca="1" si="10"/>
        <v>#N/A</v>
      </c>
      <c r="I570" s="14" t="e" cm="1">
        <f t="array" aca="1" ref="I570" ca="1">SUMPRODUCT(MAX((INDIRECT("A1:A" &amp; IFERROR(MATCH("fin" &amp; J570,OFFSET($D$1,H570,0,1000,1),0)+H570,$H$1)-1)      =J570)*ROW(INDIRECT("A1:A" &amp; IFERROR(MATCH("fin" &amp; J570,OFFSET($D$1,H570,0,1000,1),0)+H570,$H$1)-1) )))</f>
        <v>#N/A</v>
      </c>
      <c r="J570" s="7" t="e" cm="1">
        <f t="array" aca="1" ref="J570" ca="1">INDEX(A:A,H570)</f>
        <v>#N/A</v>
      </c>
      <c r="K570" s="7" t="e" cm="1">
        <f t="array" aca="1" ref="K570" ca="1">INDEX(B:B,H570)</f>
        <v>#N/A</v>
      </c>
      <c r="L570" s="7"/>
      <c r="M570" s="7" t="str" cm="1">
        <f t="array" aca="1" ref="M570" ca="1">IFERROR(INDEX(B:B,I570),IF(ISERROR(H570),"#N/A",TODAY()))</f>
        <v>#N/A</v>
      </c>
      <c r="N570">
        <f ca="1">SUMIFS(C:C,A:A,J570,B:B,"&gt;=" &amp; K570,B:B,"&lt;" &amp; M570+1)</f>
        <v>0</v>
      </c>
    </row>
    <row r="571" spans="1:14" x14ac:dyDescent="0.25">
      <c r="A571" t="s">
        <v>11</v>
      </c>
      <c r="B571" s="7">
        <v>43641.703055555554</v>
      </c>
      <c r="C571">
        <v>1</v>
      </c>
      <c r="D571" t="str">
        <f>IF(AND(C571=0,ROW()&gt;2),"fin"&amp;A571,IF(AND(C571=1,COUNTIF($D$1:$D570,"deb"&amp;A571)&gt;COUNTIF($D$1:$D570,"fin"&amp;A571)),A571,IF(C571=0,"","deb" &amp; A571)))</f>
        <v>Pierrick</v>
      </c>
      <c r="G571" s="14">
        <v>564</v>
      </c>
      <c r="H571" s="14" t="e">
        <f t="shared" ca="1" si="10"/>
        <v>#N/A</v>
      </c>
      <c r="I571" s="14" t="e" cm="1">
        <f t="array" aca="1" ref="I571" ca="1">SUMPRODUCT(MAX((INDIRECT("A1:A" &amp; IFERROR(MATCH("fin" &amp; J571,OFFSET($D$1,H571,0,1000,1),0)+H571,$H$1)-1)      =J571)*ROW(INDIRECT("A1:A" &amp; IFERROR(MATCH("fin" &amp; J571,OFFSET($D$1,H571,0,1000,1),0)+H571,$H$1)-1) )))</f>
        <v>#N/A</v>
      </c>
      <c r="J571" s="7" t="e" cm="1">
        <f t="array" aca="1" ref="J571" ca="1">INDEX(A:A,H571)</f>
        <v>#N/A</v>
      </c>
      <c r="K571" s="7" t="e" cm="1">
        <f t="array" aca="1" ref="K571" ca="1">INDEX(B:B,H571)</f>
        <v>#N/A</v>
      </c>
      <c r="L571" s="7"/>
      <c r="M571" s="7" t="str" cm="1">
        <f t="array" aca="1" ref="M571" ca="1">IFERROR(INDEX(B:B,I571),IF(ISERROR(H571),"#N/A",TODAY()))</f>
        <v>#N/A</v>
      </c>
      <c r="N571">
        <f ca="1">SUMIFS(C:C,A:A,J571,B:B,"&gt;=" &amp; K571,B:B,"&lt;" &amp; M571+1)</f>
        <v>0</v>
      </c>
    </row>
    <row r="572" spans="1:14" x14ac:dyDescent="0.25">
      <c r="A572" t="s">
        <v>12</v>
      </c>
      <c r="B572" s="7">
        <v>43642.4065625</v>
      </c>
      <c r="C572">
        <v>1</v>
      </c>
      <c r="D572" t="str">
        <f>IF(AND(C572=0,ROW()&gt;2),"fin"&amp;A572,IF(AND(C572=1,COUNTIF($D$1:$D571,"deb"&amp;A572)&gt;COUNTIF($D$1:$D571,"fin"&amp;A572)),A572,IF(C572=0,"","deb" &amp; A572)))</f>
        <v xml:space="preserve">Jacques </v>
      </c>
      <c r="G572" s="14">
        <v>565</v>
      </c>
      <c r="H572" s="14" t="e">
        <f t="shared" ca="1" si="10"/>
        <v>#N/A</v>
      </c>
      <c r="I572" s="14" t="e" cm="1">
        <f t="array" aca="1" ref="I572" ca="1">SUMPRODUCT(MAX((INDIRECT("A1:A" &amp; IFERROR(MATCH("fin" &amp; J572,OFFSET($D$1,H572,0,1000,1),0)+H572,$H$1)-1)      =J572)*ROW(INDIRECT("A1:A" &amp; IFERROR(MATCH("fin" &amp; J572,OFFSET($D$1,H572,0,1000,1),0)+H572,$H$1)-1) )))</f>
        <v>#N/A</v>
      </c>
      <c r="J572" s="7" t="e" cm="1">
        <f t="array" aca="1" ref="J572" ca="1">INDEX(A:A,H572)</f>
        <v>#N/A</v>
      </c>
      <c r="K572" s="7" t="e" cm="1">
        <f t="array" aca="1" ref="K572" ca="1">INDEX(B:B,H572)</f>
        <v>#N/A</v>
      </c>
      <c r="L572" s="7"/>
      <c r="M572" s="7" t="str" cm="1">
        <f t="array" aca="1" ref="M572" ca="1">IFERROR(INDEX(B:B,I572),IF(ISERROR(H572),"#N/A",TODAY()))</f>
        <v>#N/A</v>
      </c>
      <c r="N572">
        <f ca="1">SUMIFS(C:C,A:A,J572,B:B,"&gt;=" &amp; K572,B:B,"&lt;" &amp; M572+1)</f>
        <v>0</v>
      </c>
    </row>
    <row r="573" spans="1:14" x14ac:dyDescent="0.25">
      <c r="A573" t="s">
        <v>13</v>
      </c>
      <c r="B573" s="7">
        <v>43642.578125</v>
      </c>
      <c r="C573">
        <v>1</v>
      </c>
      <c r="D573" t="str">
        <f>IF(AND(C573=0,ROW()&gt;2),"fin"&amp;A573,IF(AND(C573=1,COUNTIF($D$1:$D572,"deb"&amp;A573)&gt;COUNTIF($D$1:$D572,"fin"&amp;A573)),A573,IF(C573=0,"","deb" &amp; A573)))</f>
        <v>Clhotilde</v>
      </c>
      <c r="G573" s="14">
        <v>566</v>
      </c>
      <c r="H573" s="14" t="e">
        <f t="shared" ca="1" si="10"/>
        <v>#N/A</v>
      </c>
      <c r="I573" s="14" t="e" cm="1">
        <f t="array" aca="1" ref="I573" ca="1">SUMPRODUCT(MAX((INDIRECT("A1:A" &amp; IFERROR(MATCH("fin" &amp; J573,OFFSET($D$1,H573,0,1000,1),0)+H573,$H$1)-1)      =J573)*ROW(INDIRECT("A1:A" &amp; IFERROR(MATCH("fin" &amp; J573,OFFSET($D$1,H573,0,1000,1),0)+H573,$H$1)-1) )))</f>
        <v>#N/A</v>
      </c>
      <c r="J573" s="7" t="e" cm="1">
        <f t="array" aca="1" ref="J573" ca="1">INDEX(A:A,H573)</f>
        <v>#N/A</v>
      </c>
      <c r="K573" s="7" t="e" cm="1">
        <f t="array" aca="1" ref="K573" ca="1">INDEX(B:B,H573)</f>
        <v>#N/A</v>
      </c>
      <c r="L573" s="7"/>
      <c r="M573" s="7" t="str" cm="1">
        <f t="array" aca="1" ref="M573" ca="1">IFERROR(INDEX(B:B,I573),IF(ISERROR(H573),"#N/A",TODAY()))</f>
        <v>#N/A</v>
      </c>
      <c r="N573">
        <f ca="1">SUMIFS(C:C,A:A,J573,B:B,"&gt;=" &amp; K573,B:B,"&lt;" &amp; M573+1)</f>
        <v>0</v>
      </c>
    </row>
    <row r="574" spans="1:14" x14ac:dyDescent="0.25">
      <c r="A574" t="s">
        <v>14</v>
      </c>
      <c r="B574" s="7">
        <v>43642.605624999997</v>
      </c>
      <c r="C574">
        <v>1</v>
      </c>
      <c r="D574" t="str">
        <f>IF(AND(C574=0,ROW()&gt;2),"fin"&amp;A574,IF(AND(C574=1,COUNTIF($D$1:$D573,"deb"&amp;A574)&gt;COUNTIF($D$1:$D573,"fin"&amp;A574)),A574,IF(C574=0,"","deb" &amp; A574)))</f>
        <v>Laurianne</v>
      </c>
      <c r="G574" s="14">
        <v>567</v>
      </c>
      <c r="H574" s="14" t="e">
        <f t="shared" ca="1" si="10"/>
        <v>#N/A</v>
      </c>
      <c r="I574" s="14" t="e" cm="1">
        <f t="array" aca="1" ref="I574" ca="1">SUMPRODUCT(MAX((INDIRECT("A1:A" &amp; IFERROR(MATCH("fin" &amp; J574,OFFSET($D$1,H574,0,1000,1),0)+H574,$H$1)-1)      =J574)*ROW(INDIRECT("A1:A" &amp; IFERROR(MATCH("fin" &amp; J574,OFFSET($D$1,H574,0,1000,1),0)+H574,$H$1)-1) )))</f>
        <v>#N/A</v>
      </c>
      <c r="J574" s="7" t="e" cm="1">
        <f t="array" aca="1" ref="J574" ca="1">INDEX(A:A,H574)</f>
        <v>#N/A</v>
      </c>
      <c r="K574" s="7" t="e" cm="1">
        <f t="array" aca="1" ref="K574" ca="1">INDEX(B:B,H574)</f>
        <v>#N/A</v>
      </c>
      <c r="L574" s="7"/>
      <c r="M574" s="7" t="str" cm="1">
        <f t="array" aca="1" ref="M574" ca="1">IFERROR(INDEX(B:B,I574),IF(ISERROR(H574),"#N/A",TODAY()))</f>
        <v>#N/A</v>
      </c>
      <c r="N574">
        <f ca="1">SUMIFS(C:C,A:A,J574,B:B,"&gt;=" &amp; K574,B:B,"&lt;" &amp; M574+1)</f>
        <v>0</v>
      </c>
    </row>
    <row r="575" spans="1:14" x14ac:dyDescent="0.25">
      <c r="A575" t="s">
        <v>15</v>
      </c>
      <c r="B575" s="7">
        <v>43643.296458333331</v>
      </c>
      <c r="C575">
        <v>1</v>
      </c>
      <c r="D575" t="str">
        <f>IF(AND(C575=0,ROW()&gt;2),"fin"&amp;A575,IF(AND(C575=1,COUNTIF($D$1:$D574,"deb"&amp;A575)&gt;COUNTIF($D$1:$D574,"fin"&amp;A575)),A575,IF(C575=0,"","deb" &amp; A575)))</f>
        <v>Jeanne</v>
      </c>
      <c r="G575" s="14">
        <v>568</v>
      </c>
      <c r="H575" s="14" t="e">
        <f t="shared" ca="1" si="10"/>
        <v>#N/A</v>
      </c>
      <c r="I575" s="14" t="e" cm="1">
        <f t="array" aca="1" ref="I575" ca="1">SUMPRODUCT(MAX((INDIRECT("A1:A" &amp; IFERROR(MATCH("fin" &amp; J575,OFFSET($D$1,H575,0,1000,1),0)+H575,$H$1)-1)      =J575)*ROW(INDIRECT("A1:A" &amp; IFERROR(MATCH("fin" &amp; J575,OFFSET($D$1,H575,0,1000,1),0)+H575,$H$1)-1) )))</f>
        <v>#N/A</v>
      </c>
      <c r="J575" s="7" t="e" cm="1">
        <f t="array" aca="1" ref="J575" ca="1">INDEX(A:A,H575)</f>
        <v>#N/A</v>
      </c>
      <c r="K575" s="7" t="e" cm="1">
        <f t="array" aca="1" ref="K575" ca="1">INDEX(B:B,H575)</f>
        <v>#N/A</v>
      </c>
      <c r="L575" s="7"/>
      <c r="M575" s="7" t="str" cm="1">
        <f t="array" aca="1" ref="M575" ca="1">IFERROR(INDEX(B:B,I575),IF(ISERROR(H575),"#N/A",TODAY()))</f>
        <v>#N/A</v>
      </c>
      <c r="N575">
        <f ca="1">SUMIFS(C:C,A:A,J575,B:B,"&gt;=" &amp; K575,B:B,"&lt;" &amp; M575+1)</f>
        <v>0</v>
      </c>
    </row>
    <row r="576" spans="1:14" x14ac:dyDescent="0.25">
      <c r="A576" t="s">
        <v>16</v>
      </c>
      <c r="B576" s="7">
        <v>43643.347939814812</v>
      </c>
      <c r="C576">
        <v>1</v>
      </c>
      <c r="D576" t="str">
        <f>IF(AND(C576=0,ROW()&gt;2),"fin"&amp;A576,IF(AND(C576=1,COUNTIF($D$1:$D575,"deb"&amp;A576)&gt;COUNTIF($D$1:$D575,"fin"&amp;A576)),A576,IF(C576=0,"","deb" &amp; A576)))</f>
        <v>Agathe</v>
      </c>
      <c r="G576" s="14">
        <v>569</v>
      </c>
      <c r="H576" s="14" t="e">
        <f t="shared" ca="1" si="10"/>
        <v>#N/A</v>
      </c>
      <c r="I576" s="14" t="e" cm="1">
        <f t="array" aca="1" ref="I576" ca="1">SUMPRODUCT(MAX((INDIRECT("A1:A" &amp; IFERROR(MATCH("fin" &amp; J576,OFFSET($D$1,H576,0,1000,1),0)+H576,$H$1)-1)      =J576)*ROW(INDIRECT("A1:A" &amp; IFERROR(MATCH("fin" &amp; J576,OFFSET($D$1,H576,0,1000,1),0)+H576,$H$1)-1) )))</f>
        <v>#N/A</v>
      </c>
      <c r="J576" s="7" t="e" cm="1">
        <f t="array" aca="1" ref="J576" ca="1">INDEX(A:A,H576)</f>
        <v>#N/A</v>
      </c>
      <c r="K576" s="7" t="e" cm="1">
        <f t="array" aca="1" ref="K576" ca="1">INDEX(B:B,H576)</f>
        <v>#N/A</v>
      </c>
      <c r="L576" s="7"/>
      <c r="M576" s="7" t="str" cm="1">
        <f t="array" aca="1" ref="M576" ca="1">IFERROR(INDEX(B:B,I576),IF(ISERROR(H576),"#N/A",TODAY()))</f>
        <v>#N/A</v>
      </c>
      <c r="N576">
        <f ca="1">SUMIFS(C:C,A:A,J576,B:B,"&gt;=" &amp; K576,B:B,"&lt;" &amp; M576+1)</f>
        <v>0</v>
      </c>
    </row>
    <row r="577" spans="1:14" x14ac:dyDescent="0.25">
      <c r="A577" t="s">
        <v>17</v>
      </c>
      <c r="B577" s="7">
        <v>43643.663263888891</v>
      </c>
      <c r="C577">
        <v>1</v>
      </c>
      <c r="D577" t="str">
        <f>IF(AND(C577=0,ROW()&gt;2),"fin"&amp;A577,IF(AND(C577=1,COUNTIF($D$1:$D576,"deb"&amp;A577)&gt;COUNTIF($D$1:$D576,"fin"&amp;A577)),A577,IF(C577=0,"","deb" &amp; A577)))</f>
        <v>Romain</v>
      </c>
      <c r="G577" s="14">
        <v>570</v>
      </c>
      <c r="H577" s="14" t="e">
        <f t="shared" ca="1" si="10"/>
        <v>#N/A</v>
      </c>
      <c r="I577" s="14" t="e" cm="1">
        <f t="array" aca="1" ref="I577" ca="1">SUMPRODUCT(MAX((INDIRECT("A1:A" &amp; IFERROR(MATCH("fin" &amp; J577,OFFSET($D$1,H577,0,1000,1),0)+H577,$H$1)-1)      =J577)*ROW(INDIRECT("A1:A" &amp; IFERROR(MATCH("fin" &amp; J577,OFFSET($D$1,H577,0,1000,1),0)+H577,$H$1)-1) )))</f>
        <v>#N/A</v>
      </c>
      <c r="J577" s="7" t="e" cm="1">
        <f t="array" aca="1" ref="J577" ca="1">INDEX(A:A,H577)</f>
        <v>#N/A</v>
      </c>
      <c r="K577" s="7" t="e" cm="1">
        <f t="array" aca="1" ref="K577" ca="1">INDEX(B:B,H577)</f>
        <v>#N/A</v>
      </c>
      <c r="L577" s="7"/>
      <c r="M577" s="7" t="str" cm="1">
        <f t="array" aca="1" ref="M577" ca="1">IFERROR(INDEX(B:B,I577),IF(ISERROR(H577),"#N/A",TODAY()))</f>
        <v>#N/A</v>
      </c>
      <c r="N577">
        <f ca="1">SUMIFS(C:C,A:A,J577,B:B,"&gt;=" &amp; K577,B:B,"&lt;" &amp; M577+1)</f>
        <v>0</v>
      </c>
    </row>
    <row r="578" spans="1:14" x14ac:dyDescent="0.25">
      <c r="A578" t="s">
        <v>9</v>
      </c>
      <c r="B578" s="7">
        <v>43643.689409722225</v>
      </c>
      <c r="C578">
        <v>0</v>
      </c>
      <c r="D578" t="str">
        <f>IF(AND(C578=0,ROW()&gt;2),"fin"&amp;A578,IF(AND(C578=1,COUNTIF($D$1:$D577,"deb"&amp;A578)&gt;COUNTIF($D$1:$D577,"fin"&amp;A578)),A578,IF(C578=0,"","deb" &amp; A578)))</f>
        <v xml:space="preserve">finPierre </v>
      </c>
      <c r="G578" s="14">
        <v>571</v>
      </c>
      <c r="H578" s="14" t="e">
        <f t="shared" ca="1" si="10"/>
        <v>#N/A</v>
      </c>
      <c r="I578" s="14" t="e" cm="1">
        <f t="array" aca="1" ref="I578" ca="1">SUMPRODUCT(MAX((INDIRECT("A1:A" &amp; IFERROR(MATCH("fin" &amp; J578,OFFSET($D$1,H578,0,1000,1),0)+H578,$H$1)-1)      =J578)*ROW(INDIRECT("A1:A" &amp; IFERROR(MATCH("fin" &amp; J578,OFFSET($D$1,H578,0,1000,1),0)+H578,$H$1)-1) )))</f>
        <v>#N/A</v>
      </c>
      <c r="J578" s="7" t="e" cm="1">
        <f t="array" aca="1" ref="J578" ca="1">INDEX(A:A,H578)</f>
        <v>#N/A</v>
      </c>
      <c r="K578" s="7" t="e" cm="1">
        <f t="array" aca="1" ref="K578" ca="1">INDEX(B:B,H578)</f>
        <v>#N/A</v>
      </c>
      <c r="L578" s="7"/>
      <c r="M578" s="7" t="str" cm="1">
        <f t="array" aca="1" ref="M578" ca="1">IFERROR(INDEX(B:B,I578),IF(ISERROR(H578),"#N/A",TODAY()))</f>
        <v>#N/A</v>
      </c>
      <c r="N578">
        <f ca="1">SUMIFS(C:C,A:A,J578,B:B,"&gt;=" &amp; K578,B:B,"&lt;" &amp; M578+1)</f>
        <v>0</v>
      </c>
    </row>
    <row r="579" spans="1:14" x14ac:dyDescent="0.25">
      <c r="A579" t="s">
        <v>10</v>
      </c>
      <c r="B579" s="7">
        <v>43644.424907407411</v>
      </c>
      <c r="C579">
        <v>0</v>
      </c>
      <c r="D579" t="str">
        <f>IF(AND(C579=0,ROW()&gt;2),"fin"&amp;A579,IF(AND(C579=1,COUNTIF($D$1:$D578,"deb"&amp;A579)&gt;COUNTIF($D$1:$D578,"fin"&amp;A579)),A579,IF(C579=0,"","deb" &amp; A579)))</f>
        <v>finYves</v>
      </c>
      <c r="G579" s="14">
        <v>572</v>
      </c>
      <c r="H579" s="14" t="e">
        <f t="shared" ca="1" si="10"/>
        <v>#N/A</v>
      </c>
      <c r="I579" s="14" t="e" cm="1">
        <f t="array" aca="1" ref="I579" ca="1">SUMPRODUCT(MAX((INDIRECT("A1:A" &amp; IFERROR(MATCH("fin" &amp; J579,OFFSET($D$1,H579,0,1000,1),0)+H579,$H$1)-1)      =J579)*ROW(INDIRECT("A1:A" &amp; IFERROR(MATCH("fin" &amp; J579,OFFSET($D$1,H579,0,1000,1),0)+H579,$H$1)-1) )))</f>
        <v>#N/A</v>
      </c>
      <c r="J579" s="7" t="e" cm="1">
        <f t="array" aca="1" ref="J579" ca="1">INDEX(A:A,H579)</f>
        <v>#N/A</v>
      </c>
      <c r="K579" s="7" t="e" cm="1">
        <f t="array" aca="1" ref="K579" ca="1">INDEX(B:B,H579)</f>
        <v>#N/A</v>
      </c>
      <c r="L579" s="7"/>
      <c r="M579" s="7" t="str" cm="1">
        <f t="array" aca="1" ref="M579" ca="1">IFERROR(INDEX(B:B,I579),IF(ISERROR(H579),"#N/A",TODAY()))</f>
        <v>#N/A</v>
      </c>
      <c r="N579">
        <f ca="1">SUMIFS(C:C,A:A,J579,B:B,"&gt;=" &amp; K579,B:B,"&lt;" &amp; M579+1)</f>
        <v>0</v>
      </c>
    </row>
    <row r="580" spans="1:14" x14ac:dyDescent="0.25">
      <c r="A580" t="s">
        <v>11</v>
      </c>
      <c r="B580" s="7">
        <v>43644.644050925926</v>
      </c>
      <c r="C580">
        <v>1</v>
      </c>
      <c r="D580" t="str">
        <f>IF(AND(C580=0,ROW()&gt;2),"fin"&amp;A580,IF(AND(C580=1,COUNTIF($D$1:$D579,"deb"&amp;A580)&gt;COUNTIF($D$1:$D579,"fin"&amp;A580)),A580,IF(C580=0,"","deb" &amp; A580)))</f>
        <v>Pierrick</v>
      </c>
      <c r="G580" s="14">
        <v>573</v>
      </c>
      <c r="H580" s="14" t="e">
        <f t="shared" ca="1" si="10"/>
        <v>#N/A</v>
      </c>
      <c r="I580" s="14" t="e" cm="1">
        <f t="array" aca="1" ref="I580" ca="1">SUMPRODUCT(MAX((INDIRECT("A1:A" &amp; IFERROR(MATCH("fin" &amp; J580,OFFSET($D$1,H580,0,1000,1),0)+H580,$H$1)-1)      =J580)*ROW(INDIRECT("A1:A" &amp; IFERROR(MATCH("fin" &amp; J580,OFFSET($D$1,H580,0,1000,1),0)+H580,$H$1)-1) )))</f>
        <v>#N/A</v>
      </c>
      <c r="J580" s="7" t="e" cm="1">
        <f t="array" aca="1" ref="J580" ca="1">INDEX(A:A,H580)</f>
        <v>#N/A</v>
      </c>
      <c r="K580" s="7" t="e" cm="1">
        <f t="array" aca="1" ref="K580" ca="1">INDEX(B:B,H580)</f>
        <v>#N/A</v>
      </c>
      <c r="L580" s="7"/>
      <c r="M580" s="7" t="str" cm="1">
        <f t="array" aca="1" ref="M580" ca="1">IFERROR(INDEX(B:B,I580),IF(ISERROR(H580),"#N/A",TODAY()))</f>
        <v>#N/A</v>
      </c>
      <c r="N580">
        <f ca="1">SUMIFS(C:C,A:A,J580,B:B,"&gt;=" &amp; K580,B:B,"&lt;" &amp; M580+1)</f>
        <v>0</v>
      </c>
    </row>
    <row r="581" spans="1:14" x14ac:dyDescent="0.25">
      <c r="A581" t="s">
        <v>12</v>
      </c>
      <c r="B581" s="7">
        <v>43647.687349537038</v>
      </c>
      <c r="C581">
        <v>1</v>
      </c>
      <c r="D581" t="str">
        <f>IF(AND(C581=0,ROW()&gt;2),"fin"&amp;A581,IF(AND(C581=1,COUNTIF($D$1:$D580,"deb"&amp;A581)&gt;COUNTIF($D$1:$D580,"fin"&amp;A581)),A581,IF(C581=0,"","deb" &amp; A581)))</f>
        <v xml:space="preserve">Jacques </v>
      </c>
      <c r="G581" s="14">
        <v>574</v>
      </c>
      <c r="H581" s="14" t="e">
        <f t="shared" ca="1" si="10"/>
        <v>#N/A</v>
      </c>
      <c r="I581" s="14" t="e" cm="1">
        <f t="array" aca="1" ref="I581" ca="1">SUMPRODUCT(MAX((INDIRECT("A1:A" &amp; IFERROR(MATCH("fin" &amp; J581,OFFSET($D$1,H581,0,1000,1),0)+H581,$H$1)-1)      =J581)*ROW(INDIRECT("A1:A" &amp; IFERROR(MATCH("fin" &amp; J581,OFFSET($D$1,H581,0,1000,1),0)+H581,$H$1)-1) )))</f>
        <v>#N/A</v>
      </c>
      <c r="J581" s="7" t="e" cm="1">
        <f t="array" aca="1" ref="J581" ca="1">INDEX(A:A,H581)</f>
        <v>#N/A</v>
      </c>
      <c r="K581" s="7" t="e" cm="1">
        <f t="array" aca="1" ref="K581" ca="1">INDEX(B:B,H581)</f>
        <v>#N/A</v>
      </c>
      <c r="L581" s="7"/>
      <c r="M581" s="7" t="str" cm="1">
        <f t="array" aca="1" ref="M581" ca="1">IFERROR(INDEX(B:B,I581),IF(ISERROR(H581),"#N/A",TODAY()))</f>
        <v>#N/A</v>
      </c>
      <c r="N581">
        <f ca="1">SUMIFS(C:C,A:A,J581,B:B,"&gt;=" &amp; K581,B:B,"&lt;" &amp; M581+1)</f>
        <v>0</v>
      </c>
    </row>
    <row r="582" spans="1:14" x14ac:dyDescent="0.25">
      <c r="A582" t="s">
        <v>13</v>
      </c>
      <c r="B582" s="7">
        <v>43647.705810185187</v>
      </c>
      <c r="C582">
        <v>1</v>
      </c>
      <c r="D582" t="str">
        <f>IF(AND(C582=0,ROW()&gt;2),"fin"&amp;A582,IF(AND(C582=1,COUNTIF($D$1:$D581,"deb"&amp;A582)&gt;COUNTIF($D$1:$D581,"fin"&amp;A582)),A582,IF(C582=0,"","deb" &amp; A582)))</f>
        <v>Clhotilde</v>
      </c>
      <c r="G582" s="14">
        <v>575</v>
      </c>
      <c r="H582" s="14" t="e">
        <f t="shared" ca="1" si="10"/>
        <v>#N/A</v>
      </c>
      <c r="I582" s="14" t="e" cm="1">
        <f t="array" aca="1" ref="I582" ca="1">SUMPRODUCT(MAX((INDIRECT("A1:A" &amp; IFERROR(MATCH("fin" &amp; J582,OFFSET($D$1,H582,0,1000,1),0)+H582,$H$1)-1)      =J582)*ROW(INDIRECT("A1:A" &amp; IFERROR(MATCH("fin" &amp; J582,OFFSET($D$1,H582,0,1000,1),0)+H582,$H$1)-1) )))</f>
        <v>#N/A</v>
      </c>
      <c r="J582" s="7" t="e" cm="1">
        <f t="array" aca="1" ref="J582" ca="1">INDEX(A:A,H582)</f>
        <v>#N/A</v>
      </c>
      <c r="K582" s="7" t="e" cm="1">
        <f t="array" aca="1" ref="K582" ca="1">INDEX(B:B,H582)</f>
        <v>#N/A</v>
      </c>
      <c r="L582" s="7"/>
      <c r="M582" s="7" t="str" cm="1">
        <f t="array" aca="1" ref="M582" ca="1">IFERROR(INDEX(B:B,I582),IF(ISERROR(H582),"#N/A",TODAY()))</f>
        <v>#N/A</v>
      </c>
      <c r="N582">
        <f ca="1">SUMIFS(C:C,A:A,J582,B:B,"&gt;=" &amp; K582,B:B,"&lt;" &amp; M582+1)</f>
        <v>0</v>
      </c>
    </row>
    <row r="583" spans="1:14" x14ac:dyDescent="0.25">
      <c r="A583" t="s">
        <v>14</v>
      </c>
      <c r="B583" s="7">
        <v>43648.360925925925</v>
      </c>
      <c r="C583">
        <v>1</v>
      </c>
      <c r="D583" t="str">
        <f>IF(AND(C583=0,ROW()&gt;2),"fin"&amp;A583,IF(AND(C583=1,COUNTIF($D$1:$D582,"deb"&amp;A583)&gt;COUNTIF($D$1:$D582,"fin"&amp;A583)),A583,IF(C583=0,"","deb" &amp; A583)))</f>
        <v>Laurianne</v>
      </c>
      <c r="G583" s="14">
        <v>576</v>
      </c>
      <c r="H583" s="14" t="e">
        <f t="shared" ca="1" si="10"/>
        <v>#N/A</v>
      </c>
      <c r="I583" s="14" t="e" cm="1">
        <f t="array" aca="1" ref="I583" ca="1">SUMPRODUCT(MAX((INDIRECT("A1:A" &amp; IFERROR(MATCH("fin" &amp; J583,OFFSET($D$1,H583,0,1000,1),0)+H583,$H$1)-1)      =J583)*ROW(INDIRECT("A1:A" &amp; IFERROR(MATCH("fin" &amp; J583,OFFSET($D$1,H583,0,1000,1),0)+H583,$H$1)-1) )))</f>
        <v>#N/A</v>
      </c>
      <c r="J583" s="7" t="e" cm="1">
        <f t="array" aca="1" ref="J583" ca="1">INDEX(A:A,H583)</f>
        <v>#N/A</v>
      </c>
      <c r="K583" s="7" t="e" cm="1">
        <f t="array" aca="1" ref="K583" ca="1">INDEX(B:B,H583)</f>
        <v>#N/A</v>
      </c>
      <c r="L583" s="7"/>
      <c r="M583" s="7" t="str" cm="1">
        <f t="array" aca="1" ref="M583" ca="1">IFERROR(INDEX(B:B,I583),IF(ISERROR(H583),"#N/A",TODAY()))</f>
        <v>#N/A</v>
      </c>
      <c r="N583">
        <f ca="1">SUMIFS(C:C,A:A,J583,B:B,"&gt;=" &amp; K583,B:B,"&lt;" &amp; M583+1)</f>
        <v>0</v>
      </c>
    </row>
    <row r="584" spans="1:14" x14ac:dyDescent="0.25">
      <c r="A584" t="s">
        <v>15</v>
      </c>
      <c r="B584" s="7">
        <v>43648.366018518522</v>
      </c>
      <c r="C584">
        <v>1</v>
      </c>
      <c r="D584" t="str">
        <f>IF(AND(C584=0,ROW()&gt;2),"fin"&amp;A584,IF(AND(C584=1,COUNTIF($D$1:$D583,"deb"&amp;A584)&gt;COUNTIF($D$1:$D583,"fin"&amp;A584)),A584,IF(C584=0,"","deb" &amp; A584)))</f>
        <v>Jeanne</v>
      </c>
      <c r="G584" s="14">
        <v>577</v>
      </c>
      <c r="H584" s="14" t="e">
        <f t="shared" ca="1" si="10"/>
        <v>#N/A</v>
      </c>
      <c r="I584" s="14" t="e" cm="1">
        <f t="array" aca="1" ref="I584" ca="1">SUMPRODUCT(MAX((INDIRECT("A1:A" &amp; IFERROR(MATCH("fin" &amp; J584,OFFSET($D$1,H584,0,1000,1),0)+H584,$H$1)-1)      =J584)*ROW(INDIRECT("A1:A" &amp; IFERROR(MATCH("fin" &amp; J584,OFFSET($D$1,H584,0,1000,1),0)+H584,$H$1)-1) )))</f>
        <v>#N/A</v>
      </c>
      <c r="J584" s="7" t="e" cm="1">
        <f t="array" aca="1" ref="J584" ca="1">INDEX(A:A,H584)</f>
        <v>#N/A</v>
      </c>
      <c r="K584" s="7" t="e" cm="1">
        <f t="array" aca="1" ref="K584" ca="1">INDEX(B:B,H584)</f>
        <v>#N/A</v>
      </c>
      <c r="L584" s="7"/>
      <c r="M584" s="7" t="str" cm="1">
        <f t="array" aca="1" ref="M584" ca="1">IFERROR(INDEX(B:B,I584),IF(ISERROR(H584),"#N/A",TODAY()))</f>
        <v>#N/A</v>
      </c>
      <c r="N584">
        <f ca="1">SUMIFS(C:C,A:A,J584,B:B,"&gt;=" &amp; K584,B:B,"&lt;" &amp; M584+1)</f>
        <v>0</v>
      </c>
    </row>
    <row r="585" spans="1:14" x14ac:dyDescent="0.25">
      <c r="A585" t="s">
        <v>16</v>
      </c>
      <c r="B585" s="7">
        <v>43648.400995370372</v>
      </c>
      <c r="C585">
        <v>1</v>
      </c>
      <c r="D585" t="str">
        <f>IF(AND(C585=0,ROW()&gt;2),"fin"&amp;A585,IF(AND(C585=1,COUNTIF($D$1:$D584,"deb"&amp;A585)&gt;COUNTIF($D$1:$D584,"fin"&amp;A585)),A585,IF(C585=0,"","deb" &amp; A585)))</f>
        <v>Agathe</v>
      </c>
      <c r="G585" s="14">
        <v>578</v>
      </c>
      <c r="H585" s="14" t="e">
        <f t="shared" ca="1" si="10"/>
        <v>#N/A</v>
      </c>
      <c r="I585" s="14" t="e" cm="1">
        <f t="array" aca="1" ref="I585" ca="1">SUMPRODUCT(MAX((INDIRECT("A1:A" &amp; IFERROR(MATCH("fin" &amp; J585,OFFSET($D$1,H585,0,1000,1),0)+H585,$H$1)-1)      =J585)*ROW(INDIRECT("A1:A" &amp; IFERROR(MATCH("fin" &amp; J585,OFFSET($D$1,H585,0,1000,1),0)+H585,$H$1)-1) )))</f>
        <v>#N/A</v>
      </c>
      <c r="J585" s="7" t="e" cm="1">
        <f t="array" aca="1" ref="J585" ca="1">INDEX(A:A,H585)</f>
        <v>#N/A</v>
      </c>
      <c r="K585" s="7" t="e" cm="1">
        <f t="array" aca="1" ref="K585" ca="1">INDEX(B:B,H585)</f>
        <v>#N/A</v>
      </c>
      <c r="L585" s="7"/>
      <c r="M585" s="7" t="str" cm="1">
        <f t="array" aca="1" ref="M585" ca="1">IFERROR(INDEX(B:B,I585),IF(ISERROR(H585),"#N/A",TODAY()))</f>
        <v>#N/A</v>
      </c>
      <c r="N585">
        <f ca="1">SUMIFS(C:C,A:A,J585,B:B,"&gt;=" &amp; K585,B:B,"&lt;" &amp; M585+1)</f>
        <v>0</v>
      </c>
    </row>
    <row r="586" spans="1:14" x14ac:dyDescent="0.25">
      <c r="A586" t="s">
        <v>17</v>
      </c>
      <c r="B586" s="7">
        <v>43648.489583333336</v>
      </c>
      <c r="C586">
        <v>1</v>
      </c>
      <c r="D586" t="str">
        <f>IF(AND(C586=0,ROW()&gt;2),"fin"&amp;A586,IF(AND(C586=1,COUNTIF($D$1:$D585,"deb"&amp;A586)&gt;COUNTIF($D$1:$D585,"fin"&amp;A586)),A586,IF(C586=0,"","deb" &amp; A586)))</f>
        <v>Romain</v>
      </c>
      <c r="G586" s="14">
        <v>579</v>
      </c>
      <c r="H586" s="14" t="e">
        <f t="shared" ca="1" si="10"/>
        <v>#N/A</v>
      </c>
      <c r="I586" s="14" t="e" cm="1">
        <f t="array" aca="1" ref="I586" ca="1">SUMPRODUCT(MAX((INDIRECT("A1:A" &amp; IFERROR(MATCH("fin" &amp; J586,OFFSET($D$1,H586,0,1000,1),0)+H586,$H$1)-1)      =J586)*ROW(INDIRECT("A1:A" &amp; IFERROR(MATCH("fin" &amp; J586,OFFSET($D$1,H586,0,1000,1),0)+H586,$H$1)-1) )))</f>
        <v>#N/A</v>
      </c>
      <c r="J586" s="7" t="e" cm="1">
        <f t="array" aca="1" ref="J586" ca="1">INDEX(A:A,H586)</f>
        <v>#N/A</v>
      </c>
      <c r="K586" s="7" t="e" cm="1">
        <f t="array" aca="1" ref="K586" ca="1">INDEX(B:B,H586)</f>
        <v>#N/A</v>
      </c>
      <c r="L586" s="7"/>
      <c r="M586" s="7" t="str" cm="1">
        <f t="array" aca="1" ref="M586" ca="1">IFERROR(INDEX(B:B,I586),IF(ISERROR(H586),"#N/A",TODAY()))</f>
        <v>#N/A</v>
      </c>
      <c r="N586">
        <f ca="1">SUMIFS(C:C,A:A,J586,B:B,"&gt;=" &amp; K586,B:B,"&lt;" &amp; M586+1)</f>
        <v>0</v>
      </c>
    </row>
    <row r="587" spans="1:14" x14ac:dyDescent="0.25">
      <c r="A587" t="s">
        <v>9</v>
      </c>
      <c r="B587" s="7">
        <v>43648.660069444442</v>
      </c>
      <c r="C587">
        <v>1</v>
      </c>
      <c r="D587" t="str">
        <f>IF(AND(C587=0,ROW()&gt;2),"fin"&amp;A587,IF(AND(C587=1,COUNTIF($D$1:$D586,"deb"&amp;A587)&gt;COUNTIF($D$1:$D586,"fin"&amp;A587)),A587,IF(C587=0,"","deb" &amp; A587)))</f>
        <v xml:space="preserve">debPierre </v>
      </c>
      <c r="G587" s="14">
        <v>580</v>
      </c>
      <c r="H587" s="14" t="e">
        <f t="shared" ca="1" si="10"/>
        <v>#N/A</v>
      </c>
      <c r="I587" s="14" t="e" cm="1">
        <f t="array" aca="1" ref="I587" ca="1">SUMPRODUCT(MAX((INDIRECT("A1:A" &amp; IFERROR(MATCH("fin" &amp; J587,OFFSET($D$1,H587,0,1000,1),0)+H587,$H$1)-1)      =J587)*ROW(INDIRECT("A1:A" &amp; IFERROR(MATCH("fin" &amp; J587,OFFSET($D$1,H587,0,1000,1),0)+H587,$H$1)-1) )))</f>
        <v>#N/A</v>
      </c>
      <c r="J587" s="7" t="e" cm="1">
        <f t="array" aca="1" ref="J587" ca="1">INDEX(A:A,H587)</f>
        <v>#N/A</v>
      </c>
      <c r="K587" s="7" t="e" cm="1">
        <f t="array" aca="1" ref="K587" ca="1">INDEX(B:B,H587)</f>
        <v>#N/A</v>
      </c>
      <c r="L587" s="7"/>
      <c r="M587" s="7" t="str" cm="1">
        <f t="array" aca="1" ref="M587" ca="1">IFERROR(INDEX(B:B,I587),IF(ISERROR(H587),"#N/A",TODAY()))</f>
        <v>#N/A</v>
      </c>
      <c r="N587">
        <f ca="1">SUMIFS(C:C,A:A,J587,B:B,"&gt;=" &amp; K587,B:B,"&lt;" &amp; M587+1)</f>
        <v>0</v>
      </c>
    </row>
    <row r="588" spans="1:14" x14ac:dyDescent="0.25">
      <c r="A588" t="s">
        <v>10</v>
      </c>
      <c r="B588" s="7">
        <v>43648.666354166664</v>
      </c>
      <c r="C588">
        <v>1</v>
      </c>
      <c r="D588" t="str">
        <f>IF(AND(C588=0,ROW()&gt;2),"fin"&amp;A588,IF(AND(C588=1,COUNTIF($D$1:$D587,"deb"&amp;A588)&gt;COUNTIF($D$1:$D587,"fin"&amp;A588)),A588,IF(C588=0,"","deb" &amp; A588)))</f>
        <v>debYves</v>
      </c>
      <c r="G588" s="14">
        <v>581</v>
      </c>
      <c r="H588" s="14" t="e">
        <f t="shared" ca="1" si="10"/>
        <v>#N/A</v>
      </c>
      <c r="I588" s="14" t="e" cm="1">
        <f t="array" aca="1" ref="I588" ca="1">SUMPRODUCT(MAX((INDIRECT("A1:A" &amp; IFERROR(MATCH("fin" &amp; J588,OFFSET($D$1,H588,0,1000,1),0)+H588,$H$1)-1)      =J588)*ROW(INDIRECT("A1:A" &amp; IFERROR(MATCH("fin" &amp; J588,OFFSET($D$1,H588,0,1000,1),0)+H588,$H$1)-1) )))</f>
        <v>#N/A</v>
      </c>
      <c r="J588" s="7" t="e" cm="1">
        <f t="array" aca="1" ref="J588" ca="1">INDEX(A:A,H588)</f>
        <v>#N/A</v>
      </c>
      <c r="K588" s="7" t="e" cm="1">
        <f t="array" aca="1" ref="K588" ca="1">INDEX(B:B,H588)</f>
        <v>#N/A</v>
      </c>
      <c r="L588" s="7"/>
      <c r="M588" s="7" t="str" cm="1">
        <f t="array" aca="1" ref="M588" ca="1">IFERROR(INDEX(B:B,I588),IF(ISERROR(H588),"#N/A",TODAY()))</f>
        <v>#N/A</v>
      </c>
      <c r="N588">
        <f ca="1">SUMIFS(C:C,A:A,J588,B:B,"&gt;=" &amp; K588,B:B,"&lt;" &amp; M588+1)</f>
        <v>0</v>
      </c>
    </row>
    <row r="589" spans="1:14" x14ac:dyDescent="0.25">
      <c r="A589" t="s">
        <v>11</v>
      </c>
      <c r="B589" s="7">
        <v>43648.672500000001</v>
      </c>
      <c r="C589">
        <v>1</v>
      </c>
      <c r="D589" t="str">
        <f>IF(AND(C589=0,ROW()&gt;2),"fin"&amp;A589,IF(AND(C589=1,COUNTIF($D$1:$D588,"deb"&amp;A589)&gt;COUNTIF($D$1:$D588,"fin"&amp;A589)),A589,IF(C589=0,"","deb" &amp; A589)))</f>
        <v>Pierrick</v>
      </c>
      <c r="G589" s="14">
        <v>582</v>
      </c>
      <c r="H589" s="14" t="e">
        <f t="shared" ca="1" si="10"/>
        <v>#N/A</v>
      </c>
      <c r="I589" s="14" t="e" cm="1">
        <f t="array" aca="1" ref="I589" ca="1">SUMPRODUCT(MAX((INDIRECT("A1:A" &amp; IFERROR(MATCH("fin" &amp; J589,OFFSET($D$1,H589,0,1000,1),0)+H589,$H$1)-1)      =J589)*ROW(INDIRECT("A1:A" &amp; IFERROR(MATCH("fin" &amp; J589,OFFSET($D$1,H589,0,1000,1),0)+H589,$H$1)-1) )))</f>
        <v>#N/A</v>
      </c>
      <c r="J589" s="7" t="e" cm="1">
        <f t="array" aca="1" ref="J589" ca="1">INDEX(A:A,H589)</f>
        <v>#N/A</v>
      </c>
      <c r="K589" s="7" t="e" cm="1">
        <f t="array" aca="1" ref="K589" ca="1">INDEX(B:B,H589)</f>
        <v>#N/A</v>
      </c>
      <c r="L589" s="7"/>
      <c r="M589" s="7" t="str" cm="1">
        <f t="array" aca="1" ref="M589" ca="1">IFERROR(INDEX(B:B,I589),IF(ISERROR(H589),"#N/A",TODAY()))</f>
        <v>#N/A</v>
      </c>
      <c r="N589">
        <f ca="1">SUMIFS(C:C,A:A,J589,B:B,"&gt;=" &amp; K589,B:B,"&lt;" &amp; M589+1)</f>
        <v>0</v>
      </c>
    </row>
    <row r="590" spans="1:14" x14ac:dyDescent="0.25">
      <c r="A590" t="s">
        <v>12</v>
      </c>
      <c r="B590" s="7">
        <v>43648.688784722224</v>
      </c>
      <c r="C590">
        <v>1</v>
      </c>
      <c r="D590" t="str">
        <f>IF(AND(C590=0,ROW()&gt;2),"fin"&amp;A590,IF(AND(C590=1,COUNTIF($D$1:$D589,"deb"&amp;A590)&gt;COUNTIF($D$1:$D589,"fin"&amp;A590)),A590,IF(C590=0,"","deb" &amp; A590)))</f>
        <v xml:space="preserve">Jacques </v>
      </c>
      <c r="G590" s="14">
        <v>583</v>
      </c>
      <c r="H590" s="14" t="e">
        <f t="shared" ca="1" si="10"/>
        <v>#N/A</v>
      </c>
      <c r="I590" s="14" t="e" cm="1">
        <f t="array" aca="1" ref="I590" ca="1">SUMPRODUCT(MAX((INDIRECT("A1:A" &amp; IFERROR(MATCH("fin" &amp; J590,OFFSET($D$1,H590,0,1000,1),0)+H590,$H$1)-1)      =J590)*ROW(INDIRECT("A1:A" &amp; IFERROR(MATCH("fin" &amp; J590,OFFSET($D$1,H590,0,1000,1),0)+H590,$H$1)-1) )))</f>
        <v>#N/A</v>
      </c>
      <c r="J590" s="7" t="e" cm="1">
        <f t="array" aca="1" ref="J590" ca="1">INDEX(A:A,H590)</f>
        <v>#N/A</v>
      </c>
      <c r="K590" s="7" t="e" cm="1">
        <f t="array" aca="1" ref="K590" ca="1">INDEX(B:B,H590)</f>
        <v>#N/A</v>
      </c>
      <c r="L590" s="7"/>
      <c r="M590" s="7" t="str" cm="1">
        <f t="array" aca="1" ref="M590" ca="1">IFERROR(INDEX(B:B,I590),IF(ISERROR(H590),"#N/A",TODAY()))</f>
        <v>#N/A</v>
      </c>
      <c r="N590">
        <f ca="1">SUMIFS(C:C,A:A,J590,B:B,"&gt;=" &amp; K590,B:B,"&lt;" &amp; M590+1)</f>
        <v>0</v>
      </c>
    </row>
    <row r="591" spans="1:14" x14ac:dyDescent="0.25">
      <c r="A591" t="s">
        <v>13</v>
      </c>
      <c r="B591" s="7">
        <v>43649.483449074076</v>
      </c>
      <c r="C591">
        <v>1</v>
      </c>
      <c r="D591" t="str">
        <f>IF(AND(C591=0,ROW()&gt;2),"fin"&amp;A591,IF(AND(C591=1,COUNTIF($D$1:$D590,"deb"&amp;A591)&gt;COUNTIF($D$1:$D590,"fin"&amp;A591)),A591,IF(C591=0,"","deb" &amp; A591)))</f>
        <v>Clhotilde</v>
      </c>
      <c r="G591" s="14">
        <v>584</v>
      </c>
      <c r="H591" s="14" t="e">
        <f t="shared" ca="1" si="10"/>
        <v>#N/A</v>
      </c>
      <c r="I591" s="14" t="e" cm="1">
        <f t="array" aca="1" ref="I591" ca="1">SUMPRODUCT(MAX((INDIRECT("A1:A" &amp; IFERROR(MATCH("fin" &amp; J591,OFFSET($D$1,H591,0,1000,1),0)+H591,$H$1)-1)      =J591)*ROW(INDIRECT("A1:A" &amp; IFERROR(MATCH("fin" &amp; J591,OFFSET($D$1,H591,0,1000,1),0)+H591,$H$1)-1) )))</f>
        <v>#N/A</v>
      </c>
      <c r="J591" s="7" t="e" cm="1">
        <f t="array" aca="1" ref="J591" ca="1">INDEX(A:A,H591)</f>
        <v>#N/A</v>
      </c>
      <c r="K591" s="7" t="e" cm="1">
        <f t="array" aca="1" ref="K591" ca="1">INDEX(B:B,H591)</f>
        <v>#N/A</v>
      </c>
      <c r="L591" s="7"/>
      <c r="M591" s="7" t="str" cm="1">
        <f t="array" aca="1" ref="M591" ca="1">IFERROR(INDEX(B:B,I591),IF(ISERROR(H591),"#N/A",TODAY()))</f>
        <v>#N/A</v>
      </c>
      <c r="N591">
        <f ca="1">SUMIFS(C:C,A:A,J591,B:B,"&gt;=" &amp; K591,B:B,"&lt;" &amp; M591+1)</f>
        <v>0</v>
      </c>
    </row>
    <row r="592" spans="1:14" x14ac:dyDescent="0.25">
      <c r="A592" t="s">
        <v>14</v>
      </c>
      <c r="B592" s="7">
        <v>43650.474537037036</v>
      </c>
      <c r="C592">
        <v>1</v>
      </c>
      <c r="D592" t="str">
        <f>IF(AND(C592=0,ROW()&gt;2),"fin"&amp;A592,IF(AND(C592=1,COUNTIF($D$1:$D591,"deb"&amp;A592)&gt;COUNTIF($D$1:$D591,"fin"&amp;A592)),A592,IF(C592=0,"","deb" &amp; A592)))</f>
        <v>Laurianne</v>
      </c>
      <c r="G592" s="14">
        <v>585</v>
      </c>
      <c r="H592" s="14" t="e">
        <f t="shared" ca="1" si="10"/>
        <v>#N/A</v>
      </c>
      <c r="I592" s="14" t="e" cm="1">
        <f t="array" aca="1" ref="I592" ca="1">SUMPRODUCT(MAX((INDIRECT("A1:A" &amp; IFERROR(MATCH("fin" &amp; J592,OFFSET($D$1,H592,0,1000,1),0)+H592,$H$1)-1)      =J592)*ROW(INDIRECT("A1:A" &amp; IFERROR(MATCH("fin" &amp; J592,OFFSET($D$1,H592,0,1000,1),0)+H592,$H$1)-1) )))</f>
        <v>#N/A</v>
      </c>
      <c r="J592" s="7" t="e" cm="1">
        <f t="array" aca="1" ref="J592" ca="1">INDEX(A:A,H592)</f>
        <v>#N/A</v>
      </c>
      <c r="K592" s="7" t="e" cm="1">
        <f t="array" aca="1" ref="K592" ca="1">INDEX(B:B,H592)</f>
        <v>#N/A</v>
      </c>
      <c r="L592" s="7"/>
      <c r="M592" s="7" t="str" cm="1">
        <f t="array" aca="1" ref="M592" ca="1">IFERROR(INDEX(B:B,I592),IF(ISERROR(H592),"#N/A",TODAY()))</f>
        <v>#N/A</v>
      </c>
      <c r="N592">
        <f ca="1">SUMIFS(C:C,A:A,J592,B:B,"&gt;=" &amp; K592,B:B,"&lt;" &amp; M592+1)</f>
        <v>0</v>
      </c>
    </row>
    <row r="593" spans="1:14" x14ac:dyDescent="0.25">
      <c r="A593" t="s">
        <v>15</v>
      </c>
      <c r="B593" s="7">
        <v>43651.585405092592</v>
      </c>
      <c r="C593">
        <v>1</v>
      </c>
      <c r="D593" t="str">
        <f>IF(AND(C593=0,ROW()&gt;2),"fin"&amp;A593,IF(AND(C593=1,COUNTIF($D$1:$D592,"deb"&amp;A593)&gt;COUNTIF($D$1:$D592,"fin"&amp;A593)),A593,IF(C593=0,"","deb" &amp; A593)))</f>
        <v>Jeanne</v>
      </c>
      <c r="G593" s="14">
        <v>586</v>
      </c>
      <c r="H593" s="14" t="e">
        <f t="shared" ca="1" si="10"/>
        <v>#N/A</v>
      </c>
      <c r="I593" s="14" t="e" cm="1">
        <f t="array" aca="1" ref="I593" ca="1">SUMPRODUCT(MAX((INDIRECT("A1:A" &amp; IFERROR(MATCH("fin" &amp; J593,OFFSET($D$1,H593,0,1000,1),0)+H593,$H$1)-1)      =J593)*ROW(INDIRECT("A1:A" &amp; IFERROR(MATCH("fin" &amp; J593,OFFSET($D$1,H593,0,1000,1),0)+H593,$H$1)-1) )))</f>
        <v>#N/A</v>
      </c>
      <c r="J593" s="7" t="e" cm="1">
        <f t="array" aca="1" ref="J593" ca="1">INDEX(A:A,H593)</f>
        <v>#N/A</v>
      </c>
      <c r="K593" s="7" t="e" cm="1">
        <f t="array" aca="1" ref="K593" ca="1">INDEX(B:B,H593)</f>
        <v>#N/A</v>
      </c>
      <c r="L593" s="7"/>
      <c r="M593" s="7" t="str" cm="1">
        <f t="array" aca="1" ref="M593" ca="1">IFERROR(INDEX(B:B,I593),IF(ISERROR(H593),"#N/A",TODAY()))</f>
        <v>#N/A</v>
      </c>
      <c r="N593">
        <f ca="1">SUMIFS(C:C,A:A,J593,B:B,"&gt;=" &amp; K593,B:B,"&lt;" &amp; M593+1)</f>
        <v>0</v>
      </c>
    </row>
    <row r="594" spans="1:14" x14ac:dyDescent="0.25">
      <c r="A594" t="s">
        <v>16</v>
      </c>
      <c r="B594" s="7">
        <v>43651.631562499999</v>
      </c>
      <c r="C594">
        <v>0</v>
      </c>
      <c r="D594" t="str">
        <f>IF(AND(C594=0,ROW()&gt;2),"fin"&amp;A594,IF(AND(C594=1,COUNTIF($D$1:$D593,"deb"&amp;A594)&gt;COUNTIF($D$1:$D593,"fin"&amp;A594)),A594,IF(C594=0,"","deb" &amp; A594)))</f>
        <v>finAgathe</v>
      </c>
      <c r="G594" s="14">
        <v>587</v>
      </c>
      <c r="H594" s="14" t="e">
        <f t="shared" ca="1" si="10"/>
        <v>#N/A</v>
      </c>
      <c r="I594" s="14" t="e" cm="1">
        <f t="array" aca="1" ref="I594" ca="1">SUMPRODUCT(MAX((INDIRECT("A1:A" &amp; IFERROR(MATCH("fin" &amp; J594,OFFSET($D$1,H594,0,1000,1),0)+H594,$H$1)-1)      =J594)*ROW(INDIRECT("A1:A" &amp; IFERROR(MATCH("fin" &amp; J594,OFFSET($D$1,H594,0,1000,1),0)+H594,$H$1)-1) )))</f>
        <v>#N/A</v>
      </c>
      <c r="J594" s="7" t="e" cm="1">
        <f t="array" aca="1" ref="J594" ca="1">INDEX(A:A,H594)</f>
        <v>#N/A</v>
      </c>
      <c r="K594" s="7" t="e" cm="1">
        <f t="array" aca="1" ref="K594" ca="1">INDEX(B:B,H594)</f>
        <v>#N/A</v>
      </c>
      <c r="L594" s="7"/>
      <c r="M594" s="7" t="str" cm="1">
        <f t="array" aca="1" ref="M594" ca="1">IFERROR(INDEX(B:B,I594),IF(ISERROR(H594),"#N/A",TODAY()))</f>
        <v>#N/A</v>
      </c>
      <c r="N594">
        <f ca="1">SUMIFS(C:C,A:A,J594,B:B,"&gt;=" &amp; K594,B:B,"&lt;" &amp; M594+1)</f>
        <v>0</v>
      </c>
    </row>
    <row r="595" spans="1:14" x14ac:dyDescent="0.25">
      <c r="A595" t="s">
        <v>17</v>
      </c>
      <c r="B595" s="7">
        <v>43651.634513888886</v>
      </c>
      <c r="C595">
        <v>1</v>
      </c>
      <c r="D595" t="str">
        <f>IF(AND(C595=0,ROW()&gt;2),"fin"&amp;A595,IF(AND(C595=1,COUNTIF($D$1:$D594,"deb"&amp;A595)&gt;COUNTIF($D$1:$D594,"fin"&amp;A595)),A595,IF(C595=0,"","deb" &amp; A595)))</f>
        <v>Romain</v>
      </c>
      <c r="G595" s="14">
        <v>588</v>
      </c>
      <c r="H595" s="14" t="e">
        <f t="shared" ca="1" si="10"/>
        <v>#N/A</v>
      </c>
      <c r="I595" s="14" t="e" cm="1">
        <f t="array" aca="1" ref="I595" ca="1">SUMPRODUCT(MAX((INDIRECT("A1:A" &amp; IFERROR(MATCH("fin" &amp; J595,OFFSET($D$1,H595,0,1000,1),0)+H595,$H$1)-1)      =J595)*ROW(INDIRECT("A1:A" &amp; IFERROR(MATCH("fin" &amp; J595,OFFSET($D$1,H595,0,1000,1),0)+H595,$H$1)-1) )))</f>
        <v>#N/A</v>
      </c>
      <c r="J595" s="7" t="e" cm="1">
        <f t="array" aca="1" ref="J595" ca="1">INDEX(A:A,H595)</f>
        <v>#N/A</v>
      </c>
      <c r="K595" s="7" t="e" cm="1">
        <f t="array" aca="1" ref="K595" ca="1">INDEX(B:B,H595)</f>
        <v>#N/A</v>
      </c>
      <c r="L595" s="7"/>
      <c r="M595" s="7" t="str" cm="1">
        <f t="array" aca="1" ref="M595" ca="1">IFERROR(INDEX(B:B,I595),IF(ISERROR(H595),"#N/A",TODAY()))</f>
        <v>#N/A</v>
      </c>
      <c r="N595">
        <f ca="1">SUMIFS(C:C,A:A,J595,B:B,"&gt;=" &amp; K595,B:B,"&lt;" &amp; M595+1)</f>
        <v>0</v>
      </c>
    </row>
    <row r="596" spans="1:14" x14ac:dyDescent="0.25">
      <c r="A596" t="s">
        <v>9</v>
      </c>
      <c r="B596" s="7">
        <v>43651.642824074072</v>
      </c>
      <c r="C596">
        <v>1</v>
      </c>
      <c r="D596" t="str">
        <f>IF(AND(C596=0,ROW()&gt;2),"fin"&amp;A596,IF(AND(C596=1,COUNTIF($D$1:$D595,"deb"&amp;A596)&gt;COUNTIF($D$1:$D595,"fin"&amp;A596)),A596,IF(C596=0,"","deb" &amp; A596)))</f>
        <v xml:space="preserve">Pierre </v>
      </c>
      <c r="G596" s="14">
        <v>589</v>
      </c>
      <c r="H596" s="14" t="e">
        <f t="shared" ca="1" si="10"/>
        <v>#N/A</v>
      </c>
      <c r="I596" s="14" t="e" cm="1">
        <f t="array" aca="1" ref="I596" ca="1">SUMPRODUCT(MAX((INDIRECT("A1:A" &amp; IFERROR(MATCH("fin" &amp; J596,OFFSET($D$1,H596,0,1000,1),0)+H596,$H$1)-1)      =J596)*ROW(INDIRECT("A1:A" &amp; IFERROR(MATCH("fin" &amp; J596,OFFSET($D$1,H596,0,1000,1),0)+H596,$H$1)-1) )))</f>
        <v>#N/A</v>
      </c>
      <c r="J596" s="7" t="e" cm="1">
        <f t="array" aca="1" ref="J596" ca="1">INDEX(A:A,H596)</f>
        <v>#N/A</v>
      </c>
      <c r="K596" s="7" t="e" cm="1">
        <f t="array" aca="1" ref="K596" ca="1">INDEX(B:B,H596)</f>
        <v>#N/A</v>
      </c>
      <c r="L596" s="7"/>
      <c r="M596" s="7" t="str" cm="1">
        <f t="array" aca="1" ref="M596" ca="1">IFERROR(INDEX(B:B,I596),IF(ISERROR(H596),"#N/A",TODAY()))</f>
        <v>#N/A</v>
      </c>
      <c r="N596">
        <f ca="1">SUMIFS(C:C,A:A,J596,B:B,"&gt;=" &amp; K596,B:B,"&lt;" &amp; M596+1)</f>
        <v>0</v>
      </c>
    </row>
    <row r="597" spans="1:14" x14ac:dyDescent="0.25">
      <c r="A597" t="s">
        <v>10</v>
      </c>
      <c r="B597" s="7">
        <v>43651.66915509259</v>
      </c>
      <c r="C597">
        <v>0</v>
      </c>
      <c r="D597" t="str">
        <f>IF(AND(C597=0,ROW()&gt;2),"fin"&amp;A597,IF(AND(C597=1,COUNTIF($D$1:$D596,"deb"&amp;A597)&gt;COUNTIF($D$1:$D596,"fin"&amp;A597)),A597,IF(C597=0,"","deb" &amp; A597)))</f>
        <v>finYves</v>
      </c>
      <c r="G597" s="14">
        <v>590</v>
      </c>
      <c r="H597" s="14" t="e">
        <f t="shared" ca="1" si="10"/>
        <v>#N/A</v>
      </c>
      <c r="I597" s="14" t="e" cm="1">
        <f t="array" aca="1" ref="I597" ca="1">SUMPRODUCT(MAX((INDIRECT("A1:A" &amp; IFERROR(MATCH("fin" &amp; J597,OFFSET($D$1,H597,0,1000,1),0)+H597,$H$1)-1)      =J597)*ROW(INDIRECT("A1:A" &amp; IFERROR(MATCH("fin" &amp; J597,OFFSET($D$1,H597,0,1000,1),0)+H597,$H$1)-1) )))</f>
        <v>#N/A</v>
      </c>
      <c r="J597" s="7" t="e" cm="1">
        <f t="array" aca="1" ref="J597" ca="1">INDEX(A:A,H597)</f>
        <v>#N/A</v>
      </c>
      <c r="K597" s="7" t="e" cm="1">
        <f t="array" aca="1" ref="K597" ca="1">INDEX(B:B,H597)</f>
        <v>#N/A</v>
      </c>
      <c r="L597" s="7"/>
      <c r="M597" s="7" t="str" cm="1">
        <f t="array" aca="1" ref="M597" ca="1">IFERROR(INDEX(B:B,I597),IF(ISERROR(H597),"#N/A",TODAY()))</f>
        <v>#N/A</v>
      </c>
      <c r="N597">
        <f ca="1">SUMIFS(C:C,A:A,J597,B:B,"&gt;=" &amp; K597,B:B,"&lt;" &amp; M597+1)</f>
        <v>0</v>
      </c>
    </row>
    <row r="598" spans="1:14" x14ac:dyDescent="0.25">
      <c r="A598" t="s">
        <v>11</v>
      </c>
      <c r="B598" s="7">
        <v>43654.592870370368</v>
      </c>
      <c r="C598">
        <v>1</v>
      </c>
      <c r="D598" t="str">
        <f>IF(AND(C598=0,ROW()&gt;2),"fin"&amp;A598,IF(AND(C598=1,COUNTIF($D$1:$D597,"deb"&amp;A598)&gt;COUNTIF($D$1:$D597,"fin"&amp;A598)),A598,IF(C598=0,"","deb" &amp; A598)))</f>
        <v>Pierrick</v>
      </c>
      <c r="G598" s="14">
        <v>591</v>
      </c>
      <c r="H598" s="14" t="e">
        <f t="shared" ca="1" si="10"/>
        <v>#N/A</v>
      </c>
      <c r="I598" s="14" t="e" cm="1">
        <f t="array" aca="1" ref="I598" ca="1">SUMPRODUCT(MAX((INDIRECT("A1:A" &amp; IFERROR(MATCH("fin" &amp; J598,OFFSET($D$1,H598,0,1000,1),0)+H598,$H$1)-1)      =J598)*ROW(INDIRECT("A1:A" &amp; IFERROR(MATCH("fin" &amp; J598,OFFSET($D$1,H598,0,1000,1),0)+H598,$H$1)-1) )))</f>
        <v>#N/A</v>
      </c>
      <c r="J598" s="7" t="e" cm="1">
        <f t="array" aca="1" ref="J598" ca="1">INDEX(A:A,H598)</f>
        <v>#N/A</v>
      </c>
      <c r="K598" s="7" t="e" cm="1">
        <f t="array" aca="1" ref="K598" ca="1">INDEX(B:B,H598)</f>
        <v>#N/A</v>
      </c>
      <c r="L598" s="7"/>
      <c r="M598" s="7" t="str" cm="1">
        <f t="array" aca="1" ref="M598" ca="1">IFERROR(INDEX(B:B,I598),IF(ISERROR(H598),"#N/A",TODAY()))</f>
        <v>#N/A</v>
      </c>
      <c r="N598">
        <f ca="1">SUMIFS(C:C,A:A,J598,B:B,"&gt;=" &amp; K598,B:B,"&lt;" &amp; M598+1)</f>
        <v>0</v>
      </c>
    </row>
    <row r="599" spans="1:14" x14ac:dyDescent="0.25">
      <c r="A599" t="s">
        <v>12</v>
      </c>
      <c r="B599" s="7">
        <v>43655.389756944445</v>
      </c>
      <c r="C599">
        <v>1</v>
      </c>
      <c r="D599" t="str">
        <f>IF(AND(C599=0,ROW()&gt;2),"fin"&amp;A599,IF(AND(C599=1,COUNTIF($D$1:$D598,"deb"&amp;A599)&gt;COUNTIF($D$1:$D598,"fin"&amp;A599)),A599,IF(C599=0,"","deb" &amp; A599)))</f>
        <v xml:space="preserve">Jacques </v>
      </c>
      <c r="G599" s="14">
        <v>592</v>
      </c>
      <c r="H599" s="14" t="e">
        <f t="shared" ca="1" si="10"/>
        <v>#N/A</v>
      </c>
      <c r="I599" s="14" t="e" cm="1">
        <f t="array" aca="1" ref="I599" ca="1">SUMPRODUCT(MAX((INDIRECT("A1:A" &amp; IFERROR(MATCH("fin" &amp; J599,OFFSET($D$1,H599,0,1000,1),0)+H599,$H$1)-1)      =J599)*ROW(INDIRECT("A1:A" &amp; IFERROR(MATCH("fin" &amp; J599,OFFSET($D$1,H599,0,1000,1),0)+H599,$H$1)-1) )))</f>
        <v>#N/A</v>
      </c>
      <c r="J599" s="7" t="e" cm="1">
        <f t="array" aca="1" ref="J599" ca="1">INDEX(A:A,H599)</f>
        <v>#N/A</v>
      </c>
      <c r="K599" s="7" t="e" cm="1">
        <f t="array" aca="1" ref="K599" ca="1">INDEX(B:B,H599)</f>
        <v>#N/A</v>
      </c>
      <c r="L599" s="7"/>
      <c r="M599" s="7" t="str" cm="1">
        <f t="array" aca="1" ref="M599" ca="1">IFERROR(INDEX(B:B,I599),IF(ISERROR(H599),"#N/A",TODAY()))</f>
        <v>#N/A</v>
      </c>
      <c r="N599">
        <f ca="1">SUMIFS(C:C,A:A,J599,B:B,"&gt;=" &amp; K599,B:B,"&lt;" &amp; M599+1)</f>
        <v>0</v>
      </c>
    </row>
    <row r="600" spans="1:14" x14ac:dyDescent="0.25">
      <c r="A600" t="s">
        <v>13</v>
      </c>
      <c r="B600" s="7">
        <v>43655.401377314818</v>
      </c>
      <c r="C600">
        <v>1</v>
      </c>
      <c r="D600" t="str">
        <f>IF(AND(C600=0,ROW()&gt;2),"fin"&amp;A600,IF(AND(C600=1,COUNTIF($D$1:$D599,"deb"&amp;A600)&gt;COUNTIF($D$1:$D599,"fin"&amp;A600)),A600,IF(C600=0,"","deb" &amp; A600)))</f>
        <v>Clhotilde</v>
      </c>
      <c r="G600" s="14">
        <v>593</v>
      </c>
      <c r="H600" s="14" t="e">
        <f t="shared" ca="1" si="10"/>
        <v>#N/A</v>
      </c>
      <c r="I600" s="14" t="e" cm="1">
        <f t="array" aca="1" ref="I600" ca="1">SUMPRODUCT(MAX((INDIRECT("A1:A" &amp; IFERROR(MATCH("fin" &amp; J600,OFFSET($D$1,H600,0,1000,1),0)+H600,$H$1)-1)      =J600)*ROW(INDIRECT("A1:A" &amp; IFERROR(MATCH("fin" &amp; J600,OFFSET($D$1,H600,0,1000,1),0)+H600,$H$1)-1) )))</f>
        <v>#N/A</v>
      </c>
      <c r="J600" s="7" t="e" cm="1">
        <f t="array" aca="1" ref="J600" ca="1">INDEX(A:A,H600)</f>
        <v>#N/A</v>
      </c>
      <c r="K600" s="7" t="e" cm="1">
        <f t="array" aca="1" ref="K600" ca="1">INDEX(B:B,H600)</f>
        <v>#N/A</v>
      </c>
      <c r="L600" s="7"/>
      <c r="M600" s="7" t="str" cm="1">
        <f t="array" aca="1" ref="M600" ca="1">IFERROR(INDEX(B:B,I600),IF(ISERROR(H600),"#N/A",TODAY()))</f>
        <v>#N/A</v>
      </c>
      <c r="N600">
        <f ca="1">SUMIFS(C:C,A:A,J600,B:B,"&gt;=" &amp; K600,B:B,"&lt;" &amp; M600+1)</f>
        <v>0</v>
      </c>
    </row>
    <row r="601" spans="1:14" x14ac:dyDescent="0.25">
      <c r="A601" t="s">
        <v>14</v>
      </c>
      <c r="B601" s="7">
        <v>43655.441180555557</v>
      </c>
      <c r="C601">
        <v>1</v>
      </c>
      <c r="D601" t="str">
        <f>IF(AND(C601=0,ROW()&gt;2),"fin"&amp;A601,IF(AND(C601=1,COUNTIF($D$1:$D600,"deb"&amp;A601)&gt;COUNTIF($D$1:$D600,"fin"&amp;A601)),A601,IF(C601=0,"","deb" &amp; A601)))</f>
        <v>Laurianne</v>
      </c>
      <c r="G601" s="14">
        <v>594</v>
      </c>
      <c r="H601" s="14" t="e">
        <f t="shared" ca="1" si="10"/>
        <v>#N/A</v>
      </c>
      <c r="I601" s="14" t="e" cm="1">
        <f t="array" aca="1" ref="I601" ca="1">SUMPRODUCT(MAX((INDIRECT("A1:A" &amp; IFERROR(MATCH("fin" &amp; J601,OFFSET($D$1,H601,0,1000,1),0)+H601,$H$1)-1)      =J601)*ROW(INDIRECT("A1:A" &amp; IFERROR(MATCH("fin" &amp; J601,OFFSET($D$1,H601,0,1000,1),0)+H601,$H$1)-1) )))</f>
        <v>#N/A</v>
      </c>
      <c r="J601" s="7" t="e" cm="1">
        <f t="array" aca="1" ref="J601" ca="1">INDEX(A:A,H601)</f>
        <v>#N/A</v>
      </c>
      <c r="K601" s="7" t="e" cm="1">
        <f t="array" aca="1" ref="K601" ca="1">INDEX(B:B,H601)</f>
        <v>#N/A</v>
      </c>
      <c r="L601" s="7"/>
      <c r="M601" s="7" t="str" cm="1">
        <f t="array" aca="1" ref="M601" ca="1">IFERROR(INDEX(B:B,I601),IF(ISERROR(H601),"#N/A",TODAY()))</f>
        <v>#N/A</v>
      </c>
      <c r="N601">
        <f ca="1">SUMIFS(C:C,A:A,J601,B:B,"&gt;=" &amp; K601,B:B,"&lt;" &amp; M601+1)</f>
        <v>0</v>
      </c>
    </row>
    <row r="602" spans="1:14" x14ac:dyDescent="0.25">
      <c r="A602" t="s">
        <v>15</v>
      </c>
      <c r="B602" s="7">
        <v>43655.450879629629</v>
      </c>
      <c r="C602">
        <v>1</v>
      </c>
      <c r="D602" t="str">
        <f>IF(AND(C602=0,ROW()&gt;2),"fin"&amp;A602,IF(AND(C602=1,COUNTIF($D$1:$D601,"deb"&amp;A602)&gt;COUNTIF($D$1:$D601,"fin"&amp;A602)),A602,IF(C602=0,"","deb" &amp; A602)))</f>
        <v>Jeanne</v>
      </c>
      <c r="G602" s="14">
        <v>595</v>
      </c>
      <c r="H602" s="14" t="e">
        <f t="shared" ref="H602:H665" ca="1" si="11">MATCH("deb*",OFFSET($D$1,H601,0,1000,1),0)+H601</f>
        <v>#N/A</v>
      </c>
      <c r="I602" s="14" t="e" cm="1">
        <f t="array" aca="1" ref="I602" ca="1">SUMPRODUCT(MAX((INDIRECT("A1:A" &amp; IFERROR(MATCH("fin" &amp; J602,OFFSET($D$1,H602,0,1000,1),0)+H602,$H$1)-1)      =J602)*ROW(INDIRECT("A1:A" &amp; IFERROR(MATCH("fin" &amp; J602,OFFSET($D$1,H602,0,1000,1),0)+H602,$H$1)-1) )))</f>
        <v>#N/A</v>
      </c>
      <c r="J602" s="7" t="e" cm="1">
        <f t="array" aca="1" ref="J602" ca="1">INDEX(A:A,H602)</f>
        <v>#N/A</v>
      </c>
      <c r="K602" s="7" t="e" cm="1">
        <f t="array" aca="1" ref="K602" ca="1">INDEX(B:B,H602)</f>
        <v>#N/A</v>
      </c>
      <c r="L602" s="7"/>
      <c r="M602" s="7" t="str" cm="1">
        <f t="array" aca="1" ref="M602" ca="1">IFERROR(INDEX(B:B,I602),IF(ISERROR(H602),"#N/A",TODAY()))</f>
        <v>#N/A</v>
      </c>
      <c r="N602">
        <f ca="1">SUMIFS(C:C,A:A,J602,B:B,"&gt;=" &amp; K602,B:B,"&lt;" &amp; M602+1)</f>
        <v>0</v>
      </c>
    </row>
    <row r="603" spans="1:14" x14ac:dyDescent="0.25">
      <c r="A603" t="s">
        <v>16</v>
      </c>
      <c r="B603" s="7">
        <v>43655.450960648152</v>
      </c>
      <c r="C603">
        <v>0</v>
      </c>
      <c r="D603" t="str">
        <f>IF(AND(C603=0,ROW()&gt;2),"fin"&amp;A603,IF(AND(C603=1,COUNTIF($D$1:$D602,"deb"&amp;A603)&gt;COUNTIF($D$1:$D602,"fin"&amp;A603)),A603,IF(C603=0,"","deb" &amp; A603)))</f>
        <v>finAgathe</v>
      </c>
      <c r="G603" s="14">
        <v>596</v>
      </c>
      <c r="H603" s="14" t="e">
        <f t="shared" ca="1" si="11"/>
        <v>#N/A</v>
      </c>
      <c r="I603" s="14" t="e" cm="1">
        <f t="array" aca="1" ref="I603" ca="1">SUMPRODUCT(MAX((INDIRECT("A1:A" &amp; IFERROR(MATCH("fin" &amp; J603,OFFSET($D$1,H603,0,1000,1),0)+H603,$H$1)-1)      =J603)*ROW(INDIRECT("A1:A" &amp; IFERROR(MATCH("fin" &amp; J603,OFFSET($D$1,H603,0,1000,1),0)+H603,$H$1)-1) )))</f>
        <v>#N/A</v>
      </c>
      <c r="J603" s="7" t="e" cm="1">
        <f t="array" aca="1" ref="J603" ca="1">INDEX(A:A,H603)</f>
        <v>#N/A</v>
      </c>
      <c r="K603" s="7" t="e" cm="1">
        <f t="array" aca="1" ref="K603" ca="1">INDEX(B:B,H603)</f>
        <v>#N/A</v>
      </c>
      <c r="L603" s="7"/>
      <c r="M603" s="7" t="str" cm="1">
        <f t="array" aca="1" ref="M603" ca="1">IFERROR(INDEX(B:B,I603),IF(ISERROR(H603),"#N/A",TODAY()))</f>
        <v>#N/A</v>
      </c>
      <c r="N603">
        <f ca="1">SUMIFS(C:C,A:A,J603,B:B,"&gt;=" &amp; K603,B:B,"&lt;" &amp; M603+1)</f>
        <v>0</v>
      </c>
    </row>
    <row r="604" spans="1:14" x14ac:dyDescent="0.25">
      <c r="A604" t="s">
        <v>17</v>
      </c>
      <c r="B604" s="7">
        <v>43655.49181712963</v>
      </c>
      <c r="C604">
        <v>1</v>
      </c>
      <c r="D604" t="str">
        <f>IF(AND(C604=0,ROW()&gt;2),"fin"&amp;A604,IF(AND(C604=1,COUNTIF($D$1:$D603,"deb"&amp;A604)&gt;COUNTIF($D$1:$D603,"fin"&amp;A604)),A604,IF(C604=0,"","deb" &amp; A604)))</f>
        <v>Romain</v>
      </c>
      <c r="G604" s="14">
        <v>597</v>
      </c>
      <c r="H604" s="14" t="e">
        <f t="shared" ca="1" si="11"/>
        <v>#N/A</v>
      </c>
      <c r="I604" s="14" t="e" cm="1">
        <f t="array" aca="1" ref="I604" ca="1">SUMPRODUCT(MAX((INDIRECT("A1:A" &amp; IFERROR(MATCH("fin" &amp; J604,OFFSET($D$1,H604,0,1000,1),0)+H604,$H$1)-1)      =J604)*ROW(INDIRECT("A1:A" &amp; IFERROR(MATCH("fin" &amp; J604,OFFSET($D$1,H604,0,1000,1),0)+H604,$H$1)-1) )))</f>
        <v>#N/A</v>
      </c>
      <c r="J604" s="7" t="e" cm="1">
        <f t="array" aca="1" ref="J604" ca="1">INDEX(A:A,H604)</f>
        <v>#N/A</v>
      </c>
      <c r="K604" s="7" t="e" cm="1">
        <f t="array" aca="1" ref="K604" ca="1">INDEX(B:B,H604)</f>
        <v>#N/A</v>
      </c>
      <c r="L604" s="7"/>
      <c r="M604" s="7" t="str" cm="1">
        <f t="array" aca="1" ref="M604" ca="1">IFERROR(INDEX(B:B,I604),IF(ISERROR(H604),"#N/A",TODAY()))</f>
        <v>#N/A</v>
      </c>
      <c r="N604">
        <f ca="1">SUMIFS(C:C,A:A,J604,B:B,"&gt;=" &amp; K604,B:B,"&lt;" &amp; M604+1)</f>
        <v>0</v>
      </c>
    </row>
    <row r="605" spans="1:14" x14ac:dyDescent="0.25">
      <c r="A605" t="s">
        <v>9</v>
      </c>
      <c r="B605" s="7">
        <v>43655.589583333334</v>
      </c>
      <c r="C605">
        <v>1</v>
      </c>
      <c r="D605" t="str">
        <f>IF(AND(C605=0,ROW()&gt;2),"fin"&amp;A605,IF(AND(C605=1,COUNTIF($D$1:$D604,"deb"&amp;A605)&gt;COUNTIF($D$1:$D604,"fin"&amp;A605)),A605,IF(C605=0,"","deb" &amp; A605)))</f>
        <v xml:space="preserve">Pierre </v>
      </c>
      <c r="G605" s="14">
        <v>598</v>
      </c>
      <c r="H605" s="14" t="e">
        <f t="shared" ca="1" si="11"/>
        <v>#N/A</v>
      </c>
      <c r="I605" s="14" t="e" cm="1">
        <f t="array" aca="1" ref="I605" ca="1">SUMPRODUCT(MAX((INDIRECT("A1:A" &amp; IFERROR(MATCH("fin" &amp; J605,OFFSET($D$1,H605,0,1000,1),0)+H605,$H$1)-1)      =J605)*ROW(INDIRECT("A1:A" &amp; IFERROR(MATCH("fin" &amp; J605,OFFSET($D$1,H605,0,1000,1),0)+H605,$H$1)-1) )))</f>
        <v>#N/A</v>
      </c>
      <c r="J605" s="7" t="e" cm="1">
        <f t="array" aca="1" ref="J605" ca="1">INDEX(A:A,H605)</f>
        <v>#N/A</v>
      </c>
      <c r="K605" s="7" t="e" cm="1">
        <f t="array" aca="1" ref="K605" ca="1">INDEX(B:B,H605)</f>
        <v>#N/A</v>
      </c>
      <c r="L605" s="7"/>
      <c r="M605" s="7" t="str" cm="1">
        <f t="array" aca="1" ref="M605" ca="1">IFERROR(INDEX(B:B,I605),IF(ISERROR(H605),"#N/A",TODAY()))</f>
        <v>#N/A</v>
      </c>
      <c r="N605">
        <f ca="1">SUMIFS(C:C,A:A,J605,B:B,"&gt;=" &amp; K605,B:B,"&lt;" &amp; M605+1)</f>
        <v>0</v>
      </c>
    </row>
    <row r="606" spans="1:14" x14ac:dyDescent="0.25">
      <c r="A606" t="s">
        <v>10</v>
      </c>
      <c r="B606" s="7">
        <v>43655.622881944444</v>
      </c>
      <c r="C606">
        <v>1</v>
      </c>
      <c r="D606" t="str">
        <f>IF(AND(C606=0,ROW()&gt;2),"fin"&amp;A606,IF(AND(C606=1,COUNTIF($D$1:$D605,"deb"&amp;A606)&gt;COUNTIF($D$1:$D605,"fin"&amp;A606)),A606,IF(C606=0,"","deb" &amp; A606)))</f>
        <v>debYves</v>
      </c>
      <c r="G606" s="14">
        <v>599</v>
      </c>
      <c r="H606" s="14" t="e">
        <f t="shared" ca="1" si="11"/>
        <v>#N/A</v>
      </c>
      <c r="I606" s="14" t="e" cm="1">
        <f t="array" aca="1" ref="I606" ca="1">SUMPRODUCT(MAX((INDIRECT("A1:A" &amp; IFERROR(MATCH("fin" &amp; J606,OFFSET($D$1,H606,0,1000,1),0)+H606,$H$1)-1)      =J606)*ROW(INDIRECT("A1:A" &amp; IFERROR(MATCH("fin" &amp; J606,OFFSET($D$1,H606,0,1000,1),0)+H606,$H$1)-1) )))</f>
        <v>#N/A</v>
      </c>
      <c r="J606" s="7" t="e" cm="1">
        <f t="array" aca="1" ref="J606" ca="1">INDEX(A:A,H606)</f>
        <v>#N/A</v>
      </c>
      <c r="K606" s="7" t="e" cm="1">
        <f t="array" aca="1" ref="K606" ca="1">INDEX(B:B,H606)</f>
        <v>#N/A</v>
      </c>
      <c r="L606" s="7"/>
      <c r="M606" s="7" t="str" cm="1">
        <f t="array" aca="1" ref="M606" ca="1">IFERROR(INDEX(B:B,I606),IF(ISERROR(H606),"#N/A",TODAY()))</f>
        <v>#N/A</v>
      </c>
      <c r="N606">
        <f ca="1">SUMIFS(C:C,A:A,J606,B:B,"&gt;=" &amp; K606,B:B,"&lt;" &amp; M606+1)</f>
        <v>0</v>
      </c>
    </row>
    <row r="607" spans="1:14" x14ac:dyDescent="0.25">
      <c r="A607" t="s">
        <v>11</v>
      </c>
      <c r="B607" s="7">
        <v>43655.649016203701</v>
      </c>
      <c r="C607">
        <v>1</v>
      </c>
      <c r="D607" t="str">
        <f>IF(AND(C607=0,ROW()&gt;2),"fin"&amp;A607,IF(AND(C607=1,COUNTIF($D$1:$D606,"deb"&amp;A607)&gt;COUNTIF($D$1:$D606,"fin"&amp;A607)),A607,IF(C607=0,"","deb" &amp; A607)))</f>
        <v>Pierrick</v>
      </c>
      <c r="G607" s="14">
        <v>600</v>
      </c>
      <c r="H607" s="14" t="e">
        <f t="shared" ca="1" si="11"/>
        <v>#N/A</v>
      </c>
      <c r="I607" s="14" t="e" cm="1">
        <f t="array" aca="1" ref="I607" ca="1">SUMPRODUCT(MAX((INDIRECT("A1:A" &amp; IFERROR(MATCH("fin" &amp; J607,OFFSET($D$1,H607,0,1000,1),0)+H607,$H$1)-1)      =J607)*ROW(INDIRECT("A1:A" &amp; IFERROR(MATCH("fin" &amp; J607,OFFSET($D$1,H607,0,1000,1),0)+H607,$H$1)-1) )))</f>
        <v>#N/A</v>
      </c>
      <c r="J607" s="7" t="e" cm="1">
        <f t="array" aca="1" ref="J607" ca="1">INDEX(A:A,H607)</f>
        <v>#N/A</v>
      </c>
      <c r="K607" s="7" t="e" cm="1">
        <f t="array" aca="1" ref="K607" ca="1">INDEX(B:B,H607)</f>
        <v>#N/A</v>
      </c>
      <c r="L607" s="7"/>
      <c r="M607" s="7" t="str" cm="1">
        <f t="array" aca="1" ref="M607" ca="1">IFERROR(INDEX(B:B,I607),IF(ISERROR(H607),"#N/A",TODAY()))</f>
        <v>#N/A</v>
      </c>
      <c r="N607">
        <f ca="1">SUMIFS(C:C,A:A,J607,B:B,"&gt;=" &amp; K607,B:B,"&lt;" &amp; M607+1)</f>
        <v>0</v>
      </c>
    </row>
    <row r="608" spans="1:14" x14ac:dyDescent="0.25">
      <c r="A608" t="s">
        <v>12</v>
      </c>
      <c r="B608" s="7">
        <v>43655.663298611114</v>
      </c>
      <c r="C608">
        <v>1</v>
      </c>
      <c r="D608" t="str">
        <f>IF(AND(C608=0,ROW()&gt;2),"fin"&amp;A608,IF(AND(C608=1,COUNTIF($D$1:$D607,"deb"&amp;A608)&gt;COUNTIF($D$1:$D607,"fin"&amp;A608)),A608,IF(C608=0,"","deb" &amp; A608)))</f>
        <v xml:space="preserve">Jacques </v>
      </c>
      <c r="G608" s="14">
        <v>601</v>
      </c>
      <c r="H608" s="14" t="e">
        <f t="shared" ca="1" si="11"/>
        <v>#N/A</v>
      </c>
      <c r="I608" s="14" t="e" cm="1">
        <f t="array" aca="1" ref="I608" ca="1">SUMPRODUCT(MAX((INDIRECT("A1:A" &amp; IFERROR(MATCH("fin" &amp; J608,OFFSET($D$1,H608,0,1000,1),0)+H608,$H$1)-1)      =J608)*ROW(INDIRECT("A1:A" &amp; IFERROR(MATCH("fin" &amp; J608,OFFSET($D$1,H608,0,1000,1),0)+H608,$H$1)-1) )))</f>
        <v>#N/A</v>
      </c>
      <c r="J608" s="7" t="e" cm="1">
        <f t="array" aca="1" ref="J608" ca="1">INDEX(A:A,H608)</f>
        <v>#N/A</v>
      </c>
      <c r="K608" s="7" t="e" cm="1">
        <f t="array" aca="1" ref="K608" ca="1">INDEX(B:B,H608)</f>
        <v>#N/A</v>
      </c>
      <c r="L608" s="7"/>
      <c r="M608" s="7" t="str" cm="1">
        <f t="array" aca="1" ref="M608" ca="1">IFERROR(INDEX(B:B,I608),IF(ISERROR(H608),"#N/A",TODAY()))</f>
        <v>#N/A</v>
      </c>
      <c r="N608">
        <f ca="1">SUMIFS(C:C,A:A,J608,B:B,"&gt;=" &amp; K608,B:B,"&lt;" &amp; M608+1)</f>
        <v>0</v>
      </c>
    </row>
    <row r="609" spans="1:14" x14ac:dyDescent="0.25">
      <c r="A609" t="s">
        <v>13</v>
      </c>
      <c r="B609" s="7">
        <v>43656.639351851853</v>
      </c>
      <c r="C609">
        <v>0</v>
      </c>
      <c r="D609" t="str">
        <f>IF(AND(C609=0,ROW()&gt;2),"fin"&amp;A609,IF(AND(C609=1,COUNTIF($D$1:$D608,"deb"&amp;A609)&gt;COUNTIF($D$1:$D608,"fin"&amp;A609)),A609,IF(C609=0,"","deb" &amp; A609)))</f>
        <v>finClhotilde</v>
      </c>
      <c r="G609" s="14">
        <v>602</v>
      </c>
      <c r="H609" s="14" t="e">
        <f t="shared" ca="1" si="11"/>
        <v>#N/A</v>
      </c>
      <c r="I609" s="14" t="e" cm="1">
        <f t="array" aca="1" ref="I609" ca="1">SUMPRODUCT(MAX((INDIRECT("A1:A" &amp; IFERROR(MATCH("fin" &amp; J609,OFFSET($D$1,H609,0,1000,1),0)+H609,$H$1)-1)      =J609)*ROW(INDIRECT("A1:A" &amp; IFERROR(MATCH("fin" &amp; J609,OFFSET($D$1,H609,0,1000,1),0)+H609,$H$1)-1) )))</f>
        <v>#N/A</v>
      </c>
      <c r="J609" s="7" t="e" cm="1">
        <f t="array" aca="1" ref="J609" ca="1">INDEX(A:A,H609)</f>
        <v>#N/A</v>
      </c>
      <c r="K609" s="7" t="e" cm="1">
        <f t="array" aca="1" ref="K609" ca="1">INDEX(B:B,H609)</f>
        <v>#N/A</v>
      </c>
      <c r="L609" s="7"/>
      <c r="M609" s="7" t="str" cm="1">
        <f t="array" aca="1" ref="M609" ca="1">IFERROR(INDEX(B:B,I609),IF(ISERROR(H609),"#N/A",TODAY()))</f>
        <v>#N/A</v>
      </c>
      <c r="N609">
        <f ca="1">SUMIFS(C:C,A:A,J609,B:B,"&gt;=" &amp; K609,B:B,"&lt;" &amp; M609+1)</f>
        <v>0</v>
      </c>
    </row>
    <row r="610" spans="1:14" x14ac:dyDescent="0.25">
      <c r="A610" t="s">
        <v>14</v>
      </c>
      <c r="B610" s="7">
        <v>43656.646793981483</v>
      </c>
      <c r="C610">
        <v>0</v>
      </c>
      <c r="D610" t="str">
        <f>IF(AND(C610=0,ROW()&gt;2),"fin"&amp;A610,IF(AND(C610=1,COUNTIF($D$1:$D609,"deb"&amp;A610)&gt;COUNTIF($D$1:$D609,"fin"&amp;A610)),A610,IF(C610=0,"","deb" &amp; A610)))</f>
        <v>finLaurianne</v>
      </c>
      <c r="G610" s="14">
        <v>603</v>
      </c>
      <c r="H610" s="14" t="e">
        <f t="shared" ca="1" si="11"/>
        <v>#N/A</v>
      </c>
      <c r="I610" s="14" t="e" cm="1">
        <f t="array" aca="1" ref="I610" ca="1">SUMPRODUCT(MAX((INDIRECT("A1:A" &amp; IFERROR(MATCH("fin" &amp; J610,OFFSET($D$1,H610,0,1000,1),0)+H610,$H$1)-1)      =J610)*ROW(INDIRECT("A1:A" &amp; IFERROR(MATCH("fin" &amp; J610,OFFSET($D$1,H610,0,1000,1),0)+H610,$H$1)-1) )))</f>
        <v>#N/A</v>
      </c>
      <c r="J610" s="7" t="e" cm="1">
        <f t="array" aca="1" ref="J610" ca="1">INDEX(A:A,H610)</f>
        <v>#N/A</v>
      </c>
      <c r="K610" s="7" t="e" cm="1">
        <f t="array" aca="1" ref="K610" ca="1">INDEX(B:B,H610)</f>
        <v>#N/A</v>
      </c>
      <c r="L610" s="7"/>
      <c r="M610" s="7" t="str" cm="1">
        <f t="array" aca="1" ref="M610" ca="1">IFERROR(INDEX(B:B,I610),IF(ISERROR(H610),"#N/A",TODAY()))</f>
        <v>#N/A</v>
      </c>
      <c r="N610">
        <f ca="1">SUMIFS(C:C,A:A,J610,B:B,"&gt;=" &amp; K610,B:B,"&lt;" &amp; M610+1)</f>
        <v>0</v>
      </c>
    </row>
    <row r="611" spans="1:14" x14ac:dyDescent="0.25">
      <c r="A611" t="s">
        <v>15</v>
      </c>
      <c r="B611" s="7">
        <v>43657.399791666663</v>
      </c>
      <c r="C611">
        <v>1</v>
      </c>
      <c r="D611" t="str">
        <f>IF(AND(C611=0,ROW()&gt;2),"fin"&amp;A611,IF(AND(C611=1,COUNTIF($D$1:$D610,"deb"&amp;A611)&gt;COUNTIF($D$1:$D610,"fin"&amp;A611)),A611,IF(C611=0,"","deb" &amp; A611)))</f>
        <v>Jeanne</v>
      </c>
      <c r="G611" s="14">
        <v>604</v>
      </c>
      <c r="H611" s="14" t="e">
        <f t="shared" ca="1" si="11"/>
        <v>#N/A</v>
      </c>
      <c r="I611" s="14" t="e" cm="1">
        <f t="array" aca="1" ref="I611" ca="1">SUMPRODUCT(MAX((INDIRECT("A1:A" &amp; IFERROR(MATCH("fin" &amp; J611,OFFSET($D$1,H611,0,1000,1),0)+H611,$H$1)-1)      =J611)*ROW(INDIRECT("A1:A" &amp; IFERROR(MATCH("fin" &amp; J611,OFFSET($D$1,H611,0,1000,1),0)+H611,$H$1)-1) )))</f>
        <v>#N/A</v>
      </c>
      <c r="J611" s="7" t="e" cm="1">
        <f t="array" aca="1" ref="J611" ca="1">INDEX(A:A,H611)</f>
        <v>#N/A</v>
      </c>
      <c r="K611" s="7" t="e" cm="1">
        <f t="array" aca="1" ref="K611" ca="1">INDEX(B:B,H611)</f>
        <v>#N/A</v>
      </c>
      <c r="L611" s="7"/>
      <c r="M611" s="7" t="str" cm="1">
        <f t="array" aca="1" ref="M611" ca="1">IFERROR(INDEX(B:B,I611),IF(ISERROR(H611),"#N/A",TODAY()))</f>
        <v>#N/A</v>
      </c>
      <c r="N611">
        <f ca="1">SUMIFS(C:C,A:A,J611,B:B,"&gt;=" &amp; K611,B:B,"&lt;" &amp; M611+1)</f>
        <v>0</v>
      </c>
    </row>
    <row r="612" spans="1:14" x14ac:dyDescent="0.25">
      <c r="A612" t="s">
        <v>16</v>
      </c>
      <c r="B612" s="7">
        <v>43657.401458333334</v>
      </c>
      <c r="C612">
        <v>0</v>
      </c>
      <c r="D612" t="str">
        <f>IF(AND(C612=0,ROW()&gt;2),"fin"&amp;A612,IF(AND(C612=1,COUNTIF($D$1:$D611,"deb"&amp;A612)&gt;COUNTIF($D$1:$D611,"fin"&amp;A612)),A612,IF(C612=0,"","deb" &amp; A612)))</f>
        <v>finAgathe</v>
      </c>
      <c r="G612" s="14">
        <v>605</v>
      </c>
      <c r="H612" s="14" t="e">
        <f t="shared" ca="1" si="11"/>
        <v>#N/A</v>
      </c>
      <c r="I612" s="14" t="e" cm="1">
        <f t="array" aca="1" ref="I612" ca="1">SUMPRODUCT(MAX((INDIRECT("A1:A" &amp; IFERROR(MATCH("fin" &amp; J612,OFFSET($D$1,H612,0,1000,1),0)+H612,$H$1)-1)      =J612)*ROW(INDIRECT("A1:A" &amp; IFERROR(MATCH("fin" &amp; J612,OFFSET($D$1,H612,0,1000,1),0)+H612,$H$1)-1) )))</f>
        <v>#N/A</v>
      </c>
      <c r="J612" s="7" t="e" cm="1">
        <f t="array" aca="1" ref="J612" ca="1">INDEX(A:A,H612)</f>
        <v>#N/A</v>
      </c>
      <c r="K612" s="7" t="e" cm="1">
        <f t="array" aca="1" ref="K612" ca="1">INDEX(B:B,H612)</f>
        <v>#N/A</v>
      </c>
      <c r="L612" s="7"/>
      <c r="M612" s="7" t="str" cm="1">
        <f t="array" aca="1" ref="M612" ca="1">IFERROR(INDEX(B:B,I612),IF(ISERROR(H612),"#N/A",TODAY()))</f>
        <v>#N/A</v>
      </c>
      <c r="N612">
        <f ca="1">SUMIFS(C:C,A:A,J612,B:B,"&gt;=" &amp; K612,B:B,"&lt;" &amp; M612+1)</f>
        <v>0</v>
      </c>
    </row>
    <row r="613" spans="1:14" x14ac:dyDescent="0.25">
      <c r="A613" t="s">
        <v>17</v>
      </c>
      <c r="B613" s="7">
        <v>43657.415868055556</v>
      </c>
      <c r="C613">
        <v>0</v>
      </c>
      <c r="D613" t="str">
        <f>IF(AND(C613=0,ROW()&gt;2),"fin"&amp;A613,IF(AND(C613=1,COUNTIF($D$1:$D612,"deb"&amp;A613)&gt;COUNTIF($D$1:$D612,"fin"&amp;A613)),A613,IF(C613=0,"","deb" &amp; A613)))</f>
        <v>finRomain</v>
      </c>
      <c r="G613" s="14">
        <v>606</v>
      </c>
      <c r="H613" s="14" t="e">
        <f t="shared" ca="1" si="11"/>
        <v>#N/A</v>
      </c>
      <c r="I613" s="14" t="e" cm="1">
        <f t="array" aca="1" ref="I613" ca="1">SUMPRODUCT(MAX((INDIRECT("A1:A" &amp; IFERROR(MATCH("fin" &amp; J613,OFFSET($D$1,H613,0,1000,1),0)+H613,$H$1)-1)      =J613)*ROW(INDIRECT("A1:A" &amp; IFERROR(MATCH("fin" &amp; J613,OFFSET($D$1,H613,0,1000,1),0)+H613,$H$1)-1) )))</f>
        <v>#N/A</v>
      </c>
      <c r="J613" s="7" t="e" cm="1">
        <f t="array" aca="1" ref="J613" ca="1">INDEX(A:A,H613)</f>
        <v>#N/A</v>
      </c>
      <c r="K613" s="7" t="e" cm="1">
        <f t="array" aca="1" ref="K613" ca="1">INDEX(B:B,H613)</f>
        <v>#N/A</v>
      </c>
      <c r="L613" s="7"/>
      <c r="M613" s="7" t="str" cm="1">
        <f t="array" aca="1" ref="M613" ca="1">IFERROR(INDEX(B:B,I613),IF(ISERROR(H613),"#N/A",TODAY()))</f>
        <v>#N/A</v>
      </c>
      <c r="N613">
        <f ca="1">SUMIFS(C:C,A:A,J613,B:B,"&gt;=" &amp; K613,B:B,"&lt;" &amp; M613+1)</f>
        <v>0</v>
      </c>
    </row>
    <row r="614" spans="1:14" x14ac:dyDescent="0.25">
      <c r="A614" t="s">
        <v>9</v>
      </c>
      <c r="B614" s="7">
        <v>43657.417916666665</v>
      </c>
      <c r="C614">
        <v>1</v>
      </c>
      <c r="D614" t="str">
        <f>IF(AND(C614=0,ROW()&gt;2),"fin"&amp;A614,IF(AND(C614=1,COUNTIF($D$1:$D613,"deb"&amp;A614)&gt;COUNTIF($D$1:$D613,"fin"&amp;A614)),A614,IF(C614=0,"","deb" &amp; A614)))</f>
        <v xml:space="preserve">Pierre </v>
      </c>
      <c r="G614" s="14">
        <v>607</v>
      </c>
      <c r="H614" s="14" t="e">
        <f t="shared" ca="1" si="11"/>
        <v>#N/A</v>
      </c>
      <c r="I614" s="14" t="e" cm="1">
        <f t="array" aca="1" ref="I614" ca="1">SUMPRODUCT(MAX((INDIRECT("A1:A" &amp; IFERROR(MATCH("fin" &amp; J614,OFFSET($D$1,H614,0,1000,1),0)+H614,$H$1)-1)      =J614)*ROW(INDIRECT("A1:A" &amp; IFERROR(MATCH("fin" &amp; J614,OFFSET($D$1,H614,0,1000,1),0)+H614,$H$1)-1) )))</f>
        <v>#N/A</v>
      </c>
      <c r="J614" s="7" t="e" cm="1">
        <f t="array" aca="1" ref="J614" ca="1">INDEX(A:A,H614)</f>
        <v>#N/A</v>
      </c>
      <c r="K614" s="7" t="e" cm="1">
        <f t="array" aca="1" ref="K614" ca="1">INDEX(B:B,H614)</f>
        <v>#N/A</v>
      </c>
      <c r="L614" s="7"/>
      <c r="M614" s="7" t="str" cm="1">
        <f t="array" aca="1" ref="M614" ca="1">IFERROR(INDEX(B:B,I614),IF(ISERROR(H614),"#N/A",TODAY()))</f>
        <v>#N/A</v>
      </c>
      <c r="N614">
        <f ca="1">SUMIFS(C:C,A:A,J614,B:B,"&gt;=" &amp; K614,B:B,"&lt;" &amp; M614+1)</f>
        <v>0</v>
      </c>
    </row>
    <row r="615" spans="1:14" x14ac:dyDescent="0.25">
      <c r="A615" t="s">
        <v>10</v>
      </c>
      <c r="B615" s="7">
        <v>43657.424687500003</v>
      </c>
      <c r="C615">
        <v>1</v>
      </c>
      <c r="D615" t="str">
        <f>IF(AND(C615=0,ROW()&gt;2),"fin"&amp;A615,IF(AND(C615=1,COUNTIF($D$1:$D614,"deb"&amp;A615)&gt;COUNTIF($D$1:$D614,"fin"&amp;A615)),A615,IF(C615=0,"","deb" &amp; A615)))</f>
        <v>Yves</v>
      </c>
      <c r="G615" s="14">
        <v>608</v>
      </c>
      <c r="H615" s="14" t="e">
        <f t="shared" ca="1" si="11"/>
        <v>#N/A</v>
      </c>
      <c r="I615" s="14" t="e" cm="1">
        <f t="array" aca="1" ref="I615" ca="1">SUMPRODUCT(MAX((INDIRECT("A1:A" &amp; IFERROR(MATCH("fin" &amp; J615,OFFSET($D$1,H615,0,1000,1),0)+H615,$H$1)-1)      =J615)*ROW(INDIRECT("A1:A" &amp; IFERROR(MATCH("fin" &amp; J615,OFFSET($D$1,H615,0,1000,1),0)+H615,$H$1)-1) )))</f>
        <v>#N/A</v>
      </c>
      <c r="J615" s="7" t="e" cm="1">
        <f t="array" aca="1" ref="J615" ca="1">INDEX(A:A,H615)</f>
        <v>#N/A</v>
      </c>
      <c r="K615" s="7" t="e" cm="1">
        <f t="array" aca="1" ref="K615" ca="1">INDEX(B:B,H615)</f>
        <v>#N/A</v>
      </c>
      <c r="L615" s="7"/>
      <c r="M615" s="7" t="str" cm="1">
        <f t="array" aca="1" ref="M615" ca="1">IFERROR(INDEX(B:B,I615),IF(ISERROR(H615),"#N/A",TODAY()))</f>
        <v>#N/A</v>
      </c>
      <c r="N615">
        <f ca="1">SUMIFS(C:C,A:A,J615,B:B,"&gt;=" &amp; K615,B:B,"&lt;" &amp; M615+1)</f>
        <v>0</v>
      </c>
    </row>
    <row r="616" spans="1:14" x14ac:dyDescent="0.25">
      <c r="A616" t="s">
        <v>11</v>
      </c>
      <c r="B616" s="7">
        <v>43657.445833333331</v>
      </c>
      <c r="C616">
        <v>1</v>
      </c>
      <c r="D616" t="str">
        <f>IF(AND(C616=0,ROW()&gt;2),"fin"&amp;A616,IF(AND(C616=1,COUNTIF($D$1:$D615,"deb"&amp;A616)&gt;COUNTIF($D$1:$D615,"fin"&amp;A616)),A616,IF(C616=0,"","deb" &amp; A616)))</f>
        <v>Pierrick</v>
      </c>
      <c r="G616" s="14">
        <v>609</v>
      </c>
      <c r="H616" s="14" t="e">
        <f t="shared" ca="1" si="11"/>
        <v>#N/A</v>
      </c>
      <c r="I616" s="14" t="e" cm="1">
        <f t="array" aca="1" ref="I616" ca="1">SUMPRODUCT(MAX((INDIRECT("A1:A" &amp; IFERROR(MATCH("fin" &amp; J616,OFFSET($D$1,H616,0,1000,1),0)+H616,$H$1)-1)      =J616)*ROW(INDIRECT("A1:A" &amp; IFERROR(MATCH("fin" &amp; J616,OFFSET($D$1,H616,0,1000,1),0)+H616,$H$1)-1) )))</f>
        <v>#N/A</v>
      </c>
      <c r="J616" s="7" t="e" cm="1">
        <f t="array" aca="1" ref="J616" ca="1">INDEX(A:A,H616)</f>
        <v>#N/A</v>
      </c>
      <c r="K616" s="7" t="e" cm="1">
        <f t="array" aca="1" ref="K616" ca="1">INDEX(B:B,H616)</f>
        <v>#N/A</v>
      </c>
      <c r="L616" s="7"/>
      <c r="M616" s="7" t="str" cm="1">
        <f t="array" aca="1" ref="M616" ca="1">IFERROR(INDEX(B:B,I616),IF(ISERROR(H616),"#N/A",TODAY()))</f>
        <v>#N/A</v>
      </c>
      <c r="N616">
        <f ca="1">SUMIFS(C:C,A:A,J616,B:B,"&gt;=" &amp; K616,B:B,"&lt;" &amp; M616+1)</f>
        <v>0</v>
      </c>
    </row>
    <row r="617" spans="1:14" x14ac:dyDescent="0.25">
      <c r="A617" t="s">
        <v>12</v>
      </c>
      <c r="B617" s="7">
        <v>43657.455740740741</v>
      </c>
      <c r="C617">
        <v>0</v>
      </c>
      <c r="D617" t="str">
        <f>IF(AND(C617=0,ROW()&gt;2),"fin"&amp;A617,IF(AND(C617=1,COUNTIF($D$1:$D616,"deb"&amp;A617)&gt;COUNTIF($D$1:$D616,"fin"&amp;A617)),A617,IF(C617=0,"","deb" &amp; A617)))</f>
        <v xml:space="preserve">finJacques </v>
      </c>
      <c r="G617" s="14">
        <v>610</v>
      </c>
      <c r="H617" s="14" t="e">
        <f t="shared" ca="1" si="11"/>
        <v>#N/A</v>
      </c>
      <c r="I617" s="14" t="e" cm="1">
        <f t="array" aca="1" ref="I617" ca="1">SUMPRODUCT(MAX((INDIRECT("A1:A" &amp; IFERROR(MATCH("fin" &amp; J617,OFFSET($D$1,H617,0,1000,1),0)+H617,$H$1)-1)      =J617)*ROW(INDIRECT("A1:A" &amp; IFERROR(MATCH("fin" &amp; J617,OFFSET($D$1,H617,0,1000,1),0)+H617,$H$1)-1) )))</f>
        <v>#N/A</v>
      </c>
      <c r="J617" s="7" t="e" cm="1">
        <f t="array" aca="1" ref="J617" ca="1">INDEX(A:A,H617)</f>
        <v>#N/A</v>
      </c>
      <c r="K617" s="7" t="e" cm="1">
        <f t="array" aca="1" ref="K617" ca="1">INDEX(B:B,H617)</f>
        <v>#N/A</v>
      </c>
      <c r="L617" s="7"/>
      <c r="M617" s="7" t="str" cm="1">
        <f t="array" aca="1" ref="M617" ca="1">IFERROR(INDEX(B:B,I617),IF(ISERROR(H617),"#N/A",TODAY()))</f>
        <v>#N/A</v>
      </c>
      <c r="N617">
        <f ca="1">SUMIFS(C:C,A:A,J617,B:B,"&gt;=" &amp; K617,B:B,"&lt;" &amp; M617+1)</f>
        <v>0</v>
      </c>
    </row>
    <row r="618" spans="1:14" x14ac:dyDescent="0.25">
      <c r="A618" t="s">
        <v>13</v>
      </c>
      <c r="B618" s="7">
        <v>43657.470127314817</v>
      </c>
      <c r="C618">
        <v>0</v>
      </c>
      <c r="D618" t="str">
        <f>IF(AND(C618=0,ROW()&gt;2),"fin"&amp;A618,IF(AND(C618=1,COUNTIF($D$1:$D617,"deb"&amp;A618)&gt;COUNTIF($D$1:$D617,"fin"&amp;A618)),A618,IF(C618=0,"","deb" &amp; A618)))</f>
        <v>finClhotilde</v>
      </c>
      <c r="G618" s="14">
        <v>611</v>
      </c>
      <c r="H618" s="14" t="e">
        <f t="shared" ca="1" si="11"/>
        <v>#N/A</v>
      </c>
      <c r="I618" s="14" t="e" cm="1">
        <f t="array" aca="1" ref="I618" ca="1">SUMPRODUCT(MAX((INDIRECT("A1:A" &amp; IFERROR(MATCH("fin" &amp; J618,OFFSET($D$1,H618,0,1000,1),0)+H618,$H$1)-1)      =J618)*ROW(INDIRECT("A1:A" &amp; IFERROR(MATCH("fin" &amp; J618,OFFSET($D$1,H618,0,1000,1),0)+H618,$H$1)-1) )))</f>
        <v>#N/A</v>
      </c>
      <c r="J618" s="7" t="e" cm="1">
        <f t="array" aca="1" ref="J618" ca="1">INDEX(A:A,H618)</f>
        <v>#N/A</v>
      </c>
      <c r="K618" s="7" t="e" cm="1">
        <f t="array" aca="1" ref="K618" ca="1">INDEX(B:B,H618)</f>
        <v>#N/A</v>
      </c>
      <c r="L618" s="7"/>
      <c r="M618" s="7" t="str" cm="1">
        <f t="array" aca="1" ref="M618" ca="1">IFERROR(INDEX(B:B,I618),IF(ISERROR(H618),"#N/A",TODAY()))</f>
        <v>#N/A</v>
      </c>
      <c r="N618">
        <f ca="1">SUMIFS(C:C,A:A,J618,B:B,"&gt;=" &amp; K618,B:B,"&lt;" &amp; M618+1)</f>
        <v>0</v>
      </c>
    </row>
    <row r="619" spans="1:14" x14ac:dyDescent="0.25">
      <c r="A619" t="s">
        <v>14</v>
      </c>
      <c r="B619" s="7">
        <v>43657.61</v>
      </c>
      <c r="C619">
        <v>1</v>
      </c>
      <c r="D619" t="str">
        <f>IF(AND(C619=0,ROW()&gt;2),"fin"&amp;A619,IF(AND(C619=1,COUNTIF($D$1:$D618,"deb"&amp;A619)&gt;COUNTIF($D$1:$D618,"fin"&amp;A619)),A619,IF(C619=0,"","deb" &amp; A619)))</f>
        <v>debLaurianne</v>
      </c>
      <c r="G619" s="14">
        <v>612</v>
      </c>
      <c r="H619" s="14" t="e">
        <f t="shared" ca="1" si="11"/>
        <v>#N/A</v>
      </c>
      <c r="I619" s="14" t="e" cm="1">
        <f t="array" aca="1" ref="I619" ca="1">SUMPRODUCT(MAX((INDIRECT("A1:A" &amp; IFERROR(MATCH("fin" &amp; J619,OFFSET($D$1,H619,0,1000,1),0)+H619,$H$1)-1)      =J619)*ROW(INDIRECT("A1:A" &amp; IFERROR(MATCH("fin" &amp; J619,OFFSET($D$1,H619,0,1000,1),0)+H619,$H$1)-1) )))</f>
        <v>#N/A</v>
      </c>
      <c r="J619" s="7" t="e" cm="1">
        <f t="array" aca="1" ref="J619" ca="1">INDEX(A:A,H619)</f>
        <v>#N/A</v>
      </c>
      <c r="K619" s="7" t="e" cm="1">
        <f t="array" aca="1" ref="K619" ca="1">INDEX(B:B,H619)</f>
        <v>#N/A</v>
      </c>
      <c r="L619" s="7"/>
      <c r="M619" s="7" t="str" cm="1">
        <f t="array" aca="1" ref="M619" ca="1">IFERROR(INDEX(B:B,I619),IF(ISERROR(H619),"#N/A",TODAY()))</f>
        <v>#N/A</v>
      </c>
      <c r="N619">
        <f ca="1">SUMIFS(C:C,A:A,J619,B:B,"&gt;=" &amp; K619,B:B,"&lt;" &amp; M619+1)</f>
        <v>0</v>
      </c>
    </row>
    <row r="620" spans="1:14" x14ac:dyDescent="0.25">
      <c r="A620" t="s">
        <v>15</v>
      </c>
      <c r="B620" s="7">
        <v>43657.624074074076</v>
      </c>
      <c r="C620">
        <v>1</v>
      </c>
      <c r="D620" t="str">
        <f>IF(AND(C620=0,ROW()&gt;2),"fin"&amp;A620,IF(AND(C620=1,COUNTIF($D$1:$D619,"deb"&amp;A620)&gt;COUNTIF($D$1:$D619,"fin"&amp;A620)),A620,IF(C620=0,"","deb" &amp; A620)))</f>
        <v>Jeanne</v>
      </c>
      <c r="G620" s="14">
        <v>613</v>
      </c>
      <c r="H620" s="14" t="e">
        <f t="shared" ca="1" si="11"/>
        <v>#N/A</v>
      </c>
      <c r="I620" s="14" t="e" cm="1">
        <f t="array" aca="1" ref="I620" ca="1">SUMPRODUCT(MAX((INDIRECT("A1:A" &amp; IFERROR(MATCH("fin" &amp; J620,OFFSET($D$1,H620,0,1000,1),0)+H620,$H$1)-1)      =J620)*ROW(INDIRECT("A1:A" &amp; IFERROR(MATCH("fin" &amp; J620,OFFSET($D$1,H620,0,1000,1),0)+H620,$H$1)-1) )))</f>
        <v>#N/A</v>
      </c>
      <c r="J620" s="7" t="e" cm="1">
        <f t="array" aca="1" ref="J620" ca="1">INDEX(A:A,H620)</f>
        <v>#N/A</v>
      </c>
      <c r="K620" s="7" t="e" cm="1">
        <f t="array" aca="1" ref="K620" ca="1">INDEX(B:B,H620)</f>
        <v>#N/A</v>
      </c>
      <c r="L620" s="7"/>
      <c r="M620" s="7" t="str" cm="1">
        <f t="array" aca="1" ref="M620" ca="1">IFERROR(INDEX(B:B,I620),IF(ISERROR(H620),"#N/A",TODAY()))</f>
        <v>#N/A</v>
      </c>
      <c r="N620">
        <f ca="1">SUMIFS(C:C,A:A,J620,B:B,"&gt;=" &amp; K620,B:B,"&lt;" &amp; M620+1)</f>
        <v>0</v>
      </c>
    </row>
    <row r="621" spans="1:14" x14ac:dyDescent="0.25">
      <c r="A621" t="s">
        <v>16</v>
      </c>
      <c r="B621" s="7">
        <v>43657.629537037035</v>
      </c>
      <c r="C621">
        <v>1</v>
      </c>
      <c r="D621" t="str">
        <f>IF(AND(C621=0,ROW()&gt;2),"fin"&amp;A621,IF(AND(C621=1,COUNTIF($D$1:$D620,"deb"&amp;A621)&gt;COUNTIF($D$1:$D620,"fin"&amp;A621)),A621,IF(C621=0,"","deb" &amp; A621)))</f>
        <v>debAgathe</v>
      </c>
      <c r="G621" s="14">
        <v>614</v>
      </c>
      <c r="H621" s="14" t="e">
        <f t="shared" ca="1" si="11"/>
        <v>#N/A</v>
      </c>
      <c r="I621" s="14" t="e" cm="1">
        <f t="array" aca="1" ref="I621" ca="1">SUMPRODUCT(MAX((INDIRECT("A1:A" &amp; IFERROR(MATCH("fin" &amp; J621,OFFSET($D$1,H621,0,1000,1),0)+H621,$H$1)-1)      =J621)*ROW(INDIRECT("A1:A" &amp; IFERROR(MATCH("fin" &amp; J621,OFFSET($D$1,H621,0,1000,1),0)+H621,$H$1)-1) )))</f>
        <v>#N/A</v>
      </c>
      <c r="J621" s="7" t="e" cm="1">
        <f t="array" aca="1" ref="J621" ca="1">INDEX(A:A,H621)</f>
        <v>#N/A</v>
      </c>
      <c r="K621" s="7" t="e" cm="1">
        <f t="array" aca="1" ref="K621" ca="1">INDEX(B:B,H621)</f>
        <v>#N/A</v>
      </c>
      <c r="L621" s="7"/>
      <c r="M621" s="7" t="str" cm="1">
        <f t="array" aca="1" ref="M621" ca="1">IFERROR(INDEX(B:B,I621),IF(ISERROR(H621),"#N/A",TODAY()))</f>
        <v>#N/A</v>
      </c>
      <c r="N621">
        <f ca="1">SUMIFS(C:C,A:A,J621,B:B,"&gt;=" &amp; K621,B:B,"&lt;" &amp; M621+1)</f>
        <v>0</v>
      </c>
    </row>
    <row r="622" spans="1:14" x14ac:dyDescent="0.25">
      <c r="A622" t="s">
        <v>17</v>
      </c>
      <c r="B622" s="7">
        <v>43657.63</v>
      </c>
      <c r="C622">
        <v>1</v>
      </c>
      <c r="D622" t="str">
        <f>IF(AND(C622=0,ROW()&gt;2),"fin"&amp;A622,IF(AND(C622=1,COUNTIF($D$1:$D621,"deb"&amp;A622)&gt;COUNTIF($D$1:$D621,"fin"&amp;A622)),A622,IF(C622=0,"","deb" &amp; A622)))</f>
        <v>debRomain</v>
      </c>
      <c r="G622" s="14">
        <v>615</v>
      </c>
      <c r="H622" s="14" t="e">
        <f t="shared" ca="1" si="11"/>
        <v>#N/A</v>
      </c>
      <c r="I622" s="14" t="e" cm="1">
        <f t="array" aca="1" ref="I622" ca="1">SUMPRODUCT(MAX((INDIRECT("A1:A" &amp; IFERROR(MATCH("fin" &amp; J622,OFFSET($D$1,H622,0,1000,1),0)+H622,$H$1)-1)      =J622)*ROW(INDIRECT("A1:A" &amp; IFERROR(MATCH("fin" &amp; J622,OFFSET($D$1,H622,0,1000,1),0)+H622,$H$1)-1) )))</f>
        <v>#N/A</v>
      </c>
      <c r="J622" s="7" t="e" cm="1">
        <f t="array" aca="1" ref="J622" ca="1">INDEX(A:A,H622)</f>
        <v>#N/A</v>
      </c>
      <c r="K622" s="7" t="e" cm="1">
        <f t="array" aca="1" ref="K622" ca="1">INDEX(B:B,H622)</f>
        <v>#N/A</v>
      </c>
      <c r="L622" s="7"/>
      <c r="M622" s="7" t="str" cm="1">
        <f t="array" aca="1" ref="M622" ca="1">IFERROR(INDEX(B:B,I622),IF(ISERROR(H622),"#N/A",TODAY()))</f>
        <v>#N/A</v>
      </c>
      <c r="N622">
        <f ca="1">SUMIFS(C:C,A:A,J622,B:B,"&gt;=" &amp; K622,B:B,"&lt;" &amp; M622+1)</f>
        <v>0</v>
      </c>
    </row>
    <row r="623" spans="1:14" x14ac:dyDescent="0.25">
      <c r="A623" t="s">
        <v>9</v>
      </c>
      <c r="B623" s="7">
        <v>43657.632210648146</v>
      </c>
      <c r="C623">
        <v>1</v>
      </c>
      <c r="D623" t="str">
        <f>IF(AND(C623=0,ROW()&gt;2),"fin"&amp;A623,IF(AND(C623=1,COUNTIF($D$1:$D622,"deb"&amp;A623)&gt;COUNTIF($D$1:$D622,"fin"&amp;A623)),A623,IF(C623=0,"","deb" &amp; A623)))</f>
        <v xml:space="preserve">Pierre </v>
      </c>
      <c r="G623" s="14">
        <v>616</v>
      </c>
      <c r="H623" s="14" t="e">
        <f t="shared" ca="1" si="11"/>
        <v>#N/A</v>
      </c>
      <c r="I623" s="14" t="e" cm="1">
        <f t="array" aca="1" ref="I623" ca="1">SUMPRODUCT(MAX((INDIRECT("A1:A" &amp; IFERROR(MATCH("fin" &amp; J623,OFFSET($D$1,H623,0,1000,1),0)+H623,$H$1)-1)      =J623)*ROW(INDIRECT("A1:A" &amp; IFERROR(MATCH("fin" &amp; J623,OFFSET($D$1,H623,0,1000,1),0)+H623,$H$1)-1) )))</f>
        <v>#N/A</v>
      </c>
      <c r="J623" s="7" t="e" cm="1">
        <f t="array" aca="1" ref="J623" ca="1">INDEX(A:A,H623)</f>
        <v>#N/A</v>
      </c>
      <c r="K623" s="7" t="e" cm="1">
        <f t="array" aca="1" ref="K623" ca="1">INDEX(B:B,H623)</f>
        <v>#N/A</v>
      </c>
      <c r="L623" s="7"/>
      <c r="M623" s="7" t="str" cm="1">
        <f t="array" aca="1" ref="M623" ca="1">IFERROR(INDEX(B:B,I623),IF(ISERROR(H623),"#N/A",TODAY()))</f>
        <v>#N/A</v>
      </c>
      <c r="N623">
        <f ca="1">SUMIFS(C:C,A:A,J623,B:B,"&gt;=" &amp; K623,B:B,"&lt;" &amp; M623+1)</f>
        <v>0</v>
      </c>
    </row>
    <row r="624" spans="1:14" x14ac:dyDescent="0.25">
      <c r="A624" t="s">
        <v>10</v>
      </c>
      <c r="B624" s="7">
        <v>43657.647858796299</v>
      </c>
      <c r="C624">
        <v>1</v>
      </c>
      <c r="D624" t="str">
        <f>IF(AND(C624=0,ROW()&gt;2),"fin"&amp;A624,IF(AND(C624=1,COUNTIF($D$1:$D623,"deb"&amp;A624)&gt;COUNTIF($D$1:$D623,"fin"&amp;A624)),A624,IF(C624=0,"","deb" &amp; A624)))</f>
        <v>Yves</v>
      </c>
      <c r="G624" s="14">
        <v>617</v>
      </c>
      <c r="H624" s="14" t="e">
        <f t="shared" ca="1" si="11"/>
        <v>#N/A</v>
      </c>
      <c r="I624" s="14" t="e" cm="1">
        <f t="array" aca="1" ref="I624" ca="1">SUMPRODUCT(MAX((INDIRECT("A1:A" &amp; IFERROR(MATCH("fin" &amp; J624,OFFSET($D$1,H624,0,1000,1),0)+H624,$H$1)-1)      =J624)*ROW(INDIRECT("A1:A" &amp; IFERROR(MATCH("fin" &amp; J624,OFFSET($D$1,H624,0,1000,1),0)+H624,$H$1)-1) )))</f>
        <v>#N/A</v>
      </c>
      <c r="J624" s="7" t="e" cm="1">
        <f t="array" aca="1" ref="J624" ca="1">INDEX(A:A,H624)</f>
        <v>#N/A</v>
      </c>
      <c r="K624" s="7" t="e" cm="1">
        <f t="array" aca="1" ref="K624" ca="1">INDEX(B:B,H624)</f>
        <v>#N/A</v>
      </c>
      <c r="L624" s="7"/>
      <c r="M624" s="7" t="str" cm="1">
        <f t="array" aca="1" ref="M624" ca="1">IFERROR(INDEX(B:B,I624),IF(ISERROR(H624),"#N/A",TODAY()))</f>
        <v>#N/A</v>
      </c>
      <c r="N624">
        <f ca="1">SUMIFS(C:C,A:A,J624,B:B,"&gt;=" &amp; K624,B:B,"&lt;" &amp; M624+1)</f>
        <v>0</v>
      </c>
    </row>
    <row r="625" spans="1:14" x14ac:dyDescent="0.25">
      <c r="A625" t="s">
        <v>11</v>
      </c>
      <c r="B625" s="7">
        <v>43657.69054398148</v>
      </c>
      <c r="C625">
        <v>1</v>
      </c>
      <c r="D625" t="str">
        <f>IF(AND(C625=0,ROW()&gt;2),"fin"&amp;A625,IF(AND(C625=1,COUNTIF($D$1:$D624,"deb"&amp;A625)&gt;COUNTIF($D$1:$D624,"fin"&amp;A625)),A625,IF(C625=0,"","deb" &amp; A625)))</f>
        <v>Pierrick</v>
      </c>
      <c r="G625" s="14">
        <v>618</v>
      </c>
      <c r="H625" s="14" t="e">
        <f t="shared" ca="1" si="11"/>
        <v>#N/A</v>
      </c>
      <c r="I625" s="14" t="e" cm="1">
        <f t="array" aca="1" ref="I625" ca="1">SUMPRODUCT(MAX((INDIRECT("A1:A" &amp; IFERROR(MATCH("fin" &amp; J625,OFFSET($D$1,H625,0,1000,1),0)+H625,$H$1)-1)      =J625)*ROW(INDIRECT("A1:A" &amp; IFERROR(MATCH("fin" &amp; J625,OFFSET($D$1,H625,0,1000,1),0)+H625,$H$1)-1) )))</f>
        <v>#N/A</v>
      </c>
      <c r="J625" s="7" t="e" cm="1">
        <f t="array" aca="1" ref="J625" ca="1">INDEX(A:A,H625)</f>
        <v>#N/A</v>
      </c>
      <c r="K625" s="7" t="e" cm="1">
        <f t="array" aca="1" ref="K625" ca="1">INDEX(B:B,H625)</f>
        <v>#N/A</v>
      </c>
      <c r="L625" s="7"/>
      <c r="M625" s="7" t="str" cm="1">
        <f t="array" aca="1" ref="M625" ca="1">IFERROR(INDEX(B:B,I625),IF(ISERROR(H625),"#N/A",TODAY()))</f>
        <v>#N/A</v>
      </c>
      <c r="N625">
        <f ca="1">SUMIFS(C:C,A:A,J625,B:B,"&gt;=" &amp; K625,B:B,"&lt;" &amp; M625+1)</f>
        <v>0</v>
      </c>
    </row>
    <row r="626" spans="1:14" x14ac:dyDescent="0.25">
      <c r="A626" t="s">
        <v>12</v>
      </c>
      <c r="B626" s="7">
        <v>43658.587337962963</v>
      </c>
      <c r="C626">
        <v>1</v>
      </c>
      <c r="D626" t="str">
        <f>IF(AND(C626=0,ROW()&gt;2),"fin"&amp;A626,IF(AND(C626=1,COUNTIF($D$1:$D625,"deb"&amp;A626)&gt;COUNTIF($D$1:$D625,"fin"&amp;A626)),A626,IF(C626=0,"","deb" &amp; A626)))</f>
        <v xml:space="preserve">debJacques </v>
      </c>
      <c r="G626" s="14">
        <v>619</v>
      </c>
      <c r="H626" s="14" t="e">
        <f t="shared" ca="1" si="11"/>
        <v>#N/A</v>
      </c>
      <c r="I626" s="14" t="e" cm="1">
        <f t="array" aca="1" ref="I626" ca="1">SUMPRODUCT(MAX((INDIRECT("A1:A" &amp; IFERROR(MATCH("fin" &amp; J626,OFFSET($D$1,H626,0,1000,1),0)+H626,$H$1)-1)      =J626)*ROW(INDIRECT("A1:A" &amp; IFERROR(MATCH("fin" &amp; J626,OFFSET($D$1,H626,0,1000,1),0)+H626,$H$1)-1) )))</f>
        <v>#N/A</v>
      </c>
      <c r="J626" s="7" t="e" cm="1">
        <f t="array" aca="1" ref="J626" ca="1">INDEX(A:A,H626)</f>
        <v>#N/A</v>
      </c>
      <c r="K626" s="7" t="e" cm="1">
        <f t="array" aca="1" ref="K626" ca="1">INDEX(B:B,H626)</f>
        <v>#N/A</v>
      </c>
      <c r="L626" s="7"/>
      <c r="M626" s="7" t="str" cm="1">
        <f t="array" aca="1" ref="M626" ca="1">IFERROR(INDEX(B:B,I626),IF(ISERROR(H626),"#N/A",TODAY()))</f>
        <v>#N/A</v>
      </c>
      <c r="N626">
        <f ca="1">SUMIFS(C:C,A:A,J626,B:B,"&gt;=" &amp; K626,B:B,"&lt;" &amp; M626+1)</f>
        <v>0</v>
      </c>
    </row>
    <row r="627" spans="1:14" x14ac:dyDescent="0.25">
      <c r="A627" t="s">
        <v>13</v>
      </c>
      <c r="B627" s="7">
        <v>43661.444710648146</v>
      </c>
      <c r="C627">
        <v>1</v>
      </c>
      <c r="D627" t="str">
        <f>IF(AND(C627=0,ROW()&gt;2),"fin"&amp;A627,IF(AND(C627=1,COUNTIF($D$1:$D626,"deb"&amp;A627)&gt;COUNTIF($D$1:$D626,"fin"&amp;A627)),A627,IF(C627=0,"","deb" &amp; A627)))</f>
        <v>debClhotilde</v>
      </c>
      <c r="G627" s="14">
        <v>620</v>
      </c>
      <c r="H627" s="14" t="e">
        <f t="shared" ca="1" si="11"/>
        <v>#N/A</v>
      </c>
      <c r="I627" s="14" t="e" cm="1">
        <f t="array" aca="1" ref="I627" ca="1">SUMPRODUCT(MAX((INDIRECT("A1:A" &amp; IFERROR(MATCH("fin" &amp; J627,OFFSET($D$1,H627,0,1000,1),0)+H627,$H$1)-1)      =J627)*ROW(INDIRECT("A1:A" &amp; IFERROR(MATCH("fin" &amp; J627,OFFSET($D$1,H627,0,1000,1),0)+H627,$H$1)-1) )))</f>
        <v>#N/A</v>
      </c>
      <c r="J627" s="7" t="e" cm="1">
        <f t="array" aca="1" ref="J627" ca="1">INDEX(A:A,H627)</f>
        <v>#N/A</v>
      </c>
      <c r="K627" s="7" t="e" cm="1">
        <f t="array" aca="1" ref="K627" ca="1">INDEX(B:B,H627)</f>
        <v>#N/A</v>
      </c>
      <c r="L627" s="7"/>
      <c r="M627" s="7" t="str" cm="1">
        <f t="array" aca="1" ref="M627" ca="1">IFERROR(INDEX(B:B,I627),IF(ISERROR(H627),"#N/A",TODAY()))</f>
        <v>#N/A</v>
      </c>
      <c r="N627">
        <f ca="1">SUMIFS(C:C,A:A,J627,B:B,"&gt;=" &amp; K627,B:B,"&lt;" &amp; M627+1)</f>
        <v>0</v>
      </c>
    </row>
    <row r="628" spans="1:14" x14ac:dyDescent="0.25">
      <c r="A628" t="s">
        <v>14</v>
      </c>
      <c r="B628" s="7">
        <v>43661.488055555557</v>
      </c>
      <c r="C628">
        <v>1</v>
      </c>
      <c r="D628" t="str">
        <f>IF(AND(C628=0,ROW()&gt;2),"fin"&amp;A628,IF(AND(C628=1,COUNTIF($D$1:$D627,"deb"&amp;A628)&gt;COUNTIF($D$1:$D627,"fin"&amp;A628)),A628,IF(C628=0,"","deb" &amp; A628)))</f>
        <v>Laurianne</v>
      </c>
      <c r="G628" s="14">
        <v>621</v>
      </c>
      <c r="H628" s="14" t="e">
        <f t="shared" ca="1" si="11"/>
        <v>#N/A</v>
      </c>
      <c r="I628" s="14" t="e" cm="1">
        <f t="array" aca="1" ref="I628" ca="1">SUMPRODUCT(MAX((INDIRECT("A1:A" &amp; IFERROR(MATCH("fin" &amp; J628,OFFSET($D$1,H628,0,1000,1),0)+H628,$H$1)-1)      =J628)*ROW(INDIRECT("A1:A" &amp; IFERROR(MATCH("fin" &amp; J628,OFFSET($D$1,H628,0,1000,1),0)+H628,$H$1)-1) )))</f>
        <v>#N/A</v>
      </c>
      <c r="J628" s="7" t="e" cm="1">
        <f t="array" aca="1" ref="J628" ca="1">INDEX(A:A,H628)</f>
        <v>#N/A</v>
      </c>
      <c r="K628" s="7" t="e" cm="1">
        <f t="array" aca="1" ref="K628" ca="1">INDEX(B:B,H628)</f>
        <v>#N/A</v>
      </c>
      <c r="L628" s="7"/>
      <c r="M628" s="7" t="str" cm="1">
        <f t="array" aca="1" ref="M628" ca="1">IFERROR(INDEX(B:B,I628),IF(ISERROR(H628),"#N/A",TODAY()))</f>
        <v>#N/A</v>
      </c>
      <c r="N628">
        <f ca="1">SUMIFS(C:C,A:A,J628,B:B,"&gt;=" &amp; K628,B:B,"&lt;" &amp; M628+1)</f>
        <v>0</v>
      </c>
    </row>
    <row r="629" spans="1:14" x14ac:dyDescent="0.25">
      <c r="A629" t="s">
        <v>15</v>
      </c>
      <c r="B629" s="7">
        <v>43661.559259259258</v>
      </c>
      <c r="C629">
        <v>1</v>
      </c>
      <c r="D629" t="str">
        <f>IF(AND(C629=0,ROW()&gt;2),"fin"&amp;A629,IF(AND(C629=1,COUNTIF($D$1:$D628,"deb"&amp;A629)&gt;COUNTIF($D$1:$D628,"fin"&amp;A629)),A629,IF(C629=0,"","deb" &amp; A629)))</f>
        <v>Jeanne</v>
      </c>
      <c r="G629" s="14">
        <v>622</v>
      </c>
      <c r="H629" s="14" t="e">
        <f t="shared" ca="1" si="11"/>
        <v>#N/A</v>
      </c>
      <c r="I629" s="14" t="e" cm="1">
        <f t="array" aca="1" ref="I629" ca="1">SUMPRODUCT(MAX((INDIRECT("A1:A" &amp; IFERROR(MATCH("fin" &amp; J629,OFFSET($D$1,H629,0,1000,1),0)+H629,$H$1)-1)      =J629)*ROW(INDIRECT("A1:A" &amp; IFERROR(MATCH("fin" &amp; J629,OFFSET($D$1,H629,0,1000,1),0)+H629,$H$1)-1) )))</f>
        <v>#N/A</v>
      </c>
      <c r="J629" s="7" t="e" cm="1">
        <f t="array" aca="1" ref="J629" ca="1">INDEX(A:A,H629)</f>
        <v>#N/A</v>
      </c>
      <c r="K629" s="7" t="e" cm="1">
        <f t="array" aca="1" ref="K629" ca="1">INDEX(B:B,H629)</f>
        <v>#N/A</v>
      </c>
      <c r="L629" s="7"/>
      <c r="M629" s="7" t="str" cm="1">
        <f t="array" aca="1" ref="M629" ca="1">IFERROR(INDEX(B:B,I629),IF(ISERROR(H629),"#N/A",TODAY()))</f>
        <v>#N/A</v>
      </c>
      <c r="N629">
        <f ca="1">SUMIFS(C:C,A:A,J629,B:B,"&gt;=" &amp; K629,B:B,"&lt;" &amp; M629+1)</f>
        <v>0</v>
      </c>
    </row>
    <row r="630" spans="1:14" x14ac:dyDescent="0.25">
      <c r="A630" t="s">
        <v>16</v>
      </c>
      <c r="B630" s="7">
        <v>43661.580266203702</v>
      </c>
      <c r="C630">
        <v>1</v>
      </c>
      <c r="D630" t="str">
        <f>IF(AND(C630=0,ROW()&gt;2),"fin"&amp;A630,IF(AND(C630=1,COUNTIF($D$1:$D629,"deb"&amp;A630)&gt;COUNTIF($D$1:$D629,"fin"&amp;A630)),A630,IF(C630=0,"","deb" &amp; A630)))</f>
        <v>debAgathe</v>
      </c>
      <c r="G630" s="14">
        <v>623</v>
      </c>
      <c r="H630" s="14" t="e">
        <f t="shared" ca="1" si="11"/>
        <v>#N/A</v>
      </c>
      <c r="I630" s="14" t="e" cm="1">
        <f t="array" aca="1" ref="I630" ca="1">SUMPRODUCT(MAX((INDIRECT("A1:A" &amp; IFERROR(MATCH("fin" &amp; J630,OFFSET($D$1,H630,0,1000,1),0)+H630,$H$1)-1)      =J630)*ROW(INDIRECT("A1:A" &amp; IFERROR(MATCH("fin" &amp; J630,OFFSET($D$1,H630,0,1000,1),0)+H630,$H$1)-1) )))</f>
        <v>#N/A</v>
      </c>
      <c r="J630" s="7" t="e" cm="1">
        <f t="array" aca="1" ref="J630" ca="1">INDEX(A:A,H630)</f>
        <v>#N/A</v>
      </c>
      <c r="K630" s="7" t="e" cm="1">
        <f t="array" aca="1" ref="K630" ca="1">INDEX(B:B,H630)</f>
        <v>#N/A</v>
      </c>
      <c r="L630" s="7"/>
      <c r="M630" s="7" t="str" cm="1">
        <f t="array" aca="1" ref="M630" ca="1">IFERROR(INDEX(B:B,I630),IF(ISERROR(H630),"#N/A",TODAY()))</f>
        <v>#N/A</v>
      </c>
      <c r="N630">
        <f ca="1">SUMIFS(C:C,A:A,J630,B:B,"&gt;=" &amp; K630,B:B,"&lt;" &amp; M630+1)</f>
        <v>0</v>
      </c>
    </row>
    <row r="631" spans="1:14" x14ac:dyDescent="0.25">
      <c r="A631" t="s">
        <v>17</v>
      </c>
      <c r="B631" s="7">
        <v>43661.615289351852</v>
      </c>
      <c r="C631">
        <v>1</v>
      </c>
      <c r="D631" t="str">
        <f>IF(AND(C631=0,ROW()&gt;2),"fin"&amp;A631,IF(AND(C631=1,COUNTIF($D$1:$D630,"deb"&amp;A631)&gt;COUNTIF($D$1:$D630,"fin"&amp;A631)),A631,IF(C631=0,"","deb" &amp; A631)))</f>
        <v>Romain</v>
      </c>
      <c r="G631" s="14">
        <v>624</v>
      </c>
      <c r="H631" s="14" t="e">
        <f t="shared" ca="1" si="11"/>
        <v>#N/A</v>
      </c>
      <c r="I631" s="14" t="e" cm="1">
        <f t="array" aca="1" ref="I631" ca="1">SUMPRODUCT(MAX((INDIRECT("A1:A" &amp; IFERROR(MATCH("fin" &amp; J631,OFFSET($D$1,H631,0,1000,1),0)+H631,$H$1)-1)      =J631)*ROW(INDIRECT("A1:A" &amp; IFERROR(MATCH("fin" &amp; J631,OFFSET($D$1,H631,0,1000,1),0)+H631,$H$1)-1) )))</f>
        <v>#N/A</v>
      </c>
      <c r="J631" s="7" t="e" cm="1">
        <f t="array" aca="1" ref="J631" ca="1">INDEX(A:A,H631)</f>
        <v>#N/A</v>
      </c>
      <c r="K631" s="7" t="e" cm="1">
        <f t="array" aca="1" ref="K631" ca="1">INDEX(B:B,H631)</f>
        <v>#N/A</v>
      </c>
      <c r="L631" s="7"/>
      <c r="M631" s="7" t="str" cm="1">
        <f t="array" aca="1" ref="M631" ca="1">IFERROR(INDEX(B:B,I631),IF(ISERROR(H631),"#N/A",TODAY()))</f>
        <v>#N/A</v>
      </c>
      <c r="N631">
        <f ca="1">SUMIFS(C:C,A:A,J631,B:B,"&gt;=" &amp; K631,B:B,"&lt;" &amp; M631+1)</f>
        <v>0</v>
      </c>
    </row>
    <row r="632" spans="1:14" x14ac:dyDescent="0.25">
      <c r="A632" t="s">
        <v>9</v>
      </c>
      <c r="B632" s="7">
        <v>43661.618530092594</v>
      </c>
      <c r="C632">
        <v>0</v>
      </c>
      <c r="D632" t="str">
        <f>IF(AND(C632=0,ROW()&gt;2),"fin"&amp;A632,IF(AND(C632=1,COUNTIF($D$1:$D631,"deb"&amp;A632)&gt;COUNTIF($D$1:$D631,"fin"&amp;A632)),A632,IF(C632=0,"","deb" &amp; A632)))</f>
        <v xml:space="preserve">finPierre </v>
      </c>
      <c r="G632" s="14">
        <v>625</v>
      </c>
      <c r="H632" s="14" t="e">
        <f t="shared" ca="1" si="11"/>
        <v>#N/A</v>
      </c>
      <c r="I632" s="14" t="e" cm="1">
        <f t="array" aca="1" ref="I632" ca="1">SUMPRODUCT(MAX((INDIRECT("A1:A" &amp; IFERROR(MATCH("fin" &amp; J632,OFFSET($D$1,H632,0,1000,1),0)+H632,$H$1)-1)      =J632)*ROW(INDIRECT("A1:A" &amp; IFERROR(MATCH("fin" &amp; J632,OFFSET($D$1,H632,0,1000,1),0)+H632,$H$1)-1) )))</f>
        <v>#N/A</v>
      </c>
      <c r="J632" s="7" t="e" cm="1">
        <f t="array" aca="1" ref="J632" ca="1">INDEX(A:A,H632)</f>
        <v>#N/A</v>
      </c>
      <c r="K632" s="7" t="e" cm="1">
        <f t="array" aca="1" ref="K632" ca="1">INDEX(B:B,H632)</f>
        <v>#N/A</v>
      </c>
      <c r="L632" s="7"/>
      <c r="M632" s="7" t="str" cm="1">
        <f t="array" aca="1" ref="M632" ca="1">IFERROR(INDEX(B:B,I632),IF(ISERROR(H632),"#N/A",TODAY()))</f>
        <v>#N/A</v>
      </c>
      <c r="N632">
        <f ca="1">SUMIFS(C:C,A:A,J632,B:B,"&gt;=" &amp; K632,B:B,"&lt;" &amp; M632+1)</f>
        <v>0</v>
      </c>
    </row>
    <row r="633" spans="1:14" x14ac:dyDescent="0.25">
      <c r="A633" t="s">
        <v>10</v>
      </c>
      <c r="B633" s="7">
        <v>43661.640949074077</v>
      </c>
      <c r="C633">
        <v>1</v>
      </c>
      <c r="D633" t="str">
        <f>IF(AND(C633=0,ROW()&gt;2),"fin"&amp;A633,IF(AND(C633=1,COUNTIF($D$1:$D632,"deb"&amp;A633)&gt;COUNTIF($D$1:$D632,"fin"&amp;A633)),A633,IF(C633=0,"","deb" &amp; A633)))</f>
        <v>Yves</v>
      </c>
      <c r="G633" s="14">
        <v>626</v>
      </c>
      <c r="H633" s="14" t="e">
        <f t="shared" ca="1" si="11"/>
        <v>#N/A</v>
      </c>
      <c r="I633" s="14" t="e" cm="1">
        <f t="array" aca="1" ref="I633" ca="1">SUMPRODUCT(MAX((INDIRECT("A1:A" &amp; IFERROR(MATCH("fin" &amp; J633,OFFSET($D$1,H633,0,1000,1),0)+H633,$H$1)-1)      =J633)*ROW(INDIRECT("A1:A" &amp; IFERROR(MATCH("fin" &amp; J633,OFFSET($D$1,H633,0,1000,1),0)+H633,$H$1)-1) )))</f>
        <v>#N/A</v>
      </c>
      <c r="J633" s="7" t="e" cm="1">
        <f t="array" aca="1" ref="J633" ca="1">INDEX(A:A,H633)</f>
        <v>#N/A</v>
      </c>
      <c r="K633" s="7" t="e" cm="1">
        <f t="array" aca="1" ref="K633" ca="1">INDEX(B:B,H633)</f>
        <v>#N/A</v>
      </c>
      <c r="L633" s="7"/>
      <c r="M633" s="7" t="str" cm="1">
        <f t="array" aca="1" ref="M633" ca="1">IFERROR(INDEX(B:B,I633),IF(ISERROR(H633),"#N/A",TODAY()))</f>
        <v>#N/A</v>
      </c>
      <c r="N633">
        <f ca="1">SUMIFS(C:C,A:A,J633,B:B,"&gt;=" &amp; K633,B:B,"&lt;" &amp; M633+1)</f>
        <v>0</v>
      </c>
    </row>
    <row r="634" spans="1:14" x14ac:dyDescent="0.25">
      <c r="A634" t="s">
        <v>11</v>
      </c>
      <c r="B634" s="7">
        <v>43662.352083333331</v>
      </c>
      <c r="C634">
        <v>0</v>
      </c>
      <c r="D634" t="str">
        <f>IF(AND(C634=0,ROW()&gt;2),"fin"&amp;A634,IF(AND(C634=1,COUNTIF($D$1:$D633,"deb"&amp;A634)&gt;COUNTIF($D$1:$D633,"fin"&amp;A634)),A634,IF(C634=0,"","deb" &amp; A634)))</f>
        <v>finPierrick</v>
      </c>
      <c r="G634" s="14">
        <v>627</v>
      </c>
      <c r="H634" s="14" t="e">
        <f t="shared" ca="1" si="11"/>
        <v>#N/A</v>
      </c>
      <c r="I634" s="14" t="e" cm="1">
        <f t="array" aca="1" ref="I634" ca="1">SUMPRODUCT(MAX((INDIRECT("A1:A" &amp; IFERROR(MATCH("fin" &amp; J634,OFFSET($D$1,H634,0,1000,1),0)+H634,$H$1)-1)      =J634)*ROW(INDIRECT("A1:A" &amp; IFERROR(MATCH("fin" &amp; J634,OFFSET($D$1,H634,0,1000,1),0)+H634,$H$1)-1) )))</f>
        <v>#N/A</v>
      </c>
      <c r="J634" s="7" t="e" cm="1">
        <f t="array" aca="1" ref="J634" ca="1">INDEX(A:A,H634)</f>
        <v>#N/A</v>
      </c>
      <c r="K634" s="7" t="e" cm="1">
        <f t="array" aca="1" ref="K634" ca="1">INDEX(B:B,H634)</f>
        <v>#N/A</v>
      </c>
      <c r="L634" s="7"/>
      <c r="M634" s="7" t="str" cm="1">
        <f t="array" aca="1" ref="M634" ca="1">IFERROR(INDEX(B:B,I634),IF(ISERROR(H634),"#N/A",TODAY()))</f>
        <v>#N/A</v>
      </c>
      <c r="N634">
        <f ca="1">SUMIFS(C:C,A:A,J634,B:B,"&gt;=" &amp; K634,B:B,"&lt;" &amp; M634+1)</f>
        <v>0</v>
      </c>
    </row>
    <row r="635" spans="1:14" x14ac:dyDescent="0.25">
      <c r="A635" t="s">
        <v>12</v>
      </c>
      <c r="B635" s="7">
        <v>43662.39707175926</v>
      </c>
      <c r="C635">
        <v>0</v>
      </c>
      <c r="D635" t="str">
        <f>IF(AND(C635=0,ROW()&gt;2),"fin"&amp;A635,IF(AND(C635=1,COUNTIF($D$1:$D634,"deb"&amp;A635)&gt;COUNTIF($D$1:$D634,"fin"&amp;A635)),A635,IF(C635=0,"","deb" &amp; A635)))</f>
        <v xml:space="preserve">finJacques </v>
      </c>
      <c r="G635" s="14">
        <v>628</v>
      </c>
      <c r="H635" s="14" t="e">
        <f t="shared" ca="1" si="11"/>
        <v>#N/A</v>
      </c>
      <c r="I635" s="14" t="e" cm="1">
        <f t="array" aca="1" ref="I635" ca="1">SUMPRODUCT(MAX((INDIRECT("A1:A" &amp; IFERROR(MATCH("fin" &amp; J635,OFFSET($D$1,H635,0,1000,1),0)+H635,$H$1)-1)      =J635)*ROW(INDIRECT("A1:A" &amp; IFERROR(MATCH("fin" &amp; J635,OFFSET($D$1,H635,0,1000,1),0)+H635,$H$1)-1) )))</f>
        <v>#N/A</v>
      </c>
      <c r="J635" s="7" t="e" cm="1">
        <f t="array" aca="1" ref="J635" ca="1">INDEX(A:A,H635)</f>
        <v>#N/A</v>
      </c>
      <c r="K635" s="7" t="e" cm="1">
        <f t="array" aca="1" ref="K635" ca="1">INDEX(B:B,H635)</f>
        <v>#N/A</v>
      </c>
      <c r="L635" s="7"/>
      <c r="M635" s="7" t="str" cm="1">
        <f t="array" aca="1" ref="M635" ca="1">IFERROR(INDEX(B:B,I635),IF(ISERROR(H635),"#N/A",TODAY()))</f>
        <v>#N/A</v>
      </c>
      <c r="N635">
        <f ca="1">SUMIFS(C:C,A:A,J635,B:B,"&gt;=" &amp; K635,B:B,"&lt;" &amp; M635+1)</f>
        <v>0</v>
      </c>
    </row>
    <row r="636" spans="1:14" x14ac:dyDescent="0.25">
      <c r="A636" t="s">
        <v>13</v>
      </c>
      <c r="B636" s="7">
        <v>43662.406585648147</v>
      </c>
      <c r="C636">
        <v>1</v>
      </c>
      <c r="D636" t="str">
        <f>IF(AND(C636=0,ROW()&gt;2),"fin"&amp;A636,IF(AND(C636=1,COUNTIF($D$1:$D635,"deb"&amp;A636)&gt;COUNTIF($D$1:$D635,"fin"&amp;A636)),A636,IF(C636=0,"","deb" &amp; A636)))</f>
        <v>debClhotilde</v>
      </c>
      <c r="G636" s="14">
        <v>629</v>
      </c>
      <c r="H636" s="14" t="e">
        <f t="shared" ca="1" si="11"/>
        <v>#N/A</v>
      </c>
      <c r="I636" s="14" t="e" cm="1">
        <f t="array" aca="1" ref="I636" ca="1">SUMPRODUCT(MAX((INDIRECT("A1:A" &amp; IFERROR(MATCH("fin" &amp; J636,OFFSET($D$1,H636,0,1000,1),0)+H636,$H$1)-1)      =J636)*ROW(INDIRECT("A1:A" &amp; IFERROR(MATCH("fin" &amp; J636,OFFSET($D$1,H636,0,1000,1),0)+H636,$H$1)-1) )))</f>
        <v>#N/A</v>
      </c>
      <c r="J636" s="7" t="e" cm="1">
        <f t="array" aca="1" ref="J636" ca="1">INDEX(A:A,H636)</f>
        <v>#N/A</v>
      </c>
      <c r="K636" s="7" t="e" cm="1">
        <f t="array" aca="1" ref="K636" ca="1">INDEX(B:B,H636)</f>
        <v>#N/A</v>
      </c>
      <c r="L636" s="7"/>
      <c r="M636" s="7" t="str" cm="1">
        <f t="array" aca="1" ref="M636" ca="1">IFERROR(INDEX(B:B,I636),IF(ISERROR(H636),"#N/A",TODAY()))</f>
        <v>#N/A</v>
      </c>
      <c r="N636">
        <f ca="1">SUMIFS(C:C,A:A,J636,B:B,"&gt;=" &amp; K636,B:B,"&lt;" &amp; M636+1)</f>
        <v>0</v>
      </c>
    </row>
    <row r="637" spans="1:14" x14ac:dyDescent="0.25">
      <c r="A637" t="s">
        <v>14</v>
      </c>
      <c r="B637" s="7">
        <v>43662.425567129627</v>
      </c>
      <c r="C637">
        <v>1</v>
      </c>
      <c r="D637" t="str">
        <f>IF(AND(C637=0,ROW()&gt;2),"fin"&amp;A637,IF(AND(C637=1,COUNTIF($D$1:$D636,"deb"&amp;A637)&gt;COUNTIF($D$1:$D636,"fin"&amp;A637)),A637,IF(C637=0,"","deb" &amp; A637)))</f>
        <v>Laurianne</v>
      </c>
      <c r="G637" s="14">
        <v>630</v>
      </c>
      <c r="H637" s="14" t="e">
        <f t="shared" ca="1" si="11"/>
        <v>#N/A</v>
      </c>
      <c r="I637" s="14" t="e" cm="1">
        <f t="array" aca="1" ref="I637" ca="1">SUMPRODUCT(MAX((INDIRECT("A1:A" &amp; IFERROR(MATCH("fin" &amp; J637,OFFSET($D$1,H637,0,1000,1),0)+H637,$H$1)-1)      =J637)*ROW(INDIRECT("A1:A" &amp; IFERROR(MATCH("fin" &amp; J637,OFFSET($D$1,H637,0,1000,1),0)+H637,$H$1)-1) )))</f>
        <v>#N/A</v>
      </c>
      <c r="J637" s="7" t="e" cm="1">
        <f t="array" aca="1" ref="J637" ca="1">INDEX(A:A,H637)</f>
        <v>#N/A</v>
      </c>
      <c r="K637" s="7" t="e" cm="1">
        <f t="array" aca="1" ref="K637" ca="1">INDEX(B:B,H637)</f>
        <v>#N/A</v>
      </c>
      <c r="L637" s="7"/>
      <c r="M637" s="7" t="str" cm="1">
        <f t="array" aca="1" ref="M637" ca="1">IFERROR(INDEX(B:B,I637),IF(ISERROR(H637),"#N/A",TODAY()))</f>
        <v>#N/A</v>
      </c>
      <c r="N637">
        <f ca="1">SUMIFS(C:C,A:A,J637,B:B,"&gt;=" &amp; K637,B:B,"&lt;" &amp; M637+1)</f>
        <v>0</v>
      </c>
    </row>
    <row r="638" spans="1:14" x14ac:dyDescent="0.25">
      <c r="A638" t="s">
        <v>15</v>
      </c>
      <c r="B638" s="7">
        <v>43662.453090277777</v>
      </c>
      <c r="C638">
        <v>1</v>
      </c>
      <c r="D638" t="str">
        <f>IF(AND(C638=0,ROW()&gt;2),"fin"&amp;A638,IF(AND(C638=1,COUNTIF($D$1:$D637,"deb"&amp;A638)&gt;COUNTIF($D$1:$D637,"fin"&amp;A638)),A638,IF(C638=0,"","deb" &amp; A638)))</f>
        <v>Jeanne</v>
      </c>
      <c r="G638" s="14">
        <v>631</v>
      </c>
      <c r="H638" s="14" t="e">
        <f t="shared" ca="1" si="11"/>
        <v>#N/A</v>
      </c>
      <c r="I638" s="14" t="e" cm="1">
        <f t="array" aca="1" ref="I638" ca="1">SUMPRODUCT(MAX((INDIRECT("A1:A" &amp; IFERROR(MATCH("fin" &amp; J638,OFFSET($D$1,H638,0,1000,1),0)+H638,$H$1)-1)      =J638)*ROW(INDIRECT("A1:A" &amp; IFERROR(MATCH("fin" &amp; J638,OFFSET($D$1,H638,0,1000,1),0)+H638,$H$1)-1) )))</f>
        <v>#N/A</v>
      </c>
      <c r="J638" s="7" t="e" cm="1">
        <f t="array" aca="1" ref="J638" ca="1">INDEX(A:A,H638)</f>
        <v>#N/A</v>
      </c>
      <c r="K638" s="7" t="e" cm="1">
        <f t="array" aca="1" ref="K638" ca="1">INDEX(B:B,H638)</f>
        <v>#N/A</v>
      </c>
      <c r="L638" s="7"/>
      <c r="M638" s="7" t="str" cm="1">
        <f t="array" aca="1" ref="M638" ca="1">IFERROR(INDEX(B:B,I638),IF(ISERROR(H638),"#N/A",TODAY()))</f>
        <v>#N/A</v>
      </c>
      <c r="N638">
        <f ca="1">SUMIFS(C:C,A:A,J638,B:B,"&gt;=" &amp; K638,B:B,"&lt;" &amp; M638+1)</f>
        <v>0</v>
      </c>
    </row>
    <row r="639" spans="1:14" x14ac:dyDescent="0.25">
      <c r="A639" t="s">
        <v>16</v>
      </c>
      <c r="B639" s="7">
        <v>43662.462442129632</v>
      </c>
      <c r="C639">
        <v>0</v>
      </c>
      <c r="D639" t="str">
        <f>IF(AND(C639=0,ROW()&gt;2),"fin"&amp;A639,IF(AND(C639=1,COUNTIF($D$1:$D638,"deb"&amp;A639)&gt;COUNTIF($D$1:$D638,"fin"&amp;A639)),A639,IF(C639=0,"","deb" &amp; A639)))</f>
        <v>finAgathe</v>
      </c>
      <c r="G639" s="14">
        <v>632</v>
      </c>
      <c r="H639" s="14" t="e">
        <f t="shared" ca="1" si="11"/>
        <v>#N/A</v>
      </c>
      <c r="I639" s="14" t="e" cm="1">
        <f t="array" aca="1" ref="I639" ca="1">SUMPRODUCT(MAX((INDIRECT("A1:A" &amp; IFERROR(MATCH("fin" &amp; J639,OFFSET($D$1,H639,0,1000,1),0)+H639,$H$1)-1)      =J639)*ROW(INDIRECT("A1:A" &amp; IFERROR(MATCH("fin" &amp; J639,OFFSET($D$1,H639,0,1000,1),0)+H639,$H$1)-1) )))</f>
        <v>#N/A</v>
      </c>
      <c r="J639" s="7" t="e" cm="1">
        <f t="array" aca="1" ref="J639" ca="1">INDEX(A:A,H639)</f>
        <v>#N/A</v>
      </c>
      <c r="K639" s="7" t="e" cm="1">
        <f t="array" aca="1" ref="K639" ca="1">INDEX(B:B,H639)</f>
        <v>#N/A</v>
      </c>
      <c r="L639" s="7"/>
      <c r="M639" s="7" t="str" cm="1">
        <f t="array" aca="1" ref="M639" ca="1">IFERROR(INDEX(B:B,I639),IF(ISERROR(H639),"#N/A",TODAY()))</f>
        <v>#N/A</v>
      </c>
      <c r="N639">
        <f ca="1">SUMIFS(C:C,A:A,J639,B:B,"&gt;=" &amp; K639,B:B,"&lt;" &amp; M639+1)</f>
        <v>0</v>
      </c>
    </row>
    <row r="640" spans="1:14" x14ac:dyDescent="0.25">
      <c r="A640" t="s">
        <v>17</v>
      </c>
      <c r="B640" s="7">
        <v>43662.472141203703</v>
      </c>
      <c r="C640">
        <v>0</v>
      </c>
      <c r="D640" t="str">
        <f>IF(AND(C640=0,ROW()&gt;2),"fin"&amp;A640,IF(AND(C640=1,COUNTIF($D$1:$D639,"deb"&amp;A640)&gt;COUNTIF($D$1:$D639,"fin"&amp;A640)),A640,IF(C640=0,"","deb" &amp; A640)))</f>
        <v>finRomain</v>
      </c>
      <c r="G640" s="14">
        <v>633</v>
      </c>
      <c r="H640" s="14" t="e">
        <f t="shared" ca="1" si="11"/>
        <v>#N/A</v>
      </c>
      <c r="I640" s="14" t="e" cm="1">
        <f t="array" aca="1" ref="I640" ca="1">SUMPRODUCT(MAX((INDIRECT("A1:A" &amp; IFERROR(MATCH("fin" &amp; J640,OFFSET($D$1,H640,0,1000,1),0)+H640,$H$1)-1)      =J640)*ROW(INDIRECT("A1:A" &amp; IFERROR(MATCH("fin" &amp; J640,OFFSET($D$1,H640,0,1000,1),0)+H640,$H$1)-1) )))</f>
        <v>#N/A</v>
      </c>
      <c r="J640" s="7" t="e" cm="1">
        <f t="array" aca="1" ref="J640" ca="1">INDEX(A:A,H640)</f>
        <v>#N/A</v>
      </c>
      <c r="K640" s="7" t="e" cm="1">
        <f t="array" aca="1" ref="K640" ca="1">INDEX(B:B,H640)</f>
        <v>#N/A</v>
      </c>
      <c r="L640" s="7"/>
      <c r="M640" s="7" t="str" cm="1">
        <f t="array" aca="1" ref="M640" ca="1">IFERROR(INDEX(B:B,I640),IF(ISERROR(H640),"#N/A",TODAY()))</f>
        <v>#N/A</v>
      </c>
      <c r="N640">
        <f ca="1">SUMIFS(C:C,A:A,J640,B:B,"&gt;=" &amp; K640,B:B,"&lt;" &amp; M640+1)</f>
        <v>0</v>
      </c>
    </row>
    <row r="641" spans="1:14" x14ac:dyDescent="0.25">
      <c r="A641" t="s">
        <v>9</v>
      </c>
      <c r="B641" s="7">
        <v>43662.478414351855</v>
      </c>
      <c r="C641">
        <v>0</v>
      </c>
      <c r="D641" t="str">
        <f>IF(AND(C641=0,ROW()&gt;2),"fin"&amp;A641,IF(AND(C641=1,COUNTIF($D$1:$D640,"deb"&amp;A641)&gt;COUNTIF($D$1:$D640,"fin"&amp;A641)),A641,IF(C641=0,"","deb" &amp; A641)))</f>
        <v xml:space="preserve">finPierre </v>
      </c>
      <c r="G641" s="14">
        <v>634</v>
      </c>
      <c r="H641" s="14" t="e">
        <f t="shared" ca="1" si="11"/>
        <v>#N/A</v>
      </c>
      <c r="I641" s="14" t="e" cm="1">
        <f t="array" aca="1" ref="I641" ca="1">SUMPRODUCT(MAX((INDIRECT("A1:A" &amp; IFERROR(MATCH("fin" &amp; J641,OFFSET($D$1,H641,0,1000,1),0)+H641,$H$1)-1)      =J641)*ROW(INDIRECT("A1:A" &amp; IFERROR(MATCH("fin" &amp; J641,OFFSET($D$1,H641,0,1000,1),0)+H641,$H$1)-1) )))</f>
        <v>#N/A</v>
      </c>
      <c r="J641" s="7" t="e" cm="1">
        <f t="array" aca="1" ref="J641" ca="1">INDEX(A:A,H641)</f>
        <v>#N/A</v>
      </c>
      <c r="K641" s="7" t="e" cm="1">
        <f t="array" aca="1" ref="K641" ca="1">INDEX(B:B,H641)</f>
        <v>#N/A</v>
      </c>
      <c r="L641" s="7"/>
      <c r="M641" s="7" t="str" cm="1">
        <f t="array" aca="1" ref="M641" ca="1">IFERROR(INDEX(B:B,I641),IF(ISERROR(H641),"#N/A",TODAY()))</f>
        <v>#N/A</v>
      </c>
      <c r="N641">
        <f ca="1">SUMIFS(C:C,A:A,J641,B:B,"&gt;=" &amp; K641,B:B,"&lt;" &amp; M641+1)</f>
        <v>0</v>
      </c>
    </row>
    <row r="642" spans="1:14" x14ac:dyDescent="0.25">
      <c r="A642" t="s">
        <v>10</v>
      </c>
      <c r="B642" s="7">
        <v>43662.489386574074</v>
      </c>
      <c r="C642">
        <v>1</v>
      </c>
      <c r="D642" t="str">
        <f>IF(AND(C642=0,ROW()&gt;2),"fin"&amp;A642,IF(AND(C642=1,COUNTIF($D$1:$D641,"deb"&amp;A642)&gt;COUNTIF($D$1:$D641,"fin"&amp;A642)),A642,IF(C642=0,"","deb" &amp; A642)))</f>
        <v>Yves</v>
      </c>
      <c r="G642" s="14">
        <v>635</v>
      </c>
      <c r="H642" s="14" t="e">
        <f t="shared" ca="1" si="11"/>
        <v>#N/A</v>
      </c>
      <c r="I642" s="14" t="e" cm="1">
        <f t="array" aca="1" ref="I642" ca="1">SUMPRODUCT(MAX((INDIRECT("A1:A" &amp; IFERROR(MATCH("fin" &amp; J642,OFFSET($D$1,H642,0,1000,1),0)+H642,$H$1)-1)      =J642)*ROW(INDIRECT("A1:A" &amp; IFERROR(MATCH("fin" &amp; J642,OFFSET($D$1,H642,0,1000,1),0)+H642,$H$1)-1) )))</f>
        <v>#N/A</v>
      </c>
      <c r="J642" s="7" t="e" cm="1">
        <f t="array" aca="1" ref="J642" ca="1">INDEX(A:A,H642)</f>
        <v>#N/A</v>
      </c>
      <c r="K642" s="7" t="e" cm="1">
        <f t="array" aca="1" ref="K642" ca="1">INDEX(B:B,H642)</f>
        <v>#N/A</v>
      </c>
      <c r="L642" s="7"/>
      <c r="M642" s="7" t="str" cm="1">
        <f t="array" aca="1" ref="M642" ca="1">IFERROR(INDEX(B:B,I642),IF(ISERROR(H642),"#N/A",TODAY()))</f>
        <v>#N/A</v>
      </c>
      <c r="N642">
        <f ca="1">SUMIFS(C:C,A:A,J642,B:B,"&gt;=" &amp; K642,B:B,"&lt;" &amp; M642+1)</f>
        <v>0</v>
      </c>
    </row>
    <row r="643" spans="1:14" x14ac:dyDescent="0.25">
      <c r="A643" t="s">
        <v>11</v>
      </c>
      <c r="B643" s="7">
        <v>43662.495752314811</v>
      </c>
      <c r="C643">
        <v>1</v>
      </c>
      <c r="D643" t="str">
        <f>IF(AND(C643=0,ROW()&gt;2),"fin"&amp;A643,IF(AND(C643=1,COUNTIF($D$1:$D642,"deb"&amp;A643)&gt;COUNTIF($D$1:$D642,"fin"&amp;A643)),A643,IF(C643=0,"","deb" &amp; A643)))</f>
        <v>debPierrick</v>
      </c>
      <c r="G643" s="14">
        <v>636</v>
      </c>
      <c r="H643" s="14" t="e">
        <f t="shared" ca="1" si="11"/>
        <v>#N/A</v>
      </c>
      <c r="I643" s="14" t="e" cm="1">
        <f t="array" aca="1" ref="I643" ca="1">SUMPRODUCT(MAX((INDIRECT("A1:A" &amp; IFERROR(MATCH("fin" &amp; J643,OFFSET($D$1,H643,0,1000,1),0)+H643,$H$1)-1)      =J643)*ROW(INDIRECT("A1:A" &amp; IFERROR(MATCH("fin" &amp; J643,OFFSET($D$1,H643,0,1000,1),0)+H643,$H$1)-1) )))</f>
        <v>#N/A</v>
      </c>
      <c r="J643" s="7" t="e" cm="1">
        <f t="array" aca="1" ref="J643" ca="1">INDEX(A:A,H643)</f>
        <v>#N/A</v>
      </c>
      <c r="K643" s="7" t="e" cm="1">
        <f t="array" aca="1" ref="K643" ca="1">INDEX(B:B,H643)</f>
        <v>#N/A</v>
      </c>
      <c r="L643" s="7"/>
      <c r="M643" s="7" t="str" cm="1">
        <f t="array" aca="1" ref="M643" ca="1">IFERROR(INDEX(B:B,I643),IF(ISERROR(H643),"#N/A",TODAY()))</f>
        <v>#N/A</v>
      </c>
      <c r="N643">
        <f ca="1">SUMIFS(C:C,A:A,J643,B:B,"&gt;=" &amp; K643,B:B,"&lt;" &amp; M643+1)</f>
        <v>0</v>
      </c>
    </row>
    <row r="644" spans="1:14" x14ac:dyDescent="0.25">
      <c r="A644" t="s">
        <v>12</v>
      </c>
      <c r="B644" s="7">
        <v>43662.50408564815</v>
      </c>
      <c r="C644">
        <v>1</v>
      </c>
      <c r="D644" t="str">
        <f>IF(AND(C644=0,ROW()&gt;2),"fin"&amp;A644,IF(AND(C644=1,COUNTIF($D$1:$D643,"deb"&amp;A644)&gt;COUNTIF($D$1:$D643,"fin"&amp;A644)),A644,IF(C644=0,"","deb" &amp; A644)))</f>
        <v xml:space="preserve">debJacques </v>
      </c>
      <c r="G644" s="14">
        <v>637</v>
      </c>
      <c r="H644" s="14" t="e">
        <f t="shared" ca="1" si="11"/>
        <v>#N/A</v>
      </c>
      <c r="I644" s="14" t="e" cm="1">
        <f t="array" aca="1" ref="I644" ca="1">SUMPRODUCT(MAX((INDIRECT("A1:A" &amp; IFERROR(MATCH("fin" &amp; J644,OFFSET($D$1,H644,0,1000,1),0)+H644,$H$1)-1)      =J644)*ROW(INDIRECT("A1:A" &amp; IFERROR(MATCH("fin" &amp; J644,OFFSET($D$1,H644,0,1000,1),0)+H644,$H$1)-1) )))</f>
        <v>#N/A</v>
      </c>
      <c r="J644" s="7" t="e" cm="1">
        <f t="array" aca="1" ref="J644" ca="1">INDEX(A:A,H644)</f>
        <v>#N/A</v>
      </c>
      <c r="K644" s="7" t="e" cm="1">
        <f t="array" aca="1" ref="K644" ca="1">INDEX(B:B,H644)</f>
        <v>#N/A</v>
      </c>
      <c r="L644" s="7"/>
      <c r="M644" s="7" t="str" cm="1">
        <f t="array" aca="1" ref="M644" ca="1">IFERROR(INDEX(B:B,I644),IF(ISERROR(H644),"#N/A",TODAY()))</f>
        <v>#N/A</v>
      </c>
      <c r="N644">
        <f ca="1">SUMIFS(C:C,A:A,J644,B:B,"&gt;=" &amp; K644,B:B,"&lt;" &amp; M644+1)</f>
        <v>0</v>
      </c>
    </row>
    <row r="645" spans="1:14" x14ac:dyDescent="0.25">
      <c r="A645" t="s">
        <v>13</v>
      </c>
      <c r="B645" s="7">
        <v>43662.556805555556</v>
      </c>
      <c r="C645">
        <v>0</v>
      </c>
      <c r="D645" t="str">
        <f>IF(AND(C645=0,ROW()&gt;2),"fin"&amp;A645,IF(AND(C645=1,COUNTIF($D$1:$D644,"deb"&amp;A645)&gt;COUNTIF($D$1:$D644,"fin"&amp;A645)),A645,IF(C645=0,"","deb" &amp; A645)))</f>
        <v>finClhotilde</v>
      </c>
      <c r="G645" s="14">
        <v>638</v>
      </c>
      <c r="H645" s="14" t="e">
        <f t="shared" ca="1" si="11"/>
        <v>#N/A</v>
      </c>
      <c r="I645" s="14" t="e" cm="1">
        <f t="array" aca="1" ref="I645" ca="1">SUMPRODUCT(MAX((INDIRECT("A1:A" &amp; IFERROR(MATCH("fin" &amp; J645,OFFSET($D$1,H645,0,1000,1),0)+H645,$H$1)-1)      =J645)*ROW(INDIRECT("A1:A" &amp; IFERROR(MATCH("fin" &amp; J645,OFFSET($D$1,H645,0,1000,1),0)+H645,$H$1)-1) )))</f>
        <v>#N/A</v>
      </c>
      <c r="J645" s="7" t="e" cm="1">
        <f t="array" aca="1" ref="J645" ca="1">INDEX(A:A,H645)</f>
        <v>#N/A</v>
      </c>
      <c r="K645" s="7" t="e" cm="1">
        <f t="array" aca="1" ref="K645" ca="1">INDEX(B:B,H645)</f>
        <v>#N/A</v>
      </c>
      <c r="L645" s="7"/>
      <c r="M645" s="7" t="str" cm="1">
        <f t="array" aca="1" ref="M645" ca="1">IFERROR(INDEX(B:B,I645),IF(ISERROR(H645),"#N/A",TODAY()))</f>
        <v>#N/A</v>
      </c>
      <c r="N645">
        <f ca="1">SUMIFS(C:C,A:A,J645,B:B,"&gt;=" &amp; K645,B:B,"&lt;" &amp; M645+1)</f>
        <v>0</v>
      </c>
    </row>
    <row r="646" spans="1:14" x14ac:dyDescent="0.25">
      <c r="A646" t="s">
        <v>14</v>
      </c>
      <c r="B646" s="7">
        <v>43662.572430555556</v>
      </c>
      <c r="C646">
        <v>0</v>
      </c>
      <c r="D646" t="str">
        <f>IF(AND(C646=0,ROW()&gt;2),"fin"&amp;A646,IF(AND(C646=1,COUNTIF($D$1:$D645,"deb"&amp;A646)&gt;COUNTIF($D$1:$D645,"fin"&amp;A646)),A646,IF(C646=0,"","deb" &amp; A646)))</f>
        <v>finLaurianne</v>
      </c>
      <c r="G646" s="14">
        <v>639</v>
      </c>
      <c r="H646" s="14" t="e">
        <f t="shared" ca="1" si="11"/>
        <v>#N/A</v>
      </c>
      <c r="I646" s="14" t="e" cm="1">
        <f t="array" aca="1" ref="I646" ca="1">SUMPRODUCT(MAX((INDIRECT("A1:A" &amp; IFERROR(MATCH("fin" &amp; J646,OFFSET($D$1,H646,0,1000,1),0)+H646,$H$1)-1)      =J646)*ROW(INDIRECT("A1:A" &amp; IFERROR(MATCH("fin" &amp; J646,OFFSET($D$1,H646,0,1000,1),0)+H646,$H$1)-1) )))</f>
        <v>#N/A</v>
      </c>
      <c r="J646" s="7" t="e" cm="1">
        <f t="array" aca="1" ref="J646" ca="1">INDEX(A:A,H646)</f>
        <v>#N/A</v>
      </c>
      <c r="K646" s="7" t="e" cm="1">
        <f t="array" aca="1" ref="K646" ca="1">INDEX(B:B,H646)</f>
        <v>#N/A</v>
      </c>
      <c r="L646" s="7"/>
      <c r="M646" s="7" t="str" cm="1">
        <f t="array" aca="1" ref="M646" ca="1">IFERROR(INDEX(B:B,I646),IF(ISERROR(H646),"#N/A",TODAY()))</f>
        <v>#N/A</v>
      </c>
      <c r="N646">
        <f ca="1">SUMIFS(C:C,A:A,J646,B:B,"&gt;=" &amp; K646,B:B,"&lt;" &amp; M646+1)</f>
        <v>0</v>
      </c>
    </row>
    <row r="647" spans="1:14" x14ac:dyDescent="0.25">
      <c r="A647" t="s">
        <v>15</v>
      </c>
      <c r="B647" s="7">
        <v>43662.634456018517</v>
      </c>
      <c r="C647">
        <v>1</v>
      </c>
      <c r="D647" t="str">
        <f>IF(AND(C647=0,ROW()&gt;2),"fin"&amp;A647,IF(AND(C647=1,COUNTIF($D$1:$D646,"deb"&amp;A647)&gt;COUNTIF($D$1:$D646,"fin"&amp;A647)),A647,IF(C647=0,"","deb" &amp; A647)))</f>
        <v>Jeanne</v>
      </c>
      <c r="G647" s="14">
        <v>640</v>
      </c>
      <c r="H647" s="14" t="e">
        <f t="shared" ca="1" si="11"/>
        <v>#N/A</v>
      </c>
      <c r="I647" s="14" t="e" cm="1">
        <f t="array" aca="1" ref="I647" ca="1">SUMPRODUCT(MAX((INDIRECT("A1:A" &amp; IFERROR(MATCH("fin" &amp; J647,OFFSET($D$1,H647,0,1000,1),0)+H647,$H$1)-1)      =J647)*ROW(INDIRECT("A1:A" &amp; IFERROR(MATCH("fin" &amp; J647,OFFSET($D$1,H647,0,1000,1),0)+H647,$H$1)-1) )))</f>
        <v>#N/A</v>
      </c>
      <c r="J647" s="7" t="e" cm="1">
        <f t="array" aca="1" ref="J647" ca="1">INDEX(A:A,H647)</f>
        <v>#N/A</v>
      </c>
      <c r="K647" s="7" t="e" cm="1">
        <f t="array" aca="1" ref="K647" ca="1">INDEX(B:B,H647)</f>
        <v>#N/A</v>
      </c>
      <c r="L647" s="7"/>
      <c r="M647" s="7" t="str" cm="1">
        <f t="array" aca="1" ref="M647" ca="1">IFERROR(INDEX(B:B,I647),IF(ISERROR(H647),"#N/A",TODAY()))</f>
        <v>#N/A</v>
      </c>
      <c r="N647">
        <f ca="1">SUMIFS(C:C,A:A,J647,B:B,"&gt;=" &amp; K647,B:B,"&lt;" &amp; M647+1)</f>
        <v>0</v>
      </c>
    </row>
    <row r="648" spans="1:14" x14ac:dyDescent="0.25">
      <c r="A648" t="s">
        <v>16</v>
      </c>
      <c r="B648" s="7">
        <v>43662.646539351852</v>
      </c>
      <c r="C648">
        <v>0</v>
      </c>
      <c r="D648" t="str">
        <f>IF(AND(C648=0,ROW()&gt;2),"fin"&amp;A648,IF(AND(C648=1,COUNTIF($D$1:$D647,"deb"&amp;A648)&gt;COUNTIF($D$1:$D647,"fin"&amp;A648)),A648,IF(C648=0,"","deb" &amp; A648)))</f>
        <v>finAgathe</v>
      </c>
      <c r="G648" s="14">
        <v>641</v>
      </c>
      <c r="H648" s="14" t="e">
        <f t="shared" ca="1" si="11"/>
        <v>#N/A</v>
      </c>
      <c r="I648" s="14" t="e" cm="1">
        <f t="array" aca="1" ref="I648" ca="1">SUMPRODUCT(MAX((INDIRECT("A1:A" &amp; IFERROR(MATCH("fin" &amp; J648,OFFSET($D$1,H648,0,1000,1),0)+H648,$H$1)-1)      =J648)*ROW(INDIRECT("A1:A" &amp; IFERROR(MATCH("fin" &amp; J648,OFFSET($D$1,H648,0,1000,1),0)+H648,$H$1)-1) )))</f>
        <v>#N/A</v>
      </c>
      <c r="J648" s="7" t="e" cm="1">
        <f t="array" aca="1" ref="J648" ca="1">INDEX(A:A,H648)</f>
        <v>#N/A</v>
      </c>
      <c r="K648" s="7" t="e" cm="1">
        <f t="array" aca="1" ref="K648" ca="1">INDEX(B:B,H648)</f>
        <v>#N/A</v>
      </c>
      <c r="L648" s="7"/>
      <c r="M648" s="7" t="str" cm="1">
        <f t="array" aca="1" ref="M648" ca="1">IFERROR(INDEX(B:B,I648),IF(ISERROR(H648),"#N/A",TODAY()))</f>
        <v>#N/A</v>
      </c>
      <c r="N648">
        <f ca="1">SUMIFS(C:C,A:A,J648,B:B,"&gt;=" &amp; K648,B:B,"&lt;" &amp; M648+1)</f>
        <v>0</v>
      </c>
    </row>
    <row r="649" spans="1:14" x14ac:dyDescent="0.25">
      <c r="A649" t="s">
        <v>17</v>
      </c>
      <c r="B649" s="7">
        <v>43662.658449074072</v>
      </c>
      <c r="C649">
        <v>1</v>
      </c>
      <c r="D649" t="str">
        <f>IF(AND(C649=0,ROW()&gt;2),"fin"&amp;A649,IF(AND(C649=1,COUNTIF($D$1:$D648,"deb"&amp;A649)&gt;COUNTIF($D$1:$D648,"fin"&amp;A649)),A649,IF(C649=0,"","deb" &amp; A649)))</f>
        <v>debRomain</v>
      </c>
      <c r="G649" s="14">
        <v>642</v>
      </c>
      <c r="H649" s="14" t="e">
        <f t="shared" ca="1" si="11"/>
        <v>#N/A</v>
      </c>
      <c r="I649" s="14" t="e" cm="1">
        <f t="array" aca="1" ref="I649" ca="1">SUMPRODUCT(MAX((INDIRECT("A1:A" &amp; IFERROR(MATCH("fin" &amp; J649,OFFSET($D$1,H649,0,1000,1),0)+H649,$H$1)-1)      =J649)*ROW(INDIRECT("A1:A" &amp; IFERROR(MATCH("fin" &amp; J649,OFFSET($D$1,H649,0,1000,1),0)+H649,$H$1)-1) )))</f>
        <v>#N/A</v>
      </c>
      <c r="J649" s="7" t="e" cm="1">
        <f t="array" aca="1" ref="J649" ca="1">INDEX(A:A,H649)</f>
        <v>#N/A</v>
      </c>
      <c r="K649" s="7" t="e" cm="1">
        <f t="array" aca="1" ref="K649" ca="1">INDEX(B:B,H649)</f>
        <v>#N/A</v>
      </c>
      <c r="L649" s="7"/>
      <c r="M649" s="7" t="str" cm="1">
        <f t="array" aca="1" ref="M649" ca="1">IFERROR(INDEX(B:B,I649),IF(ISERROR(H649),"#N/A",TODAY()))</f>
        <v>#N/A</v>
      </c>
      <c r="N649">
        <f ca="1">SUMIFS(C:C,A:A,J649,B:B,"&gt;=" &amp; K649,B:B,"&lt;" &amp; M649+1)</f>
        <v>0</v>
      </c>
    </row>
    <row r="650" spans="1:14" x14ac:dyDescent="0.25">
      <c r="A650" t="s">
        <v>9</v>
      </c>
      <c r="B650" s="7">
        <v>43662.667337962965</v>
      </c>
      <c r="C650">
        <v>0</v>
      </c>
      <c r="D650" t="str">
        <f>IF(AND(C650=0,ROW()&gt;2),"fin"&amp;A650,IF(AND(C650=1,COUNTIF($D$1:$D649,"deb"&amp;A650)&gt;COUNTIF($D$1:$D649,"fin"&amp;A650)),A650,IF(C650=0,"","deb" &amp; A650)))</f>
        <v xml:space="preserve">finPierre </v>
      </c>
      <c r="G650" s="14">
        <v>643</v>
      </c>
      <c r="H650" s="14" t="e">
        <f t="shared" ca="1" si="11"/>
        <v>#N/A</v>
      </c>
      <c r="I650" s="14" t="e" cm="1">
        <f t="array" aca="1" ref="I650" ca="1">SUMPRODUCT(MAX((INDIRECT("A1:A" &amp; IFERROR(MATCH("fin" &amp; J650,OFFSET($D$1,H650,0,1000,1),0)+H650,$H$1)-1)      =J650)*ROW(INDIRECT("A1:A" &amp; IFERROR(MATCH("fin" &amp; J650,OFFSET($D$1,H650,0,1000,1),0)+H650,$H$1)-1) )))</f>
        <v>#N/A</v>
      </c>
      <c r="J650" s="7" t="e" cm="1">
        <f t="array" aca="1" ref="J650" ca="1">INDEX(A:A,H650)</f>
        <v>#N/A</v>
      </c>
      <c r="K650" s="7" t="e" cm="1">
        <f t="array" aca="1" ref="K650" ca="1">INDEX(B:B,H650)</f>
        <v>#N/A</v>
      </c>
      <c r="L650" s="7"/>
      <c r="M650" s="7" t="str" cm="1">
        <f t="array" aca="1" ref="M650" ca="1">IFERROR(INDEX(B:B,I650),IF(ISERROR(H650),"#N/A",TODAY()))</f>
        <v>#N/A</v>
      </c>
      <c r="N650">
        <f ca="1">SUMIFS(C:C,A:A,J650,B:B,"&gt;=" &amp; K650,B:B,"&lt;" &amp; M650+1)</f>
        <v>0</v>
      </c>
    </row>
    <row r="651" spans="1:14" x14ac:dyDescent="0.25">
      <c r="A651" t="s">
        <v>10</v>
      </c>
      <c r="B651" s="7">
        <v>43662.668796296297</v>
      </c>
      <c r="C651">
        <v>0</v>
      </c>
      <c r="D651" t="str">
        <f>IF(AND(C651=0,ROW()&gt;2),"fin"&amp;A651,IF(AND(C651=1,COUNTIF($D$1:$D650,"deb"&amp;A651)&gt;COUNTIF($D$1:$D650,"fin"&amp;A651)),A651,IF(C651=0,"","deb" &amp; A651)))</f>
        <v>finYves</v>
      </c>
      <c r="G651" s="14">
        <v>644</v>
      </c>
      <c r="H651" s="14" t="e">
        <f t="shared" ca="1" si="11"/>
        <v>#N/A</v>
      </c>
      <c r="I651" s="14" t="e" cm="1">
        <f t="array" aca="1" ref="I651" ca="1">SUMPRODUCT(MAX((INDIRECT("A1:A" &amp; IFERROR(MATCH("fin" &amp; J651,OFFSET($D$1,H651,0,1000,1),0)+H651,$H$1)-1)      =J651)*ROW(INDIRECT("A1:A" &amp; IFERROR(MATCH("fin" &amp; J651,OFFSET($D$1,H651,0,1000,1),0)+H651,$H$1)-1) )))</f>
        <v>#N/A</v>
      </c>
      <c r="J651" s="7" t="e" cm="1">
        <f t="array" aca="1" ref="J651" ca="1">INDEX(A:A,H651)</f>
        <v>#N/A</v>
      </c>
      <c r="K651" s="7" t="e" cm="1">
        <f t="array" aca="1" ref="K651" ca="1">INDEX(B:B,H651)</f>
        <v>#N/A</v>
      </c>
      <c r="L651" s="7"/>
      <c r="M651" s="7" t="str" cm="1">
        <f t="array" aca="1" ref="M651" ca="1">IFERROR(INDEX(B:B,I651),IF(ISERROR(H651),"#N/A",TODAY()))</f>
        <v>#N/A</v>
      </c>
      <c r="N651">
        <f ca="1">SUMIFS(C:C,A:A,J651,B:B,"&gt;=" &amp; K651,B:B,"&lt;" &amp; M651+1)</f>
        <v>0</v>
      </c>
    </row>
    <row r="652" spans="1:14" x14ac:dyDescent="0.25">
      <c r="A652" t="s">
        <v>11</v>
      </c>
      <c r="B652" s="7">
        <v>43662.699814814812</v>
      </c>
      <c r="C652">
        <v>0</v>
      </c>
      <c r="D652" t="str">
        <f>IF(AND(C652=0,ROW()&gt;2),"fin"&amp;A652,IF(AND(C652=1,COUNTIF($D$1:$D651,"deb"&amp;A652)&gt;COUNTIF($D$1:$D651,"fin"&amp;A652)),A652,IF(C652=0,"","deb" &amp; A652)))</f>
        <v>finPierrick</v>
      </c>
      <c r="G652" s="14">
        <v>645</v>
      </c>
      <c r="H652" s="14" t="e">
        <f t="shared" ca="1" si="11"/>
        <v>#N/A</v>
      </c>
      <c r="I652" s="14" t="e" cm="1">
        <f t="array" aca="1" ref="I652" ca="1">SUMPRODUCT(MAX((INDIRECT("A1:A" &amp; IFERROR(MATCH("fin" &amp; J652,OFFSET($D$1,H652,0,1000,1),0)+H652,$H$1)-1)      =J652)*ROW(INDIRECT("A1:A" &amp; IFERROR(MATCH("fin" &amp; J652,OFFSET($D$1,H652,0,1000,1),0)+H652,$H$1)-1) )))</f>
        <v>#N/A</v>
      </c>
      <c r="J652" s="7" t="e" cm="1">
        <f t="array" aca="1" ref="J652" ca="1">INDEX(A:A,H652)</f>
        <v>#N/A</v>
      </c>
      <c r="K652" s="7" t="e" cm="1">
        <f t="array" aca="1" ref="K652" ca="1">INDEX(B:B,H652)</f>
        <v>#N/A</v>
      </c>
      <c r="L652" s="7"/>
      <c r="M652" s="7" t="str" cm="1">
        <f t="array" aca="1" ref="M652" ca="1">IFERROR(INDEX(B:B,I652),IF(ISERROR(H652),"#N/A",TODAY()))</f>
        <v>#N/A</v>
      </c>
      <c r="N652">
        <f ca="1">SUMIFS(C:C,A:A,J652,B:B,"&gt;=" &amp; K652,B:B,"&lt;" &amp; M652+1)</f>
        <v>0</v>
      </c>
    </row>
    <row r="653" spans="1:14" x14ac:dyDescent="0.25">
      <c r="A653" t="s">
        <v>12</v>
      </c>
      <c r="B653" s="7">
        <v>43663.374363425923</v>
      </c>
      <c r="C653">
        <v>1</v>
      </c>
      <c r="D653" t="str">
        <f>IF(AND(C653=0,ROW()&gt;2),"fin"&amp;A653,IF(AND(C653=1,COUNTIF($D$1:$D652,"deb"&amp;A653)&gt;COUNTIF($D$1:$D652,"fin"&amp;A653)),A653,IF(C653=0,"","deb" &amp; A653)))</f>
        <v xml:space="preserve">Jacques </v>
      </c>
      <c r="G653" s="14">
        <v>646</v>
      </c>
      <c r="H653" s="14" t="e">
        <f t="shared" ca="1" si="11"/>
        <v>#N/A</v>
      </c>
      <c r="I653" s="14" t="e" cm="1">
        <f t="array" aca="1" ref="I653" ca="1">SUMPRODUCT(MAX((INDIRECT("A1:A" &amp; IFERROR(MATCH("fin" &amp; J653,OFFSET($D$1,H653,0,1000,1),0)+H653,$H$1)-1)      =J653)*ROW(INDIRECT("A1:A" &amp; IFERROR(MATCH("fin" &amp; J653,OFFSET($D$1,H653,0,1000,1),0)+H653,$H$1)-1) )))</f>
        <v>#N/A</v>
      </c>
      <c r="J653" s="7" t="e" cm="1">
        <f t="array" aca="1" ref="J653" ca="1">INDEX(A:A,H653)</f>
        <v>#N/A</v>
      </c>
      <c r="K653" s="7" t="e" cm="1">
        <f t="array" aca="1" ref="K653" ca="1">INDEX(B:B,H653)</f>
        <v>#N/A</v>
      </c>
      <c r="L653" s="7"/>
      <c r="M653" s="7" t="str" cm="1">
        <f t="array" aca="1" ref="M653" ca="1">IFERROR(INDEX(B:B,I653),IF(ISERROR(H653),"#N/A",TODAY()))</f>
        <v>#N/A</v>
      </c>
      <c r="N653">
        <f ca="1">SUMIFS(C:C,A:A,J653,B:B,"&gt;=" &amp; K653,B:B,"&lt;" &amp; M653+1)</f>
        <v>0</v>
      </c>
    </row>
    <row r="654" spans="1:14" x14ac:dyDescent="0.25">
      <c r="A654" t="s">
        <v>13</v>
      </c>
      <c r="B654" s="7">
        <v>43663.383784722224</v>
      </c>
      <c r="C654">
        <v>1</v>
      </c>
      <c r="D654" t="str">
        <f>IF(AND(C654=0,ROW()&gt;2),"fin"&amp;A654,IF(AND(C654=1,COUNTIF($D$1:$D653,"deb"&amp;A654)&gt;COUNTIF($D$1:$D653,"fin"&amp;A654)),A654,IF(C654=0,"","deb" &amp; A654)))</f>
        <v>debClhotilde</v>
      </c>
      <c r="G654" s="14">
        <v>647</v>
      </c>
      <c r="H654" s="14" t="e">
        <f t="shared" ca="1" si="11"/>
        <v>#N/A</v>
      </c>
      <c r="I654" s="14" t="e" cm="1">
        <f t="array" aca="1" ref="I654" ca="1">SUMPRODUCT(MAX((INDIRECT("A1:A" &amp; IFERROR(MATCH("fin" &amp; J654,OFFSET($D$1,H654,0,1000,1),0)+H654,$H$1)-1)      =J654)*ROW(INDIRECT("A1:A" &amp; IFERROR(MATCH("fin" &amp; J654,OFFSET($D$1,H654,0,1000,1),0)+H654,$H$1)-1) )))</f>
        <v>#N/A</v>
      </c>
      <c r="J654" s="7" t="e" cm="1">
        <f t="array" aca="1" ref="J654" ca="1">INDEX(A:A,H654)</f>
        <v>#N/A</v>
      </c>
      <c r="K654" s="7" t="e" cm="1">
        <f t="array" aca="1" ref="K654" ca="1">INDEX(B:B,H654)</f>
        <v>#N/A</v>
      </c>
      <c r="L654" s="7"/>
      <c r="M654" s="7" t="str" cm="1">
        <f t="array" aca="1" ref="M654" ca="1">IFERROR(INDEX(B:B,I654),IF(ISERROR(H654),"#N/A",TODAY()))</f>
        <v>#N/A</v>
      </c>
      <c r="N654">
        <f ca="1">SUMIFS(C:C,A:A,J654,B:B,"&gt;=" &amp; K654,B:B,"&lt;" &amp; M654+1)</f>
        <v>0</v>
      </c>
    </row>
    <row r="655" spans="1:14" x14ac:dyDescent="0.25">
      <c r="A655" t="s">
        <v>14</v>
      </c>
      <c r="B655" s="7">
        <v>43663.406666666669</v>
      </c>
      <c r="C655">
        <v>1</v>
      </c>
      <c r="D655" t="str">
        <f>IF(AND(C655=0,ROW()&gt;2),"fin"&amp;A655,IF(AND(C655=1,COUNTIF($D$1:$D654,"deb"&amp;A655)&gt;COUNTIF($D$1:$D654,"fin"&amp;A655)),A655,IF(C655=0,"","deb" &amp; A655)))</f>
        <v>debLaurianne</v>
      </c>
      <c r="G655" s="14">
        <v>648</v>
      </c>
      <c r="H655" s="14" t="e">
        <f t="shared" ca="1" si="11"/>
        <v>#N/A</v>
      </c>
      <c r="I655" s="14" t="e" cm="1">
        <f t="array" aca="1" ref="I655" ca="1">SUMPRODUCT(MAX((INDIRECT("A1:A" &amp; IFERROR(MATCH("fin" &amp; J655,OFFSET($D$1,H655,0,1000,1),0)+H655,$H$1)-1)      =J655)*ROW(INDIRECT("A1:A" &amp; IFERROR(MATCH("fin" &amp; J655,OFFSET($D$1,H655,0,1000,1),0)+H655,$H$1)-1) )))</f>
        <v>#N/A</v>
      </c>
      <c r="J655" s="7" t="e" cm="1">
        <f t="array" aca="1" ref="J655" ca="1">INDEX(A:A,H655)</f>
        <v>#N/A</v>
      </c>
      <c r="K655" s="7" t="e" cm="1">
        <f t="array" aca="1" ref="K655" ca="1">INDEX(B:B,H655)</f>
        <v>#N/A</v>
      </c>
      <c r="L655" s="7"/>
      <c r="M655" s="7" t="str" cm="1">
        <f t="array" aca="1" ref="M655" ca="1">IFERROR(INDEX(B:B,I655),IF(ISERROR(H655),"#N/A",TODAY()))</f>
        <v>#N/A</v>
      </c>
      <c r="N655">
        <f ca="1">SUMIFS(C:C,A:A,J655,B:B,"&gt;=" &amp; K655,B:B,"&lt;" &amp; M655+1)</f>
        <v>0</v>
      </c>
    </row>
    <row r="656" spans="1:14" x14ac:dyDescent="0.25">
      <c r="A656" t="s">
        <v>15</v>
      </c>
      <c r="B656" s="7">
        <v>43663.407905092594</v>
      </c>
      <c r="C656">
        <v>0</v>
      </c>
      <c r="D656" t="str">
        <f>IF(AND(C656=0,ROW()&gt;2),"fin"&amp;A656,IF(AND(C656=1,COUNTIF($D$1:$D655,"deb"&amp;A656)&gt;COUNTIF($D$1:$D655,"fin"&amp;A656)),A656,IF(C656=0,"","deb" &amp; A656)))</f>
        <v>finJeanne</v>
      </c>
      <c r="G656" s="14">
        <v>649</v>
      </c>
      <c r="H656" s="14" t="e">
        <f t="shared" ca="1" si="11"/>
        <v>#N/A</v>
      </c>
      <c r="I656" s="14" t="e" cm="1">
        <f t="array" aca="1" ref="I656" ca="1">SUMPRODUCT(MAX((INDIRECT("A1:A" &amp; IFERROR(MATCH("fin" &amp; J656,OFFSET($D$1,H656,0,1000,1),0)+H656,$H$1)-1)      =J656)*ROW(INDIRECT("A1:A" &amp; IFERROR(MATCH("fin" &amp; J656,OFFSET($D$1,H656,0,1000,1),0)+H656,$H$1)-1) )))</f>
        <v>#N/A</v>
      </c>
      <c r="J656" s="7" t="e" cm="1">
        <f t="array" aca="1" ref="J656" ca="1">INDEX(A:A,H656)</f>
        <v>#N/A</v>
      </c>
      <c r="K656" s="7" t="e" cm="1">
        <f t="array" aca="1" ref="K656" ca="1">INDEX(B:B,H656)</f>
        <v>#N/A</v>
      </c>
      <c r="L656" s="7"/>
      <c r="M656" s="7" t="str" cm="1">
        <f t="array" aca="1" ref="M656" ca="1">IFERROR(INDEX(B:B,I656),IF(ISERROR(H656),"#N/A",TODAY()))</f>
        <v>#N/A</v>
      </c>
      <c r="N656">
        <f ca="1">SUMIFS(C:C,A:A,J656,B:B,"&gt;=" &amp; K656,B:B,"&lt;" &amp; M656+1)</f>
        <v>0</v>
      </c>
    </row>
    <row r="657" spans="1:14" x14ac:dyDescent="0.25">
      <c r="A657" t="s">
        <v>16</v>
      </c>
      <c r="B657" s="7">
        <v>43663.41777777778</v>
      </c>
      <c r="C657">
        <v>1</v>
      </c>
      <c r="D657" t="str">
        <f>IF(AND(C657=0,ROW()&gt;2),"fin"&amp;A657,IF(AND(C657=1,COUNTIF($D$1:$D656,"deb"&amp;A657)&gt;COUNTIF($D$1:$D656,"fin"&amp;A657)),A657,IF(C657=0,"","deb" &amp; A657)))</f>
        <v>debAgathe</v>
      </c>
      <c r="G657" s="14">
        <v>650</v>
      </c>
      <c r="H657" s="14" t="e">
        <f t="shared" ca="1" si="11"/>
        <v>#N/A</v>
      </c>
      <c r="I657" s="14" t="e" cm="1">
        <f t="array" aca="1" ref="I657" ca="1">SUMPRODUCT(MAX((INDIRECT("A1:A" &amp; IFERROR(MATCH("fin" &amp; J657,OFFSET($D$1,H657,0,1000,1),0)+H657,$H$1)-1)      =J657)*ROW(INDIRECT("A1:A" &amp; IFERROR(MATCH("fin" &amp; J657,OFFSET($D$1,H657,0,1000,1),0)+H657,$H$1)-1) )))</f>
        <v>#N/A</v>
      </c>
      <c r="J657" s="7" t="e" cm="1">
        <f t="array" aca="1" ref="J657" ca="1">INDEX(A:A,H657)</f>
        <v>#N/A</v>
      </c>
      <c r="K657" s="7" t="e" cm="1">
        <f t="array" aca="1" ref="K657" ca="1">INDEX(B:B,H657)</f>
        <v>#N/A</v>
      </c>
      <c r="L657" s="7"/>
      <c r="M657" s="7" t="str" cm="1">
        <f t="array" aca="1" ref="M657" ca="1">IFERROR(INDEX(B:B,I657),IF(ISERROR(H657),"#N/A",TODAY()))</f>
        <v>#N/A</v>
      </c>
      <c r="N657">
        <f ca="1">SUMIFS(C:C,A:A,J657,B:B,"&gt;=" &amp; K657,B:B,"&lt;" &amp; M657+1)</f>
        <v>0</v>
      </c>
    </row>
    <row r="658" spans="1:14" x14ac:dyDescent="0.25">
      <c r="A658" t="s">
        <v>17</v>
      </c>
      <c r="B658" s="7">
        <v>43663.421574074076</v>
      </c>
      <c r="C658">
        <v>0</v>
      </c>
      <c r="D658" t="str">
        <f>IF(AND(C658=0,ROW()&gt;2),"fin"&amp;A658,IF(AND(C658=1,COUNTIF($D$1:$D657,"deb"&amp;A658)&gt;COUNTIF($D$1:$D657,"fin"&amp;A658)),A658,IF(C658=0,"","deb" &amp; A658)))</f>
        <v>finRomain</v>
      </c>
      <c r="G658" s="14">
        <v>651</v>
      </c>
      <c r="H658" s="14" t="e">
        <f t="shared" ca="1" si="11"/>
        <v>#N/A</v>
      </c>
      <c r="I658" s="14" t="e" cm="1">
        <f t="array" aca="1" ref="I658" ca="1">SUMPRODUCT(MAX((INDIRECT("A1:A" &amp; IFERROR(MATCH("fin" &amp; J658,OFFSET($D$1,H658,0,1000,1),0)+H658,$H$1)-1)      =J658)*ROW(INDIRECT("A1:A" &amp; IFERROR(MATCH("fin" &amp; J658,OFFSET($D$1,H658,0,1000,1),0)+H658,$H$1)-1) )))</f>
        <v>#N/A</v>
      </c>
      <c r="J658" s="7" t="e" cm="1">
        <f t="array" aca="1" ref="J658" ca="1">INDEX(A:A,H658)</f>
        <v>#N/A</v>
      </c>
      <c r="K658" s="7" t="e" cm="1">
        <f t="array" aca="1" ref="K658" ca="1">INDEX(B:B,H658)</f>
        <v>#N/A</v>
      </c>
      <c r="L658" s="7"/>
      <c r="M658" s="7" t="str" cm="1">
        <f t="array" aca="1" ref="M658" ca="1">IFERROR(INDEX(B:B,I658),IF(ISERROR(H658),"#N/A",TODAY()))</f>
        <v>#N/A</v>
      </c>
      <c r="N658">
        <f ca="1">SUMIFS(C:C,A:A,J658,B:B,"&gt;=" &amp; K658,B:B,"&lt;" &amp; M658+1)</f>
        <v>0</v>
      </c>
    </row>
    <row r="659" spans="1:14" x14ac:dyDescent="0.25">
      <c r="A659" t="s">
        <v>9</v>
      </c>
      <c r="B659" s="7">
        <v>43663.497094907405</v>
      </c>
      <c r="C659">
        <v>1</v>
      </c>
      <c r="D659" t="str">
        <f>IF(AND(C659=0,ROW()&gt;2),"fin"&amp;A659,IF(AND(C659=1,COUNTIF($D$1:$D658,"deb"&amp;A659)&gt;COUNTIF($D$1:$D658,"fin"&amp;A659)),A659,IF(C659=0,"","deb" &amp; A659)))</f>
        <v xml:space="preserve">debPierre </v>
      </c>
      <c r="G659" s="14">
        <v>652</v>
      </c>
      <c r="H659" s="14" t="e">
        <f t="shared" ca="1" si="11"/>
        <v>#N/A</v>
      </c>
      <c r="I659" s="14" t="e" cm="1">
        <f t="array" aca="1" ref="I659" ca="1">SUMPRODUCT(MAX((INDIRECT("A1:A" &amp; IFERROR(MATCH("fin" &amp; J659,OFFSET($D$1,H659,0,1000,1),0)+H659,$H$1)-1)      =J659)*ROW(INDIRECT("A1:A" &amp; IFERROR(MATCH("fin" &amp; J659,OFFSET($D$1,H659,0,1000,1),0)+H659,$H$1)-1) )))</f>
        <v>#N/A</v>
      </c>
      <c r="J659" s="7" t="e" cm="1">
        <f t="array" aca="1" ref="J659" ca="1">INDEX(A:A,H659)</f>
        <v>#N/A</v>
      </c>
      <c r="K659" s="7" t="e" cm="1">
        <f t="array" aca="1" ref="K659" ca="1">INDEX(B:B,H659)</f>
        <v>#N/A</v>
      </c>
      <c r="L659" s="7"/>
      <c r="M659" s="7" t="str" cm="1">
        <f t="array" aca="1" ref="M659" ca="1">IFERROR(INDEX(B:B,I659),IF(ISERROR(H659),"#N/A",TODAY()))</f>
        <v>#N/A</v>
      </c>
      <c r="N659">
        <f ca="1">SUMIFS(C:C,A:A,J659,B:B,"&gt;=" &amp; K659,B:B,"&lt;" &amp; M659+1)</f>
        <v>0</v>
      </c>
    </row>
    <row r="660" spans="1:14" x14ac:dyDescent="0.25">
      <c r="A660" t="s">
        <v>10</v>
      </c>
      <c r="B660" s="7">
        <v>43663.54173611111</v>
      </c>
      <c r="C660">
        <v>1</v>
      </c>
      <c r="D660" t="str">
        <f>IF(AND(C660=0,ROW()&gt;2),"fin"&amp;A660,IF(AND(C660=1,COUNTIF($D$1:$D659,"deb"&amp;A660)&gt;COUNTIF($D$1:$D659,"fin"&amp;A660)),A660,IF(C660=0,"","deb" &amp; A660)))</f>
        <v>debYves</v>
      </c>
      <c r="G660" s="14">
        <v>653</v>
      </c>
      <c r="H660" s="14" t="e">
        <f t="shared" ca="1" si="11"/>
        <v>#N/A</v>
      </c>
      <c r="I660" s="14" t="e" cm="1">
        <f t="array" aca="1" ref="I660" ca="1">SUMPRODUCT(MAX((INDIRECT("A1:A" &amp; IFERROR(MATCH("fin" &amp; J660,OFFSET($D$1,H660,0,1000,1),0)+H660,$H$1)-1)      =J660)*ROW(INDIRECT("A1:A" &amp; IFERROR(MATCH("fin" &amp; J660,OFFSET($D$1,H660,0,1000,1),0)+H660,$H$1)-1) )))</f>
        <v>#N/A</v>
      </c>
      <c r="J660" s="7" t="e" cm="1">
        <f t="array" aca="1" ref="J660" ca="1">INDEX(A:A,H660)</f>
        <v>#N/A</v>
      </c>
      <c r="K660" s="7" t="e" cm="1">
        <f t="array" aca="1" ref="K660" ca="1">INDEX(B:B,H660)</f>
        <v>#N/A</v>
      </c>
      <c r="L660" s="7"/>
      <c r="M660" s="7" t="str" cm="1">
        <f t="array" aca="1" ref="M660" ca="1">IFERROR(INDEX(B:B,I660),IF(ISERROR(H660),"#N/A",TODAY()))</f>
        <v>#N/A</v>
      </c>
      <c r="N660">
        <f ca="1">SUMIFS(C:C,A:A,J660,B:B,"&gt;=" &amp; K660,B:B,"&lt;" &amp; M660+1)</f>
        <v>0</v>
      </c>
    </row>
    <row r="661" spans="1:14" x14ac:dyDescent="0.25">
      <c r="A661" t="s">
        <v>11</v>
      </c>
      <c r="B661" s="7">
        <v>43663.563402777778</v>
      </c>
      <c r="C661">
        <v>1</v>
      </c>
      <c r="D661" t="str">
        <f>IF(AND(C661=0,ROW()&gt;2),"fin"&amp;A661,IF(AND(C661=1,COUNTIF($D$1:$D660,"deb"&amp;A661)&gt;COUNTIF($D$1:$D660,"fin"&amp;A661)),A661,IF(C661=0,"","deb" &amp; A661)))</f>
        <v>debPierrick</v>
      </c>
      <c r="G661" s="14">
        <v>654</v>
      </c>
      <c r="H661" s="14" t="e">
        <f t="shared" ca="1" si="11"/>
        <v>#N/A</v>
      </c>
      <c r="I661" s="14" t="e" cm="1">
        <f t="array" aca="1" ref="I661" ca="1">SUMPRODUCT(MAX((INDIRECT("A1:A" &amp; IFERROR(MATCH("fin" &amp; J661,OFFSET($D$1,H661,0,1000,1),0)+H661,$H$1)-1)      =J661)*ROW(INDIRECT("A1:A" &amp; IFERROR(MATCH("fin" &amp; J661,OFFSET($D$1,H661,0,1000,1),0)+H661,$H$1)-1) )))</f>
        <v>#N/A</v>
      </c>
      <c r="J661" s="7" t="e" cm="1">
        <f t="array" aca="1" ref="J661" ca="1">INDEX(A:A,H661)</f>
        <v>#N/A</v>
      </c>
      <c r="K661" s="7" t="e" cm="1">
        <f t="array" aca="1" ref="K661" ca="1">INDEX(B:B,H661)</f>
        <v>#N/A</v>
      </c>
      <c r="L661" s="7"/>
      <c r="M661" s="7" t="str" cm="1">
        <f t="array" aca="1" ref="M661" ca="1">IFERROR(INDEX(B:B,I661),IF(ISERROR(H661),"#N/A",TODAY()))</f>
        <v>#N/A</v>
      </c>
      <c r="N661">
        <f ca="1">SUMIFS(C:C,A:A,J661,B:B,"&gt;=" &amp; K661,B:B,"&lt;" &amp; M661+1)</f>
        <v>0</v>
      </c>
    </row>
    <row r="662" spans="1:14" x14ac:dyDescent="0.25">
      <c r="A662" t="s">
        <v>12</v>
      </c>
      <c r="B662" s="7">
        <v>43663.608518518522</v>
      </c>
      <c r="C662">
        <v>1</v>
      </c>
      <c r="D662" t="str">
        <f>IF(AND(C662=0,ROW()&gt;2),"fin"&amp;A662,IF(AND(C662=1,COUNTIF($D$1:$D661,"deb"&amp;A662)&gt;COUNTIF($D$1:$D661,"fin"&amp;A662)),A662,IF(C662=0,"","deb" &amp; A662)))</f>
        <v xml:space="preserve">Jacques </v>
      </c>
      <c r="G662" s="14">
        <v>655</v>
      </c>
      <c r="H662" s="14" t="e">
        <f t="shared" ca="1" si="11"/>
        <v>#N/A</v>
      </c>
      <c r="I662" s="14" t="e" cm="1">
        <f t="array" aca="1" ref="I662" ca="1">SUMPRODUCT(MAX((INDIRECT("A1:A" &amp; IFERROR(MATCH("fin" &amp; J662,OFFSET($D$1,H662,0,1000,1),0)+H662,$H$1)-1)      =J662)*ROW(INDIRECT("A1:A" &amp; IFERROR(MATCH("fin" &amp; J662,OFFSET($D$1,H662,0,1000,1),0)+H662,$H$1)-1) )))</f>
        <v>#N/A</v>
      </c>
      <c r="J662" s="7" t="e" cm="1">
        <f t="array" aca="1" ref="J662" ca="1">INDEX(A:A,H662)</f>
        <v>#N/A</v>
      </c>
      <c r="K662" s="7" t="e" cm="1">
        <f t="array" aca="1" ref="K662" ca="1">INDEX(B:B,H662)</f>
        <v>#N/A</v>
      </c>
      <c r="L662" s="7"/>
      <c r="M662" s="7" t="str" cm="1">
        <f t="array" aca="1" ref="M662" ca="1">IFERROR(INDEX(B:B,I662),IF(ISERROR(H662),"#N/A",TODAY()))</f>
        <v>#N/A</v>
      </c>
      <c r="N662">
        <f ca="1">SUMIFS(C:C,A:A,J662,B:B,"&gt;=" &amp; K662,B:B,"&lt;" &amp; M662+1)</f>
        <v>0</v>
      </c>
    </row>
    <row r="663" spans="1:14" x14ac:dyDescent="0.25">
      <c r="A663" t="s">
        <v>13</v>
      </c>
      <c r="B663" s="7">
        <v>43663.677881944444</v>
      </c>
      <c r="C663">
        <v>0</v>
      </c>
      <c r="D663" t="str">
        <f>IF(AND(C663=0,ROW()&gt;2),"fin"&amp;A663,IF(AND(C663=1,COUNTIF($D$1:$D662,"deb"&amp;A663)&gt;COUNTIF($D$1:$D662,"fin"&amp;A663)),A663,IF(C663=0,"","deb" &amp; A663)))</f>
        <v>finClhotilde</v>
      </c>
      <c r="G663" s="14">
        <v>656</v>
      </c>
      <c r="H663" s="14" t="e">
        <f t="shared" ca="1" si="11"/>
        <v>#N/A</v>
      </c>
      <c r="I663" s="14" t="e" cm="1">
        <f t="array" aca="1" ref="I663" ca="1">SUMPRODUCT(MAX((INDIRECT("A1:A" &amp; IFERROR(MATCH("fin" &amp; J663,OFFSET($D$1,H663,0,1000,1),0)+H663,$H$1)-1)      =J663)*ROW(INDIRECT("A1:A" &amp; IFERROR(MATCH("fin" &amp; J663,OFFSET($D$1,H663,0,1000,1),0)+H663,$H$1)-1) )))</f>
        <v>#N/A</v>
      </c>
      <c r="J663" s="7" t="e" cm="1">
        <f t="array" aca="1" ref="J663" ca="1">INDEX(A:A,H663)</f>
        <v>#N/A</v>
      </c>
      <c r="K663" s="7" t="e" cm="1">
        <f t="array" aca="1" ref="K663" ca="1">INDEX(B:B,H663)</f>
        <v>#N/A</v>
      </c>
      <c r="L663" s="7"/>
      <c r="M663" s="7" t="str" cm="1">
        <f t="array" aca="1" ref="M663" ca="1">IFERROR(INDEX(B:B,I663),IF(ISERROR(H663),"#N/A",TODAY()))</f>
        <v>#N/A</v>
      </c>
      <c r="N663">
        <f ca="1">SUMIFS(C:C,A:A,J663,B:B,"&gt;=" &amp; K663,B:B,"&lt;" &amp; M663+1)</f>
        <v>0</v>
      </c>
    </row>
    <row r="664" spans="1:14" x14ac:dyDescent="0.25">
      <c r="A664" t="s">
        <v>14</v>
      </c>
      <c r="B664" s="7">
        <v>43663.679722222223</v>
      </c>
      <c r="C664">
        <v>1</v>
      </c>
      <c r="D664" t="str">
        <f>IF(AND(C664=0,ROW()&gt;2),"fin"&amp;A664,IF(AND(C664=1,COUNTIF($D$1:$D663,"deb"&amp;A664)&gt;COUNTIF($D$1:$D663,"fin"&amp;A664)),A664,IF(C664=0,"","deb" &amp; A664)))</f>
        <v>Laurianne</v>
      </c>
      <c r="G664" s="14">
        <v>657</v>
      </c>
      <c r="H664" s="14" t="e">
        <f t="shared" ca="1" si="11"/>
        <v>#N/A</v>
      </c>
      <c r="I664" s="14" t="e" cm="1">
        <f t="array" aca="1" ref="I664" ca="1">SUMPRODUCT(MAX((INDIRECT("A1:A" &amp; IFERROR(MATCH("fin" &amp; J664,OFFSET($D$1,H664,0,1000,1),0)+H664,$H$1)-1)      =J664)*ROW(INDIRECT("A1:A" &amp; IFERROR(MATCH("fin" &amp; J664,OFFSET($D$1,H664,0,1000,1),0)+H664,$H$1)-1) )))</f>
        <v>#N/A</v>
      </c>
      <c r="J664" s="7" t="e" cm="1">
        <f t="array" aca="1" ref="J664" ca="1">INDEX(A:A,H664)</f>
        <v>#N/A</v>
      </c>
      <c r="K664" s="7" t="e" cm="1">
        <f t="array" aca="1" ref="K664" ca="1">INDEX(B:B,H664)</f>
        <v>#N/A</v>
      </c>
      <c r="L664" s="7"/>
      <c r="M664" s="7" t="str" cm="1">
        <f t="array" aca="1" ref="M664" ca="1">IFERROR(INDEX(B:B,I664),IF(ISERROR(H664),"#N/A",TODAY()))</f>
        <v>#N/A</v>
      </c>
      <c r="N664">
        <f ca="1">SUMIFS(C:C,A:A,J664,B:B,"&gt;=" &amp; K664,B:B,"&lt;" &amp; M664+1)</f>
        <v>0</v>
      </c>
    </row>
    <row r="665" spans="1:14" x14ac:dyDescent="0.25">
      <c r="A665" t="s">
        <v>15</v>
      </c>
      <c r="B665" s="7">
        <v>43663.684131944443</v>
      </c>
      <c r="C665">
        <v>1</v>
      </c>
      <c r="D665" t="str">
        <f>IF(AND(C665=0,ROW()&gt;2),"fin"&amp;A665,IF(AND(C665=1,COUNTIF($D$1:$D664,"deb"&amp;A665)&gt;COUNTIF($D$1:$D664,"fin"&amp;A665)),A665,IF(C665=0,"","deb" &amp; A665)))</f>
        <v>debJeanne</v>
      </c>
      <c r="G665" s="14">
        <v>658</v>
      </c>
      <c r="H665" s="14" t="e">
        <f t="shared" ca="1" si="11"/>
        <v>#N/A</v>
      </c>
      <c r="I665" s="14" t="e" cm="1">
        <f t="array" aca="1" ref="I665" ca="1">SUMPRODUCT(MAX((INDIRECT("A1:A" &amp; IFERROR(MATCH("fin" &amp; J665,OFFSET($D$1,H665,0,1000,1),0)+H665,$H$1)-1)      =J665)*ROW(INDIRECT("A1:A" &amp; IFERROR(MATCH("fin" &amp; J665,OFFSET($D$1,H665,0,1000,1),0)+H665,$H$1)-1) )))</f>
        <v>#N/A</v>
      </c>
      <c r="J665" s="7" t="e" cm="1">
        <f t="array" aca="1" ref="J665" ca="1">INDEX(A:A,H665)</f>
        <v>#N/A</v>
      </c>
      <c r="K665" s="7" t="e" cm="1">
        <f t="array" aca="1" ref="K665" ca="1">INDEX(B:B,H665)</f>
        <v>#N/A</v>
      </c>
      <c r="L665" s="7"/>
      <c r="M665" s="7" t="str" cm="1">
        <f t="array" aca="1" ref="M665" ca="1">IFERROR(INDEX(B:B,I665),IF(ISERROR(H665),"#N/A",TODAY()))</f>
        <v>#N/A</v>
      </c>
      <c r="N665">
        <f ca="1">SUMIFS(C:C,A:A,J665,B:B,"&gt;=" &amp; K665,B:B,"&lt;" &amp; M665+1)</f>
        <v>0</v>
      </c>
    </row>
    <row r="666" spans="1:14" x14ac:dyDescent="0.25">
      <c r="A666" t="s">
        <v>16</v>
      </c>
      <c r="B666" s="7">
        <v>43663.702303240738</v>
      </c>
      <c r="C666">
        <v>1</v>
      </c>
      <c r="D666" t="str">
        <f>IF(AND(C666=0,ROW()&gt;2),"fin"&amp;A666,IF(AND(C666=1,COUNTIF($D$1:$D665,"deb"&amp;A666)&gt;COUNTIF($D$1:$D665,"fin"&amp;A666)),A666,IF(C666=0,"","deb" &amp; A666)))</f>
        <v>debAgathe</v>
      </c>
      <c r="G666" s="14">
        <v>659</v>
      </c>
      <c r="H666" s="14" t="e">
        <f t="shared" ref="H666:H729" ca="1" si="12">MATCH("deb*",OFFSET($D$1,H665,0,1000,1),0)+H665</f>
        <v>#N/A</v>
      </c>
      <c r="I666" s="14" t="e" cm="1">
        <f t="array" aca="1" ref="I666" ca="1">SUMPRODUCT(MAX((INDIRECT("A1:A" &amp; IFERROR(MATCH("fin" &amp; J666,OFFSET($D$1,H666,0,1000,1),0)+H666,$H$1)-1)      =J666)*ROW(INDIRECT("A1:A" &amp; IFERROR(MATCH("fin" &amp; J666,OFFSET($D$1,H666,0,1000,1),0)+H666,$H$1)-1) )))</f>
        <v>#N/A</v>
      </c>
      <c r="J666" s="7" t="e" cm="1">
        <f t="array" aca="1" ref="J666" ca="1">INDEX(A:A,H666)</f>
        <v>#N/A</v>
      </c>
      <c r="K666" s="7" t="e" cm="1">
        <f t="array" aca="1" ref="K666" ca="1">INDEX(B:B,H666)</f>
        <v>#N/A</v>
      </c>
      <c r="L666" s="7"/>
      <c r="M666" s="7" t="str" cm="1">
        <f t="array" aca="1" ref="M666" ca="1">IFERROR(INDEX(B:B,I666),IF(ISERROR(H666),"#N/A",TODAY()))</f>
        <v>#N/A</v>
      </c>
      <c r="N666">
        <f ca="1">SUMIFS(C:C,A:A,J666,B:B,"&gt;=" &amp; K666,B:B,"&lt;" &amp; M666+1)</f>
        <v>0</v>
      </c>
    </row>
    <row r="667" spans="1:14" x14ac:dyDescent="0.25">
      <c r="A667" t="s">
        <v>17</v>
      </c>
      <c r="B667" s="7">
        <v>43664.453877314816</v>
      </c>
      <c r="C667">
        <v>0</v>
      </c>
      <c r="D667" t="str">
        <f>IF(AND(C667=0,ROW()&gt;2),"fin"&amp;A667,IF(AND(C667=1,COUNTIF($D$1:$D666,"deb"&amp;A667)&gt;COUNTIF($D$1:$D666,"fin"&amp;A667)),A667,IF(C667=0,"","deb" &amp; A667)))</f>
        <v>finRomain</v>
      </c>
      <c r="G667" s="14">
        <v>660</v>
      </c>
      <c r="H667" s="14" t="e">
        <f t="shared" ca="1" si="12"/>
        <v>#N/A</v>
      </c>
      <c r="I667" s="14" t="e" cm="1">
        <f t="array" aca="1" ref="I667" ca="1">SUMPRODUCT(MAX((INDIRECT("A1:A" &amp; IFERROR(MATCH("fin" &amp; J667,OFFSET($D$1,H667,0,1000,1),0)+H667,$H$1)-1)      =J667)*ROW(INDIRECT("A1:A" &amp; IFERROR(MATCH("fin" &amp; J667,OFFSET($D$1,H667,0,1000,1),0)+H667,$H$1)-1) )))</f>
        <v>#N/A</v>
      </c>
      <c r="J667" s="7" t="e" cm="1">
        <f t="array" aca="1" ref="J667" ca="1">INDEX(A:A,H667)</f>
        <v>#N/A</v>
      </c>
      <c r="K667" s="7" t="e" cm="1">
        <f t="array" aca="1" ref="K667" ca="1">INDEX(B:B,H667)</f>
        <v>#N/A</v>
      </c>
      <c r="L667" s="7"/>
      <c r="M667" s="7" t="str" cm="1">
        <f t="array" aca="1" ref="M667" ca="1">IFERROR(INDEX(B:B,I667),IF(ISERROR(H667),"#N/A",TODAY()))</f>
        <v>#N/A</v>
      </c>
      <c r="N667">
        <f ca="1">SUMIFS(C:C,A:A,J667,B:B,"&gt;=" &amp; K667,B:B,"&lt;" &amp; M667+1)</f>
        <v>0</v>
      </c>
    </row>
    <row r="668" spans="1:14" x14ac:dyDescent="0.25">
      <c r="A668" t="s">
        <v>9</v>
      </c>
      <c r="B668" s="7">
        <v>43664.463310185187</v>
      </c>
      <c r="C668">
        <v>0</v>
      </c>
      <c r="D668" t="str">
        <f>IF(AND(C668=0,ROW()&gt;2),"fin"&amp;A668,IF(AND(C668=1,COUNTIF($D$1:$D667,"deb"&amp;A668)&gt;COUNTIF($D$1:$D667,"fin"&amp;A668)),A668,IF(C668=0,"","deb" &amp; A668)))</f>
        <v xml:space="preserve">finPierre </v>
      </c>
      <c r="G668" s="14">
        <v>661</v>
      </c>
      <c r="H668" s="14" t="e">
        <f t="shared" ca="1" si="12"/>
        <v>#N/A</v>
      </c>
      <c r="I668" s="14" t="e" cm="1">
        <f t="array" aca="1" ref="I668" ca="1">SUMPRODUCT(MAX((INDIRECT("A1:A" &amp; IFERROR(MATCH("fin" &amp; J668,OFFSET($D$1,H668,0,1000,1),0)+H668,$H$1)-1)      =J668)*ROW(INDIRECT("A1:A" &amp; IFERROR(MATCH("fin" &amp; J668,OFFSET($D$1,H668,0,1000,1),0)+H668,$H$1)-1) )))</f>
        <v>#N/A</v>
      </c>
      <c r="J668" s="7" t="e" cm="1">
        <f t="array" aca="1" ref="J668" ca="1">INDEX(A:A,H668)</f>
        <v>#N/A</v>
      </c>
      <c r="K668" s="7" t="e" cm="1">
        <f t="array" aca="1" ref="K668" ca="1">INDEX(B:B,H668)</f>
        <v>#N/A</v>
      </c>
      <c r="L668" s="7"/>
      <c r="M668" s="7" t="str" cm="1">
        <f t="array" aca="1" ref="M668" ca="1">IFERROR(INDEX(B:B,I668),IF(ISERROR(H668),"#N/A",TODAY()))</f>
        <v>#N/A</v>
      </c>
      <c r="N668">
        <f ca="1">SUMIFS(C:C,A:A,J668,B:B,"&gt;=" &amp; K668,B:B,"&lt;" &amp; M668+1)</f>
        <v>0</v>
      </c>
    </row>
    <row r="669" spans="1:14" x14ac:dyDescent="0.25">
      <c r="A669" t="s">
        <v>10</v>
      </c>
      <c r="B669" s="7">
        <v>43664.479548611111</v>
      </c>
      <c r="C669">
        <v>1</v>
      </c>
      <c r="D669" t="str">
        <f>IF(AND(C669=0,ROW()&gt;2),"fin"&amp;A669,IF(AND(C669=1,COUNTIF($D$1:$D668,"deb"&amp;A669)&gt;COUNTIF($D$1:$D668,"fin"&amp;A669)),A669,IF(C669=0,"","deb" &amp; A669)))</f>
        <v>Yves</v>
      </c>
      <c r="G669" s="14">
        <v>662</v>
      </c>
      <c r="H669" s="14" t="e">
        <f t="shared" ca="1" si="12"/>
        <v>#N/A</v>
      </c>
      <c r="I669" s="14" t="e" cm="1">
        <f t="array" aca="1" ref="I669" ca="1">SUMPRODUCT(MAX((INDIRECT("A1:A" &amp; IFERROR(MATCH("fin" &amp; J669,OFFSET($D$1,H669,0,1000,1),0)+H669,$H$1)-1)      =J669)*ROW(INDIRECT("A1:A" &amp; IFERROR(MATCH("fin" &amp; J669,OFFSET($D$1,H669,0,1000,1),0)+H669,$H$1)-1) )))</f>
        <v>#N/A</v>
      </c>
      <c r="J669" s="7" t="e" cm="1">
        <f t="array" aca="1" ref="J669" ca="1">INDEX(A:A,H669)</f>
        <v>#N/A</v>
      </c>
      <c r="K669" s="7" t="e" cm="1">
        <f t="array" aca="1" ref="K669" ca="1">INDEX(B:B,H669)</f>
        <v>#N/A</v>
      </c>
      <c r="L669" s="7"/>
      <c r="M669" s="7" t="str" cm="1">
        <f t="array" aca="1" ref="M669" ca="1">IFERROR(INDEX(B:B,I669),IF(ISERROR(H669),"#N/A",TODAY()))</f>
        <v>#N/A</v>
      </c>
      <c r="N669">
        <f ca="1">SUMIFS(C:C,A:A,J669,B:B,"&gt;=" &amp; K669,B:B,"&lt;" &amp; M669+1)</f>
        <v>0</v>
      </c>
    </row>
    <row r="670" spans="1:14" x14ac:dyDescent="0.25">
      <c r="A670" t="s">
        <v>11</v>
      </c>
      <c r="B670" s="7">
        <v>43664.563217592593</v>
      </c>
      <c r="C670">
        <v>0</v>
      </c>
      <c r="D670" t="str">
        <f>IF(AND(C670=0,ROW()&gt;2),"fin"&amp;A670,IF(AND(C670=1,COUNTIF($D$1:$D669,"deb"&amp;A670)&gt;COUNTIF($D$1:$D669,"fin"&amp;A670)),A670,IF(C670=0,"","deb" &amp; A670)))</f>
        <v>finPierrick</v>
      </c>
      <c r="G670" s="14">
        <v>663</v>
      </c>
      <c r="H670" s="14" t="e">
        <f t="shared" ca="1" si="12"/>
        <v>#N/A</v>
      </c>
      <c r="I670" s="14" t="e" cm="1">
        <f t="array" aca="1" ref="I670" ca="1">SUMPRODUCT(MAX((INDIRECT("A1:A" &amp; IFERROR(MATCH("fin" &amp; J670,OFFSET($D$1,H670,0,1000,1),0)+H670,$H$1)-1)      =J670)*ROW(INDIRECT("A1:A" &amp; IFERROR(MATCH("fin" &amp; J670,OFFSET($D$1,H670,0,1000,1),0)+H670,$H$1)-1) )))</f>
        <v>#N/A</v>
      </c>
      <c r="J670" s="7" t="e" cm="1">
        <f t="array" aca="1" ref="J670" ca="1">INDEX(A:A,H670)</f>
        <v>#N/A</v>
      </c>
      <c r="K670" s="7" t="e" cm="1">
        <f t="array" aca="1" ref="K670" ca="1">INDEX(B:B,H670)</f>
        <v>#N/A</v>
      </c>
      <c r="L670" s="7"/>
      <c r="M670" s="7" t="str" cm="1">
        <f t="array" aca="1" ref="M670" ca="1">IFERROR(INDEX(B:B,I670),IF(ISERROR(H670),"#N/A",TODAY()))</f>
        <v>#N/A</v>
      </c>
      <c r="N670">
        <f ca="1">SUMIFS(C:C,A:A,J670,B:B,"&gt;=" &amp; K670,B:B,"&lt;" &amp; M670+1)</f>
        <v>0</v>
      </c>
    </row>
    <row r="671" spans="1:14" x14ac:dyDescent="0.25">
      <c r="A671" t="s">
        <v>12</v>
      </c>
      <c r="B671" s="7">
        <v>43664.590208333335</v>
      </c>
      <c r="C671">
        <v>1</v>
      </c>
      <c r="D671" t="str">
        <f>IF(AND(C671=0,ROW()&gt;2),"fin"&amp;A671,IF(AND(C671=1,COUNTIF($D$1:$D670,"deb"&amp;A671)&gt;COUNTIF($D$1:$D670,"fin"&amp;A671)),A671,IF(C671=0,"","deb" &amp; A671)))</f>
        <v xml:space="preserve">Jacques </v>
      </c>
      <c r="G671" s="14">
        <v>664</v>
      </c>
      <c r="H671" s="14" t="e">
        <f t="shared" ca="1" si="12"/>
        <v>#N/A</v>
      </c>
      <c r="I671" s="14" t="e" cm="1">
        <f t="array" aca="1" ref="I671" ca="1">SUMPRODUCT(MAX((INDIRECT("A1:A" &amp; IFERROR(MATCH("fin" &amp; J671,OFFSET($D$1,H671,0,1000,1),0)+H671,$H$1)-1)      =J671)*ROW(INDIRECT("A1:A" &amp; IFERROR(MATCH("fin" &amp; J671,OFFSET($D$1,H671,0,1000,1),0)+H671,$H$1)-1) )))</f>
        <v>#N/A</v>
      </c>
      <c r="J671" s="7" t="e" cm="1">
        <f t="array" aca="1" ref="J671" ca="1">INDEX(A:A,H671)</f>
        <v>#N/A</v>
      </c>
      <c r="K671" s="7" t="e" cm="1">
        <f t="array" aca="1" ref="K671" ca="1">INDEX(B:B,H671)</f>
        <v>#N/A</v>
      </c>
      <c r="L671" s="7"/>
      <c r="M671" s="7" t="str" cm="1">
        <f t="array" aca="1" ref="M671" ca="1">IFERROR(INDEX(B:B,I671),IF(ISERROR(H671),"#N/A",TODAY()))</f>
        <v>#N/A</v>
      </c>
      <c r="N671">
        <f ca="1">SUMIFS(C:C,A:A,J671,B:B,"&gt;=" &amp; K671,B:B,"&lt;" &amp; M671+1)</f>
        <v>0</v>
      </c>
    </row>
    <row r="672" spans="1:14" x14ac:dyDescent="0.25">
      <c r="A672" t="s">
        <v>13</v>
      </c>
      <c r="B672" s="7">
        <v>43664.616539351853</v>
      </c>
      <c r="C672">
        <v>1</v>
      </c>
      <c r="D672" t="str">
        <f>IF(AND(C672=0,ROW()&gt;2),"fin"&amp;A672,IF(AND(C672=1,COUNTIF($D$1:$D671,"deb"&amp;A672)&gt;COUNTIF($D$1:$D671,"fin"&amp;A672)),A672,IF(C672=0,"","deb" &amp; A672)))</f>
        <v>debClhotilde</v>
      </c>
      <c r="G672" s="14">
        <v>665</v>
      </c>
      <c r="H672" s="14" t="e">
        <f t="shared" ca="1" si="12"/>
        <v>#N/A</v>
      </c>
      <c r="I672" s="14" t="e" cm="1">
        <f t="array" aca="1" ref="I672" ca="1">SUMPRODUCT(MAX((INDIRECT("A1:A" &amp; IFERROR(MATCH("fin" &amp; J672,OFFSET($D$1,H672,0,1000,1),0)+H672,$H$1)-1)      =J672)*ROW(INDIRECT("A1:A" &amp; IFERROR(MATCH("fin" &amp; J672,OFFSET($D$1,H672,0,1000,1),0)+H672,$H$1)-1) )))</f>
        <v>#N/A</v>
      </c>
      <c r="J672" s="7" t="e" cm="1">
        <f t="array" aca="1" ref="J672" ca="1">INDEX(A:A,H672)</f>
        <v>#N/A</v>
      </c>
      <c r="K672" s="7" t="e" cm="1">
        <f t="array" aca="1" ref="K672" ca="1">INDEX(B:B,H672)</f>
        <v>#N/A</v>
      </c>
      <c r="L672" s="7"/>
      <c r="M672" s="7" t="str" cm="1">
        <f t="array" aca="1" ref="M672" ca="1">IFERROR(INDEX(B:B,I672),IF(ISERROR(H672),"#N/A",TODAY()))</f>
        <v>#N/A</v>
      </c>
      <c r="N672">
        <f ca="1">SUMIFS(C:C,A:A,J672,B:B,"&gt;=" &amp; K672,B:B,"&lt;" &amp; M672+1)</f>
        <v>0</v>
      </c>
    </row>
    <row r="673" spans="1:14" x14ac:dyDescent="0.25">
      <c r="A673" t="s">
        <v>14</v>
      </c>
      <c r="B673" s="7">
        <v>43664.644131944442</v>
      </c>
      <c r="C673">
        <v>1</v>
      </c>
      <c r="D673" t="str">
        <f>IF(AND(C673=0,ROW()&gt;2),"fin"&amp;A673,IF(AND(C673=1,COUNTIF($D$1:$D672,"deb"&amp;A673)&gt;COUNTIF($D$1:$D672,"fin"&amp;A673)),A673,IF(C673=0,"","deb" &amp; A673)))</f>
        <v>Laurianne</v>
      </c>
      <c r="G673" s="14">
        <v>666</v>
      </c>
      <c r="H673" s="14" t="e">
        <f t="shared" ca="1" si="12"/>
        <v>#N/A</v>
      </c>
      <c r="I673" s="14" t="e" cm="1">
        <f t="array" aca="1" ref="I673" ca="1">SUMPRODUCT(MAX((INDIRECT("A1:A" &amp; IFERROR(MATCH("fin" &amp; J673,OFFSET($D$1,H673,0,1000,1),0)+H673,$H$1)-1)      =J673)*ROW(INDIRECT("A1:A" &amp; IFERROR(MATCH("fin" &amp; J673,OFFSET($D$1,H673,0,1000,1),0)+H673,$H$1)-1) )))</f>
        <v>#N/A</v>
      </c>
      <c r="J673" s="7" t="e" cm="1">
        <f t="array" aca="1" ref="J673" ca="1">INDEX(A:A,H673)</f>
        <v>#N/A</v>
      </c>
      <c r="K673" s="7" t="e" cm="1">
        <f t="array" aca="1" ref="K673" ca="1">INDEX(B:B,H673)</f>
        <v>#N/A</v>
      </c>
      <c r="L673" s="7"/>
      <c r="M673" s="7" t="str" cm="1">
        <f t="array" aca="1" ref="M673" ca="1">IFERROR(INDEX(B:B,I673),IF(ISERROR(H673),"#N/A",TODAY()))</f>
        <v>#N/A</v>
      </c>
      <c r="N673">
        <f ca="1">SUMIFS(C:C,A:A,J673,B:B,"&gt;=" &amp; K673,B:B,"&lt;" &amp; M673+1)</f>
        <v>0</v>
      </c>
    </row>
    <row r="674" spans="1:14" x14ac:dyDescent="0.25">
      <c r="A674" t="s">
        <v>15</v>
      </c>
      <c r="B674" s="7">
        <v>43664.665150462963</v>
      </c>
      <c r="C674">
        <v>1</v>
      </c>
      <c r="D674" t="str">
        <f>IF(AND(C674=0,ROW()&gt;2),"fin"&amp;A674,IF(AND(C674=1,COUNTIF($D$1:$D673,"deb"&amp;A674)&gt;COUNTIF($D$1:$D673,"fin"&amp;A674)),A674,IF(C674=0,"","deb" &amp; A674)))</f>
        <v>Jeanne</v>
      </c>
      <c r="G674" s="14">
        <v>667</v>
      </c>
      <c r="H674" s="14" t="e">
        <f t="shared" ca="1" si="12"/>
        <v>#N/A</v>
      </c>
      <c r="I674" s="14" t="e" cm="1">
        <f t="array" aca="1" ref="I674" ca="1">SUMPRODUCT(MAX((INDIRECT("A1:A" &amp; IFERROR(MATCH("fin" &amp; J674,OFFSET($D$1,H674,0,1000,1),0)+H674,$H$1)-1)      =J674)*ROW(INDIRECT("A1:A" &amp; IFERROR(MATCH("fin" &amp; J674,OFFSET($D$1,H674,0,1000,1),0)+H674,$H$1)-1) )))</f>
        <v>#N/A</v>
      </c>
      <c r="J674" s="7" t="e" cm="1">
        <f t="array" aca="1" ref="J674" ca="1">INDEX(A:A,H674)</f>
        <v>#N/A</v>
      </c>
      <c r="K674" s="7" t="e" cm="1">
        <f t="array" aca="1" ref="K674" ca="1">INDEX(B:B,H674)</f>
        <v>#N/A</v>
      </c>
      <c r="L674" s="7"/>
      <c r="M674" s="7" t="str" cm="1">
        <f t="array" aca="1" ref="M674" ca="1">IFERROR(INDEX(B:B,I674),IF(ISERROR(H674),"#N/A",TODAY()))</f>
        <v>#N/A</v>
      </c>
      <c r="N674">
        <f ca="1">SUMIFS(C:C,A:A,J674,B:B,"&gt;=" &amp; K674,B:B,"&lt;" &amp; M674+1)</f>
        <v>0</v>
      </c>
    </row>
    <row r="675" spans="1:14" x14ac:dyDescent="0.25">
      <c r="A675" t="s">
        <v>16</v>
      </c>
      <c r="B675" s="7">
        <v>43664.694363425922</v>
      </c>
      <c r="C675">
        <v>1</v>
      </c>
      <c r="D675" t="str">
        <f>IF(AND(C675=0,ROW()&gt;2),"fin"&amp;A675,IF(AND(C675=1,COUNTIF($D$1:$D674,"deb"&amp;A675)&gt;COUNTIF($D$1:$D674,"fin"&amp;A675)),A675,IF(C675=0,"","deb" &amp; A675)))</f>
        <v>debAgathe</v>
      </c>
      <c r="G675" s="14">
        <v>668</v>
      </c>
      <c r="H675" s="14" t="e">
        <f t="shared" ca="1" si="12"/>
        <v>#N/A</v>
      </c>
      <c r="I675" s="14" t="e" cm="1">
        <f t="array" aca="1" ref="I675" ca="1">SUMPRODUCT(MAX((INDIRECT("A1:A" &amp; IFERROR(MATCH("fin" &amp; J675,OFFSET($D$1,H675,0,1000,1),0)+H675,$H$1)-1)      =J675)*ROW(INDIRECT("A1:A" &amp; IFERROR(MATCH("fin" &amp; J675,OFFSET($D$1,H675,0,1000,1),0)+H675,$H$1)-1) )))</f>
        <v>#N/A</v>
      </c>
      <c r="J675" s="7" t="e" cm="1">
        <f t="array" aca="1" ref="J675" ca="1">INDEX(A:A,H675)</f>
        <v>#N/A</v>
      </c>
      <c r="K675" s="7" t="e" cm="1">
        <f t="array" aca="1" ref="K675" ca="1">INDEX(B:B,H675)</f>
        <v>#N/A</v>
      </c>
      <c r="L675" s="7"/>
      <c r="M675" s="7" t="str" cm="1">
        <f t="array" aca="1" ref="M675" ca="1">IFERROR(INDEX(B:B,I675),IF(ISERROR(H675),"#N/A",TODAY()))</f>
        <v>#N/A</v>
      </c>
      <c r="N675">
        <f ca="1">SUMIFS(C:C,A:A,J675,B:B,"&gt;=" &amp; K675,B:B,"&lt;" &amp; M675+1)</f>
        <v>0</v>
      </c>
    </row>
    <row r="676" spans="1:14" x14ac:dyDescent="0.25">
      <c r="A676" t="s">
        <v>17</v>
      </c>
      <c r="B676" s="7">
        <v>43664.70921296296</v>
      </c>
      <c r="C676">
        <v>0</v>
      </c>
      <c r="D676" t="str">
        <f>IF(AND(C676=0,ROW()&gt;2),"fin"&amp;A676,IF(AND(C676=1,COUNTIF($D$1:$D675,"deb"&amp;A676)&gt;COUNTIF($D$1:$D675,"fin"&amp;A676)),A676,IF(C676=0,"","deb" &amp; A676)))</f>
        <v>finRomain</v>
      </c>
      <c r="G676" s="14">
        <v>669</v>
      </c>
      <c r="H676" s="14" t="e">
        <f t="shared" ca="1" si="12"/>
        <v>#N/A</v>
      </c>
      <c r="I676" s="14" t="e" cm="1">
        <f t="array" aca="1" ref="I676" ca="1">SUMPRODUCT(MAX((INDIRECT("A1:A" &amp; IFERROR(MATCH("fin" &amp; J676,OFFSET($D$1,H676,0,1000,1),0)+H676,$H$1)-1)      =J676)*ROW(INDIRECT("A1:A" &amp; IFERROR(MATCH("fin" &amp; J676,OFFSET($D$1,H676,0,1000,1),0)+H676,$H$1)-1) )))</f>
        <v>#N/A</v>
      </c>
      <c r="J676" s="7" t="e" cm="1">
        <f t="array" aca="1" ref="J676" ca="1">INDEX(A:A,H676)</f>
        <v>#N/A</v>
      </c>
      <c r="K676" s="7" t="e" cm="1">
        <f t="array" aca="1" ref="K676" ca="1">INDEX(B:B,H676)</f>
        <v>#N/A</v>
      </c>
      <c r="L676" s="7"/>
      <c r="M676" s="7" t="str" cm="1">
        <f t="array" aca="1" ref="M676" ca="1">IFERROR(INDEX(B:B,I676),IF(ISERROR(H676),"#N/A",TODAY()))</f>
        <v>#N/A</v>
      </c>
      <c r="N676">
        <f ca="1">SUMIFS(C:C,A:A,J676,B:B,"&gt;=" &amp; K676,B:B,"&lt;" &amp; M676+1)</f>
        <v>0</v>
      </c>
    </row>
    <row r="677" spans="1:14" x14ac:dyDescent="0.25">
      <c r="A677" t="s">
        <v>9</v>
      </c>
      <c r="B677" s="7">
        <v>43664.723738425928</v>
      </c>
      <c r="C677">
        <v>1</v>
      </c>
      <c r="D677" t="str">
        <f>IF(AND(C677=0,ROW()&gt;2),"fin"&amp;A677,IF(AND(C677=1,COUNTIF($D$1:$D676,"deb"&amp;A677)&gt;COUNTIF($D$1:$D676,"fin"&amp;A677)),A677,IF(C677=0,"","deb" &amp; A677)))</f>
        <v xml:space="preserve">debPierre </v>
      </c>
      <c r="G677" s="14">
        <v>670</v>
      </c>
      <c r="H677" s="14" t="e">
        <f t="shared" ca="1" si="12"/>
        <v>#N/A</v>
      </c>
      <c r="I677" s="14" t="e" cm="1">
        <f t="array" aca="1" ref="I677" ca="1">SUMPRODUCT(MAX((INDIRECT("A1:A" &amp; IFERROR(MATCH("fin" &amp; J677,OFFSET($D$1,H677,0,1000,1),0)+H677,$H$1)-1)      =J677)*ROW(INDIRECT("A1:A" &amp; IFERROR(MATCH("fin" &amp; J677,OFFSET($D$1,H677,0,1000,1),0)+H677,$H$1)-1) )))</f>
        <v>#N/A</v>
      </c>
      <c r="J677" s="7" t="e" cm="1">
        <f t="array" aca="1" ref="J677" ca="1">INDEX(A:A,H677)</f>
        <v>#N/A</v>
      </c>
      <c r="K677" s="7" t="e" cm="1">
        <f t="array" aca="1" ref="K677" ca="1">INDEX(B:B,H677)</f>
        <v>#N/A</v>
      </c>
      <c r="L677" s="7"/>
      <c r="M677" s="7" t="str" cm="1">
        <f t="array" aca="1" ref="M677" ca="1">IFERROR(INDEX(B:B,I677),IF(ISERROR(H677),"#N/A",TODAY()))</f>
        <v>#N/A</v>
      </c>
      <c r="N677">
        <f ca="1">SUMIFS(C:C,A:A,J677,B:B,"&gt;=" &amp; K677,B:B,"&lt;" &amp; M677+1)</f>
        <v>0</v>
      </c>
    </row>
    <row r="678" spans="1:14" x14ac:dyDescent="0.25">
      <c r="A678" t="s">
        <v>10</v>
      </c>
      <c r="B678" s="7">
        <v>43665.401539351849</v>
      </c>
      <c r="C678">
        <v>1</v>
      </c>
      <c r="D678" t="str">
        <f>IF(AND(C678=0,ROW()&gt;2),"fin"&amp;A678,IF(AND(C678=1,COUNTIF($D$1:$D677,"deb"&amp;A678)&gt;COUNTIF($D$1:$D677,"fin"&amp;A678)),A678,IF(C678=0,"","deb" &amp; A678)))</f>
        <v>Yves</v>
      </c>
      <c r="G678" s="14">
        <v>671</v>
      </c>
      <c r="H678" s="14" t="e">
        <f t="shared" ca="1" si="12"/>
        <v>#N/A</v>
      </c>
      <c r="I678" s="14" t="e" cm="1">
        <f t="array" aca="1" ref="I678" ca="1">SUMPRODUCT(MAX((INDIRECT("A1:A" &amp; IFERROR(MATCH("fin" &amp; J678,OFFSET($D$1,H678,0,1000,1),0)+H678,$H$1)-1)      =J678)*ROW(INDIRECT("A1:A" &amp; IFERROR(MATCH("fin" &amp; J678,OFFSET($D$1,H678,0,1000,1),0)+H678,$H$1)-1) )))</f>
        <v>#N/A</v>
      </c>
      <c r="J678" s="7" t="e" cm="1">
        <f t="array" aca="1" ref="J678" ca="1">INDEX(A:A,H678)</f>
        <v>#N/A</v>
      </c>
      <c r="K678" s="7" t="e" cm="1">
        <f t="array" aca="1" ref="K678" ca="1">INDEX(B:B,H678)</f>
        <v>#N/A</v>
      </c>
      <c r="L678" s="7"/>
      <c r="M678" s="7" t="str" cm="1">
        <f t="array" aca="1" ref="M678" ca="1">IFERROR(INDEX(B:B,I678),IF(ISERROR(H678),"#N/A",TODAY()))</f>
        <v>#N/A</v>
      </c>
      <c r="N678">
        <f ca="1">SUMIFS(C:C,A:A,J678,B:B,"&gt;=" &amp; K678,B:B,"&lt;" &amp; M678+1)</f>
        <v>0</v>
      </c>
    </row>
    <row r="679" spans="1:14" x14ac:dyDescent="0.25">
      <c r="A679" t="s">
        <v>11</v>
      </c>
      <c r="B679" s="7">
        <v>43665.410069444442</v>
      </c>
      <c r="C679">
        <v>1</v>
      </c>
      <c r="D679" t="str">
        <f>IF(AND(C679=0,ROW()&gt;2),"fin"&amp;A679,IF(AND(C679=1,COUNTIF($D$1:$D678,"deb"&amp;A679)&gt;COUNTIF($D$1:$D678,"fin"&amp;A679)),A679,IF(C679=0,"","deb" &amp; A679)))</f>
        <v>debPierrick</v>
      </c>
      <c r="G679" s="14">
        <v>672</v>
      </c>
      <c r="H679" s="14" t="e">
        <f t="shared" ca="1" si="12"/>
        <v>#N/A</v>
      </c>
      <c r="I679" s="14" t="e" cm="1">
        <f t="array" aca="1" ref="I679" ca="1">SUMPRODUCT(MAX((INDIRECT("A1:A" &amp; IFERROR(MATCH("fin" &amp; J679,OFFSET($D$1,H679,0,1000,1),0)+H679,$H$1)-1)      =J679)*ROW(INDIRECT("A1:A" &amp; IFERROR(MATCH("fin" &amp; J679,OFFSET($D$1,H679,0,1000,1),0)+H679,$H$1)-1) )))</f>
        <v>#N/A</v>
      </c>
      <c r="J679" s="7" t="e" cm="1">
        <f t="array" aca="1" ref="J679" ca="1">INDEX(A:A,H679)</f>
        <v>#N/A</v>
      </c>
      <c r="K679" s="7" t="e" cm="1">
        <f t="array" aca="1" ref="K679" ca="1">INDEX(B:B,H679)</f>
        <v>#N/A</v>
      </c>
      <c r="L679" s="7"/>
      <c r="M679" s="7" t="str" cm="1">
        <f t="array" aca="1" ref="M679" ca="1">IFERROR(INDEX(B:B,I679),IF(ISERROR(H679),"#N/A",TODAY()))</f>
        <v>#N/A</v>
      </c>
      <c r="N679">
        <f ca="1">SUMIFS(C:C,A:A,J679,B:B,"&gt;=" &amp; K679,B:B,"&lt;" &amp; M679+1)</f>
        <v>0</v>
      </c>
    </row>
    <row r="680" spans="1:14" x14ac:dyDescent="0.25">
      <c r="A680" t="s">
        <v>12</v>
      </c>
      <c r="B680" s="7">
        <v>43665.478055555555</v>
      </c>
      <c r="C680">
        <v>1</v>
      </c>
      <c r="D680" t="str">
        <f>IF(AND(C680=0,ROW()&gt;2),"fin"&amp;A680,IF(AND(C680=1,COUNTIF($D$1:$D679,"deb"&amp;A680)&gt;COUNTIF($D$1:$D679,"fin"&amp;A680)),A680,IF(C680=0,"","deb" &amp; A680)))</f>
        <v xml:space="preserve">Jacques </v>
      </c>
      <c r="G680" s="14">
        <v>673</v>
      </c>
      <c r="H680" s="14" t="e">
        <f t="shared" ca="1" si="12"/>
        <v>#N/A</v>
      </c>
      <c r="I680" s="14" t="e" cm="1">
        <f t="array" aca="1" ref="I680" ca="1">SUMPRODUCT(MAX((INDIRECT("A1:A" &amp; IFERROR(MATCH("fin" &amp; J680,OFFSET($D$1,H680,0,1000,1),0)+H680,$H$1)-1)      =J680)*ROW(INDIRECT("A1:A" &amp; IFERROR(MATCH("fin" &amp; J680,OFFSET($D$1,H680,0,1000,1),0)+H680,$H$1)-1) )))</f>
        <v>#N/A</v>
      </c>
      <c r="J680" s="7" t="e" cm="1">
        <f t="array" aca="1" ref="J680" ca="1">INDEX(A:A,H680)</f>
        <v>#N/A</v>
      </c>
      <c r="K680" s="7" t="e" cm="1">
        <f t="array" aca="1" ref="K680" ca="1">INDEX(B:B,H680)</f>
        <v>#N/A</v>
      </c>
      <c r="L680" s="7"/>
      <c r="M680" s="7" t="str" cm="1">
        <f t="array" aca="1" ref="M680" ca="1">IFERROR(INDEX(B:B,I680),IF(ISERROR(H680),"#N/A",TODAY()))</f>
        <v>#N/A</v>
      </c>
      <c r="N680">
        <f ca="1">SUMIFS(C:C,A:A,J680,B:B,"&gt;=" &amp; K680,B:B,"&lt;" &amp; M680+1)</f>
        <v>0</v>
      </c>
    </row>
    <row r="681" spans="1:14" x14ac:dyDescent="0.25">
      <c r="A681" t="s">
        <v>13</v>
      </c>
      <c r="B681" s="7">
        <v>43665.564444444448</v>
      </c>
      <c r="C681">
        <v>1</v>
      </c>
      <c r="D681" t="str">
        <f>IF(AND(C681=0,ROW()&gt;2),"fin"&amp;A681,IF(AND(C681=1,COUNTIF($D$1:$D680,"deb"&amp;A681)&gt;COUNTIF($D$1:$D680,"fin"&amp;A681)),A681,IF(C681=0,"","deb" &amp; A681)))</f>
        <v>Clhotilde</v>
      </c>
      <c r="G681" s="14">
        <v>674</v>
      </c>
      <c r="H681" s="14" t="e">
        <f t="shared" ca="1" si="12"/>
        <v>#N/A</v>
      </c>
      <c r="I681" s="14" t="e" cm="1">
        <f t="array" aca="1" ref="I681" ca="1">SUMPRODUCT(MAX((INDIRECT("A1:A" &amp; IFERROR(MATCH("fin" &amp; J681,OFFSET($D$1,H681,0,1000,1),0)+H681,$H$1)-1)      =J681)*ROW(INDIRECT("A1:A" &amp; IFERROR(MATCH("fin" &amp; J681,OFFSET($D$1,H681,0,1000,1),0)+H681,$H$1)-1) )))</f>
        <v>#N/A</v>
      </c>
      <c r="J681" s="7" t="e" cm="1">
        <f t="array" aca="1" ref="J681" ca="1">INDEX(A:A,H681)</f>
        <v>#N/A</v>
      </c>
      <c r="K681" s="7" t="e" cm="1">
        <f t="array" aca="1" ref="K681" ca="1">INDEX(B:B,H681)</f>
        <v>#N/A</v>
      </c>
      <c r="L681" s="7"/>
      <c r="M681" s="7" t="str" cm="1">
        <f t="array" aca="1" ref="M681" ca="1">IFERROR(INDEX(B:B,I681),IF(ISERROR(H681),"#N/A",TODAY()))</f>
        <v>#N/A</v>
      </c>
      <c r="N681">
        <f ca="1">SUMIFS(C:C,A:A,J681,B:B,"&gt;=" &amp; K681,B:B,"&lt;" &amp; M681+1)</f>
        <v>0</v>
      </c>
    </row>
    <row r="682" spans="1:14" x14ac:dyDescent="0.25">
      <c r="A682" t="s">
        <v>14</v>
      </c>
      <c r="B682" s="7">
        <v>43665.572835648149</v>
      </c>
      <c r="C682">
        <v>1</v>
      </c>
      <c r="D682" t="str">
        <f>IF(AND(C682=0,ROW()&gt;2),"fin"&amp;A682,IF(AND(C682=1,COUNTIF($D$1:$D681,"deb"&amp;A682)&gt;COUNTIF($D$1:$D681,"fin"&amp;A682)),A682,IF(C682=0,"","deb" &amp; A682)))</f>
        <v>Laurianne</v>
      </c>
      <c r="G682" s="14">
        <v>675</v>
      </c>
      <c r="H682" s="14" t="e">
        <f t="shared" ca="1" si="12"/>
        <v>#N/A</v>
      </c>
      <c r="I682" s="14" t="e" cm="1">
        <f t="array" aca="1" ref="I682" ca="1">SUMPRODUCT(MAX((INDIRECT("A1:A" &amp; IFERROR(MATCH("fin" &amp; J682,OFFSET($D$1,H682,0,1000,1),0)+H682,$H$1)-1)      =J682)*ROW(INDIRECT("A1:A" &amp; IFERROR(MATCH("fin" &amp; J682,OFFSET($D$1,H682,0,1000,1),0)+H682,$H$1)-1) )))</f>
        <v>#N/A</v>
      </c>
      <c r="J682" s="7" t="e" cm="1">
        <f t="array" aca="1" ref="J682" ca="1">INDEX(A:A,H682)</f>
        <v>#N/A</v>
      </c>
      <c r="K682" s="7" t="e" cm="1">
        <f t="array" aca="1" ref="K682" ca="1">INDEX(B:B,H682)</f>
        <v>#N/A</v>
      </c>
      <c r="L682" s="7"/>
      <c r="M682" s="7" t="str" cm="1">
        <f t="array" aca="1" ref="M682" ca="1">IFERROR(INDEX(B:B,I682),IF(ISERROR(H682),"#N/A",TODAY()))</f>
        <v>#N/A</v>
      </c>
      <c r="N682">
        <f ca="1">SUMIFS(C:C,A:A,J682,B:B,"&gt;=" &amp; K682,B:B,"&lt;" &amp; M682+1)</f>
        <v>0</v>
      </c>
    </row>
    <row r="683" spans="1:14" x14ac:dyDescent="0.25">
      <c r="A683" t="s">
        <v>15</v>
      </c>
      <c r="B683" s="7">
        <v>43665.576851851853</v>
      </c>
      <c r="C683">
        <v>1</v>
      </c>
      <c r="D683" t="str">
        <f>IF(AND(C683=0,ROW()&gt;2),"fin"&amp;A683,IF(AND(C683=1,COUNTIF($D$1:$D682,"deb"&amp;A683)&gt;COUNTIF($D$1:$D682,"fin"&amp;A683)),A683,IF(C683=0,"","deb" &amp; A683)))</f>
        <v>Jeanne</v>
      </c>
      <c r="G683" s="14">
        <v>676</v>
      </c>
      <c r="H683" s="14" t="e">
        <f t="shared" ca="1" si="12"/>
        <v>#N/A</v>
      </c>
      <c r="I683" s="14" t="e" cm="1">
        <f t="array" aca="1" ref="I683" ca="1">SUMPRODUCT(MAX((INDIRECT("A1:A" &amp; IFERROR(MATCH("fin" &amp; J683,OFFSET($D$1,H683,0,1000,1),0)+H683,$H$1)-1)      =J683)*ROW(INDIRECT("A1:A" &amp; IFERROR(MATCH("fin" &amp; J683,OFFSET($D$1,H683,0,1000,1),0)+H683,$H$1)-1) )))</f>
        <v>#N/A</v>
      </c>
      <c r="J683" s="7" t="e" cm="1">
        <f t="array" aca="1" ref="J683" ca="1">INDEX(A:A,H683)</f>
        <v>#N/A</v>
      </c>
      <c r="K683" s="7" t="e" cm="1">
        <f t="array" aca="1" ref="K683" ca="1">INDEX(B:B,H683)</f>
        <v>#N/A</v>
      </c>
      <c r="L683" s="7"/>
      <c r="M683" s="7" t="str" cm="1">
        <f t="array" aca="1" ref="M683" ca="1">IFERROR(INDEX(B:B,I683),IF(ISERROR(H683),"#N/A",TODAY()))</f>
        <v>#N/A</v>
      </c>
      <c r="N683">
        <f ca="1">SUMIFS(C:C,A:A,J683,B:B,"&gt;=" &amp; K683,B:B,"&lt;" &amp; M683+1)</f>
        <v>0</v>
      </c>
    </row>
    <row r="684" spans="1:14" x14ac:dyDescent="0.25">
      <c r="A684" t="s">
        <v>16</v>
      </c>
      <c r="B684" s="7">
        <v>43665.580729166664</v>
      </c>
      <c r="C684">
        <v>1</v>
      </c>
      <c r="D684" t="str">
        <f>IF(AND(C684=0,ROW()&gt;2),"fin"&amp;A684,IF(AND(C684=1,COUNTIF($D$1:$D683,"deb"&amp;A684)&gt;COUNTIF($D$1:$D683,"fin"&amp;A684)),A684,IF(C684=0,"","deb" &amp; A684)))</f>
        <v>Agathe</v>
      </c>
      <c r="G684" s="14">
        <v>677</v>
      </c>
      <c r="H684" s="14" t="e">
        <f t="shared" ca="1" si="12"/>
        <v>#N/A</v>
      </c>
      <c r="I684" s="14" t="e" cm="1">
        <f t="array" aca="1" ref="I684" ca="1">SUMPRODUCT(MAX((INDIRECT("A1:A" &amp; IFERROR(MATCH("fin" &amp; J684,OFFSET($D$1,H684,0,1000,1),0)+H684,$H$1)-1)      =J684)*ROW(INDIRECT("A1:A" &amp; IFERROR(MATCH("fin" &amp; J684,OFFSET($D$1,H684,0,1000,1),0)+H684,$H$1)-1) )))</f>
        <v>#N/A</v>
      </c>
      <c r="J684" s="7" t="e" cm="1">
        <f t="array" aca="1" ref="J684" ca="1">INDEX(A:A,H684)</f>
        <v>#N/A</v>
      </c>
      <c r="K684" s="7" t="e" cm="1">
        <f t="array" aca="1" ref="K684" ca="1">INDEX(B:B,H684)</f>
        <v>#N/A</v>
      </c>
      <c r="L684" s="7"/>
      <c r="M684" s="7" t="str" cm="1">
        <f t="array" aca="1" ref="M684" ca="1">IFERROR(INDEX(B:B,I684),IF(ISERROR(H684),"#N/A",TODAY()))</f>
        <v>#N/A</v>
      </c>
      <c r="N684">
        <f ca="1">SUMIFS(C:C,A:A,J684,B:B,"&gt;=" &amp; K684,B:B,"&lt;" &amp; M684+1)</f>
        <v>0</v>
      </c>
    </row>
    <row r="685" spans="1:14" x14ac:dyDescent="0.25">
      <c r="A685" t="s">
        <v>17</v>
      </c>
      <c r="B685" s="7">
        <v>43665.591041666667</v>
      </c>
      <c r="C685">
        <v>1</v>
      </c>
      <c r="D685" t="str">
        <f>IF(AND(C685=0,ROW()&gt;2),"fin"&amp;A685,IF(AND(C685=1,COUNTIF($D$1:$D684,"deb"&amp;A685)&gt;COUNTIF($D$1:$D684,"fin"&amp;A685)),A685,IF(C685=0,"","deb" &amp; A685)))</f>
        <v>debRomain</v>
      </c>
      <c r="G685" s="14">
        <v>678</v>
      </c>
      <c r="H685" s="14" t="e">
        <f t="shared" ca="1" si="12"/>
        <v>#N/A</v>
      </c>
      <c r="I685" s="14" t="e" cm="1">
        <f t="array" aca="1" ref="I685" ca="1">SUMPRODUCT(MAX((INDIRECT("A1:A" &amp; IFERROR(MATCH("fin" &amp; J685,OFFSET($D$1,H685,0,1000,1),0)+H685,$H$1)-1)      =J685)*ROW(INDIRECT("A1:A" &amp; IFERROR(MATCH("fin" &amp; J685,OFFSET($D$1,H685,0,1000,1),0)+H685,$H$1)-1) )))</f>
        <v>#N/A</v>
      </c>
      <c r="J685" s="7" t="e" cm="1">
        <f t="array" aca="1" ref="J685" ca="1">INDEX(A:A,H685)</f>
        <v>#N/A</v>
      </c>
      <c r="K685" s="7" t="e" cm="1">
        <f t="array" aca="1" ref="K685" ca="1">INDEX(B:B,H685)</f>
        <v>#N/A</v>
      </c>
      <c r="L685" s="7"/>
      <c r="M685" s="7" t="str" cm="1">
        <f t="array" aca="1" ref="M685" ca="1">IFERROR(INDEX(B:B,I685),IF(ISERROR(H685),"#N/A",TODAY()))</f>
        <v>#N/A</v>
      </c>
      <c r="N685">
        <f ca="1">SUMIFS(C:C,A:A,J685,B:B,"&gt;=" &amp; K685,B:B,"&lt;" &amp; M685+1)</f>
        <v>0</v>
      </c>
    </row>
    <row r="686" spans="1:14" x14ac:dyDescent="0.25">
      <c r="A686" t="s">
        <v>9</v>
      </c>
      <c r="B686" s="7">
        <v>43668.404050925928</v>
      </c>
      <c r="C686">
        <v>1</v>
      </c>
      <c r="D686" t="str">
        <f>IF(AND(C686=0,ROW()&gt;2),"fin"&amp;A686,IF(AND(C686=1,COUNTIF($D$1:$D685,"deb"&amp;A686)&gt;COUNTIF($D$1:$D685,"fin"&amp;A686)),A686,IF(C686=0,"","deb" &amp; A686)))</f>
        <v xml:space="preserve">debPierre </v>
      </c>
      <c r="G686" s="14">
        <v>679</v>
      </c>
      <c r="H686" s="14" t="e">
        <f t="shared" ca="1" si="12"/>
        <v>#N/A</v>
      </c>
      <c r="I686" s="14" t="e" cm="1">
        <f t="array" aca="1" ref="I686" ca="1">SUMPRODUCT(MAX((INDIRECT("A1:A" &amp; IFERROR(MATCH("fin" &amp; J686,OFFSET($D$1,H686,0,1000,1),0)+H686,$H$1)-1)      =J686)*ROW(INDIRECT("A1:A" &amp; IFERROR(MATCH("fin" &amp; J686,OFFSET($D$1,H686,0,1000,1),0)+H686,$H$1)-1) )))</f>
        <v>#N/A</v>
      </c>
      <c r="J686" s="7" t="e" cm="1">
        <f t="array" aca="1" ref="J686" ca="1">INDEX(A:A,H686)</f>
        <v>#N/A</v>
      </c>
      <c r="K686" s="7" t="e" cm="1">
        <f t="array" aca="1" ref="K686" ca="1">INDEX(B:B,H686)</f>
        <v>#N/A</v>
      </c>
      <c r="L686" s="7"/>
      <c r="M686" s="7" t="str" cm="1">
        <f t="array" aca="1" ref="M686" ca="1">IFERROR(INDEX(B:B,I686),IF(ISERROR(H686),"#N/A",TODAY()))</f>
        <v>#N/A</v>
      </c>
      <c r="N686">
        <f ca="1">SUMIFS(C:C,A:A,J686,B:B,"&gt;=" &amp; K686,B:B,"&lt;" &amp; M686+1)</f>
        <v>0</v>
      </c>
    </row>
    <row r="687" spans="1:14" x14ac:dyDescent="0.25">
      <c r="A687" t="s">
        <v>10</v>
      </c>
      <c r="B687" s="7">
        <v>43668.492199074077</v>
      </c>
      <c r="C687">
        <v>0</v>
      </c>
      <c r="D687" t="str">
        <f>IF(AND(C687=0,ROW()&gt;2),"fin"&amp;A687,IF(AND(C687=1,COUNTIF($D$1:$D686,"deb"&amp;A687)&gt;COUNTIF($D$1:$D686,"fin"&amp;A687)),A687,IF(C687=0,"","deb" &amp; A687)))</f>
        <v>finYves</v>
      </c>
      <c r="G687" s="14">
        <v>680</v>
      </c>
      <c r="H687" s="14" t="e">
        <f t="shared" ca="1" si="12"/>
        <v>#N/A</v>
      </c>
      <c r="I687" s="14" t="e" cm="1">
        <f t="array" aca="1" ref="I687" ca="1">SUMPRODUCT(MAX((INDIRECT("A1:A" &amp; IFERROR(MATCH("fin" &amp; J687,OFFSET($D$1,H687,0,1000,1),0)+H687,$H$1)-1)      =J687)*ROW(INDIRECT("A1:A" &amp; IFERROR(MATCH("fin" &amp; J687,OFFSET($D$1,H687,0,1000,1),0)+H687,$H$1)-1) )))</f>
        <v>#N/A</v>
      </c>
      <c r="J687" s="7" t="e" cm="1">
        <f t="array" aca="1" ref="J687" ca="1">INDEX(A:A,H687)</f>
        <v>#N/A</v>
      </c>
      <c r="K687" s="7" t="e" cm="1">
        <f t="array" aca="1" ref="K687" ca="1">INDEX(B:B,H687)</f>
        <v>#N/A</v>
      </c>
      <c r="L687" s="7"/>
      <c r="M687" s="7" t="str" cm="1">
        <f t="array" aca="1" ref="M687" ca="1">IFERROR(INDEX(B:B,I687),IF(ISERROR(H687),"#N/A",TODAY()))</f>
        <v>#N/A</v>
      </c>
      <c r="N687">
        <f ca="1">SUMIFS(C:C,A:A,J687,B:B,"&gt;=" &amp; K687,B:B,"&lt;" &amp; M687+1)</f>
        <v>0</v>
      </c>
    </row>
    <row r="688" spans="1:14" x14ac:dyDescent="0.25">
      <c r="A688" t="s">
        <v>11</v>
      </c>
      <c r="B688" s="7">
        <v>43668.67082175926</v>
      </c>
      <c r="C688">
        <v>1</v>
      </c>
      <c r="D688" t="str">
        <f>IF(AND(C688=0,ROW()&gt;2),"fin"&amp;A688,IF(AND(C688=1,COUNTIF($D$1:$D687,"deb"&amp;A688)&gt;COUNTIF($D$1:$D687,"fin"&amp;A688)),A688,IF(C688=0,"","deb" &amp; A688)))</f>
        <v>Pierrick</v>
      </c>
      <c r="G688" s="14">
        <v>681</v>
      </c>
      <c r="H688" s="14" t="e">
        <f t="shared" ca="1" si="12"/>
        <v>#N/A</v>
      </c>
      <c r="I688" s="14" t="e" cm="1">
        <f t="array" aca="1" ref="I688" ca="1">SUMPRODUCT(MAX((INDIRECT("A1:A" &amp; IFERROR(MATCH("fin" &amp; J688,OFFSET($D$1,H688,0,1000,1),0)+H688,$H$1)-1)      =J688)*ROW(INDIRECT("A1:A" &amp; IFERROR(MATCH("fin" &amp; J688,OFFSET($D$1,H688,0,1000,1),0)+H688,$H$1)-1) )))</f>
        <v>#N/A</v>
      </c>
      <c r="J688" s="7" t="e" cm="1">
        <f t="array" aca="1" ref="J688" ca="1">INDEX(A:A,H688)</f>
        <v>#N/A</v>
      </c>
      <c r="K688" s="7" t="e" cm="1">
        <f t="array" aca="1" ref="K688" ca="1">INDEX(B:B,H688)</f>
        <v>#N/A</v>
      </c>
      <c r="L688" s="7"/>
      <c r="M688" s="7" t="str" cm="1">
        <f t="array" aca="1" ref="M688" ca="1">IFERROR(INDEX(B:B,I688),IF(ISERROR(H688),"#N/A",TODAY()))</f>
        <v>#N/A</v>
      </c>
      <c r="N688">
        <f ca="1">SUMIFS(C:C,A:A,J688,B:B,"&gt;=" &amp; K688,B:B,"&lt;" &amp; M688+1)</f>
        <v>0</v>
      </c>
    </row>
    <row r="689" spans="1:14" x14ac:dyDescent="0.25">
      <c r="A689" t="s">
        <v>12</v>
      </c>
      <c r="B689" s="7">
        <v>43669.538124999999</v>
      </c>
      <c r="C689">
        <v>1</v>
      </c>
      <c r="D689" t="str">
        <f>IF(AND(C689=0,ROW()&gt;2),"fin"&amp;A689,IF(AND(C689=1,COUNTIF($D$1:$D688,"deb"&amp;A689)&gt;COUNTIF($D$1:$D688,"fin"&amp;A689)),A689,IF(C689=0,"","deb" &amp; A689)))</f>
        <v xml:space="preserve">Jacques </v>
      </c>
      <c r="G689" s="14">
        <v>682</v>
      </c>
      <c r="H689" s="14" t="e">
        <f t="shared" ca="1" si="12"/>
        <v>#N/A</v>
      </c>
      <c r="I689" s="14" t="e" cm="1">
        <f t="array" aca="1" ref="I689" ca="1">SUMPRODUCT(MAX((INDIRECT("A1:A" &amp; IFERROR(MATCH("fin" &amp; J689,OFFSET($D$1,H689,0,1000,1),0)+H689,$H$1)-1)      =J689)*ROW(INDIRECT("A1:A" &amp; IFERROR(MATCH("fin" &amp; J689,OFFSET($D$1,H689,0,1000,1),0)+H689,$H$1)-1) )))</f>
        <v>#N/A</v>
      </c>
      <c r="J689" s="7" t="e" cm="1">
        <f t="array" aca="1" ref="J689" ca="1">INDEX(A:A,H689)</f>
        <v>#N/A</v>
      </c>
      <c r="K689" s="7" t="e" cm="1">
        <f t="array" aca="1" ref="K689" ca="1">INDEX(B:B,H689)</f>
        <v>#N/A</v>
      </c>
      <c r="L689" s="7"/>
      <c r="M689" s="7" t="str" cm="1">
        <f t="array" aca="1" ref="M689" ca="1">IFERROR(INDEX(B:B,I689),IF(ISERROR(H689),"#N/A",TODAY()))</f>
        <v>#N/A</v>
      </c>
      <c r="N689">
        <f ca="1">SUMIFS(C:C,A:A,J689,B:B,"&gt;=" &amp; K689,B:B,"&lt;" &amp; M689+1)</f>
        <v>0</v>
      </c>
    </row>
    <row r="690" spans="1:14" x14ac:dyDescent="0.25">
      <c r="A690" t="s">
        <v>13</v>
      </c>
      <c r="B690" s="7">
        <v>43669.567141203705</v>
      </c>
      <c r="C690">
        <v>1</v>
      </c>
      <c r="D690" t="str">
        <f>IF(AND(C690=0,ROW()&gt;2),"fin"&amp;A690,IF(AND(C690=1,COUNTIF($D$1:$D689,"deb"&amp;A690)&gt;COUNTIF($D$1:$D689,"fin"&amp;A690)),A690,IF(C690=0,"","deb" &amp; A690)))</f>
        <v>Clhotilde</v>
      </c>
      <c r="G690" s="14">
        <v>683</v>
      </c>
      <c r="H690" s="14" t="e">
        <f t="shared" ca="1" si="12"/>
        <v>#N/A</v>
      </c>
      <c r="I690" s="14" t="e" cm="1">
        <f t="array" aca="1" ref="I690" ca="1">SUMPRODUCT(MAX((INDIRECT("A1:A" &amp; IFERROR(MATCH("fin" &amp; J690,OFFSET($D$1,H690,0,1000,1),0)+H690,$H$1)-1)      =J690)*ROW(INDIRECT("A1:A" &amp; IFERROR(MATCH("fin" &amp; J690,OFFSET($D$1,H690,0,1000,1),0)+H690,$H$1)-1) )))</f>
        <v>#N/A</v>
      </c>
      <c r="J690" s="7" t="e" cm="1">
        <f t="array" aca="1" ref="J690" ca="1">INDEX(A:A,H690)</f>
        <v>#N/A</v>
      </c>
      <c r="K690" s="7" t="e" cm="1">
        <f t="array" aca="1" ref="K690" ca="1">INDEX(B:B,H690)</f>
        <v>#N/A</v>
      </c>
      <c r="L690" s="7"/>
      <c r="M690" s="7" t="str" cm="1">
        <f t="array" aca="1" ref="M690" ca="1">IFERROR(INDEX(B:B,I690),IF(ISERROR(H690),"#N/A",TODAY()))</f>
        <v>#N/A</v>
      </c>
      <c r="N690">
        <f ca="1">SUMIFS(C:C,A:A,J690,B:B,"&gt;=" &amp; K690,B:B,"&lt;" &amp; M690+1)</f>
        <v>0</v>
      </c>
    </row>
    <row r="691" spans="1:14" x14ac:dyDescent="0.25">
      <c r="A691" t="s">
        <v>14</v>
      </c>
      <c r="B691" s="7">
        <v>43669.580648148149</v>
      </c>
      <c r="C691">
        <v>1</v>
      </c>
      <c r="D691" t="str">
        <f>IF(AND(C691=0,ROW()&gt;2),"fin"&amp;A691,IF(AND(C691=1,COUNTIF($D$1:$D690,"deb"&amp;A691)&gt;COUNTIF($D$1:$D690,"fin"&amp;A691)),A691,IF(C691=0,"","deb" &amp; A691)))</f>
        <v>Laurianne</v>
      </c>
      <c r="G691" s="14">
        <v>684</v>
      </c>
      <c r="H691" s="14" t="e">
        <f t="shared" ca="1" si="12"/>
        <v>#N/A</v>
      </c>
      <c r="I691" s="14" t="e" cm="1">
        <f t="array" aca="1" ref="I691" ca="1">SUMPRODUCT(MAX((INDIRECT("A1:A" &amp; IFERROR(MATCH("fin" &amp; J691,OFFSET($D$1,H691,0,1000,1),0)+H691,$H$1)-1)      =J691)*ROW(INDIRECT("A1:A" &amp; IFERROR(MATCH("fin" &amp; J691,OFFSET($D$1,H691,0,1000,1),0)+H691,$H$1)-1) )))</f>
        <v>#N/A</v>
      </c>
      <c r="J691" s="7" t="e" cm="1">
        <f t="array" aca="1" ref="J691" ca="1">INDEX(A:A,H691)</f>
        <v>#N/A</v>
      </c>
      <c r="K691" s="7" t="e" cm="1">
        <f t="array" aca="1" ref="K691" ca="1">INDEX(B:B,H691)</f>
        <v>#N/A</v>
      </c>
      <c r="L691" s="7"/>
      <c r="M691" s="7" t="str" cm="1">
        <f t="array" aca="1" ref="M691" ca="1">IFERROR(INDEX(B:B,I691),IF(ISERROR(H691),"#N/A",TODAY()))</f>
        <v>#N/A</v>
      </c>
      <c r="N691">
        <f ca="1">SUMIFS(C:C,A:A,J691,B:B,"&gt;=" &amp; K691,B:B,"&lt;" &amp; M691+1)</f>
        <v>0</v>
      </c>
    </row>
    <row r="692" spans="1:14" x14ac:dyDescent="0.25">
      <c r="A692" t="s">
        <v>15</v>
      </c>
      <c r="B692" s="7">
        <v>43669.586134259262</v>
      </c>
      <c r="C692">
        <v>1</v>
      </c>
      <c r="D692" t="str">
        <f>IF(AND(C692=0,ROW()&gt;2),"fin"&amp;A692,IF(AND(C692=1,COUNTIF($D$1:$D691,"deb"&amp;A692)&gt;COUNTIF($D$1:$D691,"fin"&amp;A692)),A692,IF(C692=0,"","deb" &amp; A692)))</f>
        <v>Jeanne</v>
      </c>
      <c r="G692" s="14">
        <v>685</v>
      </c>
      <c r="H692" s="14" t="e">
        <f t="shared" ca="1" si="12"/>
        <v>#N/A</v>
      </c>
      <c r="I692" s="14" t="e" cm="1">
        <f t="array" aca="1" ref="I692" ca="1">SUMPRODUCT(MAX((INDIRECT("A1:A" &amp; IFERROR(MATCH("fin" &amp; J692,OFFSET($D$1,H692,0,1000,1),0)+H692,$H$1)-1)      =J692)*ROW(INDIRECT("A1:A" &amp; IFERROR(MATCH("fin" &amp; J692,OFFSET($D$1,H692,0,1000,1),0)+H692,$H$1)-1) )))</f>
        <v>#N/A</v>
      </c>
      <c r="J692" s="7" t="e" cm="1">
        <f t="array" aca="1" ref="J692" ca="1">INDEX(A:A,H692)</f>
        <v>#N/A</v>
      </c>
      <c r="K692" s="7" t="e" cm="1">
        <f t="array" aca="1" ref="K692" ca="1">INDEX(B:B,H692)</f>
        <v>#N/A</v>
      </c>
      <c r="L692" s="7"/>
      <c r="M692" s="7" t="str" cm="1">
        <f t="array" aca="1" ref="M692" ca="1">IFERROR(INDEX(B:B,I692),IF(ISERROR(H692),"#N/A",TODAY()))</f>
        <v>#N/A</v>
      </c>
      <c r="N692">
        <f ca="1">SUMIFS(C:C,A:A,J692,B:B,"&gt;=" &amp; K692,B:B,"&lt;" &amp; M692+1)</f>
        <v>0</v>
      </c>
    </row>
    <row r="693" spans="1:14" x14ac:dyDescent="0.25">
      <c r="A693" t="s">
        <v>16</v>
      </c>
      <c r="B693" s="7">
        <v>43669.604004629633</v>
      </c>
      <c r="C693">
        <v>1</v>
      </c>
      <c r="D693" t="str">
        <f>IF(AND(C693=0,ROW()&gt;2),"fin"&amp;A693,IF(AND(C693=1,COUNTIF($D$1:$D692,"deb"&amp;A693)&gt;COUNTIF($D$1:$D692,"fin"&amp;A693)),A693,IF(C693=0,"","deb" &amp; A693)))</f>
        <v>Agathe</v>
      </c>
      <c r="G693" s="14">
        <v>686</v>
      </c>
      <c r="H693" s="14" t="e">
        <f t="shared" ca="1" si="12"/>
        <v>#N/A</v>
      </c>
      <c r="I693" s="14" t="e" cm="1">
        <f t="array" aca="1" ref="I693" ca="1">SUMPRODUCT(MAX((INDIRECT("A1:A" &amp; IFERROR(MATCH("fin" &amp; J693,OFFSET($D$1,H693,0,1000,1),0)+H693,$H$1)-1)      =J693)*ROW(INDIRECT("A1:A" &amp; IFERROR(MATCH("fin" &amp; J693,OFFSET($D$1,H693,0,1000,1),0)+H693,$H$1)-1) )))</f>
        <v>#N/A</v>
      </c>
      <c r="J693" s="7" t="e" cm="1">
        <f t="array" aca="1" ref="J693" ca="1">INDEX(A:A,H693)</f>
        <v>#N/A</v>
      </c>
      <c r="K693" s="7" t="e" cm="1">
        <f t="array" aca="1" ref="K693" ca="1">INDEX(B:B,H693)</f>
        <v>#N/A</v>
      </c>
      <c r="L693" s="7"/>
      <c r="M693" s="7" t="str" cm="1">
        <f t="array" aca="1" ref="M693" ca="1">IFERROR(INDEX(B:B,I693),IF(ISERROR(H693),"#N/A",TODAY()))</f>
        <v>#N/A</v>
      </c>
      <c r="N693">
        <f ca="1">SUMIFS(C:C,A:A,J693,B:B,"&gt;=" &amp; K693,B:B,"&lt;" &amp; M693+1)</f>
        <v>0</v>
      </c>
    </row>
    <row r="694" spans="1:14" x14ac:dyDescent="0.25">
      <c r="A694" t="s">
        <v>17</v>
      </c>
      <c r="B694" s="7">
        <v>43669.609722222223</v>
      </c>
      <c r="C694">
        <v>1</v>
      </c>
      <c r="D694" t="str">
        <f>IF(AND(C694=0,ROW()&gt;2),"fin"&amp;A694,IF(AND(C694=1,COUNTIF($D$1:$D693,"deb"&amp;A694)&gt;COUNTIF($D$1:$D693,"fin"&amp;A694)),A694,IF(C694=0,"","deb" &amp; A694)))</f>
        <v>debRomain</v>
      </c>
      <c r="G694" s="14">
        <v>687</v>
      </c>
      <c r="H694" s="14" t="e">
        <f t="shared" ca="1" si="12"/>
        <v>#N/A</v>
      </c>
      <c r="I694" s="14" t="e" cm="1">
        <f t="array" aca="1" ref="I694" ca="1">SUMPRODUCT(MAX((INDIRECT("A1:A" &amp; IFERROR(MATCH("fin" &amp; J694,OFFSET($D$1,H694,0,1000,1),0)+H694,$H$1)-1)      =J694)*ROW(INDIRECT("A1:A" &amp; IFERROR(MATCH("fin" &amp; J694,OFFSET($D$1,H694,0,1000,1),0)+H694,$H$1)-1) )))</f>
        <v>#N/A</v>
      </c>
      <c r="J694" s="7" t="e" cm="1">
        <f t="array" aca="1" ref="J694" ca="1">INDEX(A:A,H694)</f>
        <v>#N/A</v>
      </c>
      <c r="K694" s="7" t="e" cm="1">
        <f t="array" aca="1" ref="K694" ca="1">INDEX(B:B,H694)</f>
        <v>#N/A</v>
      </c>
      <c r="L694" s="7"/>
      <c r="M694" s="7" t="str" cm="1">
        <f t="array" aca="1" ref="M694" ca="1">IFERROR(INDEX(B:B,I694),IF(ISERROR(H694),"#N/A",TODAY()))</f>
        <v>#N/A</v>
      </c>
      <c r="N694">
        <f ca="1">SUMIFS(C:C,A:A,J694,B:B,"&gt;=" &amp; K694,B:B,"&lt;" &amp; M694+1)</f>
        <v>0</v>
      </c>
    </row>
    <row r="695" spans="1:14" x14ac:dyDescent="0.25">
      <c r="A695" t="s">
        <v>9</v>
      </c>
      <c r="B695" s="7">
        <v>43669.61614583333</v>
      </c>
      <c r="C695">
        <v>1</v>
      </c>
      <c r="D695" t="str">
        <f>IF(AND(C695=0,ROW()&gt;2),"fin"&amp;A695,IF(AND(C695=1,COUNTIF($D$1:$D694,"deb"&amp;A695)&gt;COUNTIF($D$1:$D694,"fin"&amp;A695)),A695,IF(C695=0,"","deb" &amp; A695)))</f>
        <v xml:space="preserve">debPierre </v>
      </c>
      <c r="G695" s="14">
        <v>688</v>
      </c>
      <c r="H695" s="14" t="e">
        <f t="shared" ca="1" si="12"/>
        <v>#N/A</v>
      </c>
      <c r="I695" s="14" t="e" cm="1">
        <f t="array" aca="1" ref="I695" ca="1">SUMPRODUCT(MAX((INDIRECT("A1:A" &amp; IFERROR(MATCH("fin" &amp; J695,OFFSET($D$1,H695,0,1000,1),0)+H695,$H$1)-1)      =J695)*ROW(INDIRECT("A1:A" &amp; IFERROR(MATCH("fin" &amp; J695,OFFSET($D$1,H695,0,1000,1),0)+H695,$H$1)-1) )))</f>
        <v>#N/A</v>
      </c>
      <c r="J695" s="7" t="e" cm="1">
        <f t="array" aca="1" ref="J695" ca="1">INDEX(A:A,H695)</f>
        <v>#N/A</v>
      </c>
      <c r="K695" s="7" t="e" cm="1">
        <f t="array" aca="1" ref="K695" ca="1">INDEX(B:B,H695)</f>
        <v>#N/A</v>
      </c>
      <c r="L695" s="7"/>
      <c r="M695" s="7" t="str" cm="1">
        <f t="array" aca="1" ref="M695" ca="1">IFERROR(INDEX(B:B,I695),IF(ISERROR(H695),"#N/A",TODAY()))</f>
        <v>#N/A</v>
      </c>
      <c r="N695">
        <f ca="1">SUMIFS(C:C,A:A,J695,B:B,"&gt;=" &amp; K695,B:B,"&lt;" &amp; M695+1)</f>
        <v>0</v>
      </c>
    </row>
    <row r="696" spans="1:14" x14ac:dyDescent="0.25">
      <c r="A696" t="s">
        <v>10</v>
      </c>
      <c r="B696" s="7">
        <v>43669.641979166663</v>
      </c>
      <c r="C696">
        <v>1</v>
      </c>
      <c r="D696" t="str">
        <f>IF(AND(C696=0,ROW()&gt;2),"fin"&amp;A696,IF(AND(C696=1,COUNTIF($D$1:$D695,"deb"&amp;A696)&gt;COUNTIF($D$1:$D695,"fin"&amp;A696)),A696,IF(C696=0,"","deb" &amp; A696)))</f>
        <v>debYves</v>
      </c>
      <c r="G696" s="14">
        <v>689</v>
      </c>
      <c r="H696" s="14" t="e">
        <f t="shared" ca="1" si="12"/>
        <v>#N/A</v>
      </c>
      <c r="I696" s="14" t="e" cm="1">
        <f t="array" aca="1" ref="I696" ca="1">SUMPRODUCT(MAX((INDIRECT("A1:A" &amp; IFERROR(MATCH("fin" &amp; J696,OFFSET($D$1,H696,0,1000,1),0)+H696,$H$1)-1)      =J696)*ROW(INDIRECT("A1:A" &amp; IFERROR(MATCH("fin" &amp; J696,OFFSET($D$1,H696,0,1000,1),0)+H696,$H$1)-1) )))</f>
        <v>#N/A</v>
      </c>
      <c r="J696" s="7" t="e" cm="1">
        <f t="array" aca="1" ref="J696" ca="1">INDEX(A:A,H696)</f>
        <v>#N/A</v>
      </c>
      <c r="K696" s="7" t="e" cm="1">
        <f t="array" aca="1" ref="K696" ca="1">INDEX(B:B,H696)</f>
        <v>#N/A</v>
      </c>
      <c r="L696" s="7"/>
      <c r="M696" s="7" t="str" cm="1">
        <f t="array" aca="1" ref="M696" ca="1">IFERROR(INDEX(B:B,I696),IF(ISERROR(H696),"#N/A",TODAY()))</f>
        <v>#N/A</v>
      </c>
      <c r="N696">
        <f ca="1">SUMIFS(C:C,A:A,J696,B:B,"&gt;=" &amp; K696,B:B,"&lt;" &amp; M696+1)</f>
        <v>0</v>
      </c>
    </row>
    <row r="697" spans="1:14" x14ac:dyDescent="0.25">
      <c r="A697" t="s">
        <v>11</v>
      </c>
      <c r="B697" s="7">
        <v>43669.654178240744</v>
      </c>
      <c r="C697">
        <v>1</v>
      </c>
      <c r="D697" t="str">
        <f>IF(AND(C697=0,ROW()&gt;2),"fin"&amp;A697,IF(AND(C697=1,COUNTIF($D$1:$D696,"deb"&amp;A697)&gt;COUNTIF($D$1:$D696,"fin"&amp;A697)),A697,IF(C697=0,"","deb" &amp; A697)))</f>
        <v>Pierrick</v>
      </c>
      <c r="G697" s="14">
        <v>690</v>
      </c>
      <c r="H697" s="14" t="e">
        <f t="shared" ca="1" si="12"/>
        <v>#N/A</v>
      </c>
      <c r="I697" s="14" t="e" cm="1">
        <f t="array" aca="1" ref="I697" ca="1">SUMPRODUCT(MAX((INDIRECT("A1:A" &amp; IFERROR(MATCH("fin" &amp; J697,OFFSET($D$1,H697,0,1000,1),0)+H697,$H$1)-1)      =J697)*ROW(INDIRECT("A1:A" &amp; IFERROR(MATCH("fin" &amp; J697,OFFSET($D$1,H697,0,1000,1),0)+H697,$H$1)-1) )))</f>
        <v>#N/A</v>
      </c>
      <c r="J697" s="7" t="e" cm="1">
        <f t="array" aca="1" ref="J697" ca="1">INDEX(A:A,H697)</f>
        <v>#N/A</v>
      </c>
      <c r="K697" s="7" t="e" cm="1">
        <f t="array" aca="1" ref="K697" ca="1">INDEX(B:B,H697)</f>
        <v>#N/A</v>
      </c>
      <c r="L697" s="7"/>
      <c r="M697" s="7" t="str" cm="1">
        <f t="array" aca="1" ref="M697" ca="1">IFERROR(INDEX(B:B,I697),IF(ISERROR(H697),"#N/A",TODAY()))</f>
        <v>#N/A</v>
      </c>
      <c r="N697">
        <f ca="1">SUMIFS(C:C,A:A,J697,B:B,"&gt;=" &amp; K697,B:B,"&lt;" &amp; M697+1)</f>
        <v>0</v>
      </c>
    </row>
    <row r="698" spans="1:14" x14ac:dyDescent="0.25">
      <c r="A698" t="s">
        <v>12</v>
      </c>
      <c r="B698" s="7">
        <v>43669.661851851852</v>
      </c>
      <c r="C698">
        <v>1</v>
      </c>
      <c r="D698" t="str">
        <f>IF(AND(C698=0,ROW()&gt;2),"fin"&amp;A698,IF(AND(C698=1,COUNTIF($D$1:$D697,"deb"&amp;A698)&gt;COUNTIF($D$1:$D697,"fin"&amp;A698)),A698,IF(C698=0,"","deb" &amp; A698)))</f>
        <v xml:space="preserve">Jacques </v>
      </c>
      <c r="G698" s="14">
        <v>691</v>
      </c>
      <c r="H698" s="14" t="e">
        <f t="shared" ca="1" si="12"/>
        <v>#N/A</v>
      </c>
      <c r="I698" s="14" t="e" cm="1">
        <f t="array" aca="1" ref="I698" ca="1">SUMPRODUCT(MAX((INDIRECT("A1:A" &amp; IFERROR(MATCH("fin" &amp; J698,OFFSET($D$1,H698,0,1000,1),0)+H698,$H$1)-1)      =J698)*ROW(INDIRECT("A1:A" &amp; IFERROR(MATCH("fin" &amp; J698,OFFSET($D$1,H698,0,1000,1),0)+H698,$H$1)-1) )))</f>
        <v>#N/A</v>
      </c>
      <c r="J698" s="7" t="e" cm="1">
        <f t="array" aca="1" ref="J698" ca="1">INDEX(A:A,H698)</f>
        <v>#N/A</v>
      </c>
      <c r="K698" s="7" t="e" cm="1">
        <f t="array" aca="1" ref="K698" ca="1">INDEX(B:B,H698)</f>
        <v>#N/A</v>
      </c>
      <c r="L698" s="7"/>
      <c r="M698" s="7" t="str" cm="1">
        <f t="array" aca="1" ref="M698" ca="1">IFERROR(INDEX(B:B,I698),IF(ISERROR(H698),"#N/A",TODAY()))</f>
        <v>#N/A</v>
      </c>
      <c r="N698">
        <f ca="1">SUMIFS(C:C,A:A,J698,B:B,"&gt;=" &amp; K698,B:B,"&lt;" &amp; M698+1)</f>
        <v>0</v>
      </c>
    </row>
    <row r="699" spans="1:14" x14ac:dyDescent="0.25">
      <c r="A699" t="s">
        <v>13</v>
      </c>
      <c r="B699" s="7">
        <v>43670.388055555559</v>
      </c>
      <c r="C699">
        <v>1</v>
      </c>
      <c r="D699" t="str">
        <f>IF(AND(C699=0,ROW()&gt;2),"fin"&amp;A699,IF(AND(C699=1,COUNTIF($D$1:$D698,"deb"&amp;A699)&gt;COUNTIF($D$1:$D698,"fin"&amp;A699)),A699,IF(C699=0,"","deb" &amp; A699)))</f>
        <v>Clhotilde</v>
      </c>
      <c r="G699" s="14">
        <v>692</v>
      </c>
      <c r="H699" s="14" t="e">
        <f t="shared" ca="1" si="12"/>
        <v>#N/A</v>
      </c>
      <c r="I699" s="14" t="e" cm="1">
        <f t="array" aca="1" ref="I699" ca="1">SUMPRODUCT(MAX((INDIRECT("A1:A" &amp; IFERROR(MATCH("fin" &amp; J699,OFFSET($D$1,H699,0,1000,1),0)+H699,$H$1)-1)      =J699)*ROW(INDIRECT("A1:A" &amp; IFERROR(MATCH("fin" &amp; J699,OFFSET($D$1,H699,0,1000,1),0)+H699,$H$1)-1) )))</f>
        <v>#N/A</v>
      </c>
      <c r="J699" s="7" t="e" cm="1">
        <f t="array" aca="1" ref="J699" ca="1">INDEX(A:A,H699)</f>
        <v>#N/A</v>
      </c>
      <c r="K699" s="7" t="e" cm="1">
        <f t="array" aca="1" ref="K699" ca="1">INDEX(B:B,H699)</f>
        <v>#N/A</v>
      </c>
      <c r="L699" s="7"/>
      <c r="M699" s="7" t="str" cm="1">
        <f t="array" aca="1" ref="M699" ca="1">IFERROR(INDEX(B:B,I699),IF(ISERROR(H699),"#N/A",TODAY()))</f>
        <v>#N/A</v>
      </c>
      <c r="N699">
        <f ca="1">SUMIFS(C:C,A:A,J699,B:B,"&gt;=" &amp; K699,B:B,"&lt;" &amp; M699+1)</f>
        <v>0</v>
      </c>
    </row>
    <row r="700" spans="1:14" x14ac:dyDescent="0.25">
      <c r="A700" t="s">
        <v>14</v>
      </c>
      <c r="B700" s="7">
        <v>43670.434710648151</v>
      </c>
      <c r="C700">
        <v>1</v>
      </c>
      <c r="D700" t="str">
        <f>IF(AND(C700=0,ROW()&gt;2),"fin"&amp;A700,IF(AND(C700=1,COUNTIF($D$1:$D699,"deb"&amp;A700)&gt;COUNTIF($D$1:$D699,"fin"&amp;A700)),A700,IF(C700=0,"","deb" &amp; A700)))</f>
        <v>Laurianne</v>
      </c>
      <c r="G700" s="14">
        <v>693</v>
      </c>
      <c r="H700" s="14" t="e">
        <f t="shared" ca="1" si="12"/>
        <v>#N/A</v>
      </c>
      <c r="I700" s="14" t="e" cm="1">
        <f t="array" aca="1" ref="I700" ca="1">SUMPRODUCT(MAX((INDIRECT("A1:A" &amp; IFERROR(MATCH("fin" &amp; J700,OFFSET($D$1,H700,0,1000,1),0)+H700,$H$1)-1)      =J700)*ROW(INDIRECT("A1:A" &amp; IFERROR(MATCH("fin" &amp; J700,OFFSET($D$1,H700,0,1000,1),0)+H700,$H$1)-1) )))</f>
        <v>#N/A</v>
      </c>
      <c r="J700" s="7" t="e" cm="1">
        <f t="array" aca="1" ref="J700" ca="1">INDEX(A:A,H700)</f>
        <v>#N/A</v>
      </c>
      <c r="K700" s="7" t="e" cm="1">
        <f t="array" aca="1" ref="K700" ca="1">INDEX(B:B,H700)</f>
        <v>#N/A</v>
      </c>
      <c r="L700" s="7"/>
      <c r="M700" s="7" t="str" cm="1">
        <f t="array" aca="1" ref="M700" ca="1">IFERROR(INDEX(B:B,I700),IF(ISERROR(H700),"#N/A",TODAY()))</f>
        <v>#N/A</v>
      </c>
      <c r="N700">
        <f ca="1">SUMIFS(C:C,A:A,J700,B:B,"&gt;=" &amp; K700,B:B,"&lt;" &amp; M700+1)</f>
        <v>0</v>
      </c>
    </row>
    <row r="701" spans="1:14" x14ac:dyDescent="0.25">
      <c r="A701" t="s">
        <v>15</v>
      </c>
      <c r="B701" s="7">
        <v>43670.486122685186</v>
      </c>
      <c r="C701">
        <v>1</v>
      </c>
      <c r="D701" t="str">
        <f>IF(AND(C701=0,ROW()&gt;2),"fin"&amp;A701,IF(AND(C701=1,COUNTIF($D$1:$D700,"deb"&amp;A701)&gt;COUNTIF($D$1:$D700,"fin"&amp;A701)),A701,IF(C701=0,"","deb" &amp; A701)))</f>
        <v>Jeanne</v>
      </c>
      <c r="G701" s="14">
        <v>694</v>
      </c>
      <c r="H701" s="14" t="e">
        <f t="shared" ca="1" si="12"/>
        <v>#N/A</v>
      </c>
      <c r="I701" s="14" t="e" cm="1">
        <f t="array" aca="1" ref="I701" ca="1">SUMPRODUCT(MAX((INDIRECT("A1:A" &amp; IFERROR(MATCH("fin" &amp; J701,OFFSET($D$1,H701,0,1000,1),0)+H701,$H$1)-1)      =J701)*ROW(INDIRECT("A1:A" &amp; IFERROR(MATCH("fin" &amp; J701,OFFSET($D$1,H701,0,1000,1),0)+H701,$H$1)-1) )))</f>
        <v>#N/A</v>
      </c>
      <c r="J701" s="7" t="e" cm="1">
        <f t="array" aca="1" ref="J701" ca="1">INDEX(A:A,H701)</f>
        <v>#N/A</v>
      </c>
      <c r="K701" s="7" t="e" cm="1">
        <f t="array" aca="1" ref="K701" ca="1">INDEX(B:B,H701)</f>
        <v>#N/A</v>
      </c>
      <c r="L701" s="7"/>
      <c r="M701" s="7" t="str" cm="1">
        <f t="array" aca="1" ref="M701" ca="1">IFERROR(INDEX(B:B,I701),IF(ISERROR(H701),"#N/A",TODAY()))</f>
        <v>#N/A</v>
      </c>
      <c r="N701">
        <f ca="1">SUMIFS(C:C,A:A,J701,B:B,"&gt;=" &amp; K701,B:B,"&lt;" &amp; M701+1)</f>
        <v>0</v>
      </c>
    </row>
    <row r="702" spans="1:14" x14ac:dyDescent="0.25">
      <c r="A702" t="s">
        <v>16</v>
      </c>
      <c r="B702" s="7">
        <v>43670.50885416667</v>
      </c>
      <c r="C702">
        <v>1</v>
      </c>
      <c r="D702" t="str">
        <f>IF(AND(C702=0,ROW()&gt;2),"fin"&amp;A702,IF(AND(C702=1,COUNTIF($D$1:$D701,"deb"&amp;A702)&gt;COUNTIF($D$1:$D701,"fin"&amp;A702)),A702,IF(C702=0,"","deb" &amp; A702)))</f>
        <v>Agathe</v>
      </c>
      <c r="G702" s="14">
        <v>695</v>
      </c>
      <c r="H702" s="14" t="e">
        <f t="shared" ca="1" si="12"/>
        <v>#N/A</v>
      </c>
      <c r="I702" s="14" t="e" cm="1">
        <f t="array" aca="1" ref="I702" ca="1">SUMPRODUCT(MAX((INDIRECT("A1:A" &amp; IFERROR(MATCH("fin" &amp; J702,OFFSET($D$1,H702,0,1000,1),0)+H702,$H$1)-1)      =J702)*ROW(INDIRECT("A1:A" &amp; IFERROR(MATCH("fin" &amp; J702,OFFSET($D$1,H702,0,1000,1),0)+H702,$H$1)-1) )))</f>
        <v>#N/A</v>
      </c>
      <c r="J702" s="7" t="e" cm="1">
        <f t="array" aca="1" ref="J702" ca="1">INDEX(A:A,H702)</f>
        <v>#N/A</v>
      </c>
      <c r="K702" s="7" t="e" cm="1">
        <f t="array" aca="1" ref="K702" ca="1">INDEX(B:B,H702)</f>
        <v>#N/A</v>
      </c>
      <c r="L702" s="7"/>
      <c r="M702" s="7" t="str" cm="1">
        <f t="array" aca="1" ref="M702" ca="1">IFERROR(INDEX(B:B,I702),IF(ISERROR(H702),"#N/A",TODAY()))</f>
        <v>#N/A</v>
      </c>
      <c r="N702">
        <f ca="1">SUMIFS(C:C,A:A,J702,B:B,"&gt;=" &amp; K702,B:B,"&lt;" &amp; M702+1)</f>
        <v>0</v>
      </c>
    </row>
    <row r="703" spans="1:14" x14ac:dyDescent="0.25">
      <c r="A703" t="s">
        <v>17</v>
      </c>
      <c r="B703" s="7">
        <v>43670.519085648149</v>
      </c>
      <c r="C703">
        <v>1</v>
      </c>
      <c r="D703" t="str">
        <f>IF(AND(C703=0,ROW()&gt;2),"fin"&amp;A703,IF(AND(C703=1,COUNTIF($D$1:$D702,"deb"&amp;A703)&gt;COUNTIF($D$1:$D702,"fin"&amp;A703)),A703,IF(C703=0,"","deb" &amp; A703)))</f>
        <v>debRomain</v>
      </c>
      <c r="G703" s="14">
        <v>696</v>
      </c>
      <c r="H703" s="14" t="e">
        <f t="shared" ca="1" si="12"/>
        <v>#N/A</v>
      </c>
      <c r="I703" s="14" t="e" cm="1">
        <f t="array" aca="1" ref="I703" ca="1">SUMPRODUCT(MAX((INDIRECT("A1:A" &amp; IFERROR(MATCH("fin" &amp; J703,OFFSET($D$1,H703,0,1000,1),0)+H703,$H$1)-1)      =J703)*ROW(INDIRECT("A1:A" &amp; IFERROR(MATCH("fin" &amp; J703,OFFSET($D$1,H703,0,1000,1),0)+H703,$H$1)-1) )))</f>
        <v>#N/A</v>
      </c>
      <c r="J703" s="7" t="e" cm="1">
        <f t="array" aca="1" ref="J703" ca="1">INDEX(A:A,H703)</f>
        <v>#N/A</v>
      </c>
      <c r="K703" s="7" t="e" cm="1">
        <f t="array" aca="1" ref="K703" ca="1">INDEX(B:B,H703)</f>
        <v>#N/A</v>
      </c>
      <c r="L703" s="7"/>
      <c r="M703" s="7" t="str" cm="1">
        <f t="array" aca="1" ref="M703" ca="1">IFERROR(INDEX(B:B,I703),IF(ISERROR(H703),"#N/A",TODAY()))</f>
        <v>#N/A</v>
      </c>
      <c r="N703">
        <f ca="1">SUMIFS(C:C,A:A,J703,B:B,"&gt;=" &amp; K703,B:B,"&lt;" &amp; M703+1)</f>
        <v>0</v>
      </c>
    </row>
    <row r="704" spans="1:14" x14ac:dyDescent="0.25">
      <c r="A704" t="s">
        <v>9</v>
      </c>
      <c r="B704" s="7">
        <v>43670.536493055559</v>
      </c>
      <c r="C704">
        <v>1</v>
      </c>
      <c r="D704" t="str">
        <f>IF(AND(C704=0,ROW()&gt;2),"fin"&amp;A704,IF(AND(C704=1,COUNTIF($D$1:$D703,"deb"&amp;A704)&gt;COUNTIF($D$1:$D703,"fin"&amp;A704)),A704,IF(C704=0,"","deb" &amp; A704)))</f>
        <v xml:space="preserve">Pierre </v>
      </c>
      <c r="G704" s="14">
        <v>697</v>
      </c>
      <c r="H704" s="14" t="e">
        <f t="shared" ca="1" si="12"/>
        <v>#N/A</v>
      </c>
      <c r="I704" s="14" t="e" cm="1">
        <f t="array" aca="1" ref="I704" ca="1">SUMPRODUCT(MAX((INDIRECT("A1:A" &amp; IFERROR(MATCH("fin" &amp; J704,OFFSET($D$1,H704,0,1000,1),0)+H704,$H$1)-1)      =J704)*ROW(INDIRECT("A1:A" &amp; IFERROR(MATCH("fin" &amp; J704,OFFSET($D$1,H704,0,1000,1),0)+H704,$H$1)-1) )))</f>
        <v>#N/A</v>
      </c>
      <c r="J704" s="7" t="e" cm="1">
        <f t="array" aca="1" ref="J704" ca="1">INDEX(A:A,H704)</f>
        <v>#N/A</v>
      </c>
      <c r="K704" s="7" t="e" cm="1">
        <f t="array" aca="1" ref="K704" ca="1">INDEX(B:B,H704)</f>
        <v>#N/A</v>
      </c>
      <c r="L704" s="7"/>
      <c r="M704" s="7" t="str" cm="1">
        <f t="array" aca="1" ref="M704" ca="1">IFERROR(INDEX(B:B,I704),IF(ISERROR(H704),"#N/A",TODAY()))</f>
        <v>#N/A</v>
      </c>
      <c r="N704">
        <f ca="1">SUMIFS(C:C,A:A,J704,B:B,"&gt;=" &amp; K704,B:B,"&lt;" &amp; M704+1)</f>
        <v>0</v>
      </c>
    </row>
    <row r="705" spans="1:14" x14ac:dyDescent="0.25">
      <c r="A705" t="s">
        <v>10</v>
      </c>
      <c r="B705" s="7">
        <v>43670.55678240741</v>
      </c>
      <c r="C705">
        <v>1</v>
      </c>
      <c r="D705" t="str">
        <f>IF(AND(C705=0,ROW()&gt;2),"fin"&amp;A705,IF(AND(C705=1,COUNTIF($D$1:$D704,"deb"&amp;A705)&gt;COUNTIF($D$1:$D704,"fin"&amp;A705)),A705,IF(C705=0,"","deb" &amp; A705)))</f>
        <v>Yves</v>
      </c>
      <c r="G705" s="14">
        <v>698</v>
      </c>
      <c r="H705" s="14" t="e">
        <f t="shared" ca="1" si="12"/>
        <v>#N/A</v>
      </c>
      <c r="I705" s="14" t="e" cm="1">
        <f t="array" aca="1" ref="I705" ca="1">SUMPRODUCT(MAX((INDIRECT("A1:A" &amp; IFERROR(MATCH("fin" &amp; J705,OFFSET($D$1,H705,0,1000,1),0)+H705,$H$1)-1)      =J705)*ROW(INDIRECT("A1:A" &amp; IFERROR(MATCH("fin" &amp; J705,OFFSET($D$1,H705,0,1000,1),0)+H705,$H$1)-1) )))</f>
        <v>#N/A</v>
      </c>
      <c r="J705" s="7" t="e" cm="1">
        <f t="array" aca="1" ref="J705" ca="1">INDEX(A:A,H705)</f>
        <v>#N/A</v>
      </c>
      <c r="K705" s="7" t="e" cm="1">
        <f t="array" aca="1" ref="K705" ca="1">INDEX(B:B,H705)</f>
        <v>#N/A</v>
      </c>
      <c r="L705" s="7"/>
      <c r="M705" s="7" t="str" cm="1">
        <f t="array" aca="1" ref="M705" ca="1">IFERROR(INDEX(B:B,I705),IF(ISERROR(H705),"#N/A",TODAY()))</f>
        <v>#N/A</v>
      </c>
      <c r="N705">
        <f ca="1">SUMIFS(C:C,A:A,J705,B:B,"&gt;=" &amp; K705,B:B,"&lt;" &amp; M705+1)</f>
        <v>0</v>
      </c>
    </row>
    <row r="706" spans="1:14" x14ac:dyDescent="0.25">
      <c r="A706" t="s">
        <v>11</v>
      </c>
      <c r="B706" s="7">
        <v>43670.614548611113</v>
      </c>
      <c r="C706">
        <v>1</v>
      </c>
      <c r="D706" t="str">
        <f>IF(AND(C706=0,ROW()&gt;2),"fin"&amp;A706,IF(AND(C706=1,COUNTIF($D$1:$D705,"deb"&amp;A706)&gt;COUNTIF($D$1:$D705,"fin"&amp;A706)),A706,IF(C706=0,"","deb" &amp; A706)))</f>
        <v>Pierrick</v>
      </c>
      <c r="G706" s="14">
        <v>699</v>
      </c>
      <c r="H706" s="14" t="e">
        <f t="shared" ca="1" si="12"/>
        <v>#N/A</v>
      </c>
      <c r="I706" s="14" t="e" cm="1">
        <f t="array" aca="1" ref="I706" ca="1">SUMPRODUCT(MAX((INDIRECT("A1:A" &amp; IFERROR(MATCH("fin" &amp; J706,OFFSET($D$1,H706,0,1000,1),0)+H706,$H$1)-1)      =J706)*ROW(INDIRECT("A1:A" &amp; IFERROR(MATCH("fin" &amp; J706,OFFSET($D$1,H706,0,1000,1),0)+H706,$H$1)-1) )))</f>
        <v>#N/A</v>
      </c>
      <c r="J706" s="7" t="e" cm="1">
        <f t="array" aca="1" ref="J706" ca="1">INDEX(A:A,H706)</f>
        <v>#N/A</v>
      </c>
      <c r="K706" s="7" t="e" cm="1">
        <f t="array" aca="1" ref="K706" ca="1">INDEX(B:B,H706)</f>
        <v>#N/A</v>
      </c>
      <c r="L706" s="7"/>
      <c r="M706" s="7" t="str" cm="1">
        <f t="array" aca="1" ref="M706" ca="1">IFERROR(INDEX(B:B,I706),IF(ISERROR(H706),"#N/A",TODAY()))</f>
        <v>#N/A</v>
      </c>
      <c r="N706">
        <f ca="1">SUMIFS(C:C,A:A,J706,B:B,"&gt;=" &amp; K706,B:B,"&lt;" &amp; M706+1)</f>
        <v>0</v>
      </c>
    </row>
    <row r="707" spans="1:14" x14ac:dyDescent="0.25">
      <c r="A707" t="s">
        <v>12</v>
      </c>
      <c r="B707" s="7">
        <v>43670.626793981479</v>
      </c>
      <c r="C707">
        <v>1</v>
      </c>
      <c r="D707" t="str">
        <f>IF(AND(C707=0,ROW()&gt;2),"fin"&amp;A707,IF(AND(C707=1,COUNTIF($D$1:$D706,"deb"&amp;A707)&gt;COUNTIF($D$1:$D706,"fin"&amp;A707)),A707,IF(C707=0,"","deb" &amp; A707)))</f>
        <v xml:space="preserve">Jacques </v>
      </c>
      <c r="G707" s="14">
        <v>700</v>
      </c>
      <c r="H707" s="14" t="e">
        <f t="shared" ca="1" si="12"/>
        <v>#N/A</v>
      </c>
      <c r="I707" s="14" t="e" cm="1">
        <f t="array" aca="1" ref="I707" ca="1">SUMPRODUCT(MAX((INDIRECT("A1:A" &amp; IFERROR(MATCH("fin" &amp; J707,OFFSET($D$1,H707,0,1000,1),0)+H707,$H$1)-1)      =J707)*ROW(INDIRECT("A1:A" &amp; IFERROR(MATCH("fin" &amp; J707,OFFSET($D$1,H707,0,1000,1),0)+H707,$H$1)-1) )))</f>
        <v>#N/A</v>
      </c>
      <c r="J707" s="7" t="e" cm="1">
        <f t="array" aca="1" ref="J707" ca="1">INDEX(A:A,H707)</f>
        <v>#N/A</v>
      </c>
      <c r="K707" s="7" t="e" cm="1">
        <f t="array" aca="1" ref="K707" ca="1">INDEX(B:B,H707)</f>
        <v>#N/A</v>
      </c>
      <c r="L707" s="7"/>
      <c r="M707" s="7" t="str" cm="1">
        <f t="array" aca="1" ref="M707" ca="1">IFERROR(INDEX(B:B,I707),IF(ISERROR(H707),"#N/A",TODAY()))</f>
        <v>#N/A</v>
      </c>
      <c r="N707">
        <f ca="1">SUMIFS(C:C,A:A,J707,B:B,"&gt;=" &amp; K707,B:B,"&lt;" &amp; M707+1)</f>
        <v>0</v>
      </c>
    </row>
    <row r="708" spans="1:14" x14ac:dyDescent="0.25">
      <c r="A708" t="s">
        <v>13</v>
      </c>
      <c r="B708" s="7">
        <v>43670.628125000003</v>
      </c>
      <c r="C708">
        <v>1</v>
      </c>
      <c r="D708" t="str">
        <f>IF(AND(C708=0,ROW()&gt;2),"fin"&amp;A708,IF(AND(C708=1,COUNTIF($D$1:$D707,"deb"&amp;A708)&gt;COUNTIF($D$1:$D707,"fin"&amp;A708)),A708,IF(C708=0,"","deb" &amp; A708)))</f>
        <v>Clhotilde</v>
      </c>
      <c r="G708" s="14">
        <v>701</v>
      </c>
      <c r="H708" s="14" t="e">
        <f t="shared" ca="1" si="12"/>
        <v>#N/A</v>
      </c>
      <c r="I708" s="14" t="e" cm="1">
        <f t="array" aca="1" ref="I708" ca="1">SUMPRODUCT(MAX((INDIRECT("A1:A" &amp; IFERROR(MATCH("fin" &amp; J708,OFFSET($D$1,H708,0,1000,1),0)+H708,$H$1)-1)      =J708)*ROW(INDIRECT("A1:A" &amp; IFERROR(MATCH("fin" &amp; J708,OFFSET($D$1,H708,0,1000,1),0)+H708,$H$1)-1) )))</f>
        <v>#N/A</v>
      </c>
      <c r="J708" s="7" t="e" cm="1">
        <f t="array" aca="1" ref="J708" ca="1">INDEX(A:A,H708)</f>
        <v>#N/A</v>
      </c>
      <c r="K708" s="7" t="e" cm="1">
        <f t="array" aca="1" ref="K708" ca="1">INDEX(B:B,H708)</f>
        <v>#N/A</v>
      </c>
      <c r="L708" s="7"/>
      <c r="M708" s="7" t="str" cm="1">
        <f t="array" aca="1" ref="M708" ca="1">IFERROR(INDEX(B:B,I708),IF(ISERROR(H708),"#N/A",TODAY()))</f>
        <v>#N/A</v>
      </c>
      <c r="N708">
        <f ca="1">SUMIFS(C:C,A:A,J708,B:B,"&gt;=" &amp; K708,B:B,"&lt;" &amp; M708+1)</f>
        <v>0</v>
      </c>
    </row>
    <row r="709" spans="1:14" x14ac:dyDescent="0.25">
      <c r="A709" t="s">
        <v>14</v>
      </c>
      <c r="B709" s="7">
        <v>43670.643067129633</v>
      </c>
      <c r="C709">
        <v>1</v>
      </c>
      <c r="D709" t="str">
        <f>IF(AND(C709=0,ROW()&gt;2),"fin"&amp;A709,IF(AND(C709=1,COUNTIF($D$1:$D708,"deb"&amp;A709)&gt;COUNTIF($D$1:$D708,"fin"&amp;A709)),A709,IF(C709=0,"","deb" &amp; A709)))</f>
        <v>Laurianne</v>
      </c>
      <c r="G709" s="14">
        <v>702</v>
      </c>
      <c r="H709" s="14" t="e">
        <f t="shared" ca="1" si="12"/>
        <v>#N/A</v>
      </c>
      <c r="I709" s="14" t="e" cm="1">
        <f t="array" aca="1" ref="I709" ca="1">SUMPRODUCT(MAX((INDIRECT("A1:A" &amp; IFERROR(MATCH("fin" &amp; J709,OFFSET($D$1,H709,0,1000,1),0)+H709,$H$1)-1)      =J709)*ROW(INDIRECT("A1:A" &amp; IFERROR(MATCH("fin" &amp; J709,OFFSET($D$1,H709,0,1000,1),0)+H709,$H$1)-1) )))</f>
        <v>#N/A</v>
      </c>
      <c r="J709" s="7" t="e" cm="1">
        <f t="array" aca="1" ref="J709" ca="1">INDEX(A:A,H709)</f>
        <v>#N/A</v>
      </c>
      <c r="K709" s="7" t="e" cm="1">
        <f t="array" aca="1" ref="K709" ca="1">INDEX(B:B,H709)</f>
        <v>#N/A</v>
      </c>
      <c r="L709" s="7"/>
      <c r="M709" s="7" t="str" cm="1">
        <f t="array" aca="1" ref="M709" ca="1">IFERROR(INDEX(B:B,I709),IF(ISERROR(H709),"#N/A",TODAY()))</f>
        <v>#N/A</v>
      </c>
      <c r="N709">
        <f ca="1">SUMIFS(C:C,A:A,J709,B:B,"&gt;=" &amp; K709,B:B,"&lt;" &amp; M709+1)</f>
        <v>0</v>
      </c>
    </row>
    <row r="710" spans="1:14" x14ac:dyDescent="0.25">
      <c r="A710" t="s">
        <v>15</v>
      </c>
      <c r="B710" s="7">
        <v>43670.647777777776</v>
      </c>
      <c r="C710">
        <v>1</v>
      </c>
      <c r="D710" t="str">
        <f>IF(AND(C710=0,ROW()&gt;2),"fin"&amp;A710,IF(AND(C710=1,COUNTIF($D$1:$D709,"deb"&amp;A710)&gt;COUNTIF($D$1:$D709,"fin"&amp;A710)),A710,IF(C710=0,"","deb" &amp; A710)))</f>
        <v>Jeanne</v>
      </c>
      <c r="G710" s="14">
        <v>703</v>
      </c>
      <c r="H710" s="14" t="e">
        <f t="shared" ca="1" si="12"/>
        <v>#N/A</v>
      </c>
      <c r="I710" s="14" t="e" cm="1">
        <f t="array" aca="1" ref="I710" ca="1">SUMPRODUCT(MAX((INDIRECT("A1:A" &amp; IFERROR(MATCH("fin" &amp; J710,OFFSET($D$1,H710,0,1000,1),0)+H710,$H$1)-1)      =J710)*ROW(INDIRECT("A1:A" &amp; IFERROR(MATCH("fin" &amp; J710,OFFSET($D$1,H710,0,1000,1),0)+H710,$H$1)-1) )))</f>
        <v>#N/A</v>
      </c>
      <c r="J710" s="7" t="e" cm="1">
        <f t="array" aca="1" ref="J710" ca="1">INDEX(A:A,H710)</f>
        <v>#N/A</v>
      </c>
      <c r="K710" s="7" t="e" cm="1">
        <f t="array" aca="1" ref="K710" ca="1">INDEX(B:B,H710)</f>
        <v>#N/A</v>
      </c>
      <c r="L710" s="7"/>
      <c r="M710" s="7" t="str" cm="1">
        <f t="array" aca="1" ref="M710" ca="1">IFERROR(INDEX(B:B,I710),IF(ISERROR(H710),"#N/A",TODAY()))</f>
        <v>#N/A</v>
      </c>
      <c r="N710">
        <f ca="1">SUMIFS(C:C,A:A,J710,B:B,"&gt;=" &amp; K710,B:B,"&lt;" &amp; M710+1)</f>
        <v>0</v>
      </c>
    </row>
    <row r="711" spans="1:14" x14ac:dyDescent="0.25">
      <c r="A711" t="s">
        <v>16</v>
      </c>
      <c r="B711" s="7">
        <v>43670.659571759257</v>
      </c>
      <c r="C711">
        <v>1</v>
      </c>
      <c r="D711" t="str">
        <f>IF(AND(C711=0,ROW()&gt;2),"fin"&amp;A711,IF(AND(C711=1,COUNTIF($D$1:$D710,"deb"&amp;A711)&gt;COUNTIF($D$1:$D710,"fin"&amp;A711)),A711,IF(C711=0,"","deb" &amp; A711)))</f>
        <v>Agathe</v>
      </c>
      <c r="G711" s="14">
        <v>704</v>
      </c>
      <c r="H711" s="14" t="e">
        <f t="shared" ca="1" si="12"/>
        <v>#N/A</v>
      </c>
      <c r="I711" s="14" t="e" cm="1">
        <f t="array" aca="1" ref="I711" ca="1">SUMPRODUCT(MAX((INDIRECT("A1:A" &amp; IFERROR(MATCH("fin" &amp; J711,OFFSET($D$1,H711,0,1000,1),0)+H711,$H$1)-1)      =J711)*ROW(INDIRECT("A1:A" &amp; IFERROR(MATCH("fin" &amp; J711,OFFSET($D$1,H711,0,1000,1),0)+H711,$H$1)-1) )))</f>
        <v>#N/A</v>
      </c>
      <c r="J711" s="7" t="e" cm="1">
        <f t="array" aca="1" ref="J711" ca="1">INDEX(A:A,H711)</f>
        <v>#N/A</v>
      </c>
      <c r="K711" s="7" t="e" cm="1">
        <f t="array" aca="1" ref="K711" ca="1">INDEX(B:B,H711)</f>
        <v>#N/A</v>
      </c>
      <c r="L711" s="7"/>
      <c r="M711" s="7" t="str" cm="1">
        <f t="array" aca="1" ref="M711" ca="1">IFERROR(INDEX(B:B,I711),IF(ISERROR(H711),"#N/A",TODAY()))</f>
        <v>#N/A</v>
      </c>
      <c r="N711">
        <f ca="1">SUMIFS(C:C,A:A,J711,B:B,"&gt;=" &amp; K711,B:B,"&lt;" &amp; M711+1)</f>
        <v>0</v>
      </c>
    </row>
    <row r="712" spans="1:14" x14ac:dyDescent="0.25">
      <c r="A712" t="s">
        <v>17</v>
      </c>
      <c r="B712" s="7">
        <v>43670.659722222219</v>
      </c>
      <c r="C712">
        <v>1</v>
      </c>
      <c r="D712" t="str">
        <f>IF(AND(C712=0,ROW()&gt;2),"fin"&amp;A712,IF(AND(C712=1,COUNTIF($D$1:$D711,"deb"&amp;A712)&gt;COUNTIF($D$1:$D711,"fin"&amp;A712)),A712,IF(C712=0,"","deb" &amp; A712)))</f>
        <v>Romain</v>
      </c>
      <c r="G712" s="14">
        <v>705</v>
      </c>
      <c r="H712" s="14" t="e">
        <f t="shared" ca="1" si="12"/>
        <v>#N/A</v>
      </c>
      <c r="I712" s="14" t="e" cm="1">
        <f t="array" aca="1" ref="I712" ca="1">SUMPRODUCT(MAX((INDIRECT("A1:A" &amp; IFERROR(MATCH("fin" &amp; J712,OFFSET($D$1,H712,0,1000,1),0)+H712,$H$1)-1)      =J712)*ROW(INDIRECT("A1:A" &amp; IFERROR(MATCH("fin" &amp; J712,OFFSET($D$1,H712,0,1000,1),0)+H712,$H$1)-1) )))</f>
        <v>#N/A</v>
      </c>
      <c r="J712" s="7" t="e" cm="1">
        <f t="array" aca="1" ref="J712" ca="1">INDEX(A:A,H712)</f>
        <v>#N/A</v>
      </c>
      <c r="K712" s="7" t="e" cm="1">
        <f t="array" aca="1" ref="K712" ca="1">INDEX(B:B,H712)</f>
        <v>#N/A</v>
      </c>
      <c r="L712" s="7"/>
      <c r="M712" s="7" t="str" cm="1">
        <f t="array" aca="1" ref="M712" ca="1">IFERROR(INDEX(B:B,I712),IF(ISERROR(H712),"#N/A",TODAY()))</f>
        <v>#N/A</v>
      </c>
      <c r="N712">
        <f ca="1">SUMIFS(C:C,A:A,J712,B:B,"&gt;=" &amp; K712,B:B,"&lt;" &amp; M712+1)</f>
        <v>0</v>
      </c>
    </row>
    <row r="713" spans="1:14" x14ac:dyDescent="0.25">
      <c r="A713" t="s">
        <v>9</v>
      </c>
      <c r="B713" s="7">
        <v>43671.366805555554</v>
      </c>
      <c r="C713">
        <v>1</v>
      </c>
      <c r="D713" t="str">
        <f>IF(AND(C713=0,ROW()&gt;2),"fin"&amp;A713,IF(AND(C713=1,COUNTIF($D$1:$D712,"deb"&amp;A713)&gt;COUNTIF($D$1:$D712,"fin"&amp;A713)),A713,IF(C713=0,"","deb" &amp; A713)))</f>
        <v xml:space="preserve">Pierre </v>
      </c>
      <c r="G713" s="14">
        <v>706</v>
      </c>
      <c r="H713" s="14" t="e">
        <f t="shared" ca="1" si="12"/>
        <v>#N/A</v>
      </c>
      <c r="I713" s="14" t="e" cm="1">
        <f t="array" aca="1" ref="I713" ca="1">SUMPRODUCT(MAX((INDIRECT("A1:A" &amp; IFERROR(MATCH("fin" &amp; J713,OFFSET($D$1,H713,0,1000,1),0)+H713,$H$1)-1)      =J713)*ROW(INDIRECT("A1:A" &amp; IFERROR(MATCH("fin" &amp; J713,OFFSET($D$1,H713,0,1000,1),0)+H713,$H$1)-1) )))</f>
        <v>#N/A</v>
      </c>
      <c r="J713" s="7" t="e" cm="1">
        <f t="array" aca="1" ref="J713" ca="1">INDEX(A:A,H713)</f>
        <v>#N/A</v>
      </c>
      <c r="K713" s="7" t="e" cm="1">
        <f t="array" aca="1" ref="K713" ca="1">INDEX(B:B,H713)</f>
        <v>#N/A</v>
      </c>
      <c r="L713" s="7"/>
      <c r="M713" s="7" t="str" cm="1">
        <f t="array" aca="1" ref="M713" ca="1">IFERROR(INDEX(B:B,I713),IF(ISERROR(H713),"#N/A",TODAY()))</f>
        <v>#N/A</v>
      </c>
      <c r="N713">
        <f ca="1">SUMIFS(C:C,A:A,J713,B:B,"&gt;=" &amp; K713,B:B,"&lt;" &amp; M713+1)</f>
        <v>0</v>
      </c>
    </row>
    <row r="714" spans="1:14" x14ac:dyDescent="0.25">
      <c r="A714" t="s">
        <v>10</v>
      </c>
      <c r="B714" s="7">
        <v>43671.377488425926</v>
      </c>
      <c r="C714">
        <v>1</v>
      </c>
      <c r="D714" t="str">
        <f>IF(AND(C714=0,ROW()&gt;2),"fin"&amp;A714,IF(AND(C714=1,COUNTIF($D$1:$D713,"deb"&amp;A714)&gt;COUNTIF($D$1:$D713,"fin"&amp;A714)),A714,IF(C714=0,"","deb" &amp; A714)))</f>
        <v>Yves</v>
      </c>
      <c r="G714" s="14">
        <v>707</v>
      </c>
      <c r="H714" s="14" t="e">
        <f t="shared" ca="1" si="12"/>
        <v>#N/A</v>
      </c>
      <c r="I714" s="14" t="e" cm="1">
        <f t="array" aca="1" ref="I714" ca="1">SUMPRODUCT(MAX((INDIRECT("A1:A" &amp; IFERROR(MATCH("fin" &amp; J714,OFFSET($D$1,H714,0,1000,1),0)+H714,$H$1)-1)      =J714)*ROW(INDIRECT("A1:A" &amp; IFERROR(MATCH("fin" &amp; J714,OFFSET($D$1,H714,0,1000,1),0)+H714,$H$1)-1) )))</f>
        <v>#N/A</v>
      </c>
      <c r="J714" s="7" t="e" cm="1">
        <f t="array" aca="1" ref="J714" ca="1">INDEX(A:A,H714)</f>
        <v>#N/A</v>
      </c>
      <c r="K714" s="7" t="e" cm="1">
        <f t="array" aca="1" ref="K714" ca="1">INDEX(B:B,H714)</f>
        <v>#N/A</v>
      </c>
      <c r="L714" s="7"/>
      <c r="M714" s="7" t="str" cm="1">
        <f t="array" aca="1" ref="M714" ca="1">IFERROR(INDEX(B:B,I714),IF(ISERROR(H714),"#N/A",TODAY()))</f>
        <v>#N/A</v>
      </c>
      <c r="N714">
        <f ca="1">SUMIFS(C:C,A:A,J714,B:B,"&gt;=" &amp; K714,B:B,"&lt;" &amp; M714+1)</f>
        <v>0</v>
      </c>
    </row>
    <row r="715" spans="1:14" x14ac:dyDescent="0.25">
      <c r="A715" t="s">
        <v>11</v>
      </c>
      <c r="B715" s="7">
        <v>43671.609976851854</v>
      </c>
      <c r="C715">
        <v>1</v>
      </c>
      <c r="D715" t="str">
        <f>IF(AND(C715=0,ROW()&gt;2),"fin"&amp;A715,IF(AND(C715=1,COUNTIF($D$1:$D714,"deb"&amp;A715)&gt;COUNTIF($D$1:$D714,"fin"&amp;A715)),A715,IF(C715=0,"","deb" &amp; A715)))</f>
        <v>Pierrick</v>
      </c>
      <c r="G715" s="14">
        <v>708</v>
      </c>
      <c r="H715" s="14" t="e">
        <f t="shared" ca="1" si="12"/>
        <v>#N/A</v>
      </c>
      <c r="I715" s="14" t="e" cm="1">
        <f t="array" aca="1" ref="I715" ca="1">SUMPRODUCT(MAX((INDIRECT("A1:A" &amp; IFERROR(MATCH("fin" &amp; J715,OFFSET($D$1,H715,0,1000,1),0)+H715,$H$1)-1)      =J715)*ROW(INDIRECT("A1:A" &amp; IFERROR(MATCH("fin" &amp; J715,OFFSET($D$1,H715,0,1000,1),0)+H715,$H$1)-1) )))</f>
        <v>#N/A</v>
      </c>
      <c r="J715" s="7" t="e" cm="1">
        <f t="array" aca="1" ref="J715" ca="1">INDEX(A:A,H715)</f>
        <v>#N/A</v>
      </c>
      <c r="K715" s="7" t="e" cm="1">
        <f t="array" aca="1" ref="K715" ca="1">INDEX(B:B,H715)</f>
        <v>#N/A</v>
      </c>
      <c r="L715" s="7"/>
      <c r="M715" s="7" t="str" cm="1">
        <f t="array" aca="1" ref="M715" ca="1">IFERROR(INDEX(B:B,I715),IF(ISERROR(H715),"#N/A",TODAY()))</f>
        <v>#N/A</v>
      </c>
      <c r="N715">
        <f ca="1">SUMIFS(C:C,A:A,J715,B:B,"&gt;=" &amp; K715,B:B,"&lt;" &amp; M715+1)</f>
        <v>0</v>
      </c>
    </row>
    <row r="716" spans="1:14" x14ac:dyDescent="0.25">
      <c r="A716" t="s">
        <v>12</v>
      </c>
      <c r="B716" s="7">
        <v>43671.618738425925</v>
      </c>
      <c r="C716">
        <v>1</v>
      </c>
      <c r="D716" t="str">
        <f>IF(AND(C716=0,ROW()&gt;2),"fin"&amp;A716,IF(AND(C716=1,COUNTIF($D$1:$D715,"deb"&amp;A716)&gt;COUNTIF($D$1:$D715,"fin"&amp;A716)),A716,IF(C716=0,"","deb" &amp; A716)))</f>
        <v xml:space="preserve">Jacques </v>
      </c>
      <c r="G716" s="14">
        <v>709</v>
      </c>
      <c r="H716" s="14" t="e">
        <f t="shared" ca="1" si="12"/>
        <v>#N/A</v>
      </c>
      <c r="I716" s="14" t="e" cm="1">
        <f t="array" aca="1" ref="I716" ca="1">SUMPRODUCT(MAX((INDIRECT("A1:A" &amp; IFERROR(MATCH("fin" &amp; J716,OFFSET($D$1,H716,0,1000,1),0)+H716,$H$1)-1)      =J716)*ROW(INDIRECT("A1:A" &amp; IFERROR(MATCH("fin" &amp; J716,OFFSET($D$1,H716,0,1000,1),0)+H716,$H$1)-1) )))</f>
        <v>#N/A</v>
      </c>
      <c r="J716" s="7" t="e" cm="1">
        <f t="array" aca="1" ref="J716" ca="1">INDEX(A:A,H716)</f>
        <v>#N/A</v>
      </c>
      <c r="K716" s="7" t="e" cm="1">
        <f t="array" aca="1" ref="K716" ca="1">INDEX(B:B,H716)</f>
        <v>#N/A</v>
      </c>
      <c r="L716" s="7"/>
      <c r="M716" s="7" t="str" cm="1">
        <f t="array" aca="1" ref="M716" ca="1">IFERROR(INDEX(B:B,I716),IF(ISERROR(H716),"#N/A",TODAY()))</f>
        <v>#N/A</v>
      </c>
      <c r="N716">
        <f ca="1">SUMIFS(C:C,A:A,J716,B:B,"&gt;=" &amp; K716,B:B,"&lt;" &amp; M716+1)</f>
        <v>0</v>
      </c>
    </row>
    <row r="717" spans="1:14" x14ac:dyDescent="0.25">
      <c r="A717" t="s">
        <v>13</v>
      </c>
      <c r="B717" s="7">
        <v>43671.670486111114</v>
      </c>
      <c r="C717">
        <v>1</v>
      </c>
      <c r="D717" t="str">
        <f>IF(AND(C717=0,ROW()&gt;2),"fin"&amp;A717,IF(AND(C717=1,COUNTIF($D$1:$D716,"deb"&amp;A717)&gt;COUNTIF($D$1:$D716,"fin"&amp;A717)),A717,IF(C717=0,"","deb" &amp; A717)))</f>
        <v>Clhotilde</v>
      </c>
      <c r="G717" s="14">
        <v>710</v>
      </c>
      <c r="H717" s="14" t="e">
        <f t="shared" ca="1" si="12"/>
        <v>#N/A</v>
      </c>
      <c r="I717" s="14" t="e" cm="1">
        <f t="array" aca="1" ref="I717" ca="1">SUMPRODUCT(MAX((INDIRECT("A1:A" &amp; IFERROR(MATCH("fin" &amp; J717,OFFSET($D$1,H717,0,1000,1),0)+H717,$H$1)-1)      =J717)*ROW(INDIRECT("A1:A" &amp; IFERROR(MATCH("fin" &amp; J717,OFFSET($D$1,H717,0,1000,1),0)+H717,$H$1)-1) )))</f>
        <v>#N/A</v>
      </c>
      <c r="J717" s="7" t="e" cm="1">
        <f t="array" aca="1" ref="J717" ca="1">INDEX(A:A,H717)</f>
        <v>#N/A</v>
      </c>
      <c r="K717" s="7" t="e" cm="1">
        <f t="array" aca="1" ref="K717" ca="1">INDEX(B:B,H717)</f>
        <v>#N/A</v>
      </c>
      <c r="L717" s="7"/>
      <c r="M717" s="7" t="str" cm="1">
        <f t="array" aca="1" ref="M717" ca="1">IFERROR(INDEX(B:B,I717),IF(ISERROR(H717),"#N/A",TODAY()))</f>
        <v>#N/A</v>
      </c>
      <c r="N717">
        <f ca="1">SUMIFS(C:C,A:A,J717,B:B,"&gt;=" &amp; K717,B:B,"&lt;" &amp; M717+1)</f>
        <v>0</v>
      </c>
    </row>
    <row r="718" spans="1:14" x14ac:dyDescent="0.25">
      <c r="A718" t="s">
        <v>14</v>
      </c>
      <c r="B718" s="7">
        <v>43672.489976851852</v>
      </c>
      <c r="C718">
        <v>1</v>
      </c>
      <c r="D718" t="str">
        <f>IF(AND(C718=0,ROW()&gt;2),"fin"&amp;A718,IF(AND(C718=1,COUNTIF($D$1:$D717,"deb"&amp;A718)&gt;COUNTIF($D$1:$D717,"fin"&amp;A718)),A718,IF(C718=0,"","deb" &amp; A718)))</f>
        <v>Laurianne</v>
      </c>
      <c r="G718" s="14">
        <v>711</v>
      </c>
      <c r="H718" s="14" t="e">
        <f t="shared" ca="1" si="12"/>
        <v>#N/A</v>
      </c>
      <c r="I718" s="14" t="e" cm="1">
        <f t="array" aca="1" ref="I718" ca="1">SUMPRODUCT(MAX((INDIRECT("A1:A" &amp; IFERROR(MATCH("fin" &amp; J718,OFFSET($D$1,H718,0,1000,1),0)+H718,$H$1)-1)      =J718)*ROW(INDIRECT("A1:A" &amp; IFERROR(MATCH("fin" &amp; J718,OFFSET($D$1,H718,0,1000,1),0)+H718,$H$1)-1) )))</f>
        <v>#N/A</v>
      </c>
      <c r="J718" s="7" t="e" cm="1">
        <f t="array" aca="1" ref="J718" ca="1">INDEX(A:A,H718)</f>
        <v>#N/A</v>
      </c>
      <c r="K718" s="7" t="e" cm="1">
        <f t="array" aca="1" ref="K718" ca="1">INDEX(B:B,H718)</f>
        <v>#N/A</v>
      </c>
      <c r="L718" s="7"/>
      <c r="M718" s="7" t="str" cm="1">
        <f t="array" aca="1" ref="M718" ca="1">IFERROR(INDEX(B:B,I718),IF(ISERROR(H718),"#N/A",TODAY()))</f>
        <v>#N/A</v>
      </c>
      <c r="N718">
        <f ca="1">SUMIFS(C:C,A:A,J718,B:B,"&gt;=" &amp; K718,B:B,"&lt;" &amp; M718+1)</f>
        <v>0</v>
      </c>
    </row>
    <row r="719" spans="1:14" x14ac:dyDescent="0.25">
      <c r="A719" t="s">
        <v>15</v>
      </c>
      <c r="B719" s="7">
        <v>43672.509375000001</v>
      </c>
      <c r="C719">
        <v>1</v>
      </c>
      <c r="D719" t="str">
        <f>IF(AND(C719=0,ROW()&gt;2),"fin"&amp;A719,IF(AND(C719=1,COUNTIF($D$1:$D718,"deb"&amp;A719)&gt;COUNTIF($D$1:$D718,"fin"&amp;A719)),A719,IF(C719=0,"","deb" &amp; A719)))</f>
        <v>Jeanne</v>
      </c>
      <c r="G719" s="14">
        <v>712</v>
      </c>
      <c r="H719" s="14" t="e">
        <f t="shared" ca="1" si="12"/>
        <v>#N/A</v>
      </c>
      <c r="I719" s="14" t="e" cm="1">
        <f t="array" aca="1" ref="I719" ca="1">SUMPRODUCT(MAX((INDIRECT("A1:A" &amp; IFERROR(MATCH("fin" &amp; J719,OFFSET($D$1,H719,0,1000,1),0)+H719,$H$1)-1)      =J719)*ROW(INDIRECT("A1:A" &amp; IFERROR(MATCH("fin" &amp; J719,OFFSET($D$1,H719,0,1000,1),0)+H719,$H$1)-1) )))</f>
        <v>#N/A</v>
      </c>
      <c r="J719" s="7" t="e" cm="1">
        <f t="array" aca="1" ref="J719" ca="1">INDEX(A:A,H719)</f>
        <v>#N/A</v>
      </c>
      <c r="K719" s="7" t="e" cm="1">
        <f t="array" aca="1" ref="K719" ca="1">INDEX(B:B,H719)</f>
        <v>#N/A</v>
      </c>
      <c r="L719" s="7"/>
      <c r="M719" s="7" t="str" cm="1">
        <f t="array" aca="1" ref="M719" ca="1">IFERROR(INDEX(B:B,I719),IF(ISERROR(H719),"#N/A",TODAY()))</f>
        <v>#N/A</v>
      </c>
      <c r="N719">
        <f ca="1">SUMIFS(C:C,A:A,J719,B:B,"&gt;=" &amp; K719,B:B,"&lt;" &amp; M719+1)</f>
        <v>0</v>
      </c>
    </row>
    <row r="720" spans="1:14" x14ac:dyDescent="0.25">
      <c r="A720" t="s">
        <v>16</v>
      </c>
      <c r="B720" s="7">
        <v>43672.544074074074</v>
      </c>
      <c r="C720">
        <v>1</v>
      </c>
      <c r="D720" t="str">
        <f>IF(AND(C720=0,ROW()&gt;2),"fin"&amp;A720,IF(AND(C720=1,COUNTIF($D$1:$D719,"deb"&amp;A720)&gt;COUNTIF($D$1:$D719,"fin"&amp;A720)),A720,IF(C720=0,"","deb" &amp; A720)))</f>
        <v>Agathe</v>
      </c>
      <c r="G720" s="14">
        <v>713</v>
      </c>
      <c r="H720" s="14" t="e">
        <f t="shared" ca="1" si="12"/>
        <v>#N/A</v>
      </c>
      <c r="I720" s="14" t="e" cm="1">
        <f t="array" aca="1" ref="I720" ca="1">SUMPRODUCT(MAX((INDIRECT("A1:A" &amp; IFERROR(MATCH("fin" &amp; J720,OFFSET($D$1,H720,0,1000,1),0)+H720,$H$1)-1)      =J720)*ROW(INDIRECT("A1:A" &amp; IFERROR(MATCH("fin" &amp; J720,OFFSET($D$1,H720,0,1000,1),0)+H720,$H$1)-1) )))</f>
        <v>#N/A</v>
      </c>
      <c r="J720" s="7" t="e" cm="1">
        <f t="array" aca="1" ref="J720" ca="1">INDEX(A:A,H720)</f>
        <v>#N/A</v>
      </c>
      <c r="K720" s="7" t="e" cm="1">
        <f t="array" aca="1" ref="K720" ca="1">INDEX(B:B,H720)</f>
        <v>#N/A</v>
      </c>
      <c r="L720" s="7"/>
      <c r="M720" s="7" t="str" cm="1">
        <f t="array" aca="1" ref="M720" ca="1">IFERROR(INDEX(B:B,I720),IF(ISERROR(H720),"#N/A",TODAY()))</f>
        <v>#N/A</v>
      </c>
      <c r="N720">
        <f ca="1">SUMIFS(C:C,A:A,J720,B:B,"&gt;=" &amp; K720,B:B,"&lt;" &amp; M720+1)</f>
        <v>0</v>
      </c>
    </row>
    <row r="721" spans="1:14" x14ac:dyDescent="0.25">
      <c r="A721" t="s">
        <v>17</v>
      </c>
      <c r="B721" s="7">
        <v>43672.558842592596</v>
      </c>
      <c r="C721">
        <v>1</v>
      </c>
      <c r="D721" t="str">
        <f>IF(AND(C721=0,ROW()&gt;2),"fin"&amp;A721,IF(AND(C721=1,COUNTIF($D$1:$D720,"deb"&amp;A721)&gt;COUNTIF($D$1:$D720,"fin"&amp;A721)),A721,IF(C721=0,"","deb" &amp; A721)))</f>
        <v>Romain</v>
      </c>
      <c r="G721" s="14">
        <v>714</v>
      </c>
      <c r="H721" s="14" t="e">
        <f t="shared" ca="1" si="12"/>
        <v>#N/A</v>
      </c>
      <c r="I721" s="14" t="e" cm="1">
        <f t="array" aca="1" ref="I721" ca="1">SUMPRODUCT(MAX((INDIRECT("A1:A" &amp; IFERROR(MATCH("fin" &amp; J721,OFFSET($D$1,H721,0,1000,1),0)+H721,$H$1)-1)      =J721)*ROW(INDIRECT("A1:A" &amp; IFERROR(MATCH("fin" &amp; J721,OFFSET($D$1,H721,0,1000,1),0)+H721,$H$1)-1) )))</f>
        <v>#N/A</v>
      </c>
      <c r="J721" s="7" t="e" cm="1">
        <f t="array" aca="1" ref="J721" ca="1">INDEX(A:A,H721)</f>
        <v>#N/A</v>
      </c>
      <c r="K721" s="7" t="e" cm="1">
        <f t="array" aca="1" ref="K721" ca="1">INDEX(B:B,H721)</f>
        <v>#N/A</v>
      </c>
      <c r="L721" s="7"/>
      <c r="M721" s="7" t="str" cm="1">
        <f t="array" aca="1" ref="M721" ca="1">IFERROR(INDEX(B:B,I721),IF(ISERROR(H721),"#N/A",TODAY()))</f>
        <v>#N/A</v>
      </c>
      <c r="N721">
        <f ca="1">SUMIFS(C:C,A:A,J721,B:B,"&gt;=" &amp; K721,B:B,"&lt;" &amp; M721+1)</f>
        <v>0</v>
      </c>
    </row>
    <row r="722" spans="1:14" x14ac:dyDescent="0.25">
      <c r="A722" t="s">
        <v>9</v>
      </c>
      <c r="B722" s="7">
        <v>43672.566724537035</v>
      </c>
      <c r="C722">
        <v>1</v>
      </c>
      <c r="D722" t="str">
        <f>IF(AND(C722=0,ROW()&gt;2),"fin"&amp;A722,IF(AND(C722=1,COUNTIF($D$1:$D721,"deb"&amp;A722)&gt;COUNTIF($D$1:$D721,"fin"&amp;A722)),A722,IF(C722=0,"","deb" &amp; A722)))</f>
        <v xml:space="preserve">Pierre </v>
      </c>
      <c r="G722" s="14">
        <v>715</v>
      </c>
      <c r="H722" s="14" t="e">
        <f t="shared" ca="1" si="12"/>
        <v>#N/A</v>
      </c>
      <c r="I722" s="14" t="e" cm="1">
        <f t="array" aca="1" ref="I722" ca="1">SUMPRODUCT(MAX((INDIRECT("A1:A" &amp; IFERROR(MATCH("fin" &amp; J722,OFFSET($D$1,H722,0,1000,1),0)+H722,$H$1)-1)      =J722)*ROW(INDIRECT("A1:A" &amp; IFERROR(MATCH("fin" &amp; J722,OFFSET($D$1,H722,0,1000,1),0)+H722,$H$1)-1) )))</f>
        <v>#N/A</v>
      </c>
      <c r="J722" s="7" t="e" cm="1">
        <f t="array" aca="1" ref="J722" ca="1">INDEX(A:A,H722)</f>
        <v>#N/A</v>
      </c>
      <c r="K722" s="7" t="e" cm="1">
        <f t="array" aca="1" ref="K722" ca="1">INDEX(B:B,H722)</f>
        <v>#N/A</v>
      </c>
      <c r="L722" s="7"/>
      <c r="M722" s="7" t="str" cm="1">
        <f t="array" aca="1" ref="M722" ca="1">IFERROR(INDEX(B:B,I722),IF(ISERROR(H722),"#N/A",TODAY()))</f>
        <v>#N/A</v>
      </c>
      <c r="N722">
        <f ca="1">SUMIFS(C:C,A:A,J722,B:B,"&gt;=" &amp; K722,B:B,"&lt;" &amp; M722+1)</f>
        <v>0</v>
      </c>
    </row>
    <row r="723" spans="1:14" x14ac:dyDescent="0.25">
      <c r="A723" t="s">
        <v>10</v>
      </c>
      <c r="B723" s="7">
        <v>43672.573379629626</v>
      </c>
      <c r="C723">
        <v>1</v>
      </c>
      <c r="D723" t="str">
        <f>IF(AND(C723=0,ROW()&gt;2),"fin"&amp;A723,IF(AND(C723=1,COUNTIF($D$1:$D722,"deb"&amp;A723)&gt;COUNTIF($D$1:$D722,"fin"&amp;A723)),A723,IF(C723=0,"","deb" &amp; A723)))</f>
        <v>Yves</v>
      </c>
      <c r="G723" s="14">
        <v>716</v>
      </c>
      <c r="H723" s="14" t="e">
        <f t="shared" ca="1" si="12"/>
        <v>#N/A</v>
      </c>
      <c r="I723" s="14" t="e" cm="1">
        <f t="array" aca="1" ref="I723" ca="1">SUMPRODUCT(MAX((INDIRECT("A1:A" &amp; IFERROR(MATCH("fin" &amp; J723,OFFSET($D$1,H723,0,1000,1),0)+H723,$H$1)-1)      =J723)*ROW(INDIRECT("A1:A" &amp; IFERROR(MATCH("fin" &amp; J723,OFFSET($D$1,H723,0,1000,1),0)+H723,$H$1)-1) )))</f>
        <v>#N/A</v>
      </c>
      <c r="J723" s="7" t="e" cm="1">
        <f t="array" aca="1" ref="J723" ca="1">INDEX(A:A,H723)</f>
        <v>#N/A</v>
      </c>
      <c r="K723" s="7" t="e" cm="1">
        <f t="array" aca="1" ref="K723" ca="1">INDEX(B:B,H723)</f>
        <v>#N/A</v>
      </c>
      <c r="L723" s="7"/>
      <c r="M723" s="7" t="str" cm="1">
        <f t="array" aca="1" ref="M723" ca="1">IFERROR(INDEX(B:B,I723),IF(ISERROR(H723),"#N/A",TODAY()))</f>
        <v>#N/A</v>
      </c>
      <c r="N723">
        <f ca="1">SUMIFS(C:C,A:A,J723,B:B,"&gt;=" &amp; K723,B:B,"&lt;" &amp; M723+1)</f>
        <v>0</v>
      </c>
    </row>
    <row r="724" spans="1:14" x14ac:dyDescent="0.25">
      <c r="A724" t="s">
        <v>11</v>
      </c>
      <c r="B724" s="7">
        <v>43672.579456018517</v>
      </c>
      <c r="C724">
        <v>1</v>
      </c>
      <c r="D724" t="str">
        <f>IF(AND(C724=0,ROW()&gt;2),"fin"&amp;A724,IF(AND(C724=1,COUNTIF($D$1:$D723,"deb"&amp;A724)&gt;COUNTIF($D$1:$D723,"fin"&amp;A724)),A724,IF(C724=0,"","deb" &amp; A724)))</f>
        <v>Pierrick</v>
      </c>
      <c r="G724" s="14">
        <v>717</v>
      </c>
      <c r="H724" s="14" t="e">
        <f t="shared" ca="1" si="12"/>
        <v>#N/A</v>
      </c>
      <c r="I724" s="14" t="e" cm="1">
        <f t="array" aca="1" ref="I724" ca="1">SUMPRODUCT(MAX((INDIRECT("A1:A" &amp; IFERROR(MATCH("fin" &amp; J724,OFFSET($D$1,H724,0,1000,1),0)+H724,$H$1)-1)      =J724)*ROW(INDIRECT("A1:A" &amp; IFERROR(MATCH("fin" &amp; J724,OFFSET($D$1,H724,0,1000,1),0)+H724,$H$1)-1) )))</f>
        <v>#N/A</v>
      </c>
      <c r="J724" s="7" t="e" cm="1">
        <f t="array" aca="1" ref="J724" ca="1">INDEX(A:A,H724)</f>
        <v>#N/A</v>
      </c>
      <c r="K724" s="7" t="e" cm="1">
        <f t="array" aca="1" ref="K724" ca="1">INDEX(B:B,H724)</f>
        <v>#N/A</v>
      </c>
      <c r="L724" s="7"/>
      <c r="M724" s="7" t="str" cm="1">
        <f t="array" aca="1" ref="M724" ca="1">IFERROR(INDEX(B:B,I724),IF(ISERROR(H724),"#N/A",TODAY()))</f>
        <v>#N/A</v>
      </c>
      <c r="N724">
        <f ca="1">SUMIFS(C:C,A:A,J724,B:B,"&gt;=" &amp; K724,B:B,"&lt;" &amp; M724+1)</f>
        <v>0</v>
      </c>
    </row>
    <row r="725" spans="1:14" x14ac:dyDescent="0.25">
      <c r="A725" t="s">
        <v>12</v>
      </c>
      <c r="B725" s="7">
        <v>43672.585763888892</v>
      </c>
      <c r="C725">
        <v>1</v>
      </c>
      <c r="D725" t="str">
        <f>IF(AND(C725=0,ROW()&gt;2),"fin"&amp;A725,IF(AND(C725=1,COUNTIF($D$1:$D724,"deb"&amp;A725)&gt;COUNTIF($D$1:$D724,"fin"&amp;A725)),A725,IF(C725=0,"","deb" &amp; A725)))</f>
        <v xml:space="preserve">Jacques </v>
      </c>
      <c r="G725" s="14">
        <v>718</v>
      </c>
      <c r="H725" s="14" t="e">
        <f t="shared" ca="1" si="12"/>
        <v>#N/A</v>
      </c>
      <c r="I725" s="14" t="e" cm="1">
        <f t="array" aca="1" ref="I725" ca="1">SUMPRODUCT(MAX((INDIRECT("A1:A" &amp; IFERROR(MATCH("fin" &amp; J725,OFFSET($D$1,H725,0,1000,1),0)+H725,$H$1)-1)      =J725)*ROW(INDIRECT("A1:A" &amp; IFERROR(MATCH("fin" &amp; J725,OFFSET($D$1,H725,0,1000,1),0)+H725,$H$1)-1) )))</f>
        <v>#N/A</v>
      </c>
      <c r="J725" s="7" t="e" cm="1">
        <f t="array" aca="1" ref="J725" ca="1">INDEX(A:A,H725)</f>
        <v>#N/A</v>
      </c>
      <c r="K725" s="7" t="e" cm="1">
        <f t="array" aca="1" ref="K725" ca="1">INDEX(B:B,H725)</f>
        <v>#N/A</v>
      </c>
      <c r="L725" s="7"/>
      <c r="M725" s="7" t="str" cm="1">
        <f t="array" aca="1" ref="M725" ca="1">IFERROR(INDEX(B:B,I725),IF(ISERROR(H725),"#N/A",TODAY()))</f>
        <v>#N/A</v>
      </c>
      <c r="N725">
        <f ca="1">SUMIFS(C:C,A:A,J725,B:B,"&gt;=" &amp; K725,B:B,"&lt;" &amp; M725+1)</f>
        <v>0</v>
      </c>
    </row>
    <row r="726" spans="1:14" x14ac:dyDescent="0.25">
      <c r="A726" t="s">
        <v>13</v>
      </c>
      <c r="B726" s="7">
        <v>43672.591678240744</v>
      </c>
      <c r="C726">
        <v>1</v>
      </c>
      <c r="D726" t="str">
        <f>IF(AND(C726=0,ROW()&gt;2),"fin"&amp;A726,IF(AND(C726=1,COUNTIF($D$1:$D725,"deb"&amp;A726)&gt;COUNTIF($D$1:$D725,"fin"&amp;A726)),A726,IF(C726=0,"","deb" &amp; A726)))</f>
        <v>Clhotilde</v>
      </c>
      <c r="G726" s="14">
        <v>719</v>
      </c>
      <c r="H726" s="14" t="e">
        <f t="shared" ca="1" si="12"/>
        <v>#N/A</v>
      </c>
      <c r="I726" s="14" t="e" cm="1">
        <f t="array" aca="1" ref="I726" ca="1">SUMPRODUCT(MAX((INDIRECT("A1:A" &amp; IFERROR(MATCH("fin" &amp; J726,OFFSET($D$1,H726,0,1000,1),0)+H726,$H$1)-1)      =J726)*ROW(INDIRECT("A1:A" &amp; IFERROR(MATCH("fin" &amp; J726,OFFSET($D$1,H726,0,1000,1),0)+H726,$H$1)-1) )))</f>
        <v>#N/A</v>
      </c>
      <c r="J726" s="7" t="e" cm="1">
        <f t="array" aca="1" ref="J726" ca="1">INDEX(A:A,H726)</f>
        <v>#N/A</v>
      </c>
      <c r="K726" s="7" t="e" cm="1">
        <f t="array" aca="1" ref="K726" ca="1">INDEX(B:B,H726)</f>
        <v>#N/A</v>
      </c>
      <c r="L726" s="7"/>
      <c r="M726" s="7" t="str" cm="1">
        <f t="array" aca="1" ref="M726" ca="1">IFERROR(INDEX(B:B,I726),IF(ISERROR(H726),"#N/A",TODAY()))</f>
        <v>#N/A</v>
      </c>
      <c r="N726">
        <f ca="1">SUMIFS(C:C,A:A,J726,B:B,"&gt;=" &amp; K726,B:B,"&lt;" &amp; M726+1)</f>
        <v>0</v>
      </c>
    </row>
    <row r="727" spans="1:14" x14ac:dyDescent="0.25">
      <c r="A727" t="s">
        <v>14</v>
      </c>
      <c r="B727" s="7">
        <v>43672.593449074076</v>
      </c>
      <c r="C727">
        <v>1</v>
      </c>
      <c r="D727" t="str">
        <f>IF(AND(C727=0,ROW()&gt;2),"fin"&amp;A727,IF(AND(C727=1,COUNTIF($D$1:$D726,"deb"&amp;A727)&gt;COUNTIF($D$1:$D726,"fin"&amp;A727)),A727,IF(C727=0,"","deb" &amp; A727)))</f>
        <v>Laurianne</v>
      </c>
      <c r="G727" s="14">
        <v>720</v>
      </c>
      <c r="H727" s="14" t="e">
        <f t="shared" ca="1" si="12"/>
        <v>#N/A</v>
      </c>
      <c r="I727" s="14" t="e" cm="1">
        <f t="array" aca="1" ref="I727" ca="1">SUMPRODUCT(MAX((INDIRECT("A1:A" &amp; IFERROR(MATCH("fin" &amp; J727,OFFSET($D$1,H727,0,1000,1),0)+H727,$H$1)-1)      =J727)*ROW(INDIRECT("A1:A" &amp; IFERROR(MATCH("fin" &amp; J727,OFFSET($D$1,H727,0,1000,1),0)+H727,$H$1)-1) )))</f>
        <v>#N/A</v>
      </c>
      <c r="J727" s="7" t="e" cm="1">
        <f t="array" aca="1" ref="J727" ca="1">INDEX(A:A,H727)</f>
        <v>#N/A</v>
      </c>
      <c r="K727" s="7" t="e" cm="1">
        <f t="array" aca="1" ref="K727" ca="1">INDEX(B:B,H727)</f>
        <v>#N/A</v>
      </c>
      <c r="L727" s="7"/>
      <c r="M727" s="7" t="str" cm="1">
        <f t="array" aca="1" ref="M727" ca="1">IFERROR(INDEX(B:B,I727),IF(ISERROR(H727),"#N/A",TODAY()))</f>
        <v>#N/A</v>
      </c>
      <c r="N727">
        <f ca="1">SUMIFS(C:C,A:A,J727,B:B,"&gt;=" &amp; K727,B:B,"&lt;" &amp; M727+1)</f>
        <v>0</v>
      </c>
    </row>
    <row r="728" spans="1:14" x14ac:dyDescent="0.25">
      <c r="A728" t="s">
        <v>15</v>
      </c>
      <c r="B728" s="7">
        <v>43672.598136574074</v>
      </c>
      <c r="C728">
        <v>1</v>
      </c>
      <c r="D728" t="str">
        <f>IF(AND(C728=0,ROW()&gt;2),"fin"&amp;A728,IF(AND(C728=1,COUNTIF($D$1:$D727,"deb"&amp;A728)&gt;COUNTIF($D$1:$D727,"fin"&amp;A728)),A728,IF(C728=0,"","deb" &amp; A728)))</f>
        <v>Jeanne</v>
      </c>
      <c r="G728" s="14">
        <v>721</v>
      </c>
      <c r="H728" s="14" t="e">
        <f t="shared" ca="1" si="12"/>
        <v>#N/A</v>
      </c>
      <c r="I728" s="14" t="e" cm="1">
        <f t="array" aca="1" ref="I728" ca="1">SUMPRODUCT(MAX((INDIRECT("A1:A" &amp; IFERROR(MATCH("fin" &amp; J728,OFFSET($D$1,H728,0,1000,1),0)+H728,$H$1)-1)      =J728)*ROW(INDIRECT("A1:A" &amp; IFERROR(MATCH("fin" &amp; J728,OFFSET($D$1,H728,0,1000,1),0)+H728,$H$1)-1) )))</f>
        <v>#N/A</v>
      </c>
      <c r="J728" s="7" t="e" cm="1">
        <f t="array" aca="1" ref="J728" ca="1">INDEX(A:A,H728)</f>
        <v>#N/A</v>
      </c>
      <c r="K728" s="7" t="e" cm="1">
        <f t="array" aca="1" ref="K728" ca="1">INDEX(B:B,H728)</f>
        <v>#N/A</v>
      </c>
      <c r="L728" s="7"/>
      <c r="M728" s="7" t="str" cm="1">
        <f t="array" aca="1" ref="M728" ca="1">IFERROR(INDEX(B:B,I728),IF(ISERROR(H728),"#N/A",TODAY()))</f>
        <v>#N/A</v>
      </c>
      <c r="N728">
        <f ca="1">SUMIFS(C:C,A:A,J728,B:B,"&gt;=" &amp; K728,B:B,"&lt;" &amp; M728+1)</f>
        <v>0</v>
      </c>
    </row>
    <row r="729" spans="1:14" x14ac:dyDescent="0.25">
      <c r="A729" t="s">
        <v>16</v>
      </c>
      <c r="B729" s="7">
        <v>43672.634108796294</v>
      </c>
      <c r="C729">
        <v>1</v>
      </c>
      <c r="D729" t="str">
        <f>IF(AND(C729=0,ROW()&gt;2),"fin"&amp;A729,IF(AND(C729=1,COUNTIF($D$1:$D728,"deb"&amp;A729)&gt;COUNTIF($D$1:$D728,"fin"&amp;A729)),A729,IF(C729=0,"","deb" &amp; A729)))</f>
        <v>Agathe</v>
      </c>
      <c r="G729" s="14">
        <v>722</v>
      </c>
      <c r="H729" s="14" t="e">
        <f t="shared" ca="1" si="12"/>
        <v>#N/A</v>
      </c>
      <c r="I729" s="14" t="e" cm="1">
        <f t="array" aca="1" ref="I729" ca="1">SUMPRODUCT(MAX((INDIRECT("A1:A" &amp; IFERROR(MATCH("fin" &amp; J729,OFFSET($D$1,H729,0,1000,1),0)+H729,$H$1)-1)      =J729)*ROW(INDIRECT("A1:A" &amp; IFERROR(MATCH("fin" &amp; J729,OFFSET($D$1,H729,0,1000,1),0)+H729,$H$1)-1) )))</f>
        <v>#N/A</v>
      </c>
      <c r="J729" s="7" t="e" cm="1">
        <f t="array" aca="1" ref="J729" ca="1">INDEX(A:A,H729)</f>
        <v>#N/A</v>
      </c>
      <c r="K729" s="7" t="e" cm="1">
        <f t="array" aca="1" ref="K729" ca="1">INDEX(B:B,H729)</f>
        <v>#N/A</v>
      </c>
      <c r="L729" s="7"/>
      <c r="M729" s="7" t="str" cm="1">
        <f t="array" aca="1" ref="M729" ca="1">IFERROR(INDEX(B:B,I729),IF(ISERROR(H729),"#N/A",TODAY()))</f>
        <v>#N/A</v>
      </c>
      <c r="N729">
        <f ca="1">SUMIFS(C:C,A:A,J729,B:B,"&gt;=" &amp; K729,B:B,"&lt;" &amp; M729+1)</f>
        <v>0</v>
      </c>
    </row>
    <row r="730" spans="1:14" x14ac:dyDescent="0.25">
      <c r="A730" t="s">
        <v>17</v>
      </c>
      <c r="B730" s="7">
        <v>43672.680810185186</v>
      </c>
      <c r="C730">
        <v>1</v>
      </c>
      <c r="D730" t="str">
        <f>IF(AND(C730=0,ROW()&gt;2),"fin"&amp;A730,IF(AND(C730=1,COUNTIF($D$1:$D729,"deb"&amp;A730)&gt;COUNTIF($D$1:$D729,"fin"&amp;A730)),A730,IF(C730=0,"","deb" &amp; A730)))</f>
        <v>Romain</v>
      </c>
      <c r="G730" s="14">
        <v>723</v>
      </c>
      <c r="H730" s="14" t="e">
        <f t="shared" ref="H730:H793" ca="1" si="13">MATCH("deb*",OFFSET($D$1,H729,0,1000,1),0)+H729</f>
        <v>#N/A</v>
      </c>
      <c r="I730" s="14" t="e" cm="1">
        <f t="array" aca="1" ref="I730" ca="1">SUMPRODUCT(MAX((INDIRECT("A1:A" &amp; IFERROR(MATCH("fin" &amp; J730,OFFSET($D$1,H730,0,1000,1),0)+H730,$H$1)-1)      =J730)*ROW(INDIRECT("A1:A" &amp; IFERROR(MATCH("fin" &amp; J730,OFFSET($D$1,H730,0,1000,1),0)+H730,$H$1)-1) )))</f>
        <v>#N/A</v>
      </c>
      <c r="J730" s="7" t="e" cm="1">
        <f t="array" aca="1" ref="J730" ca="1">INDEX(A:A,H730)</f>
        <v>#N/A</v>
      </c>
      <c r="K730" s="7" t="e" cm="1">
        <f t="array" aca="1" ref="K730" ca="1">INDEX(B:B,H730)</f>
        <v>#N/A</v>
      </c>
      <c r="L730" s="7"/>
      <c r="M730" s="7" t="str" cm="1">
        <f t="array" aca="1" ref="M730" ca="1">IFERROR(INDEX(B:B,I730),IF(ISERROR(H730),"#N/A",TODAY()))</f>
        <v>#N/A</v>
      </c>
      <c r="N730">
        <f ca="1">SUMIFS(C:C,A:A,J730,B:B,"&gt;=" &amp; K730,B:B,"&lt;" &amp; M730+1)</f>
        <v>0</v>
      </c>
    </row>
    <row r="731" spans="1:14" x14ac:dyDescent="0.25">
      <c r="A731" t="s">
        <v>9</v>
      </c>
      <c r="B731" s="7">
        <v>43675.361388888887</v>
      </c>
      <c r="C731">
        <v>1</v>
      </c>
      <c r="D731" t="str">
        <f>IF(AND(C731=0,ROW()&gt;2),"fin"&amp;A731,IF(AND(C731=1,COUNTIF($D$1:$D730,"deb"&amp;A731)&gt;COUNTIF($D$1:$D730,"fin"&amp;A731)),A731,IF(C731=0,"","deb" &amp; A731)))</f>
        <v xml:space="preserve">Pierre </v>
      </c>
      <c r="G731" s="14">
        <v>724</v>
      </c>
      <c r="H731" s="14" t="e">
        <f t="shared" ca="1" si="13"/>
        <v>#N/A</v>
      </c>
      <c r="I731" s="14" t="e" cm="1">
        <f t="array" aca="1" ref="I731" ca="1">SUMPRODUCT(MAX((INDIRECT("A1:A" &amp; IFERROR(MATCH("fin" &amp; J731,OFFSET($D$1,H731,0,1000,1),0)+H731,$H$1)-1)      =J731)*ROW(INDIRECT("A1:A" &amp; IFERROR(MATCH("fin" &amp; J731,OFFSET($D$1,H731,0,1000,1),0)+H731,$H$1)-1) )))</f>
        <v>#N/A</v>
      </c>
      <c r="J731" s="7" t="e" cm="1">
        <f t="array" aca="1" ref="J731" ca="1">INDEX(A:A,H731)</f>
        <v>#N/A</v>
      </c>
      <c r="K731" s="7" t="e" cm="1">
        <f t="array" aca="1" ref="K731" ca="1">INDEX(B:B,H731)</f>
        <v>#N/A</v>
      </c>
      <c r="L731" s="7"/>
      <c r="M731" s="7" t="str" cm="1">
        <f t="array" aca="1" ref="M731" ca="1">IFERROR(INDEX(B:B,I731),IF(ISERROR(H731),"#N/A",TODAY()))</f>
        <v>#N/A</v>
      </c>
      <c r="N731">
        <f ca="1">SUMIFS(C:C,A:A,J731,B:B,"&gt;=" &amp; K731,B:B,"&lt;" &amp; M731+1)</f>
        <v>0</v>
      </c>
    </row>
    <row r="732" spans="1:14" x14ac:dyDescent="0.25">
      <c r="A732" t="s">
        <v>10</v>
      </c>
      <c r="B732" s="7">
        <v>43675.385451388887</v>
      </c>
      <c r="C732">
        <v>1</v>
      </c>
      <c r="D732" t="str">
        <f>IF(AND(C732=0,ROW()&gt;2),"fin"&amp;A732,IF(AND(C732=1,COUNTIF($D$1:$D731,"deb"&amp;A732)&gt;COUNTIF($D$1:$D731,"fin"&amp;A732)),A732,IF(C732=0,"","deb" &amp; A732)))</f>
        <v>Yves</v>
      </c>
      <c r="G732" s="14">
        <v>725</v>
      </c>
      <c r="H732" s="14" t="e">
        <f t="shared" ca="1" si="13"/>
        <v>#N/A</v>
      </c>
      <c r="I732" s="14" t="e" cm="1">
        <f t="array" aca="1" ref="I732" ca="1">SUMPRODUCT(MAX((INDIRECT("A1:A" &amp; IFERROR(MATCH("fin" &amp; J732,OFFSET($D$1,H732,0,1000,1),0)+H732,$H$1)-1)      =J732)*ROW(INDIRECT("A1:A" &amp; IFERROR(MATCH("fin" &amp; J732,OFFSET($D$1,H732,0,1000,1),0)+H732,$H$1)-1) )))</f>
        <v>#N/A</v>
      </c>
      <c r="J732" s="7" t="e" cm="1">
        <f t="array" aca="1" ref="J732" ca="1">INDEX(A:A,H732)</f>
        <v>#N/A</v>
      </c>
      <c r="K732" s="7" t="e" cm="1">
        <f t="array" aca="1" ref="K732" ca="1">INDEX(B:B,H732)</f>
        <v>#N/A</v>
      </c>
      <c r="L732" s="7"/>
      <c r="M732" s="7" t="str" cm="1">
        <f t="array" aca="1" ref="M732" ca="1">IFERROR(INDEX(B:B,I732),IF(ISERROR(H732),"#N/A",TODAY()))</f>
        <v>#N/A</v>
      </c>
      <c r="N732">
        <f ca="1">SUMIFS(C:C,A:A,J732,B:B,"&gt;=" &amp; K732,B:B,"&lt;" &amp; M732+1)</f>
        <v>0</v>
      </c>
    </row>
    <row r="733" spans="1:14" x14ac:dyDescent="0.25">
      <c r="A733" t="s">
        <v>11</v>
      </c>
      <c r="B733" s="7">
        <v>43675.394328703704</v>
      </c>
      <c r="C733">
        <v>1</v>
      </c>
      <c r="D733" t="str">
        <f>IF(AND(C733=0,ROW()&gt;2),"fin"&amp;A733,IF(AND(C733=1,COUNTIF($D$1:$D732,"deb"&amp;A733)&gt;COUNTIF($D$1:$D732,"fin"&amp;A733)),A733,IF(C733=0,"","deb" &amp; A733)))</f>
        <v>Pierrick</v>
      </c>
      <c r="G733" s="14">
        <v>726</v>
      </c>
      <c r="H733" s="14" t="e">
        <f t="shared" ca="1" si="13"/>
        <v>#N/A</v>
      </c>
      <c r="I733" s="14" t="e" cm="1">
        <f t="array" aca="1" ref="I733" ca="1">SUMPRODUCT(MAX((INDIRECT("A1:A" &amp; IFERROR(MATCH("fin" &amp; J733,OFFSET($D$1,H733,0,1000,1),0)+H733,$H$1)-1)      =J733)*ROW(INDIRECT("A1:A" &amp; IFERROR(MATCH("fin" &amp; J733,OFFSET($D$1,H733,0,1000,1),0)+H733,$H$1)-1) )))</f>
        <v>#N/A</v>
      </c>
      <c r="J733" s="7" t="e" cm="1">
        <f t="array" aca="1" ref="J733" ca="1">INDEX(A:A,H733)</f>
        <v>#N/A</v>
      </c>
      <c r="K733" s="7" t="e" cm="1">
        <f t="array" aca="1" ref="K733" ca="1">INDEX(B:B,H733)</f>
        <v>#N/A</v>
      </c>
      <c r="L733" s="7"/>
      <c r="M733" s="7" t="str" cm="1">
        <f t="array" aca="1" ref="M733" ca="1">IFERROR(INDEX(B:B,I733),IF(ISERROR(H733),"#N/A",TODAY()))</f>
        <v>#N/A</v>
      </c>
      <c r="N733">
        <f ca="1">SUMIFS(C:C,A:A,J733,B:B,"&gt;=" &amp; K733,B:B,"&lt;" &amp; M733+1)</f>
        <v>0</v>
      </c>
    </row>
    <row r="734" spans="1:14" x14ac:dyDescent="0.25">
      <c r="A734" t="s">
        <v>12</v>
      </c>
      <c r="B734" s="7">
        <v>43675.41642361111</v>
      </c>
      <c r="C734">
        <v>1</v>
      </c>
      <c r="D734" t="str">
        <f>IF(AND(C734=0,ROW()&gt;2),"fin"&amp;A734,IF(AND(C734=1,COUNTIF($D$1:$D733,"deb"&amp;A734)&gt;COUNTIF($D$1:$D733,"fin"&amp;A734)),A734,IF(C734=0,"","deb" &amp; A734)))</f>
        <v xml:space="preserve">Jacques </v>
      </c>
      <c r="G734" s="14">
        <v>727</v>
      </c>
      <c r="H734" s="14" t="e">
        <f t="shared" ca="1" si="13"/>
        <v>#N/A</v>
      </c>
      <c r="I734" s="14" t="e" cm="1">
        <f t="array" aca="1" ref="I734" ca="1">SUMPRODUCT(MAX((INDIRECT("A1:A" &amp; IFERROR(MATCH("fin" &amp; J734,OFFSET($D$1,H734,0,1000,1),0)+H734,$H$1)-1)      =J734)*ROW(INDIRECT("A1:A" &amp; IFERROR(MATCH("fin" &amp; J734,OFFSET($D$1,H734,0,1000,1),0)+H734,$H$1)-1) )))</f>
        <v>#N/A</v>
      </c>
      <c r="J734" s="7" t="e" cm="1">
        <f t="array" aca="1" ref="J734" ca="1">INDEX(A:A,H734)</f>
        <v>#N/A</v>
      </c>
      <c r="K734" s="7" t="e" cm="1">
        <f t="array" aca="1" ref="K734" ca="1">INDEX(B:B,H734)</f>
        <v>#N/A</v>
      </c>
      <c r="L734" s="7"/>
      <c r="M734" s="7" t="str" cm="1">
        <f t="array" aca="1" ref="M734" ca="1">IFERROR(INDEX(B:B,I734),IF(ISERROR(H734),"#N/A",TODAY()))</f>
        <v>#N/A</v>
      </c>
      <c r="N734">
        <f ca="1">SUMIFS(C:C,A:A,J734,B:B,"&gt;=" &amp; K734,B:B,"&lt;" &amp; M734+1)</f>
        <v>0</v>
      </c>
    </row>
    <row r="735" spans="1:14" x14ac:dyDescent="0.25">
      <c r="A735" t="s">
        <v>13</v>
      </c>
      <c r="B735" s="7">
        <v>43675.426990740743</v>
      </c>
      <c r="C735">
        <v>1</v>
      </c>
      <c r="D735" t="str">
        <f>IF(AND(C735=0,ROW()&gt;2),"fin"&amp;A735,IF(AND(C735=1,COUNTIF($D$1:$D734,"deb"&amp;A735)&gt;COUNTIF($D$1:$D734,"fin"&amp;A735)),A735,IF(C735=0,"","deb" &amp; A735)))</f>
        <v>Clhotilde</v>
      </c>
      <c r="G735" s="14">
        <v>728</v>
      </c>
      <c r="H735" s="14" t="e">
        <f t="shared" ca="1" si="13"/>
        <v>#N/A</v>
      </c>
      <c r="I735" s="14" t="e" cm="1">
        <f t="array" aca="1" ref="I735" ca="1">SUMPRODUCT(MAX((INDIRECT("A1:A" &amp; IFERROR(MATCH("fin" &amp; J735,OFFSET($D$1,H735,0,1000,1),0)+H735,$H$1)-1)      =J735)*ROW(INDIRECT("A1:A" &amp; IFERROR(MATCH("fin" &amp; J735,OFFSET($D$1,H735,0,1000,1),0)+H735,$H$1)-1) )))</f>
        <v>#N/A</v>
      </c>
      <c r="J735" s="7" t="e" cm="1">
        <f t="array" aca="1" ref="J735" ca="1">INDEX(A:A,H735)</f>
        <v>#N/A</v>
      </c>
      <c r="K735" s="7" t="e" cm="1">
        <f t="array" aca="1" ref="K735" ca="1">INDEX(B:B,H735)</f>
        <v>#N/A</v>
      </c>
      <c r="L735" s="7"/>
      <c r="M735" s="7" t="str" cm="1">
        <f t="array" aca="1" ref="M735" ca="1">IFERROR(INDEX(B:B,I735),IF(ISERROR(H735),"#N/A",TODAY()))</f>
        <v>#N/A</v>
      </c>
      <c r="N735">
        <f ca="1">SUMIFS(C:C,A:A,J735,B:B,"&gt;=" &amp; K735,B:B,"&lt;" &amp; M735+1)</f>
        <v>0</v>
      </c>
    </row>
    <row r="736" spans="1:14" x14ac:dyDescent="0.25">
      <c r="A736" t="s">
        <v>14</v>
      </c>
      <c r="B736" s="7">
        <v>43675.46434027778</v>
      </c>
      <c r="C736">
        <v>0</v>
      </c>
      <c r="D736" t="str">
        <f>IF(AND(C736=0,ROW()&gt;2),"fin"&amp;A736,IF(AND(C736=1,COUNTIF($D$1:$D735,"deb"&amp;A736)&gt;COUNTIF($D$1:$D735,"fin"&amp;A736)),A736,IF(C736=0,"","deb" &amp; A736)))</f>
        <v>finLaurianne</v>
      </c>
      <c r="G736" s="14">
        <v>729</v>
      </c>
      <c r="H736" s="14" t="e">
        <f t="shared" ca="1" si="13"/>
        <v>#N/A</v>
      </c>
      <c r="I736" s="14" t="e" cm="1">
        <f t="array" aca="1" ref="I736" ca="1">SUMPRODUCT(MAX((INDIRECT("A1:A" &amp; IFERROR(MATCH("fin" &amp; J736,OFFSET($D$1,H736,0,1000,1),0)+H736,$H$1)-1)      =J736)*ROW(INDIRECT("A1:A" &amp; IFERROR(MATCH("fin" &amp; J736,OFFSET($D$1,H736,0,1000,1),0)+H736,$H$1)-1) )))</f>
        <v>#N/A</v>
      </c>
      <c r="J736" s="7" t="e" cm="1">
        <f t="array" aca="1" ref="J736" ca="1">INDEX(A:A,H736)</f>
        <v>#N/A</v>
      </c>
      <c r="K736" s="7" t="e" cm="1">
        <f t="array" aca="1" ref="K736" ca="1">INDEX(B:B,H736)</f>
        <v>#N/A</v>
      </c>
      <c r="L736" s="7"/>
      <c r="M736" s="7" t="str" cm="1">
        <f t="array" aca="1" ref="M736" ca="1">IFERROR(INDEX(B:B,I736),IF(ISERROR(H736),"#N/A",TODAY()))</f>
        <v>#N/A</v>
      </c>
      <c r="N736">
        <f ca="1">SUMIFS(C:C,A:A,J736,B:B,"&gt;=" &amp; K736,B:B,"&lt;" &amp; M736+1)</f>
        <v>0</v>
      </c>
    </row>
    <row r="737" spans="1:14" x14ac:dyDescent="0.25">
      <c r="A737" t="s">
        <v>15</v>
      </c>
      <c r="B737" s="7">
        <v>43675.479525462964</v>
      </c>
      <c r="C737">
        <v>1</v>
      </c>
      <c r="D737" t="str">
        <f>IF(AND(C737=0,ROW()&gt;2),"fin"&amp;A737,IF(AND(C737=1,COUNTIF($D$1:$D736,"deb"&amp;A737)&gt;COUNTIF($D$1:$D736,"fin"&amp;A737)),A737,IF(C737=0,"","deb" &amp; A737)))</f>
        <v>Jeanne</v>
      </c>
      <c r="G737" s="14">
        <v>730</v>
      </c>
      <c r="H737" s="14" t="e">
        <f t="shared" ca="1" si="13"/>
        <v>#N/A</v>
      </c>
      <c r="I737" s="14" t="e" cm="1">
        <f t="array" aca="1" ref="I737" ca="1">SUMPRODUCT(MAX((INDIRECT("A1:A" &amp; IFERROR(MATCH("fin" &amp; J737,OFFSET($D$1,H737,0,1000,1),0)+H737,$H$1)-1)      =J737)*ROW(INDIRECT("A1:A" &amp; IFERROR(MATCH("fin" &amp; J737,OFFSET($D$1,H737,0,1000,1),0)+H737,$H$1)-1) )))</f>
        <v>#N/A</v>
      </c>
      <c r="J737" s="7" t="e" cm="1">
        <f t="array" aca="1" ref="J737" ca="1">INDEX(A:A,H737)</f>
        <v>#N/A</v>
      </c>
      <c r="K737" s="7" t="e" cm="1">
        <f t="array" aca="1" ref="K737" ca="1">INDEX(B:B,H737)</f>
        <v>#N/A</v>
      </c>
      <c r="L737" s="7"/>
      <c r="M737" s="7" t="str" cm="1">
        <f t="array" aca="1" ref="M737" ca="1">IFERROR(INDEX(B:B,I737),IF(ISERROR(H737),"#N/A",TODAY()))</f>
        <v>#N/A</v>
      </c>
      <c r="N737">
        <f ca="1">SUMIFS(C:C,A:A,J737,B:B,"&gt;=" &amp; K737,B:B,"&lt;" &amp; M737+1)</f>
        <v>0</v>
      </c>
    </row>
    <row r="738" spans="1:14" x14ac:dyDescent="0.25">
      <c r="A738" t="s">
        <v>16</v>
      </c>
      <c r="B738" s="7">
        <v>43675.485462962963</v>
      </c>
      <c r="C738">
        <v>1</v>
      </c>
      <c r="D738" t="str">
        <f>IF(AND(C738=0,ROW()&gt;2),"fin"&amp;A738,IF(AND(C738=1,COUNTIF($D$1:$D737,"deb"&amp;A738)&gt;COUNTIF($D$1:$D737,"fin"&amp;A738)),A738,IF(C738=0,"","deb" &amp; A738)))</f>
        <v>Agathe</v>
      </c>
      <c r="G738" s="14">
        <v>731</v>
      </c>
      <c r="H738" s="14" t="e">
        <f t="shared" ca="1" si="13"/>
        <v>#N/A</v>
      </c>
      <c r="I738" s="14" t="e" cm="1">
        <f t="array" aca="1" ref="I738" ca="1">SUMPRODUCT(MAX((INDIRECT("A1:A" &amp; IFERROR(MATCH("fin" &amp; J738,OFFSET($D$1,H738,0,1000,1),0)+H738,$H$1)-1)      =J738)*ROW(INDIRECT("A1:A" &amp; IFERROR(MATCH("fin" &amp; J738,OFFSET($D$1,H738,0,1000,1),0)+H738,$H$1)-1) )))</f>
        <v>#N/A</v>
      </c>
      <c r="J738" s="7" t="e" cm="1">
        <f t="array" aca="1" ref="J738" ca="1">INDEX(A:A,H738)</f>
        <v>#N/A</v>
      </c>
      <c r="K738" s="7" t="e" cm="1">
        <f t="array" aca="1" ref="K738" ca="1">INDEX(B:B,H738)</f>
        <v>#N/A</v>
      </c>
      <c r="L738" s="7"/>
      <c r="M738" s="7" t="str" cm="1">
        <f t="array" aca="1" ref="M738" ca="1">IFERROR(INDEX(B:B,I738),IF(ISERROR(H738),"#N/A",TODAY()))</f>
        <v>#N/A</v>
      </c>
      <c r="N738">
        <f ca="1">SUMIFS(C:C,A:A,J738,B:B,"&gt;=" &amp; K738,B:B,"&lt;" &amp; M738+1)</f>
        <v>0</v>
      </c>
    </row>
    <row r="739" spans="1:14" x14ac:dyDescent="0.25">
      <c r="A739" t="s">
        <v>17</v>
      </c>
      <c r="B739" s="7">
        <v>43675.492280092592</v>
      </c>
      <c r="C739">
        <v>1</v>
      </c>
      <c r="D739" t="str">
        <f>IF(AND(C739=0,ROW()&gt;2),"fin"&amp;A739,IF(AND(C739=1,COUNTIF($D$1:$D738,"deb"&amp;A739)&gt;COUNTIF($D$1:$D738,"fin"&amp;A739)),A739,IF(C739=0,"","deb" &amp; A739)))</f>
        <v>Romain</v>
      </c>
      <c r="G739" s="14">
        <v>732</v>
      </c>
      <c r="H739" s="14" t="e">
        <f t="shared" ca="1" si="13"/>
        <v>#N/A</v>
      </c>
      <c r="I739" s="14" t="e" cm="1">
        <f t="array" aca="1" ref="I739" ca="1">SUMPRODUCT(MAX((INDIRECT("A1:A" &amp; IFERROR(MATCH("fin" &amp; J739,OFFSET($D$1,H739,0,1000,1),0)+H739,$H$1)-1)      =J739)*ROW(INDIRECT("A1:A" &amp; IFERROR(MATCH("fin" &amp; J739,OFFSET($D$1,H739,0,1000,1),0)+H739,$H$1)-1) )))</f>
        <v>#N/A</v>
      </c>
      <c r="J739" s="7" t="e" cm="1">
        <f t="array" aca="1" ref="J739" ca="1">INDEX(A:A,H739)</f>
        <v>#N/A</v>
      </c>
      <c r="K739" s="7" t="e" cm="1">
        <f t="array" aca="1" ref="K739" ca="1">INDEX(B:B,H739)</f>
        <v>#N/A</v>
      </c>
      <c r="L739" s="7"/>
      <c r="M739" s="7" t="str" cm="1">
        <f t="array" aca="1" ref="M739" ca="1">IFERROR(INDEX(B:B,I739),IF(ISERROR(H739),"#N/A",TODAY()))</f>
        <v>#N/A</v>
      </c>
      <c r="N739">
        <f ca="1">SUMIFS(C:C,A:A,J739,B:B,"&gt;=" &amp; K739,B:B,"&lt;" &amp; M739+1)</f>
        <v>0</v>
      </c>
    </row>
    <row r="740" spans="1:14" x14ac:dyDescent="0.25">
      <c r="A740" t="s">
        <v>9</v>
      </c>
      <c r="B740" s="7">
        <v>43675.49428240741</v>
      </c>
      <c r="C740">
        <v>0</v>
      </c>
      <c r="D740" t="str">
        <f>IF(AND(C740=0,ROW()&gt;2),"fin"&amp;A740,IF(AND(C740=1,COUNTIF($D$1:$D739,"deb"&amp;A740)&gt;COUNTIF($D$1:$D739,"fin"&amp;A740)),A740,IF(C740=0,"","deb" &amp; A740)))</f>
        <v xml:space="preserve">finPierre </v>
      </c>
      <c r="G740" s="14">
        <v>733</v>
      </c>
      <c r="H740" s="14" t="e">
        <f t="shared" ca="1" si="13"/>
        <v>#N/A</v>
      </c>
      <c r="I740" s="14" t="e" cm="1">
        <f t="array" aca="1" ref="I740" ca="1">SUMPRODUCT(MAX((INDIRECT("A1:A" &amp; IFERROR(MATCH("fin" &amp; J740,OFFSET($D$1,H740,0,1000,1),0)+H740,$H$1)-1)      =J740)*ROW(INDIRECT("A1:A" &amp; IFERROR(MATCH("fin" &amp; J740,OFFSET($D$1,H740,0,1000,1),0)+H740,$H$1)-1) )))</f>
        <v>#N/A</v>
      </c>
      <c r="J740" s="7" t="e" cm="1">
        <f t="array" aca="1" ref="J740" ca="1">INDEX(A:A,H740)</f>
        <v>#N/A</v>
      </c>
      <c r="K740" s="7" t="e" cm="1">
        <f t="array" aca="1" ref="K740" ca="1">INDEX(B:B,H740)</f>
        <v>#N/A</v>
      </c>
      <c r="L740" s="7"/>
      <c r="M740" s="7" t="str" cm="1">
        <f t="array" aca="1" ref="M740" ca="1">IFERROR(INDEX(B:B,I740),IF(ISERROR(H740),"#N/A",TODAY()))</f>
        <v>#N/A</v>
      </c>
      <c r="N740">
        <f ca="1">SUMIFS(C:C,A:A,J740,B:B,"&gt;=" &amp; K740,B:B,"&lt;" &amp; M740+1)</f>
        <v>0</v>
      </c>
    </row>
    <row r="741" spans="1:14" x14ac:dyDescent="0.25">
      <c r="A741" t="s">
        <v>10</v>
      </c>
      <c r="B741" s="7">
        <v>43675.649305555555</v>
      </c>
      <c r="C741">
        <v>1</v>
      </c>
      <c r="D741" t="str">
        <f>IF(AND(C741=0,ROW()&gt;2),"fin"&amp;A741,IF(AND(C741=1,COUNTIF($D$1:$D740,"deb"&amp;A741)&gt;COUNTIF($D$1:$D740,"fin"&amp;A741)),A741,IF(C741=0,"","deb" &amp; A741)))</f>
        <v>Yves</v>
      </c>
      <c r="G741" s="14">
        <v>734</v>
      </c>
      <c r="H741" s="14" t="e">
        <f t="shared" ca="1" si="13"/>
        <v>#N/A</v>
      </c>
      <c r="I741" s="14" t="e" cm="1">
        <f t="array" aca="1" ref="I741" ca="1">SUMPRODUCT(MAX((INDIRECT("A1:A" &amp; IFERROR(MATCH("fin" &amp; J741,OFFSET($D$1,H741,0,1000,1),0)+H741,$H$1)-1)      =J741)*ROW(INDIRECT("A1:A" &amp; IFERROR(MATCH("fin" &amp; J741,OFFSET($D$1,H741,0,1000,1),0)+H741,$H$1)-1) )))</f>
        <v>#N/A</v>
      </c>
      <c r="J741" s="7" t="e" cm="1">
        <f t="array" aca="1" ref="J741" ca="1">INDEX(A:A,H741)</f>
        <v>#N/A</v>
      </c>
      <c r="K741" s="7" t="e" cm="1">
        <f t="array" aca="1" ref="K741" ca="1">INDEX(B:B,H741)</f>
        <v>#N/A</v>
      </c>
      <c r="L741" s="7"/>
      <c r="M741" s="7" t="str" cm="1">
        <f t="array" aca="1" ref="M741" ca="1">IFERROR(INDEX(B:B,I741),IF(ISERROR(H741),"#N/A",TODAY()))</f>
        <v>#N/A</v>
      </c>
      <c r="N741">
        <f ca="1">SUMIFS(C:C,A:A,J741,B:B,"&gt;=" &amp; K741,B:B,"&lt;" &amp; M741+1)</f>
        <v>0</v>
      </c>
    </row>
    <row r="742" spans="1:14" x14ac:dyDescent="0.25">
      <c r="A742" t="s">
        <v>11</v>
      </c>
      <c r="B742" s="7">
        <v>43675.652627314812</v>
      </c>
      <c r="C742">
        <v>1</v>
      </c>
      <c r="D742" t="str">
        <f>IF(AND(C742=0,ROW()&gt;2),"fin"&amp;A742,IF(AND(C742=1,COUNTIF($D$1:$D741,"deb"&amp;A742)&gt;COUNTIF($D$1:$D741,"fin"&amp;A742)),A742,IF(C742=0,"","deb" &amp; A742)))</f>
        <v>Pierrick</v>
      </c>
      <c r="G742" s="14">
        <v>735</v>
      </c>
      <c r="H742" s="14" t="e">
        <f t="shared" ca="1" si="13"/>
        <v>#N/A</v>
      </c>
      <c r="I742" s="14" t="e" cm="1">
        <f t="array" aca="1" ref="I742" ca="1">SUMPRODUCT(MAX((INDIRECT("A1:A" &amp; IFERROR(MATCH("fin" &amp; J742,OFFSET($D$1,H742,0,1000,1),0)+H742,$H$1)-1)      =J742)*ROW(INDIRECT("A1:A" &amp; IFERROR(MATCH("fin" &amp; J742,OFFSET($D$1,H742,0,1000,1),0)+H742,$H$1)-1) )))</f>
        <v>#N/A</v>
      </c>
      <c r="J742" s="7" t="e" cm="1">
        <f t="array" aca="1" ref="J742" ca="1">INDEX(A:A,H742)</f>
        <v>#N/A</v>
      </c>
      <c r="K742" s="7" t="e" cm="1">
        <f t="array" aca="1" ref="K742" ca="1">INDEX(B:B,H742)</f>
        <v>#N/A</v>
      </c>
      <c r="L742" s="7"/>
      <c r="M742" s="7" t="str" cm="1">
        <f t="array" aca="1" ref="M742" ca="1">IFERROR(INDEX(B:B,I742),IF(ISERROR(H742),"#N/A",TODAY()))</f>
        <v>#N/A</v>
      </c>
      <c r="N742">
        <f ca="1">SUMIFS(C:C,A:A,J742,B:B,"&gt;=" &amp; K742,B:B,"&lt;" &amp; M742+1)</f>
        <v>0</v>
      </c>
    </row>
    <row r="743" spans="1:14" x14ac:dyDescent="0.25">
      <c r="A743" t="s">
        <v>12</v>
      </c>
      <c r="B743" s="7">
        <v>43675.683842592596</v>
      </c>
      <c r="C743">
        <v>1</v>
      </c>
      <c r="D743" t="str">
        <f>IF(AND(C743=0,ROW()&gt;2),"fin"&amp;A743,IF(AND(C743=1,COUNTIF($D$1:$D742,"deb"&amp;A743)&gt;COUNTIF($D$1:$D742,"fin"&amp;A743)),A743,IF(C743=0,"","deb" &amp; A743)))</f>
        <v xml:space="preserve">Jacques </v>
      </c>
      <c r="G743" s="14">
        <v>736</v>
      </c>
      <c r="H743" s="14" t="e">
        <f t="shared" ca="1" si="13"/>
        <v>#N/A</v>
      </c>
      <c r="I743" s="14" t="e" cm="1">
        <f t="array" aca="1" ref="I743" ca="1">SUMPRODUCT(MAX((INDIRECT("A1:A" &amp; IFERROR(MATCH("fin" &amp; J743,OFFSET($D$1,H743,0,1000,1),0)+H743,$H$1)-1)      =J743)*ROW(INDIRECT("A1:A" &amp; IFERROR(MATCH("fin" &amp; J743,OFFSET($D$1,H743,0,1000,1),0)+H743,$H$1)-1) )))</f>
        <v>#N/A</v>
      </c>
      <c r="J743" s="7" t="e" cm="1">
        <f t="array" aca="1" ref="J743" ca="1">INDEX(A:A,H743)</f>
        <v>#N/A</v>
      </c>
      <c r="K743" s="7" t="e" cm="1">
        <f t="array" aca="1" ref="K743" ca="1">INDEX(B:B,H743)</f>
        <v>#N/A</v>
      </c>
      <c r="L743" s="7"/>
      <c r="M743" s="7" t="str" cm="1">
        <f t="array" aca="1" ref="M743" ca="1">IFERROR(INDEX(B:B,I743),IF(ISERROR(H743),"#N/A",TODAY()))</f>
        <v>#N/A</v>
      </c>
      <c r="N743">
        <f ca="1">SUMIFS(C:C,A:A,J743,B:B,"&gt;=" &amp; K743,B:B,"&lt;" &amp; M743+1)</f>
        <v>0</v>
      </c>
    </row>
    <row r="744" spans="1:14" x14ac:dyDescent="0.25">
      <c r="A744" t="s">
        <v>13</v>
      </c>
      <c r="B744" s="7">
        <v>43675.691238425927</v>
      </c>
      <c r="C744">
        <v>1</v>
      </c>
      <c r="D744" t="str">
        <f>IF(AND(C744=0,ROW()&gt;2),"fin"&amp;A744,IF(AND(C744=1,COUNTIF($D$1:$D743,"deb"&amp;A744)&gt;COUNTIF($D$1:$D743,"fin"&amp;A744)),A744,IF(C744=0,"","deb" &amp; A744)))</f>
        <v>Clhotilde</v>
      </c>
      <c r="G744" s="14">
        <v>737</v>
      </c>
      <c r="H744" s="14" t="e">
        <f t="shared" ca="1" si="13"/>
        <v>#N/A</v>
      </c>
      <c r="I744" s="14" t="e" cm="1">
        <f t="array" aca="1" ref="I744" ca="1">SUMPRODUCT(MAX((INDIRECT("A1:A" &amp; IFERROR(MATCH("fin" &amp; J744,OFFSET($D$1,H744,0,1000,1),0)+H744,$H$1)-1)      =J744)*ROW(INDIRECT("A1:A" &amp; IFERROR(MATCH("fin" &amp; J744,OFFSET($D$1,H744,0,1000,1),0)+H744,$H$1)-1) )))</f>
        <v>#N/A</v>
      </c>
      <c r="J744" s="7" t="e" cm="1">
        <f t="array" aca="1" ref="J744" ca="1">INDEX(A:A,H744)</f>
        <v>#N/A</v>
      </c>
      <c r="K744" s="7" t="e" cm="1">
        <f t="array" aca="1" ref="K744" ca="1">INDEX(B:B,H744)</f>
        <v>#N/A</v>
      </c>
      <c r="L744" s="7"/>
      <c r="M744" s="7" t="str" cm="1">
        <f t="array" aca="1" ref="M744" ca="1">IFERROR(INDEX(B:B,I744),IF(ISERROR(H744),"#N/A",TODAY()))</f>
        <v>#N/A</v>
      </c>
      <c r="N744">
        <f ca="1">SUMIFS(C:C,A:A,J744,B:B,"&gt;=" &amp; K744,B:B,"&lt;" &amp; M744+1)</f>
        <v>0</v>
      </c>
    </row>
    <row r="745" spans="1:14" x14ac:dyDescent="0.25">
      <c r="A745" t="s">
        <v>14</v>
      </c>
      <c r="B745" s="7">
        <v>43675.702337962961</v>
      </c>
      <c r="C745">
        <v>1</v>
      </c>
      <c r="D745" t="str">
        <f>IF(AND(C745=0,ROW()&gt;2),"fin"&amp;A745,IF(AND(C745=1,COUNTIF($D$1:$D744,"deb"&amp;A745)&gt;COUNTIF($D$1:$D744,"fin"&amp;A745)),A745,IF(C745=0,"","deb" &amp; A745)))</f>
        <v>debLaurianne</v>
      </c>
      <c r="G745" s="14">
        <v>738</v>
      </c>
      <c r="H745" s="14" t="e">
        <f t="shared" ca="1" si="13"/>
        <v>#N/A</v>
      </c>
      <c r="I745" s="14" t="e" cm="1">
        <f t="array" aca="1" ref="I745" ca="1">SUMPRODUCT(MAX((INDIRECT("A1:A" &amp; IFERROR(MATCH("fin" &amp; J745,OFFSET($D$1,H745,0,1000,1),0)+H745,$H$1)-1)      =J745)*ROW(INDIRECT("A1:A" &amp; IFERROR(MATCH("fin" &amp; J745,OFFSET($D$1,H745,0,1000,1),0)+H745,$H$1)-1) )))</f>
        <v>#N/A</v>
      </c>
      <c r="J745" s="7" t="e" cm="1">
        <f t="array" aca="1" ref="J745" ca="1">INDEX(A:A,H745)</f>
        <v>#N/A</v>
      </c>
      <c r="K745" s="7" t="e" cm="1">
        <f t="array" aca="1" ref="K745" ca="1">INDEX(B:B,H745)</f>
        <v>#N/A</v>
      </c>
      <c r="L745" s="7"/>
      <c r="M745" s="7" t="str" cm="1">
        <f t="array" aca="1" ref="M745" ca="1">IFERROR(INDEX(B:B,I745),IF(ISERROR(H745),"#N/A",TODAY()))</f>
        <v>#N/A</v>
      </c>
      <c r="N745">
        <f ca="1">SUMIFS(C:C,A:A,J745,B:B,"&gt;=" &amp; K745,B:B,"&lt;" &amp; M745+1)</f>
        <v>0</v>
      </c>
    </row>
    <row r="746" spans="1:14" x14ac:dyDescent="0.25">
      <c r="A746" t="s">
        <v>15</v>
      </c>
      <c r="B746" s="7">
        <v>43676.334305555552</v>
      </c>
      <c r="C746">
        <v>1</v>
      </c>
      <c r="D746" t="str">
        <f>IF(AND(C746=0,ROW()&gt;2),"fin"&amp;A746,IF(AND(C746=1,COUNTIF($D$1:$D745,"deb"&amp;A746)&gt;COUNTIF($D$1:$D745,"fin"&amp;A746)),A746,IF(C746=0,"","deb" &amp; A746)))</f>
        <v>Jeanne</v>
      </c>
      <c r="G746" s="14">
        <v>739</v>
      </c>
      <c r="H746" s="14" t="e">
        <f t="shared" ca="1" si="13"/>
        <v>#N/A</v>
      </c>
      <c r="I746" s="14" t="e" cm="1">
        <f t="array" aca="1" ref="I746" ca="1">SUMPRODUCT(MAX((INDIRECT("A1:A" &amp; IFERROR(MATCH("fin" &amp; J746,OFFSET($D$1,H746,0,1000,1),0)+H746,$H$1)-1)      =J746)*ROW(INDIRECT("A1:A" &amp; IFERROR(MATCH("fin" &amp; J746,OFFSET($D$1,H746,0,1000,1),0)+H746,$H$1)-1) )))</f>
        <v>#N/A</v>
      </c>
      <c r="J746" s="7" t="e" cm="1">
        <f t="array" aca="1" ref="J746" ca="1">INDEX(A:A,H746)</f>
        <v>#N/A</v>
      </c>
      <c r="K746" s="7" t="e" cm="1">
        <f t="array" aca="1" ref="K746" ca="1">INDEX(B:B,H746)</f>
        <v>#N/A</v>
      </c>
      <c r="L746" s="7"/>
      <c r="M746" s="7" t="str" cm="1">
        <f t="array" aca="1" ref="M746" ca="1">IFERROR(INDEX(B:B,I746),IF(ISERROR(H746),"#N/A",TODAY()))</f>
        <v>#N/A</v>
      </c>
      <c r="N746">
        <f ca="1">SUMIFS(C:C,A:A,J746,B:B,"&gt;=" &amp; K746,B:B,"&lt;" &amp; M746+1)</f>
        <v>0</v>
      </c>
    </row>
    <row r="747" spans="1:14" x14ac:dyDescent="0.25">
      <c r="A747" t="s">
        <v>16</v>
      </c>
      <c r="B747" s="7">
        <v>43676.346192129633</v>
      </c>
      <c r="C747">
        <v>1</v>
      </c>
      <c r="D747" t="str">
        <f>IF(AND(C747=0,ROW()&gt;2),"fin"&amp;A747,IF(AND(C747=1,COUNTIF($D$1:$D746,"deb"&amp;A747)&gt;COUNTIF($D$1:$D746,"fin"&amp;A747)),A747,IF(C747=0,"","deb" &amp; A747)))</f>
        <v>Agathe</v>
      </c>
      <c r="G747" s="14">
        <v>740</v>
      </c>
      <c r="H747" s="14" t="e">
        <f t="shared" ca="1" si="13"/>
        <v>#N/A</v>
      </c>
      <c r="I747" s="14" t="e" cm="1">
        <f t="array" aca="1" ref="I747" ca="1">SUMPRODUCT(MAX((INDIRECT("A1:A" &amp; IFERROR(MATCH("fin" &amp; J747,OFFSET($D$1,H747,0,1000,1),0)+H747,$H$1)-1)      =J747)*ROW(INDIRECT("A1:A" &amp; IFERROR(MATCH("fin" &amp; J747,OFFSET($D$1,H747,0,1000,1),0)+H747,$H$1)-1) )))</f>
        <v>#N/A</v>
      </c>
      <c r="J747" s="7" t="e" cm="1">
        <f t="array" aca="1" ref="J747" ca="1">INDEX(A:A,H747)</f>
        <v>#N/A</v>
      </c>
      <c r="K747" s="7" t="e" cm="1">
        <f t="array" aca="1" ref="K747" ca="1">INDEX(B:B,H747)</f>
        <v>#N/A</v>
      </c>
      <c r="L747" s="7"/>
      <c r="M747" s="7" t="str" cm="1">
        <f t="array" aca="1" ref="M747" ca="1">IFERROR(INDEX(B:B,I747),IF(ISERROR(H747),"#N/A",TODAY()))</f>
        <v>#N/A</v>
      </c>
      <c r="N747">
        <f ca="1">SUMIFS(C:C,A:A,J747,B:B,"&gt;=" &amp; K747,B:B,"&lt;" &amp; M747+1)</f>
        <v>0</v>
      </c>
    </row>
    <row r="748" spans="1:14" x14ac:dyDescent="0.25">
      <c r="A748" t="s">
        <v>17</v>
      </c>
      <c r="B748" s="7">
        <v>43676.447881944441</v>
      </c>
      <c r="C748">
        <v>1</v>
      </c>
      <c r="D748" t="str">
        <f>IF(AND(C748=0,ROW()&gt;2),"fin"&amp;A748,IF(AND(C748=1,COUNTIF($D$1:$D747,"deb"&amp;A748)&gt;COUNTIF($D$1:$D747,"fin"&amp;A748)),A748,IF(C748=0,"","deb" &amp; A748)))</f>
        <v>Romain</v>
      </c>
      <c r="G748" s="14">
        <v>741</v>
      </c>
      <c r="H748" s="14" t="e">
        <f t="shared" ca="1" si="13"/>
        <v>#N/A</v>
      </c>
      <c r="I748" s="14" t="e" cm="1">
        <f t="array" aca="1" ref="I748" ca="1">SUMPRODUCT(MAX((INDIRECT("A1:A" &amp; IFERROR(MATCH("fin" &amp; J748,OFFSET($D$1,H748,0,1000,1),0)+H748,$H$1)-1)      =J748)*ROW(INDIRECT("A1:A" &amp; IFERROR(MATCH("fin" &amp; J748,OFFSET($D$1,H748,0,1000,1),0)+H748,$H$1)-1) )))</f>
        <v>#N/A</v>
      </c>
      <c r="J748" s="7" t="e" cm="1">
        <f t="array" aca="1" ref="J748" ca="1">INDEX(A:A,H748)</f>
        <v>#N/A</v>
      </c>
      <c r="K748" s="7" t="e" cm="1">
        <f t="array" aca="1" ref="K748" ca="1">INDEX(B:B,H748)</f>
        <v>#N/A</v>
      </c>
      <c r="L748" s="7"/>
      <c r="M748" s="7" t="str" cm="1">
        <f t="array" aca="1" ref="M748" ca="1">IFERROR(INDEX(B:B,I748),IF(ISERROR(H748),"#N/A",TODAY()))</f>
        <v>#N/A</v>
      </c>
      <c r="N748">
        <f ca="1">SUMIFS(C:C,A:A,J748,B:B,"&gt;=" &amp; K748,B:B,"&lt;" &amp; M748+1)</f>
        <v>0</v>
      </c>
    </row>
    <row r="749" spans="1:14" x14ac:dyDescent="0.25">
      <c r="A749" t="s">
        <v>9</v>
      </c>
      <c r="B749" s="7">
        <v>43676.465798611112</v>
      </c>
      <c r="C749">
        <v>1</v>
      </c>
      <c r="D749" t="str">
        <f>IF(AND(C749=0,ROW()&gt;2),"fin"&amp;A749,IF(AND(C749=1,COUNTIF($D$1:$D748,"deb"&amp;A749)&gt;COUNTIF($D$1:$D748,"fin"&amp;A749)),A749,IF(C749=0,"","deb" &amp; A749)))</f>
        <v xml:space="preserve">debPierre </v>
      </c>
      <c r="G749" s="14">
        <v>742</v>
      </c>
      <c r="H749" s="14" t="e">
        <f t="shared" ca="1" si="13"/>
        <v>#N/A</v>
      </c>
      <c r="I749" s="14" t="e" cm="1">
        <f t="array" aca="1" ref="I749" ca="1">SUMPRODUCT(MAX((INDIRECT("A1:A" &amp; IFERROR(MATCH("fin" &amp; J749,OFFSET($D$1,H749,0,1000,1),0)+H749,$H$1)-1)      =J749)*ROW(INDIRECT("A1:A" &amp; IFERROR(MATCH("fin" &amp; J749,OFFSET($D$1,H749,0,1000,1),0)+H749,$H$1)-1) )))</f>
        <v>#N/A</v>
      </c>
      <c r="J749" s="7" t="e" cm="1">
        <f t="array" aca="1" ref="J749" ca="1">INDEX(A:A,H749)</f>
        <v>#N/A</v>
      </c>
      <c r="K749" s="7" t="e" cm="1">
        <f t="array" aca="1" ref="K749" ca="1">INDEX(B:B,H749)</f>
        <v>#N/A</v>
      </c>
      <c r="L749" s="7"/>
      <c r="M749" s="7" t="str" cm="1">
        <f t="array" aca="1" ref="M749" ca="1">IFERROR(INDEX(B:B,I749),IF(ISERROR(H749),"#N/A",TODAY()))</f>
        <v>#N/A</v>
      </c>
      <c r="N749">
        <f ca="1">SUMIFS(C:C,A:A,J749,B:B,"&gt;=" &amp; K749,B:B,"&lt;" &amp; M749+1)</f>
        <v>0</v>
      </c>
    </row>
    <row r="750" spans="1:14" x14ac:dyDescent="0.25">
      <c r="A750" t="s">
        <v>10</v>
      </c>
      <c r="B750" s="7">
        <v>43676.477048611108</v>
      </c>
      <c r="C750">
        <v>1</v>
      </c>
      <c r="D750" t="str">
        <f>IF(AND(C750=0,ROW()&gt;2),"fin"&amp;A750,IF(AND(C750=1,COUNTIF($D$1:$D749,"deb"&amp;A750)&gt;COUNTIF($D$1:$D749,"fin"&amp;A750)),A750,IF(C750=0,"","deb" &amp; A750)))</f>
        <v>Yves</v>
      </c>
      <c r="G750" s="14">
        <v>743</v>
      </c>
      <c r="H750" s="14" t="e">
        <f t="shared" ca="1" si="13"/>
        <v>#N/A</v>
      </c>
      <c r="I750" s="14" t="e" cm="1">
        <f t="array" aca="1" ref="I750" ca="1">SUMPRODUCT(MAX((INDIRECT("A1:A" &amp; IFERROR(MATCH("fin" &amp; J750,OFFSET($D$1,H750,0,1000,1),0)+H750,$H$1)-1)      =J750)*ROW(INDIRECT("A1:A" &amp; IFERROR(MATCH("fin" &amp; J750,OFFSET($D$1,H750,0,1000,1),0)+H750,$H$1)-1) )))</f>
        <v>#N/A</v>
      </c>
      <c r="J750" s="7" t="e" cm="1">
        <f t="array" aca="1" ref="J750" ca="1">INDEX(A:A,H750)</f>
        <v>#N/A</v>
      </c>
      <c r="K750" s="7" t="e" cm="1">
        <f t="array" aca="1" ref="K750" ca="1">INDEX(B:B,H750)</f>
        <v>#N/A</v>
      </c>
      <c r="L750" s="7"/>
      <c r="M750" s="7" t="str" cm="1">
        <f t="array" aca="1" ref="M750" ca="1">IFERROR(INDEX(B:B,I750),IF(ISERROR(H750),"#N/A",TODAY()))</f>
        <v>#N/A</v>
      </c>
      <c r="N750">
        <f ca="1">SUMIFS(C:C,A:A,J750,B:B,"&gt;=" &amp; K750,B:B,"&lt;" &amp; M750+1)</f>
        <v>0</v>
      </c>
    </row>
    <row r="751" spans="1:14" x14ac:dyDescent="0.25">
      <c r="A751" t="s">
        <v>11</v>
      </c>
      <c r="B751" s="7">
        <v>43676.502638888887</v>
      </c>
      <c r="C751">
        <v>1</v>
      </c>
      <c r="D751" t="str">
        <f>IF(AND(C751=0,ROW()&gt;2),"fin"&amp;A751,IF(AND(C751=1,COUNTIF($D$1:$D750,"deb"&amp;A751)&gt;COUNTIF($D$1:$D750,"fin"&amp;A751)),A751,IF(C751=0,"","deb" &amp; A751)))</f>
        <v>Pierrick</v>
      </c>
      <c r="G751" s="14">
        <v>744</v>
      </c>
      <c r="H751" s="14" t="e">
        <f t="shared" ca="1" si="13"/>
        <v>#N/A</v>
      </c>
      <c r="I751" s="14" t="e" cm="1">
        <f t="array" aca="1" ref="I751" ca="1">SUMPRODUCT(MAX((INDIRECT("A1:A" &amp; IFERROR(MATCH("fin" &amp; J751,OFFSET($D$1,H751,0,1000,1),0)+H751,$H$1)-1)      =J751)*ROW(INDIRECT("A1:A" &amp; IFERROR(MATCH("fin" &amp; J751,OFFSET($D$1,H751,0,1000,1),0)+H751,$H$1)-1) )))</f>
        <v>#N/A</v>
      </c>
      <c r="J751" s="7" t="e" cm="1">
        <f t="array" aca="1" ref="J751" ca="1">INDEX(A:A,H751)</f>
        <v>#N/A</v>
      </c>
      <c r="K751" s="7" t="e" cm="1">
        <f t="array" aca="1" ref="K751" ca="1">INDEX(B:B,H751)</f>
        <v>#N/A</v>
      </c>
      <c r="L751" s="7"/>
      <c r="M751" s="7" t="str" cm="1">
        <f t="array" aca="1" ref="M751" ca="1">IFERROR(INDEX(B:B,I751),IF(ISERROR(H751),"#N/A",TODAY()))</f>
        <v>#N/A</v>
      </c>
      <c r="N751">
        <f ca="1">SUMIFS(C:C,A:A,J751,B:B,"&gt;=" &amp; K751,B:B,"&lt;" &amp; M751+1)</f>
        <v>0</v>
      </c>
    </row>
    <row r="752" spans="1:14" x14ac:dyDescent="0.25">
      <c r="A752" t="s">
        <v>12</v>
      </c>
      <c r="B752" s="7">
        <v>43677.33384259259</v>
      </c>
      <c r="C752">
        <v>0</v>
      </c>
      <c r="D752" t="str">
        <f>IF(AND(C752=0,ROW()&gt;2),"fin"&amp;A752,IF(AND(C752=1,COUNTIF($D$1:$D751,"deb"&amp;A752)&gt;COUNTIF($D$1:$D751,"fin"&amp;A752)),A752,IF(C752=0,"","deb" &amp; A752)))</f>
        <v xml:space="preserve">finJacques </v>
      </c>
      <c r="G752" s="14">
        <v>745</v>
      </c>
      <c r="H752" s="14" t="e">
        <f t="shared" ca="1" si="13"/>
        <v>#N/A</v>
      </c>
      <c r="I752" s="14" t="e" cm="1">
        <f t="array" aca="1" ref="I752" ca="1">SUMPRODUCT(MAX((INDIRECT("A1:A" &amp; IFERROR(MATCH("fin" &amp; J752,OFFSET($D$1,H752,0,1000,1),0)+H752,$H$1)-1)      =J752)*ROW(INDIRECT("A1:A" &amp; IFERROR(MATCH("fin" &amp; J752,OFFSET($D$1,H752,0,1000,1),0)+H752,$H$1)-1) )))</f>
        <v>#N/A</v>
      </c>
      <c r="J752" s="7" t="e" cm="1">
        <f t="array" aca="1" ref="J752" ca="1">INDEX(A:A,H752)</f>
        <v>#N/A</v>
      </c>
      <c r="K752" s="7" t="e" cm="1">
        <f t="array" aca="1" ref="K752" ca="1">INDEX(B:B,H752)</f>
        <v>#N/A</v>
      </c>
      <c r="L752" s="7"/>
      <c r="M752" s="7" t="str" cm="1">
        <f t="array" aca="1" ref="M752" ca="1">IFERROR(INDEX(B:B,I752),IF(ISERROR(H752),"#N/A",TODAY()))</f>
        <v>#N/A</v>
      </c>
      <c r="N752">
        <f ca="1">SUMIFS(C:C,A:A,J752,B:B,"&gt;=" &amp; K752,B:B,"&lt;" &amp; M752+1)</f>
        <v>0</v>
      </c>
    </row>
    <row r="753" spans="1:14" x14ac:dyDescent="0.25">
      <c r="A753" t="s">
        <v>13</v>
      </c>
      <c r="B753" s="7">
        <v>43677.345335648148</v>
      </c>
      <c r="C753">
        <v>0</v>
      </c>
      <c r="D753" t="str">
        <f>IF(AND(C753=0,ROW()&gt;2),"fin"&amp;A753,IF(AND(C753=1,COUNTIF($D$1:$D752,"deb"&amp;A753)&gt;COUNTIF($D$1:$D752,"fin"&amp;A753)),A753,IF(C753=0,"","deb" &amp; A753)))</f>
        <v>finClhotilde</v>
      </c>
      <c r="G753" s="14">
        <v>746</v>
      </c>
      <c r="H753" s="14" t="e">
        <f t="shared" ca="1" si="13"/>
        <v>#N/A</v>
      </c>
      <c r="I753" s="14" t="e" cm="1">
        <f t="array" aca="1" ref="I753" ca="1">SUMPRODUCT(MAX((INDIRECT("A1:A" &amp; IFERROR(MATCH("fin" &amp; J753,OFFSET($D$1,H753,0,1000,1),0)+H753,$H$1)-1)      =J753)*ROW(INDIRECT("A1:A" &amp; IFERROR(MATCH("fin" &amp; J753,OFFSET($D$1,H753,0,1000,1),0)+H753,$H$1)-1) )))</f>
        <v>#N/A</v>
      </c>
      <c r="J753" s="7" t="e" cm="1">
        <f t="array" aca="1" ref="J753" ca="1">INDEX(A:A,H753)</f>
        <v>#N/A</v>
      </c>
      <c r="K753" s="7" t="e" cm="1">
        <f t="array" aca="1" ref="K753" ca="1">INDEX(B:B,H753)</f>
        <v>#N/A</v>
      </c>
      <c r="L753" s="7"/>
      <c r="M753" s="7" t="str" cm="1">
        <f t="array" aca="1" ref="M753" ca="1">IFERROR(INDEX(B:B,I753),IF(ISERROR(H753),"#N/A",TODAY()))</f>
        <v>#N/A</v>
      </c>
      <c r="N753">
        <f ca="1">SUMIFS(C:C,A:A,J753,B:B,"&gt;=" &amp; K753,B:B,"&lt;" &amp; M753+1)</f>
        <v>0</v>
      </c>
    </row>
    <row r="754" spans="1:14" x14ac:dyDescent="0.25">
      <c r="A754" t="s">
        <v>14</v>
      </c>
      <c r="B754" s="7">
        <v>43677.396458333336</v>
      </c>
      <c r="C754">
        <v>1</v>
      </c>
      <c r="D754" t="str">
        <f>IF(AND(C754=0,ROW()&gt;2),"fin"&amp;A754,IF(AND(C754=1,COUNTIF($D$1:$D753,"deb"&amp;A754)&gt;COUNTIF($D$1:$D753,"fin"&amp;A754)),A754,IF(C754=0,"","deb" &amp; A754)))</f>
        <v>Laurianne</v>
      </c>
      <c r="G754" s="14">
        <v>747</v>
      </c>
      <c r="H754" s="14" t="e">
        <f t="shared" ca="1" si="13"/>
        <v>#N/A</v>
      </c>
      <c r="I754" s="14" t="e" cm="1">
        <f t="array" aca="1" ref="I754" ca="1">SUMPRODUCT(MAX((INDIRECT("A1:A" &amp; IFERROR(MATCH("fin" &amp; J754,OFFSET($D$1,H754,0,1000,1),0)+H754,$H$1)-1)      =J754)*ROW(INDIRECT("A1:A" &amp; IFERROR(MATCH("fin" &amp; J754,OFFSET($D$1,H754,0,1000,1),0)+H754,$H$1)-1) )))</f>
        <v>#N/A</v>
      </c>
      <c r="J754" s="7" t="e" cm="1">
        <f t="array" aca="1" ref="J754" ca="1">INDEX(A:A,H754)</f>
        <v>#N/A</v>
      </c>
      <c r="K754" s="7" t="e" cm="1">
        <f t="array" aca="1" ref="K754" ca="1">INDEX(B:B,H754)</f>
        <v>#N/A</v>
      </c>
      <c r="L754" s="7"/>
      <c r="M754" s="7" t="str" cm="1">
        <f t="array" aca="1" ref="M754" ca="1">IFERROR(INDEX(B:B,I754),IF(ISERROR(H754),"#N/A",TODAY()))</f>
        <v>#N/A</v>
      </c>
      <c r="N754">
        <f ca="1">SUMIFS(C:C,A:A,J754,B:B,"&gt;=" &amp; K754,B:B,"&lt;" &amp; M754+1)</f>
        <v>0</v>
      </c>
    </row>
    <row r="755" spans="1:14" x14ac:dyDescent="0.25">
      <c r="A755" t="s">
        <v>15</v>
      </c>
      <c r="B755" s="7">
        <v>43677.403333333335</v>
      </c>
      <c r="C755">
        <v>1</v>
      </c>
      <c r="D755" t="str">
        <f>IF(AND(C755=0,ROW()&gt;2),"fin"&amp;A755,IF(AND(C755=1,COUNTIF($D$1:$D754,"deb"&amp;A755)&gt;COUNTIF($D$1:$D754,"fin"&amp;A755)),A755,IF(C755=0,"","deb" &amp; A755)))</f>
        <v>Jeanne</v>
      </c>
      <c r="G755" s="14">
        <v>748</v>
      </c>
      <c r="H755" s="14" t="e">
        <f t="shared" ca="1" si="13"/>
        <v>#N/A</v>
      </c>
      <c r="I755" s="14" t="e" cm="1">
        <f t="array" aca="1" ref="I755" ca="1">SUMPRODUCT(MAX((INDIRECT("A1:A" &amp; IFERROR(MATCH("fin" &amp; J755,OFFSET($D$1,H755,0,1000,1),0)+H755,$H$1)-1)      =J755)*ROW(INDIRECT("A1:A" &amp; IFERROR(MATCH("fin" &amp; J755,OFFSET($D$1,H755,0,1000,1),0)+H755,$H$1)-1) )))</f>
        <v>#N/A</v>
      </c>
      <c r="J755" s="7" t="e" cm="1">
        <f t="array" aca="1" ref="J755" ca="1">INDEX(A:A,H755)</f>
        <v>#N/A</v>
      </c>
      <c r="K755" s="7" t="e" cm="1">
        <f t="array" aca="1" ref="K755" ca="1">INDEX(B:B,H755)</f>
        <v>#N/A</v>
      </c>
      <c r="L755" s="7"/>
      <c r="M755" s="7" t="str" cm="1">
        <f t="array" aca="1" ref="M755" ca="1">IFERROR(INDEX(B:B,I755),IF(ISERROR(H755),"#N/A",TODAY()))</f>
        <v>#N/A</v>
      </c>
      <c r="N755">
        <f ca="1">SUMIFS(C:C,A:A,J755,B:B,"&gt;=" &amp; K755,B:B,"&lt;" &amp; M755+1)</f>
        <v>0</v>
      </c>
    </row>
    <row r="756" spans="1:14" x14ac:dyDescent="0.25">
      <c r="A756" t="s">
        <v>16</v>
      </c>
      <c r="B756" s="7">
        <v>43677.409699074073</v>
      </c>
      <c r="C756">
        <v>1</v>
      </c>
      <c r="D756" t="str">
        <f>IF(AND(C756=0,ROW()&gt;2),"fin"&amp;A756,IF(AND(C756=1,COUNTIF($D$1:$D755,"deb"&amp;A756)&gt;COUNTIF($D$1:$D755,"fin"&amp;A756)),A756,IF(C756=0,"","deb" &amp; A756)))</f>
        <v>Agathe</v>
      </c>
      <c r="G756" s="14">
        <v>749</v>
      </c>
      <c r="H756" s="14" t="e">
        <f t="shared" ca="1" si="13"/>
        <v>#N/A</v>
      </c>
      <c r="I756" s="14" t="e" cm="1">
        <f t="array" aca="1" ref="I756" ca="1">SUMPRODUCT(MAX((INDIRECT("A1:A" &amp; IFERROR(MATCH("fin" &amp; J756,OFFSET($D$1,H756,0,1000,1),0)+H756,$H$1)-1)      =J756)*ROW(INDIRECT("A1:A" &amp; IFERROR(MATCH("fin" &amp; J756,OFFSET($D$1,H756,0,1000,1),0)+H756,$H$1)-1) )))</f>
        <v>#N/A</v>
      </c>
      <c r="J756" s="7" t="e" cm="1">
        <f t="array" aca="1" ref="J756" ca="1">INDEX(A:A,H756)</f>
        <v>#N/A</v>
      </c>
      <c r="K756" s="7" t="e" cm="1">
        <f t="array" aca="1" ref="K756" ca="1">INDEX(B:B,H756)</f>
        <v>#N/A</v>
      </c>
      <c r="L756" s="7"/>
      <c r="M756" s="7" t="str" cm="1">
        <f t="array" aca="1" ref="M756" ca="1">IFERROR(INDEX(B:B,I756),IF(ISERROR(H756),"#N/A",TODAY()))</f>
        <v>#N/A</v>
      </c>
      <c r="N756">
        <f ca="1">SUMIFS(C:C,A:A,J756,B:B,"&gt;=" &amp; K756,B:B,"&lt;" &amp; M756+1)</f>
        <v>0</v>
      </c>
    </row>
    <row r="757" spans="1:14" x14ac:dyDescent="0.25">
      <c r="A757" t="s">
        <v>17</v>
      </c>
      <c r="B757" s="7">
        <v>43677.440208333333</v>
      </c>
      <c r="C757">
        <v>1</v>
      </c>
      <c r="D757" t="str">
        <f>IF(AND(C757=0,ROW()&gt;2),"fin"&amp;A757,IF(AND(C757=1,COUNTIF($D$1:$D756,"deb"&amp;A757)&gt;COUNTIF($D$1:$D756,"fin"&amp;A757)),A757,IF(C757=0,"","deb" &amp; A757)))</f>
        <v>Romain</v>
      </c>
      <c r="G757" s="14">
        <v>750</v>
      </c>
      <c r="H757" s="14" t="e">
        <f t="shared" ca="1" si="13"/>
        <v>#N/A</v>
      </c>
      <c r="I757" s="14" t="e" cm="1">
        <f t="array" aca="1" ref="I757" ca="1">SUMPRODUCT(MAX((INDIRECT("A1:A" &amp; IFERROR(MATCH("fin" &amp; J757,OFFSET($D$1,H757,0,1000,1),0)+H757,$H$1)-1)      =J757)*ROW(INDIRECT("A1:A" &amp; IFERROR(MATCH("fin" &amp; J757,OFFSET($D$1,H757,0,1000,1),0)+H757,$H$1)-1) )))</f>
        <v>#N/A</v>
      </c>
      <c r="J757" s="7" t="e" cm="1">
        <f t="array" aca="1" ref="J757" ca="1">INDEX(A:A,H757)</f>
        <v>#N/A</v>
      </c>
      <c r="K757" s="7" t="e" cm="1">
        <f t="array" aca="1" ref="K757" ca="1">INDEX(B:B,H757)</f>
        <v>#N/A</v>
      </c>
      <c r="L757" s="7"/>
      <c r="M757" s="7" t="str" cm="1">
        <f t="array" aca="1" ref="M757" ca="1">IFERROR(INDEX(B:B,I757),IF(ISERROR(H757),"#N/A",TODAY()))</f>
        <v>#N/A</v>
      </c>
      <c r="N757">
        <f ca="1">SUMIFS(C:C,A:A,J757,B:B,"&gt;=" &amp; K757,B:B,"&lt;" &amp; M757+1)</f>
        <v>0</v>
      </c>
    </row>
    <row r="758" spans="1:14" x14ac:dyDescent="0.25">
      <c r="A758" t="s">
        <v>9</v>
      </c>
      <c r="B758" s="7">
        <v>43677.448877314811</v>
      </c>
      <c r="C758">
        <v>1</v>
      </c>
      <c r="D758" t="str">
        <f>IF(AND(C758=0,ROW()&gt;2),"fin"&amp;A758,IF(AND(C758=1,COUNTIF($D$1:$D757,"deb"&amp;A758)&gt;COUNTIF($D$1:$D757,"fin"&amp;A758)),A758,IF(C758=0,"","deb" &amp; A758)))</f>
        <v xml:space="preserve">Pierre </v>
      </c>
      <c r="G758" s="14">
        <v>751</v>
      </c>
      <c r="H758" s="14" t="e">
        <f t="shared" ca="1" si="13"/>
        <v>#N/A</v>
      </c>
      <c r="I758" s="14" t="e" cm="1">
        <f t="array" aca="1" ref="I758" ca="1">SUMPRODUCT(MAX((INDIRECT("A1:A" &amp; IFERROR(MATCH("fin" &amp; J758,OFFSET($D$1,H758,0,1000,1),0)+H758,$H$1)-1)      =J758)*ROW(INDIRECT("A1:A" &amp; IFERROR(MATCH("fin" &amp; J758,OFFSET($D$1,H758,0,1000,1),0)+H758,$H$1)-1) )))</f>
        <v>#N/A</v>
      </c>
      <c r="J758" s="7" t="e" cm="1">
        <f t="array" aca="1" ref="J758" ca="1">INDEX(A:A,H758)</f>
        <v>#N/A</v>
      </c>
      <c r="K758" s="7" t="e" cm="1">
        <f t="array" aca="1" ref="K758" ca="1">INDEX(B:B,H758)</f>
        <v>#N/A</v>
      </c>
      <c r="L758" s="7"/>
      <c r="M758" s="7" t="str" cm="1">
        <f t="array" aca="1" ref="M758" ca="1">IFERROR(INDEX(B:B,I758),IF(ISERROR(H758),"#N/A",TODAY()))</f>
        <v>#N/A</v>
      </c>
      <c r="N758">
        <f ca="1">SUMIFS(C:C,A:A,J758,B:B,"&gt;=" &amp; K758,B:B,"&lt;" &amp; M758+1)</f>
        <v>0</v>
      </c>
    </row>
    <row r="759" spans="1:14" x14ac:dyDescent="0.25">
      <c r="A759" t="s">
        <v>10</v>
      </c>
      <c r="B759" s="7">
        <v>43677.454722222225</v>
      </c>
      <c r="C759">
        <v>1</v>
      </c>
      <c r="D759" t="str">
        <f>IF(AND(C759=0,ROW()&gt;2),"fin"&amp;A759,IF(AND(C759=1,COUNTIF($D$1:$D758,"deb"&amp;A759)&gt;COUNTIF($D$1:$D758,"fin"&amp;A759)),A759,IF(C759=0,"","deb" &amp; A759)))</f>
        <v>Yves</v>
      </c>
      <c r="G759" s="14">
        <v>752</v>
      </c>
      <c r="H759" s="14" t="e">
        <f t="shared" ca="1" si="13"/>
        <v>#N/A</v>
      </c>
      <c r="I759" s="14" t="e" cm="1">
        <f t="array" aca="1" ref="I759" ca="1">SUMPRODUCT(MAX((INDIRECT("A1:A" &amp; IFERROR(MATCH("fin" &amp; J759,OFFSET($D$1,H759,0,1000,1),0)+H759,$H$1)-1)      =J759)*ROW(INDIRECT("A1:A" &amp; IFERROR(MATCH("fin" &amp; J759,OFFSET($D$1,H759,0,1000,1),0)+H759,$H$1)-1) )))</f>
        <v>#N/A</v>
      </c>
      <c r="J759" s="7" t="e" cm="1">
        <f t="array" aca="1" ref="J759" ca="1">INDEX(A:A,H759)</f>
        <v>#N/A</v>
      </c>
      <c r="K759" s="7" t="e" cm="1">
        <f t="array" aca="1" ref="K759" ca="1">INDEX(B:B,H759)</f>
        <v>#N/A</v>
      </c>
      <c r="L759" s="7"/>
      <c r="M759" s="7" t="str" cm="1">
        <f t="array" aca="1" ref="M759" ca="1">IFERROR(INDEX(B:B,I759),IF(ISERROR(H759),"#N/A",TODAY()))</f>
        <v>#N/A</v>
      </c>
      <c r="N759">
        <f ca="1">SUMIFS(C:C,A:A,J759,B:B,"&gt;=" &amp; K759,B:B,"&lt;" &amp; M759+1)</f>
        <v>0</v>
      </c>
    </row>
    <row r="760" spans="1:14" x14ac:dyDescent="0.25">
      <c r="A760" t="s">
        <v>11</v>
      </c>
      <c r="B760" s="7">
        <v>43677.466469907406</v>
      </c>
      <c r="C760">
        <v>1</v>
      </c>
      <c r="D760" t="str">
        <f>IF(AND(C760=0,ROW()&gt;2),"fin"&amp;A760,IF(AND(C760=1,COUNTIF($D$1:$D759,"deb"&amp;A760)&gt;COUNTIF($D$1:$D759,"fin"&amp;A760)),A760,IF(C760=0,"","deb" &amp; A760)))</f>
        <v>Pierrick</v>
      </c>
      <c r="G760" s="14">
        <v>753</v>
      </c>
      <c r="H760" s="14" t="e">
        <f t="shared" ca="1" si="13"/>
        <v>#N/A</v>
      </c>
      <c r="I760" s="14" t="e" cm="1">
        <f t="array" aca="1" ref="I760" ca="1">SUMPRODUCT(MAX((INDIRECT("A1:A" &amp; IFERROR(MATCH("fin" &amp; J760,OFFSET($D$1,H760,0,1000,1),0)+H760,$H$1)-1)      =J760)*ROW(INDIRECT("A1:A" &amp; IFERROR(MATCH("fin" &amp; J760,OFFSET($D$1,H760,0,1000,1),0)+H760,$H$1)-1) )))</f>
        <v>#N/A</v>
      </c>
      <c r="J760" s="7" t="e" cm="1">
        <f t="array" aca="1" ref="J760" ca="1">INDEX(A:A,H760)</f>
        <v>#N/A</v>
      </c>
      <c r="K760" s="7" t="e" cm="1">
        <f t="array" aca="1" ref="K760" ca="1">INDEX(B:B,H760)</f>
        <v>#N/A</v>
      </c>
      <c r="L760" s="7"/>
      <c r="M760" s="7" t="str" cm="1">
        <f t="array" aca="1" ref="M760" ca="1">IFERROR(INDEX(B:B,I760),IF(ISERROR(H760),"#N/A",TODAY()))</f>
        <v>#N/A</v>
      </c>
      <c r="N760">
        <f ca="1">SUMIFS(C:C,A:A,J760,B:B,"&gt;=" &amp; K760,B:B,"&lt;" &amp; M760+1)</f>
        <v>0</v>
      </c>
    </row>
    <row r="761" spans="1:14" x14ac:dyDescent="0.25">
      <c r="A761" t="s">
        <v>12</v>
      </c>
      <c r="B761" s="7">
        <v>43677.470995370371</v>
      </c>
      <c r="C761">
        <v>1</v>
      </c>
      <c r="D761" t="str">
        <f>IF(AND(C761=0,ROW()&gt;2),"fin"&amp;A761,IF(AND(C761=1,COUNTIF($D$1:$D760,"deb"&amp;A761)&gt;COUNTIF($D$1:$D760,"fin"&amp;A761)),A761,IF(C761=0,"","deb" &amp; A761)))</f>
        <v xml:space="preserve">debJacques </v>
      </c>
      <c r="G761" s="14">
        <v>754</v>
      </c>
      <c r="H761" s="14" t="e">
        <f t="shared" ca="1" si="13"/>
        <v>#N/A</v>
      </c>
      <c r="I761" s="14" t="e" cm="1">
        <f t="array" aca="1" ref="I761" ca="1">SUMPRODUCT(MAX((INDIRECT("A1:A" &amp; IFERROR(MATCH("fin" &amp; J761,OFFSET($D$1,H761,0,1000,1),0)+H761,$H$1)-1)      =J761)*ROW(INDIRECT("A1:A" &amp; IFERROR(MATCH("fin" &amp; J761,OFFSET($D$1,H761,0,1000,1),0)+H761,$H$1)-1) )))</f>
        <v>#N/A</v>
      </c>
      <c r="J761" s="7" t="e" cm="1">
        <f t="array" aca="1" ref="J761" ca="1">INDEX(A:A,H761)</f>
        <v>#N/A</v>
      </c>
      <c r="K761" s="7" t="e" cm="1">
        <f t="array" aca="1" ref="K761" ca="1">INDEX(B:B,H761)</f>
        <v>#N/A</v>
      </c>
      <c r="L761" s="7"/>
      <c r="M761" s="7" t="str" cm="1">
        <f t="array" aca="1" ref="M761" ca="1">IFERROR(INDEX(B:B,I761),IF(ISERROR(H761),"#N/A",TODAY()))</f>
        <v>#N/A</v>
      </c>
      <c r="N761">
        <f ca="1">SUMIFS(C:C,A:A,J761,B:B,"&gt;=" &amp; K761,B:B,"&lt;" &amp; M761+1)</f>
        <v>0</v>
      </c>
    </row>
    <row r="762" spans="1:14" x14ac:dyDescent="0.25">
      <c r="A762" t="s">
        <v>13</v>
      </c>
      <c r="B762" s="7">
        <v>43677.475289351853</v>
      </c>
      <c r="C762">
        <v>1</v>
      </c>
      <c r="D762" t="str">
        <f>IF(AND(C762=0,ROW()&gt;2),"fin"&amp;A762,IF(AND(C762=1,COUNTIF($D$1:$D761,"deb"&amp;A762)&gt;COUNTIF($D$1:$D761,"fin"&amp;A762)),A762,IF(C762=0,"","deb" &amp; A762)))</f>
        <v>debClhotilde</v>
      </c>
      <c r="G762" s="14">
        <v>755</v>
      </c>
      <c r="H762" s="14" t="e">
        <f t="shared" ca="1" si="13"/>
        <v>#N/A</v>
      </c>
      <c r="I762" s="14" t="e" cm="1">
        <f t="array" aca="1" ref="I762" ca="1">SUMPRODUCT(MAX((INDIRECT("A1:A" &amp; IFERROR(MATCH("fin" &amp; J762,OFFSET($D$1,H762,0,1000,1),0)+H762,$H$1)-1)      =J762)*ROW(INDIRECT("A1:A" &amp; IFERROR(MATCH("fin" &amp; J762,OFFSET($D$1,H762,0,1000,1),0)+H762,$H$1)-1) )))</f>
        <v>#N/A</v>
      </c>
      <c r="J762" s="7" t="e" cm="1">
        <f t="array" aca="1" ref="J762" ca="1">INDEX(A:A,H762)</f>
        <v>#N/A</v>
      </c>
      <c r="K762" s="7" t="e" cm="1">
        <f t="array" aca="1" ref="K762" ca="1">INDEX(B:B,H762)</f>
        <v>#N/A</v>
      </c>
      <c r="L762" s="7"/>
      <c r="M762" s="7" t="str" cm="1">
        <f t="array" aca="1" ref="M762" ca="1">IFERROR(INDEX(B:B,I762),IF(ISERROR(H762),"#N/A",TODAY()))</f>
        <v>#N/A</v>
      </c>
      <c r="N762">
        <f ca="1">SUMIFS(C:C,A:A,J762,B:B,"&gt;=" &amp; K762,B:B,"&lt;" &amp; M762+1)</f>
        <v>0</v>
      </c>
    </row>
    <row r="763" spans="1:14" x14ac:dyDescent="0.25">
      <c r="A763" t="s">
        <v>14</v>
      </c>
      <c r="B763" s="7">
        <v>43677.476956018516</v>
      </c>
      <c r="C763">
        <v>0</v>
      </c>
      <c r="D763" t="str">
        <f>IF(AND(C763=0,ROW()&gt;2),"fin"&amp;A763,IF(AND(C763=1,COUNTIF($D$1:$D762,"deb"&amp;A763)&gt;COUNTIF($D$1:$D762,"fin"&amp;A763)),A763,IF(C763=0,"","deb" &amp; A763)))</f>
        <v>finLaurianne</v>
      </c>
      <c r="G763" s="14">
        <v>756</v>
      </c>
      <c r="H763" s="14" t="e">
        <f t="shared" ca="1" si="13"/>
        <v>#N/A</v>
      </c>
      <c r="I763" s="14" t="e" cm="1">
        <f t="array" aca="1" ref="I763" ca="1">SUMPRODUCT(MAX((INDIRECT("A1:A" &amp; IFERROR(MATCH("fin" &amp; J763,OFFSET($D$1,H763,0,1000,1),0)+H763,$H$1)-1)      =J763)*ROW(INDIRECT("A1:A" &amp; IFERROR(MATCH("fin" &amp; J763,OFFSET($D$1,H763,0,1000,1),0)+H763,$H$1)-1) )))</f>
        <v>#N/A</v>
      </c>
      <c r="J763" s="7" t="e" cm="1">
        <f t="array" aca="1" ref="J763" ca="1">INDEX(A:A,H763)</f>
        <v>#N/A</v>
      </c>
      <c r="K763" s="7" t="e" cm="1">
        <f t="array" aca="1" ref="K763" ca="1">INDEX(B:B,H763)</f>
        <v>#N/A</v>
      </c>
      <c r="L763" s="7"/>
      <c r="M763" s="7" t="str" cm="1">
        <f t="array" aca="1" ref="M763" ca="1">IFERROR(INDEX(B:B,I763),IF(ISERROR(H763),"#N/A",TODAY()))</f>
        <v>#N/A</v>
      </c>
      <c r="N763">
        <f ca="1">SUMIFS(C:C,A:A,J763,B:B,"&gt;=" &amp; K763,B:B,"&lt;" &amp; M763+1)</f>
        <v>0</v>
      </c>
    </row>
    <row r="764" spans="1:14" x14ac:dyDescent="0.25">
      <c r="A764" t="s">
        <v>15</v>
      </c>
      <c r="B764" s="7">
        <v>43677.482025462959</v>
      </c>
      <c r="C764">
        <v>1</v>
      </c>
      <c r="D764" t="str">
        <f>IF(AND(C764=0,ROW()&gt;2),"fin"&amp;A764,IF(AND(C764=1,COUNTIF($D$1:$D763,"deb"&amp;A764)&gt;COUNTIF($D$1:$D763,"fin"&amp;A764)),A764,IF(C764=0,"","deb" &amp; A764)))</f>
        <v>Jeanne</v>
      </c>
      <c r="G764" s="14">
        <v>757</v>
      </c>
      <c r="H764" s="14" t="e">
        <f t="shared" ca="1" si="13"/>
        <v>#N/A</v>
      </c>
      <c r="I764" s="14" t="e" cm="1">
        <f t="array" aca="1" ref="I764" ca="1">SUMPRODUCT(MAX((INDIRECT("A1:A" &amp; IFERROR(MATCH("fin" &amp; J764,OFFSET($D$1,H764,0,1000,1),0)+H764,$H$1)-1)      =J764)*ROW(INDIRECT("A1:A" &amp; IFERROR(MATCH("fin" &amp; J764,OFFSET($D$1,H764,0,1000,1),0)+H764,$H$1)-1) )))</f>
        <v>#N/A</v>
      </c>
      <c r="J764" s="7" t="e" cm="1">
        <f t="array" aca="1" ref="J764" ca="1">INDEX(A:A,H764)</f>
        <v>#N/A</v>
      </c>
      <c r="K764" s="7" t="e" cm="1">
        <f t="array" aca="1" ref="K764" ca="1">INDEX(B:B,H764)</f>
        <v>#N/A</v>
      </c>
      <c r="L764" s="7"/>
      <c r="M764" s="7" t="str" cm="1">
        <f t="array" aca="1" ref="M764" ca="1">IFERROR(INDEX(B:B,I764),IF(ISERROR(H764),"#N/A",TODAY()))</f>
        <v>#N/A</v>
      </c>
      <c r="N764">
        <f ca="1">SUMIFS(C:C,A:A,J764,B:B,"&gt;=" &amp; K764,B:B,"&lt;" &amp; M764+1)</f>
        <v>0</v>
      </c>
    </row>
    <row r="765" spans="1:14" x14ac:dyDescent="0.25">
      <c r="A765" t="s">
        <v>16</v>
      </c>
      <c r="B765" s="7">
        <v>43677.491180555553</v>
      </c>
      <c r="C765">
        <v>1</v>
      </c>
      <c r="D765" t="str">
        <f>IF(AND(C765=0,ROW()&gt;2),"fin"&amp;A765,IF(AND(C765=1,COUNTIF($D$1:$D764,"deb"&amp;A765)&gt;COUNTIF($D$1:$D764,"fin"&amp;A765)),A765,IF(C765=0,"","deb" &amp; A765)))</f>
        <v>Agathe</v>
      </c>
      <c r="G765" s="14">
        <v>758</v>
      </c>
      <c r="H765" s="14" t="e">
        <f t="shared" ca="1" si="13"/>
        <v>#N/A</v>
      </c>
      <c r="I765" s="14" t="e" cm="1">
        <f t="array" aca="1" ref="I765" ca="1">SUMPRODUCT(MAX((INDIRECT("A1:A" &amp; IFERROR(MATCH("fin" &amp; J765,OFFSET($D$1,H765,0,1000,1),0)+H765,$H$1)-1)      =J765)*ROW(INDIRECT("A1:A" &amp; IFERROR(MATCH("fin" &amp; J765,OFFSET($D$1,H765,0,1000,1),0)+H765,$H$1)-1) )))</f>
        <v>#N/A</v>
      </c>
      <c r="J765" s="7" t="e" cm="1">
        <f t="array" aca="1" ref="J765" ca="1">INDEX(A:A,H765)</f>
        <v>#N/A</v>
      </c>
      <c r="K765" s="7" t="e" cm="1">
        <f t="array" aca="1" ref="K765" ca="1">INDEX(B:B,H765)</f>
        <v>#N/A</v>
      </c>
      <c r="L765" s="7"/>
      <c r="M765" s="7" t="str" cm="1">
        <f t="array" aca="1" ref="M765" ca="1">IFERROR(INDEX(B:B,I765),IF(ISERROR(H765),"#N/A",TODAY()))</f>
        <v>#N/A</v>
      </c>
      <c r="N765">
        <f ca="1">SUMIFS(C:C,A:A,J765,B:B,"&gt;=" &amp; K765,B:B,"&lt;" &amp; M765+1)</f>
        <v>0</v>
      </c>
    </row>
    <row r="766" spans="1:14" x14ac:dyDescent="0.25">
      <c r="A766" t="s">
        <v>17</v>
      </c>
      <c r="B766" s="7">
        <v>43677.505706018521</v>
      </c>
      <c r="C766">
        <v>0</v>
      </c>
      <c r="D766" t="str">
        <f>IF(AND(C766=0,ROW()&gt;2),"fin"&amp;A766,IF(AND(C766=1,COUNTIF($D$1:$D765,"deb"&amp;A766)&gt;COUNTIF($D$1:$D765,"fin"&amp;A766)),A766,IF(C766=0,"","deb" &amp; A766)))</f>
        <v>finRomain</v>
      </c>
      <c r="G766" s="14">
        <v>759</v>
      </c>
      <c r="H766" s="14" t="e">
        <f t="shared" ca="1" si="13"/>
        <v>#N/A</v>
      </c>
      <c r="I766" s="14" t="e" cm="1">
        <f t="array" aca="1" ref="I766" ca="1">SUMPRODUCT(MAX((INDIRECT("A1:A" &amp; IFERROR(MATCH("fin" &amp; J766,OFFSET($D$1,H766,0,1000,1),0)+H766,$H$1)-1)      =J766)*ROW(INDIRECT("A1:A" &amp; IFERROR(MATCH("fin" &amp; J766,OFFSET($D$1,H766,0,1000,1),0)+H766,$H$1)-1) )))</f>
        <v>#N/A</v>
      </c>
      <c r="J766" s="7" t="e" cm="1">
        <f t="array" aca="1" ref="J766" ca="1">INDEX(A:A,H766)</f>
        <v>#N/A</v>
      </c>
      <c r="K766" s="7" t="e" cm="1">
        <f t="array" aca="1" ref="K766" ca="1">INDEX(B:B,H766)</f>
        <v>#N/A</v>
      </c>
      <c r="L766" s="7"/>
      <c r="M766" s="7" t="str" cm="1">
        <f t="array" aca="1" ref="M766" ca="1">IFERROR(INDEX(B:B,I766),IF(ISERROR(H766),"#N/A",TODAY()))</f>
        <v>#N/A</v>
      </c>
      <c r="N766">
        <f ca="1">SUMIFS(C:C,A:A,J766,B:B,"&gt;=" &amp; K766,B:B,"&lt;" &amp; M766+1)</f>
        <v>0</v>
      </c>
    </row>
    <row r="767" spans="1:14" x14ac:dyDescent="0.25">
      <c r="A767" t="s">
        <v>9</v>
      </c>
      <c r="B767" s="7">
        <v>43677.558900462966</v>
      </c>
      <c r="C767">
        <v>1</v>
      </c>
      <c r="D767" t="str">
        <f>IF(AND(C767=0,ROW()&gt;2),"fin"&amp;A767,IF(AND(C767=1,COUNTIF($D$1:$D766,"deb"&amp;A767)&gt;COUNTIF($D$1:$D766,"fin"&amp;A767)),A767,IF(C767=0,"","deb" &amp; A767)))</f>
        <v xml:space="preserve">Pierre </v>
      </c>
      <c r="G767" s="14">
        <v>760</v>
      </c>
      <c r="H767" s="14" t="e">
        <f t="shared" ca="1" si="13"/>
        <v>#N/A</v>
      </c>
      <c r="I767" s="14" t="e" cm="1">
        <f t="array" aca="1" ref="I767" ca="1">SUMPRODUCT(MAX((INDIRECT("A1:A" &amp; IFERROR(MATCH("fin" &amp; J767,OFFSET($D$1,H767,0,1000,1),0)+H767,$H$1)-1)      =J767)*ROW(INDIRECT("A1:A" &amp; IFERROR(MATCH("fin" &amp; J767,OFFSET($D$1,H767,0,1000,1),0)+H767,$H$1)-1) )))</f>
        <v>#N/A</v>
      </c>
      <c r="J767" s="7" t="e" cm="1">
        <f t="array" aca="1" ref="J767" ca="1">INDEX(A:A,H767)</f>
        <v>#N/A</v>
      </c>
      <c r="K767" s="7" t="e" cm="1">
        <f t="array" aca="1" ref="K767" ca="1">INDEX(B:B,H767)</f>
        <v>#N/A</v>
      </c>
      <c r="L767" s="7"/>
      <c r="M767" s="7" t="str" cm="1">
        <f t="array" aca="1" ref="M767" ca="1">IFERROR(INDEX(B:B,I767),IF(ISERROR(H767),"#N/A",TODAY()))</f>
        <v>#N/A</v>
      </c>
      <c r="N767">
        <f ca="1">SUMIFS(C:C,A:A,J767,B:B,"&gt;=" &amp; K767,B:B,"&lt;" &amp; M767+1)</f>
        <v>0</v>
      </c>
    </row>
    <row r="768" spans="1:14" x14ac:dyDescent="0.25">
      <c r="A768" t="s">
        <v>10</v>
      </c>
      <c r="B768" s="7">
        <v>43678.385243055556</v>
      </c>
      <c r="C768">
        <v>1</v>
      </c>
      <c r="D768" t="str">
        <f>IF(AND(C768=0,ROW()&gt;2),"fin"&amp;A768,IF(AND(C768=1,COUNTIF($D$1:$D767,"deb"&amp;A768)&gt;COUNTIF($D$1:$D767,"fin"&amp;A768)),A768,IF(C768=0,"","deb" &amp; A768)))</f>
        <v>Yves</v>
      </c>
      <c r="G768" s="14">
        <v>761</v>
      </c>
      <c r="H768" s="14" t="e">
        <f t="shared" ca="1" si="13"/>
        <v>#N/A</v>
      </c>
      <c r="I768" s="14" t="e" cm="1">
        <f t="array" aca="1" ref="I768" ca="1">SUMPRODUCT(MAX((INDIRECT("A1:A" &amp; IFERROR(MATCH("fin" &amp; J768,OFFSET($D$1,H768,0,1000,1),0)+H768,$H$1)-1)      =J768)*ROW(INDIRECT("A1:A" &amp; IFERROR(MATCH("fin" &amp; J768,OFFSET($D$1,H768,0,1000,1),0)+H768,$H$1)-1) )))</f>
        <v>#N/A</v>
      </c>
      <c r="J768" s="7" t="e" cm="1">
        <f t="array" aca="1" ref="J768" ca="1">INDEX(A:A,H768)</f>
        <v>#N/A</v>
      </c>
      <c r="K768" s="7" t="e" cm="1">
        <f t="array" aca="1" ref="K768" ca="1">INDEX(B:B,H768)</f>
        <v>#N/A</v>
      </c>
      <c r="L768" s="7"/>
      <c r="M768" s="7" t="str" cm="1">
        <f t="array" aca="1" ref="M768" ca="1">IFERROR(INDEX(B:B,I768),IF(ISERROR(H768),"#N/A",TODAY()))</f>
        <v>#N/A</v>
      </c>
      <c r="N768">
        <f ca="1">SUMIFS(C:C,A:A,J768,B:B,"&gt;=" &amp; K768,B:B,"&lt;" &amp; M768+1)</f>
        <v>0</v>
      </c>
    </row>
    <row r="769" spans="1:14" x14ac:dyDescent="0.25">
      <c r="A769" t="s">
        <v>11</v>
      </c>
      <c r="B769" s="7">
        <v>43678.636412037034</v>
      </c>
      <c r="C769">
        <v>1</v>
      </c>
      <c r="D769" t="str">
        <f>IF(AND(C769=0,ROW()&gt;2),"fin"&amp;A769,IF(AND(C769=1,COUNTIF($D$1:$D768,"deb"&amp;A769)&gt;COUNTIF($D$1:$D768,"fin"&amp;A769)),A769,IF(C769=0,"","deb" &amp; A769)))</f>
        <v>Pierrick</v>
      </c>
      <c r="G769" s="14">
        <v>762</v>
      </c>
      <c r="H769" s="14" t="e">
        <f t="shared" ca="1" si="13"/>
        <v>#N/A</v>
      </c>
      <c r="I769" s="14" t="e" cm="1">
        <f t="array" aca="1" ref="I769" ca="1">SUMPRODUCT(MAX((INDIRECT("A1:A" &amp; IFERROR(MATCH("fin" &amp; J769,OFFSET($D$1,H769,0,1000,1),0)+H769,$H$1)-1)      =J769)*ROW(INDIRECT("A1:A" &amp; IFERROR(MATCH("fin" &amp; J769,OFFSET($D$1,H769,0,1000,1),0)+H769,$H$1)-1) )))</f>
        <v>#N/A</v>
      </c>
      <c r="J769" s="7" t="e" cm="1">
        <f t="array" aca="1" ref="J769" ca="1">INDEX(A:A,H769)</f>
        <v>#N/A</v>
      </c>
      <c r="K769" s="7" t="e" cm="1">
        <f t="array" aca="1" ref="K769" ca="1">INDEX(B:B,H769)</f>
        <v>#N/A</v>
      </c>
      <c r="L769" s="7"/>
      <c r="M769" s="7" t="str" cm="1">
        <f t="array" aca="1" ref="M769" ca="1">IFERROR(INDEX(B:B,I769),IF(ISERROR(H769),"#N/A",TODAY()))</f>
        <v>#N/A</v>
      </c>
      <c r="N769">
        <f ca="1">SUMIFS(C:C,A:A,J769,B:B,"&gt;=" &amp; K769,B:B,"&lt;" &amp; M769+1)</f>
        <v>0</v>
      </c>
    </row>
    <row r="770" spans="1:14" x14ac:dyDescent="0.25">
      <c r="A770" t="s">
        <v>12</v>
      </c>
      <c r="B770" s="7">
        <v>43678.63652777778</v>
      </c>
      <c r="C770">
        <v>1</v>
      </c>
      <c r="D770" t="str">
        <f>IF(AND(C770=0,ROW()&gt;2),"fin"&amp;A770,IF(AND(C770=1,COUNTIF($D$1:$D769,"deb"&amp;A770)&gt;COUNTIF($D$1:$D769,"fin"&amp;A770)),A770,IF(C770=0,"","deb" &amp; A770)))</f>
        <v xml:space="preserve">Jacques </v>
      </c>
      <c r="G770" s="14">
        <v>763</v>
      </c>
      <c r="H770" s="14" t="e">
        <f t="shared" ca="1" si="13"/>
        <v>#N/A</v>
      </c>
      <c r="I770" s="14" t="e" cm="1">
        <f t="array" aca="1" ref="I770" ca="1">SUMPRODUCT(MAX((INDIRECT("A1:A" &amp; IFERROR(MATCH("fin" &amp; J770,OFFSET($D$1,H770,0,1000,1),0)+H770,$H$1)-1)      =J770)*ROW(INDIRECT("A1:A" &amp; IFERROR(MATCH("fin" &amp; J770,OFFSET($D$1,H770,0,1000,1),0)+H770,$H$1)-1) )))</f>
        <v>#N/A</v>
      </c>
      <c r="J770" s="7" t="e" cm="1">
        <f t="array" aca="1" ref="J770" ca="1">INDEX(A:A,H770)</f>
        <v>#N/A</v>
      </c>
      <c r="K770" s="7" t="e" cm="1">
        <f t="array" aca="1" ref="K770" ca="1">INDEX(B:B,H770)</f>
        <v>#N/A</v>
      </c>
      <c r="L770" s="7"/>
      <c r="M770" s="7" t="str" cm="1">
        <f t="array" aca="1" ref="M770" ca="1">IFERROR(INDEX(B:B,I770),IF(ISERROR(H770),"#N/A",TODAY()))</f>
        <v>#N/A</v>
      </c>
      <c r="N770">
        <f ca="1">SUMIFS(C:C,A:A,J770,B:B,"&gt;=" &amp; K770,B:B,"&lt;" &amp; M770+1)</f>
        <v>0</v>
      </c>
    </row>
    <row r="771" spans="1:14" x14ac:dyDescent="0.25">
      <c r="A771" t="s">
        <v>13</v>
      </c>
      <c r="B771" s="7">
        <v>43678.657175925924</v>
      </c>
      <c r="C771">
        <v>1</v>
      </c>
      <c r="D771" t="str">
        <f>IF(AND(C771=0,ROW()&gt;2),"fin"&amp;A771,IF(AND(C771=1,COUNTIF($D$1:$D770,"deb"&amp;A771)&gt;COUNTIF($D$1:$D770,"fin"&amp;A771)),A771,IF(C771=0,"","deb" &amp; A771)))</f>
        <v>Clhotilde</v>
      </c>
      <c r="G771" s="14">
        <v>764</v>
      </c>
      <c r="H771" s="14" t="e">
        <f t="shared" ca="1" si="13"/>
        <v>#N/A</v>
      </c>
      <c r="I771" s="14" t="e" cm="1">
        <f t="array" aca="1" ref="I771" ca="1">SUMPRODUCT(MAX((INDIRECT("A1:A" &amp; IFERROR(MATCH("fin" &amp; J771,OFFSET($D$1,H771,0,1000,1),0)+H771,$H$1)-1)      =J771)*ROW(INDIRECT("A1:A" &amp; IFERROR(MATCH("fin" &amp; J771,OFFSET($D$1,H771,0,1000,1),0)+H771,$H$1)-1) )))</f>
        <v>#N/A</v>
      </c>
      <c r="J771" s="7" t="e" cm="1">
        <f t="array" aca="1" ref="J771" ca="1">INDEX(A:A,H771)</f>
        <v>#N/A</v>
      </c>
      <c r="K771" s="7" t="e" cm="1">
        <f t="array" aca="1" ref="K771" ca="1">INDEX(B:B,H771)</f>
        <v>#N/A</v>
      </c>
      <c r="L771" s="7"/>
      <c r="M771" s="7" t="str" cm="1">
        <f t="array" aca="1" ref="M771" ca="1">IFERROR(INDEX(B:B,I771),IF(ISERROR(H771),"#N/A",TODAY()))</f>
        <v>#N/A</v>
      </c>
      <c r="N771">
        <f ca="1">SUMIFS(C:C,A:A,J771,B:B,"&gt;=" &amp; K771,B:B,"&lt;" &amp; M771+1)</f>
        <v>0</v>
      </c>
    </row>
    <row r="772" spans="1:14" x14ac:dyDescent="0.25">
      <c r="A772" t="s">
        <v>14</v>
      </c>
      <c r="B772" s="7">
        <v>43679.37327546296</v>
      </c>
      <c r="C772">
        <v>0</v>
      </c>
      <c r="D772" t="str">
        <f>IF(AND(C772=0,ROW()&gt;2),"fin"&amp;A772,IF(AND(C772=1,COUNTIF($D$1:$D771,"deb"&amp;A772)&gt;COUNTIF($D$1:$D771,"fin"&amp;A772)),A772,IF(C772=0,"","deb" &amp; A772)))</f>
        <v>finLaurianne</v>
      </c>
      <c r="G772" s="14">
        <v>765</v>
      </c>
      <c r="H772" s="14" t="e">
        <f t="shared" ca="1" si="13"/>
        <v>#N/A</v>
      </c>
      <c r="I772" s="14" t="e" cm="1">
        <f t="array" aca="1" ref="I772" ca="1">SUMPRODUCT(MAX((INDIRECT("A1:A" &amp; IFERROR(MATCH("fin" &amp; J772,OFFSET($D$1,H772,0,1000,1),0)+H772,$H$1)-1)      =J772)*ROW(INDIRECT("A1:A" &amp; IFERROR(MATCH("fin" &amp; J772,OFFSET($D$1,H772,0,1000,1),0)+H772,$H$1)-1) )))</f>
        <v>#N/A</v>
      </c>
      <c r="J772" s="7" t="e" cm="1">
        <f t="array" aca="1" ref="J772" ca="1">INDEX(A:A,H772)</f>
        <v>#N/A</v>
      </c>
      <c r="K772" s="7" t="e" cm="1">
        <f t="array" aca="1" ref="K772" ca="1">INDEX(B:B,H772)</f>
        <v>#N/A</v>
      </c>
      <c r="L772" s="7"/>
      <c r="M772" s="7" t="str" cm="1">
        <f t="array" aca="1" ref="M772" ca="1">IFERROR(INDEX(B:B,I772),IF(ISERROR(H772),"#N/A",TODAY()))</f>
        <v>#N/A</v>
      </c>
      <c r="N772">
        <f ca="1">SUMIFS(C:C,A:A,J772,B:B,"&gt;=" &amp; K772,B:B,"&lt;" &amp; M772+1)</f>
        <v>0</v>
      </c>
    </row>
    <row r="773" spans="1:14" x14ac:dyDescent="0.25">
      <c r="A773" t="s">
        <v>15</v>
      </c>
      <c r="B773" s="7">
        <v>43679.385324074072</v>
      </c>
      <c r="C773">
        <v>0</v>
      </c>
      <c r="D773" t="str">
        <f>IF(AND(C773=0,ROW()&gt;2),"fin"&amp;A773,IF(AND(C773=1,COUNTIF($D$1:$D772,"deb"&amp;A773)&gt;COUNTIF($D$1:$D772,"fin"&amp;A773)),A773,IF(C773=0,"","deb" &amp; A773)))</f>
        <v>finJeanne</v>
      </c>
      <c r="G773" s="14">
        <v>766</v>
      </c>
      <c r="H773" s="14" t="e">
        <f t="shared" ca="1" si="13"/>
        <v>#N/A</v>
      </c>
      <c r="I773" s="14" t="e" cm="1">
        <f t="array" aca="1" ref="I773" ca="1">SUMPRODUCT(MAX((INDIRECT("A1:A" &amp; IFERROR(MATCH("fin" &amp; J773,OFFSET($D$1,H773,0,1000,1),0)+H773,$H$1)-1)      =J773)*ROW(INDIRECT("A1:A" &amp; IFERROR(MATCH("fin" &amp; J773,OFFSET($D$1,H773,0,1000,1),0)+H773,$H$1)-1) )))</f>
        <v>#N/A</v>
      </c>
      <c r="J773" s="7" t="e" cm="1">
        <f t="array" aca="1" ref="J773" ca="1">INDEX(A:A,H773)</f>
        <v>#N/A</v>
      </c>
      <c r="K773" s="7" t="e" cm="1">
        <f t="array" aca="1" ref="K773" ca="1">INDEX(B:B,H773)</f>
        <v>#N/A</v>
      </c>
      <c r="L773" s="7"/>
      <c r="M773" s="7" t="str" cm="1">
        <f t="array" aca="1" ref="M773" ca="1">IFERROR(INDEX(B:B,I773),IF(ISERROR(H773),"#N/A",TODAY()))</f>
        <v>#N/A</v>
      </c>
      <c r="N773">
        <f ca="1">SUMIFS(C:C,A:A,J773,B:B,"&gt;=" &amp; K773,B:B,"&lt;" &amp; M773+1)</f>
        <v>0</v>
      </c>
    </row>
    <row r="774" spans="1:14" x14ac:dyDescent="0.25">
      <c r="A774" t="s">
        <v>16</v>
      </c>
      <c r="B774" s="7">
        <v>43679.617280092592</v>
      </c>
      <c r="C774">
        <v>1</v>
      </c>
      <c r="D774" t="str">
        <f>IF(AND(C774=0,ROW()&gt;2),"fin"&amp;A774,IF(AND(C774=1,COUNTIF($D$1:$D773,"deb"&amp;A774)&gt;COUNTIF($D$1:$D773,"fin"&amp;A774)),A774,IF(C774=0,"","deb" &amp; A774)))</f>
        <v>Agathe</v>
      </c>
      <c r="G774" s="14">
        <v>767</v>
      </c>
      <c r="H774" s="14" t="e">
        <f t="shared" ca="1" si="13"/>
        <v>#N/A</v>
      </c>
      <c r="I774" s="14" t="e" cm="1">
        <f t="array" aca="1" ref="I774" ca="1">SUMPRODUCT(MAX((INDIRECT("A1:A" &amp; IFERROR(MATCH("fin" &amp; J774,OFFSET($D$1,H774,0,1000,1),0)+H774,$H$1)-1)      =J774)*ROW(INDIRECT("A1:A" &amp; IFERROR(MATCH("fin" &amp; J774,OFFSET($D$1,H774,0,1000,1),0)+H774,$H$1)-1) )))</f>
        <v>#N/A</v>
      </c>
      <c r="J774" s="7" t="e" cm="1">
        <f t="array" aca="1" ref="J774" ca="1">INDEX(A:A,H774)</f>
        <v>#N/A</v>
      </c>
      <c r="K774" s="7" t="e" cm="1">
        <f t="array" aca="1" ref="K774" ca="1">INDEX(B:B,H774)</f>
        <v>#N/A</v>
      </c>
      <c r="L774" s="7"/>
      <c r="M774" s="7" t="str" cm="1">
        <f t="array" aca="1" ref="M774" ca="1">IFERROR(INDEX(B:B,I774),IF(ISERROR(H774),"#N/A",TODAY()))</f>
        <v>#N/A</v>
      </c>
      <c r="N774">
        <f ca="1">SUMIFS(C:C,A:A,J774,B:B,"&gt;=" &amp; K774,B:B,"&lt;" &amp; M774+1)</f>
        <v>0</v>
      </c>
    </row>
    <row r="775" spans="1:14" x14ac:dyDescent="0.25">
      <c r="A775" t="s">
        <v>17</v>
      </c>
      <c r="B775" s="7">
        <v>43679.691423611112</v>
      </c>
      <c r="C775">
        <v>1</v>
      </c>
      <c r="D775" t="str">
        <f>IF(AND(C775=0,ROW()&gt;2),"fin"&amp;A775,IF(AND(C775=1,COUNTIF($D$1:$D774,"deb"&amp;A775)&gt;COUNTIF($D$1:$D774,"fin"&amp;A775)),A775,IF(C775=0,"","deb" &amp; A775)))</f>
        <v>debRomain</v>
      </c>
      <c r="G775" s="14">
        <v>768</v>
      </c>
      <c r="H775" s="14" t="e">
        <f t="shared" ca="1" si="13"/>
        <v>#N/A</v>
      </c>
      <c r="I775" s="14" t="e" cm="1">
        <f t="array" aca="1" ref="I775" ca="1">SUMPRODUCT(MAX((INDIRECT("A1:A" &amp; IFERROR(MATCH("fin" &amp; J775,OFFSET($D$1,H775,0,1000,1),0)+H775,$H$1)-1)      =J775)*ROW(INDIRECT("A1:A" &amp; IFERROR(MATCH("fin" &amp; J775,OFFSET($D$1,H775,0,1000,1),0)+H775,$H$1)-1) )))</f>
        <v>#N/A</v>
      </c>
      <c r="J775" s="7" t="e" cm="1">
        <f t="array" aca="1" ref="J775" ca="1">INDEX(A:A,H775)</f>
        <v>#N/A</v>
      </c>
      <c r="K775" s="7" t="e" cm="1">
        <f t="array" aca="1" ref="K775" ca="1">INDEX(B:B,H775)</f>
        <v>#N/A</v>
      </c>
      <c r="L775" s="7"/>
      <c r="M775" s="7" t="str" cm="1">
        <f t="array" aca="1" ref="M775" ca="1">IFERROR(INDEX(B:B,I775),IF(ISERROR(H775),"#N/A",TODAY()))</f>
        <v>#N/A</v>
      </c>
      <c r="N775">
        <f ca="1">SUMIFS(C:C,A:A,J775,B:B,"&gt;=" &amp; K775,B:B,"&lt;" &amp; M775+1)</f>
        <v>0</v>
      </c>
    </row>
    <row r="776" spans="1:14" x14ac:dyDescent="0.25">
      <c r="A776" t="s">
        <v>9</v>
      </c>
      <c r="B776" s="7">
        <v>43682.482754629629</v>
      </c>
      <c r="C776">
        <v>1</v>
      </c>
      <c r="D776" t="str">
        <f>IF(AND(C776=0,ROW()&gt;2),"fin"&amp;A776,IF(AND(C776=1,COUNTIF($D$1:$D775,"deb"&amp;A776)&gt;COUNTIF($D$1:$D775,"fin"&amp;A776)),A776,IF(C776=0,"","deb" &amp; A776)))</f>
        <v xml:space="preserve">Pierre </v>
      </c>
      <c r="G776" s="14">
        <v>769</v>
      </c>
      <c r="H776" s="14" t="e">
        <f t="shared" ca="1" si="13"/>
        <v>#N/A</v>
      </c>
      <c r="I776" s="14" t="e" cm="1">
        <f t="array" aca="1" ref="I776" ca="1">SUMPRODUCT(MAX((INDIRECT("A1:A" &amp; IFERROR(MATCH("fin" &amp; J776,OFFSET($D$1,H776,0,1000,1),0)+H776,$H$1)-1)      =J776)*ROW(INDIRECT("A1:A" &amp; IFERROR(MATCH("fin" &amp; J776,OFFSET($D$1,H776,0,1000,1),0)+H776,$H$1)-1) )))</f>
        <v>#N/A</v>
      </c>
      <c r="J776" s="7" t="e" cm="1">
        <f t="array" aca="1" ref="J776" ca="1">INDEX(A:A,H776)</f>
        <v>#N/A</v>
      </c>
      <c r="K776" s="7" t="e" cm="1">
        <f t="array" aca="1" ref="K776" ca="1">INDEX(B:B,H776)</f>
        <v>#N/A</v>
      </c>
      <c r="L776" s="7"/>
      <c r="M776" s="7" t="str" cm="1">
        <f t="array" aca="1" ref="M776" ca="1">IFERROR(INDEX(B:B,I776),IF(ISERROR(H776),"#N/A",TODAY()))</f>
        <v>#N/A</v>
      </c>
      <c r="N776">
        <f ca="1">SUMIFS(C:C,A:A,J776,B:B,"&gt;=" &amp; K776,B:B,"&lt;" &amp; M776+1)</f>
        <v>0</v>
      </c>
    </row>
    <row r="777" spans="1:14" x14ac:dyDescent="0.25">
      <c r="A777" t="s">
        <v>10</v>
      </c>
      <c r="B777" s="7">
        <v>43682.483298611114</v>
      </c>
      <c r="C777">
        <v>1</v>
      </c>
      <c r="D777" t="str">
        <f>IF(AND(C777=0,ROW()&gt;2),"fin"&amp;A777,IF(AND(C777=1,COUNTIF($D$1:$D776,"deb"&amp;A777)&gt;COUNTIF($D$1:$D776,"fin"&amp;A777)),A777,IF(C777=0,"","deb" &amp; A777)))</f>
        <v>Yves</v>
      </c>
      <c r="G777" s="14">
        <v>770</v>
      </c>
      <c r="H777" s="14" t="e">
        <f t="shared" ca="1" si="13"/>
        <v>#N/A</v>
      </c>
      <c r="I777" s="14" t="e" cm="1">
        <f t="array" aca="1" ref="I777" ca="1">SUMPRODUCT(MAX((INDIRECT("A1:A" &amp; IFERROR(MATCH("fin" &amp; J777,OFFSET($D$1,H777,0,1000,1),0)+H777,$H$1)-1)      =J777)*ROW(INDIRECT("A1:A" &amp; IFERROR(MATCH("fin" &amp; J777,OFFSET($D$1,H777,0,1000,1),0)+H777,$H$1)-1) )))</f>
        <v>#N/A</v>
      </c>
      <c r="J777" s="7" t="e" cm="1">
        <f t="array" aca="1" ref="J777" ca="1">INDEX(A:A,H777)</f>
        <v>#N/A</v>
      </c>
      <c r="K777" s="7" t="e" cm="1">
        <f t="array" aca="1" ref="K777" ca="1">INDEX(B:B,H777)</f>
        <v>#N/A</v>
      </c>
      <c r="L777" s="7"/>
      <c r="M777" s="7" t="str" cm="1">
        <f t="array" aca="1" ref="M777" ca="1">IFERROR(INDEX(B:B,I777),IF(ISERROR(H777),"#N/A",TODAY()))</f>
        <v>#N/A</v>
      </c>
      <c r="N777">
        <f ca="1">SUMIFS(C:C,A:A,J777,B:B,"&gt;=" &amp; K777,B:B,"&lt;" &amp; M777+1)</f>
        <v>0</v>
      </c>
    </row>
    <row r="778" spans="1:14" x14ac:dyDescent="0.25">
      <c r="A778" t="s">
        <v>11</v>
      </c>
      <c r="B778" s="7">
        <v>43682.566736111112</v>
      </c>
      <c r="C778">
        <v>1</v>
      </c>
      <c r="D778" t="str">
        <f>IF(AND(C778=0,ROW()&gt;2),"fin"&amp;A778,IF(AND(C778=1,COUNTIF($D$1:$D777,"deb"&amp;A778)&gt;COUNTIF($D$1:$D777,"fin"&amp;A778)),A778,IF(C778=0,"","deb" &amp; A778)))</f>
        <v>Pierrick</v>
      </c>
      <c r="G778" s="14">
        <v>771</v>
      </c>
      <c r="H778" s="14" t="e">
        <f t="shared" ca="1" si="13"/>
        <v>#N/A</v>
      </c>
      <c r="I778" s="14" t="e" cm="1">
        <f t="array" aca="1" ref="I778" ca="1">SUMPRODUCT(MAX((INDIRECT("A1:A" &amp; IFERROR(MATCH("fin" &amp; J778,OFFSET($D$1,H778,0,1000,1),0)+H778,$H$1)-1)      =J778)*ROW(INDIRECT("A1:A" &amp; IFERROR(MATCH("fin" &amp; J778,OFFSET($D$1,H778,0,1000,1),0)+H778,$H$1)-1) )))</f>
        <v>#N/A</v>
      </c>
      <c r="J778" s="7" t="e" cm="1">
        <f t="array" aca="1" ref="J778" ca="1">INDEX(A:A,H778)</f>
        <v>#N/A</v>
      </c>
      <c r="K778" s="7" t="e" cm="1">
        <f t="array" aca="1" ref="K778" ca="1">INDEX(B:B,H778)</f>
        <v>#N/A</v>
      </c>
      <c r="L778" s="7"/>
      <c r="M778" s="7" t="str" cm="1">
        <f t="array" aca="1" ref="M778" ca="1">IFERROR(INDEX(B:B,I778),IF(ISERROR(H778),"#N/A",TODAY()))</f>
        <v>#N/A</v>
      </c>
      <c r="N778">
        <f ca="1">SUMIFS(C:C,A:A,J778,B:B,"&gt;=" &amp; K778,B:B,"&lt;" &amp; M778+1)</f>
        <v>0</v>
      </c>
    </row>
    <row r="779" spans="1:14" x14ac:dyDescent="0.25">
      <c r="A779" t="s">
        <v>12</v>
      </c>
      <c r="B779" s="7">
        <v>43684.390057870369</v>
      </c>
      <c r="C779">
        <v>1</v>
      </c>
      <c r="D779" t="str">
        <f>IF(AND(C779=0,ROW()&gt;2),"fin"&amp;A779,IF(AND(C779=1,COUNTIF($D$1:$D778,"deb"&amp;A779)&gt;COUNTIF($D$1:$D778,"fin"&amp;A779)),A779,IF(C779=0,"","deb" &amp; A779)))</f>
        <v xml:space="preserve">Jacques </v>
      </c>
      <c r="G779" s="14">
        <v>772</v>
      </c>
      <c r="H779" s="14" t="e">
        <f t="shared" ca="1" si="13"/>
        <v>#N/A</v>
      </c>
      <c r="I779" s="14" t="e" cm="1">
        <f t="array" aca="1" ref="I779" ca="1">SUMPRODUCT(MAX((INDIRECT("A1:A" &amp; IFERROR(MATCH("fin" &amp; J779,OFFSET($D$1,H779,0,1000,1),0)+H779,$H$1)-1)      =J779)*ROW(INDIRECT("A1:A" &amp; IFERROR(MATCH("fin" &amp; J779,OFFSET($D$1,H779,0,1000,1),0)+H779,$H$1)-1) )))</f>
        <v>#N/A</v>
      </c>
      <c r="J779" s="7" t="e" cm="1">
        <f t="array" aca="1" ref="J779" ca="1">INDEX(A:A,H779)</f>
        <v>#N/A</v>
      </c>
      <c r="K779" s="7" t="e" cm="1">
        <f t="array" aca="1" ref="K779" ca="1">INDEX(B:B,H779)</f>
        <v>#N/A</v>
      </c>
      <c r="L779" s="7"/>
      <c r="M779" s="7" t="str" cm="1">
        <f t="array" aca="1" ref="M779" ca="1">IFERROR(INDEX(B:B,I779),IF(ISERROR(H779),"#N/A",TODAY()))</f>
        <v>#N/A</v>
      </c>
      <c r="N779">
        <f ca="1">SUMIFS(C:C,A:A,J779,B:B,"&gt;=" &amp; K779,B:B,"&lt;" &amp; M779+1)</f>
        <v>0</v>
      </c>
    </row>
    <row r="780" spans="1:14" x14ac:dyDescent="0.25">
      <c r="A780" t="s">
        <v>13</v>
      </c>
      <c r="B780" s="7">
        <v>43685.380567129629</v>
      </c>
      <c r="C780">
        <v>0</v>
      </c>
      <c r="D780" t="str">
        <f>IF(AND(C780=0,ROW()&gt;2),"fin"&amp;A780,IF(AND(C780=1,COUNTIF($D$1:$D779,"deb"&amp;A780)&gt;COUNTIF($D$1:$D779,"fin"&amp;A780)),A780,IF(C780=0,"","deb" &amp; A780)))</f>
        <v>finClhotilde</v>
      </c>
      <c r="G780" s="14">
        <v>773</v>
      </c>
      <c r="H780" s="14" t="e">
        <f t="shared" ca="1" si="13"/>
        <v>#N/A</v>
      </c>
      <c r="I780" s="14" t="e" cm="1">
        <f t="array" aca="1" ref="I780" ca="1">SUMPRODUCT(MAX((INDIRECT("A1:A" &amp; IFERROR(MATCH("fin" &amp; J780,OFFSET($D$1,H780,0,1000,1),0)+H780,$H$1)-1)      =J780)*ROW(INDIRECT("A1:A" &amp; IFERROR(MATCH("fin" &amp; J780,OFFSET($D$1,H780,0,1000,1),0)+H780,$H$1)-1) )))</f>
        <v>#N/A</v>
      </c>
      <c r="J780" s="7" t="e" cm="1">
        <f t="array" aca="1" ref="J780" ca="1">INDEX(A:A,H780)</f>
        <v>#N/A</v>
      </c>
      <c r="K780" s="7" t="e" cm="1">
        <f t="array" aca="1" ref="K780" ca="1">INDEX(B:B,H780)</f>
        <v>#N/A</v>
      </c>
      <c r="L780" s="7"/>
      <c r="M780" s="7" t="str" cm="1">
        <f t="array" aca="1" ref="M780" ca="1">IFERROR(INDEX(B:B,I780),IF(ISERROR(H780),"#N/A",TODAY()))</f>
        <v>#N/A</v>
      </c>
      <c r="N780">
        <f ca="1">SUMIFS(C:C,A:A,J780,B:B,"&gt;=" &amp; K780,B:B,"&lt;" &amp; M780+1)</f>
        <v>0</v>
      </c>
    </row>
    <row r="781" spans="1:14" x14ac:dyDescent="0.25">
      <c r="A781" t="s">
        <v>14</v>
      </c>
      <c r="B781" s="7">
        <v>43685.411608796298</v>
      </c>
      <c r="C781">
        <v>1</v>
      </c>
      <c r="D781" t="str">
        <f>IF(AND(C781=0,ROW()&gt;2),"fin"&amp;A781,IF(AND(C781=1,COUNTIF($D$1:$D780,"deb"&amp;A781)&gt;COUNTIF($D$1:$D780,"fin"&amp;A781)),A781,IF(C781=0,"","deb" &amp; A781)))</f>
        <v>debLaurianne</v>
      </c>
      <c r="G781" s="14">
        <v>774</v>
      </c>
      <c r="H781" s="14" t="e">
        <f t="shared" ca="1" si="13"/>
        <v>#N/A</v>
      </c>
      <c r="I781" s="14" t="e" cm="1">
        <f t="array" aca="1" ref="I781" ca="1">SUMPRODUCT(MAX((INDIRECT("A1:A" &amp; IFERROR(MATCH("fin" &amp; J781,OFFSET($D$1,H781,0,1000,1),0)+H781,$H$1)-1)      =J781)*ROW(INDIRECT("A1:A" &amp; IFERROR(MATCH("fin" &amp; J781,OFFSET($D$1,H781,0,1000,1),0)+H781,$H$1)-1) )))</f>
        <v>#N/A</v>
      </c>
      <c r="J781" s="7" t="e" cm="1">
        <f t="array" aca="1" ref="J781" ca="1">INDEX(A:A,H781)</f>
        <v>#N/A</v>
      </c>
      <c r="K781" s="7" t="e" cm="1">
        <f t="array" aca="1" ref="K781" ca="1">INDEX(B:B,H781)</f>
        <v>#N/A</v>
      </c>
      <c r="L781" s="7"/>
      <c r="M781" s="7" t="str" cm="1">
        <f t="array" aca="1" ref="M781" ca="1">IFERROR(INDEX(B:B,I781),IF(ISERROR(H781),"#N/A",TODAY()))</f>
        <v>#N/A</v>
      </c>
      <c r="N781">
        <f ca="1">SUMIFS(C:C,A:A,J781,B:B,"&gt;=" &amp; K781,B:B,"&lt;" &amp; M781+1)</f>
        <v>0</v>
      </c>
    </row>
    <row r="782" spans="1:14" x14ac:dyDescent="0.25">
      <c r="A782" t="s">
        <v>15</v>
      </c>
      <c r="B782" s="7">
        <v>43685.60528935185</v>
      </c>
      <c r="C782">
        <v>1</v>
      </c>
      <c r="D782" t="str">
        <f>IF(AND(C782=0,ROW()&gt;2),"fin"&amp;A782,IF(AND(C782=1,COUNTIF($D$1:$D781,"deb"&amp;A782)&gt;COUNTIF($D$1:$D781,"fin"&amp;A782)),A782,IF(C782=0,"","deb" &amp; A782)))</f>
        <v>debJeanne</v>
      </c>
      <c r="G782" s="14">
        <v>775</v>
      </c>
      <c r="H782" s="14" t="e">
        <f t="shared" ca="1" si="13"/>
        <v>#N/A</v>
      </c>
      <c r="I782" s="14" t="e" cm="1">
        <f t="array" aca="1" ref="I782" ca="1">SUMPRODUCT(MAX((INDIRECT("A1:A" &amp; IFERROR(MATCH("fin" &amp; J782,OFFSET($D$1,H782,0,1000,1),0)+H782,$H$1)-1)      =J782)*ROW(INDIRECT("A1:A" &amp; IFERROR(MATCH("fin" &amp; J782,OFFSET($D$1,H782,0,1000,1),0)+H782,$H$1)-1) )))</f>
        <v>#N/A</v>
      </c>
      <c r="J782" s="7" t="e" cm="1">
        <f t="array" aca="1" ref="J782" ca="1">INDEX(A:A,H782)</f>
        <v>#N/A</v>
      </c>
      <c r="K782" s="7" t="e" cm="1">
        <f t="array" aca="1" ref="K782" ca="1">INDEX(B:B,H782)</f>
        <v>#N/A</v>
      </c>
      <c r="L782" s="7"/>
      <c r="M782" s="7" t="str" cm="1">
        <f t="array" aca="1" ref="M782" ca="1">IFERROR(INDEX(B:B,I782),IF(ISERROR(H782),"#N/A",TODAY()))</f>
        <v>#N/A</v>
      </c>
      <c r="N782">
        <f ca="1">SUMIFS(C:C,A:A,J782,B:B,"&gt;=" &amp; K782,B:B,"&lt;" &amp; M782+1)</f>
        <v>0</v>
      </c>
    </row>
    <row r="783" spans="1:14" x14ac:dyDescent="0.25">
      <c r="A783" t="s">
        <v>16</v>
      </c>
      <c r="B783" s="7">
        <v>43685.639282407406</v>
      </c>
      <c r="C783">
        <v>1</v>
      </c>
      <c r="D783" t="str">
        <f>IF(AND(C783=0,ROW()&gt;2),"fin"&amp;A783,IF(AND(C783=1,COUNTIF($D$1:$D782,"deb"&amp;A783)&gt;COUNTIF($D$1:$D782,"fin"&amp;A783)),A783,IF(C783=0,"","deb" &amp; A783)))</f>
        <v>Agathe</v>
      </c>
      <c r="G783" s="14">
        <v>776</v>
      </c>
      <c r="H783" s="14" t="e">
        <f t="shared" ca="1" si="13"/>
        <v>#N/A</v>
      </c>
      <c r="I783" s="14" t="e" cm="1">
        <f t="array" aca="1" ref="I783" ca="1">SUMPRODUCT(MAX((INDIRECT("A1:A" &amp; IFERROR(MATCH("fin" &amp; J783,OFFSET($D$1,H783,0,1000,1),0)+H783,$H$1)-1)      =J783)*ROW(INDIRECT("A1:A" &amp; IFERROR(MATCH("fin" &amp; J783,OFFSET($D$1,H783,0,1000,1),0)+H783,$H$1)-1) )))</f>
        <v>#N/A</v>
      </c>
      <c r="J783" s="7" t="e" cm="1">
        <f t="array" aca="1" ref="J783" ca="1">INDEX(A:A,H783)</f>
        <v>#N/A</v>
      </c>
      <c r="K783" s="7" t="e" cm="1">
        <f t="array" aca="1" ref="K783" ca="1">INDEX(B:B,H783)</f>
        <v>#N/A</v>
      </c>
      <c r="L783" s="7"/>
      <c r="M783" s="7" t="str" cm="1">
        <f t="array" aca="1" ref="M783" ca="1">IFERROR(INDEX(B:B,I783),IF(ISERROR(H783),"#N/A",TODAY()))</f>
        <v>#N/A</v>
      </c>
      <c r="N783">
        <f ca="1">SUMIFS(C:C,A:A,J783,B:B,"&gt;=" &amp; K783,B:B,"&lt;" &amp; M783+1)</f>
        <v>0</v>
      </c>
    </row>
    <row r="784" spans="1:14" x14ac:dyDescent="0.25">
      <c r="A784" t="s">
        <v>17</v>
      </c>
      <c r="B784" s="7">
        <v>43686.411932870367</v>
      </c>
      <c r="C784">
        <v>1</v>
      </c>
      <c r="D784" t="str">
        <f>IF(AND(C784=0,ROW()&gt;2),"fin"&amp;A784,IF(AND(C784=1,COUNTIF($D$1:$D783,"deb"&amp;A784)&gt;COUNTIF($D$1:$D783,"fin"&amp;A784)),A784,IF(C784=0,"","deb" &amp; A784)))</f>
        <v>Romain</v>
      </c>
      <c r="G784" s="14">
        <v>777</v>
      </c>
      <c r="H784" s="14" t="e">
        <f t="shared" ca="1" si="13"/>
        <v>#N/A</v>
      </c>
      <c r="I784" s="14" t="e" cm="1">
        <f t="array" aca="1" ref="I784" ca="1">SUMPRODUCT(MAX((INDIRECT("A1:A" &amp; IFERROR(MATCH("fin" &amp; J784,OFFSET($D$1,H784,0,1000,1),0)+H784,$H$1)-1)      =J784)*ROW(INDIRECT("A1:A" &amp; IFERROR(MATCH("fin" &amp; J784,OFFSET($D$1,H784,0,1000,1),0)+H784,$H$1)-1) )))</f>
        <v>#N/A</v>
      </c>
      <c r="J784" s="7" t="e" cm="1">
        <f t="array" aca="1" ref="J784" ca="1">INDEX(A:A,H784)</f>
        <v>#N/A</v>
      </c>
      <c r="K784" s="7" t="e" cm="1">
        <f t="array" aca="1" ref="K784" ca="1">INDEX(B:B,H784)</f>
        <v>#N/A</v>
      </c>
      <c r="L784" s="7"/>
      <c r="M784" s="7" t="str" cm="1">
        <f t="array" aca="1" ref="M784" ca="1">IFERROR(INDEX(B:B,I784),IF(ISERROR(H784),"#N/A",TODAY()))</f>
        <v>#N/A</v>
      </c>
      <c r="N784">
        <f ca="1">SUMIFS(C:C,A:A,J784,B:B,"&gt;=" &amp; K784,B:B,"&lt;" &amp; M784+1)</f>
        <v>0</v>
      </c>
    </row>
    <row r="785" spans="1:14" x14ac:dyDescent="0.25">
      <c r="A785" t="s">
        <v>9</v>
      </c>
      <c r="B785" s="7">
        <v>43690.572118055556</v>
      </c>
      <c r="C785">
        <v>0</v>
      </c>
      <c r="D785" t="str">
        <f>IF(AND(C785=0,ROW()&gt;2),"fin"&amp;A785,IF(AND(C785=1,COUNTIF($D$1:$D784,"deb"&amp;A785)&gt;COUNTIF($D$1:$D784,"fin"&amp;A785)),A785,IF(C785=0,"","deb" &amp; A785)))</f>
        <v xml:space="preserve">finPierre </v>
      </c>
      <c r="G785" s="14">
        <v>778</v>
      </c>
      <c r="H785" s="14" t="e">
        <f t="shared" ca="1" si="13"/>
        <v>#N/A</v>
      </c>
      <c r="I785" s="14" t="e" cm="1">
        <f t="array" aca="1" ref="I785" ca="1">SUMPRODUCT(MAX((INDIRECT("A1:A" &amp; IFERROR(MATCH("fin" &amp; J785,OFFSET($D$1,H785,0,1000,1),0)+H785,$H$1)-1)      =J785)*ROW(INDIRECT("A1:A" &amp; IFERROR(MATCH("fin" &amp; J785,OFFSET($D$1,H785,0,1000,1),0)+H785,$H$1)-1) )))</f>
        <v>#N/A</v>
      </c>
      <c r="J785" s="7" t="e" cm="1">
        <f t="array" aca="1" ref="J785" ca="1">INDEX(A:A,H785)</f>
        <v>#N/A</v>
      </c>
      <c r="K785" s="7" t="e" cm="1">
        <f t="array" aca="1" ref="K785" ca="1">INDEX(B:B,H785)</f>
        <v>#N/A</v>
      </c>
      <c r="L785" s="7"/>
      <c r="M785" s="7" t="str" cm="1">
        <f t="array" aca="1" ref="M785" ca="1">IFERROR(INDEX(B:B,I785),IF(ISERROR(H785),"#N/A",TODAY()))</f>
        <v>#N/A</v>
      </c>
      <c r="N785">
        <f ca="1">SUMIFS(C:C,A:A,J785,B:B,"&gt;=" &amp; K785,B:B,"&lt;" &amp; M785+1)</f>
        <v>0</v>
      </c>
    </row>
    <row r="786" spans="1:14" x14ac:dyDescent="0.25">
      <c r="A786" t="s">
        <v>10</v>
      </c>
      <c r="B786" s="7">
        <v>43690.579560185186</v>
      </c>
      <c r="C786">
        <v>1</v>
      </c>
      <c r="D786" t="str">
        <f>IF(AND(C786=0,ROW()&gt;2),"fin"&amp;A786,IF(AND(C786=1,COUNTIF($D$1:$D785,"deb"&amp;A786)&gt;COUNTIF($D$1:$D785,"fin"&amp;A786)),A786,IF(C786=0,"","deb" &amp; A786)))</f>
        <v>Yves</v>
      </c>
      <c r="G786" s="14">
        <v>779</v>
      </c>
      <c r="H786" s="14" t="e">
        <f t="shared" ca="1" si="13"/>
        <v>#N/A</v>
      </c>
      <c r="I786" s="14" t="e" cm="1">
        <f t="array" aca="1" ref="I786" ca="1">SUMPRODUCT(MAX((INDIRECT("A1:A" &amp; IFERROR(MATCH("fin" &amp; J786,OFFSET($D$1,H786,0,1000,1),0)+H786,$H$1)-1)      =J786)*ROW(INDIRECT("A1:A" &amp; IFERROR(MATCH("fin" &amp; J786,OFFSET($D$1,H786,0,1000,1),0)+H786,$H$1)-1) )))</f>
        <v>#N/A</v>
      </c>
      <c r="J786" s="7" t="e" cm="1">
        <f t="array" aca="1" ref="J786" ca="1">INDEX(A:A,H786)</f>
        <v>#N/A</v>
      </c>
      <c r="K786" s="7" t="e" cm="1">
        <f t="array" aca="1" ref="K786" ca="1">INDEX(B:B,H786)</f>
        <v>#N/A</v>
      </c>
      <c r="L786" s="7"/>
      <c r="M786" s="7" t="str" cm="1">
        <f t="array" aca="1" ref="M786" ca="1">IFERROR(INDEX(B:B,I786),IF(ISERROR(H786),"#N/A",TODAY()))</f>
        <v>#N/A</v>
      </c>
      <c r="N786">
        <f ca="1">SUMIFS(C:C,A:A,J786,B:B,"&gt;=" &amp; K786,B:B,"&lt;" &amp; M786+1)</f>
        <v>0</v>
      </c>
    </row>
    <row r="787" spans="1:14" x14ac:dyDescent="0.25">
      <c r="A787" t="s">
        <v>11</v>
      </c>
      <c r="B787" s="7">
        <v>43690.587789351855</v>
      </c>
      <c r="C787">
        <v>1</v>
      </c>
      <c r="D787" t="str">
        <f>IF(AND(C787=0,ROW()&gt;2),"fin"&amp;A787,IF(AND(C787=1,COUNTIF($D$1:$D786,"deb"&amp;A787)&gt;COUNTIF($D$1:$D786,"fin"&amp;A787)),A787,IF(C787=0,"","deb" &amp; A787)))</f>
        <v>Pierrick</v>
      </c>
      <c r="G787" s="14">
        <v>780</v>
      </c>
      <c r="H787" s="14" t="e">
        <f t="shared" ca="1" si="13"/>
        <v>#N/A</v>
      </c>
      <c r="I787" s="14" t="e" cm="1">
        <f t="array" aca="1" ref="I787" ca="1">SUMPRODUCT(MAX((INDIRECT("A1:A" &amp; IFERROR(MATCH("fin" &amp; J787,OFFSET($D$1,H787,0,1000,1),0)+H787,$H$1)-1)      =J787)*ROW(INDIRECT("A1:A" &amp; IFERROR(MATCH("fin" &amp; J787,OFFSET($D$1,H787,0,1000,1),0)+H787,$H$1)-1) )))</f>
        <v>#N/A</v>
      </c>
      <c r="J787" s="7" t="e" cm="1">
        <f t="array" aca="1" ref="J787" ca="1">INDEX(A:A,H787)</f>
        <v>#N/A</v>
      </c>
      <c r="K787" s="7" t="e" cm="1">
        <f t="array" aca="1" ref="K787" ca="1">INDEX(B:B,H787)</f>
        <v>#N/A</v>
      </c>
      <c r="L787" s="7"/>
      <c r="M787" s="7" t="str" cm="1">
        <f t="array" aca="1" ref="M787" ca="1">IFERROR(INDEX(B:B,I787),IF(ISERROR(H787),"#N/A",TODAY()))</f>
        <v>#N/A</v>
      </c>
      <c r="N787">
        <f ca="1">SUMIFS(C:C,A:A,J787,B:B,"&gt;=" &amp; K787,B:B,"&lt;" &amp; M787+1)</f>
        <v>0</v>
      </c>
    </row>
    <row r="788" spans="1:14" x14ac:dyDescent="0.25">
      <c r="A788" t="s">
        <v>12</v>
      </c>
      <c r="B788" s="7">
        <v>43690.591504629629</v>
      </c>
      <c r="C788">
        <v>1</v>
      </c>
      <c r="D788" t="str">
        <f>IF(AND(C788=0,ROW()&gt;2),"fin"&amp;A788,IF(AND(C788=1,COUNTIF($D$1:$D787,"deb"&amp;A788)&gt;COUNTIF($D$1:$D787,"fin"&amp;A788)),A788,IF(C788=0,"","deb" &amp; A788)))</f>
        <v xml:space="preserve">Jacques </v>
      </c>
      <c r="G788" s="14">
        <v>781</v>
      </c>
      <c r="H788" s="14" t="e">
        <f t="shared" ca="1" si="13"/>
        <v>#N/A</v>
      </c>
      <c r="I788" s="14" t="e" cm="1">
        <f t="array" aca="1" ref="I788" ca="1">SUMPRODUCT(MAX((INDIRECT("A1:A" &amp; IFERROR(MATCH("fin" &amp; J788,OFFSET($D$1,H788,0,1000,1),0)+H788,$H$1)-1)      =J788)*ROW(INDIRECT("A1:A" &amp; IFERROR(MATCH("fin" &amp; J788,OFFSET($D$1,H788,0,1000,1),0)+H788,$H$1)-1) )))</f>
        <v>#N/A</v>
      </c>
      <c r="J788" s="7" t="e" cm="1">
        <f t="array" aca="1" ref="J788" ca="1">INDEX(A:A,H788)</f>
        <v>#N/A</v>
      </c>
      <c r="K788" s="7" t="e" cm="1">
        <f t="array" aca="1" ref="K788" ca="1">INDEX(B:B,H788)</f>
        <v>#N/A</v>
      </c>
      <c r="L788" s="7"/>
      <c r="M788" s="7" t="str" cm="1">
        <f t="array" aca="1" ref="M788" ca="1">IFERROR(INDEX(B:B,I788),IF(ISERROR(H788),"#N/A",TODAY()))</f>
        <v>#N/A</v>
      </c>
      <c r="N788">
        <f ca="1">SUMIFS(C:C,A:A,J788,B:B,"&gt;=" &amp; K788,B:B,"&lt;" &amp; M788+1)</f>
        <v>0</v>
      </c>
    </row>
    <row r="789" spans="1:14" x14ac:dyDescent="0.25">
      <c r="A789" t="s">
        <v>13</v>
      </c>
      <c r="B789" s="7">
        <v>43690.595694444448</v>
      </c>
      <c r="C789">
        <v>0</v>
      </c>
      <c r="D789" t="str">
        <f>IF(AND(C789=0,ROW()&gt;2),"fin"&amp;A789,IF(AND(C789=1,COUNTIF($D$1:$D788,"deb"&amp;A789)&gt;COUNTIF($D$1:$D788,"fin"&amp;A789)),A789,IF(C789=0,"","deb" &amp; A789)))</f>
        <v>finClhotilde</v>
      </c>
      <c r="G789" s="14">
        <v>782</v>
      </c>
      <c r="H789" s="14" t="e">
        <f t="shared" ca="1" si="13"/>
        <v>#N/A</v>
      </c>
      <c r="I789" s="14" t="e" cm="1">
        <f t="array" aca="1" ref="I789" ca="1">SUMPRODUCT(MAX((INDIRECT("A1:A" &amp; IFERROR(MATCH("fin" &amp; J789,OFFSET($D$1,H789,0,1000,1),0)+H789,$H$1)-1)      =J789)*ROW(INDIRECT("A1:A" &amp; IFERROR(MATCH("fin" &amp; J789,OFFSET($D$1,H789,0,1000,1),0)+H789,$H$1)-1) )))</f>
        <v>#N/A</v>
      </c>
      <c r="J789" s="7" t="e" cm="1">
        <f t="array" aca="1" ref="J789" ca="1">INDEX(A:A,H789)</f>
        <v>#N/A</v>
      </c>
      <c r="K789" s="7" t="e" cm="1">
        <f t="array" aca="1" ref="K789" ca="1">INDEX(B:B,H789)</f>
        <v>#N/A</v>
      </c>
      <c r="L789" s="7"/>
      <c r="M789" s="7" t="str" cm="1">
        <f t="array" aca="1" ref="M789" ca="1">IFERROR(INDEX(B:B,I789),IF(ISERROR(H789),"#N/A",TODAY()))</f>
        <v>#N/A</v>
      </c>
      <c r="N789">
        <f ca="1">SUMIFS(C:C,A:A,J789,B:B,"&gt;=" &amp; K789,B:B,"&lt;" &amp; M789+1)</f>
        <v>0</v>
      </c>
    </row>
    <row r="790" spans="1:14" x14ac:dyDescent="0.25">
      <c r="A790" t="s">
        <v>14</v>
      </c>
      <c r="B790" s="7">
        <v>43690.599421296298</v>
      </c>
      <c r="C790">
        <v>1</v>
      </c>
      <c r="D790" t="str">
        <f>IF(AND(C790=0,ROW()&gt;2),"fin"&amp;A790,IF(AND(C790=1,COUNTIF($D$1:$D789,"deb"&amp;A790)&gt;COUNTIF($D$1:$D789,"fin"&amp;A790)),A790,IF(C790=0,"","deb" &amp; A790)))</f>
        <v>debLaurianne</v>
      </c>
      <c r="G790" s="14">
        <v>783</v>
      </c>
      <c r="H790" s="14" t="e">
        <f t="shared" ca="1" si="13"/>
        <v>#N/A</v>
      </c>
      <c r="I790" s="14" t="e" cm="1">
        <f t="array" aca="1" ref="I790" ca="1">SUMPRODUCT(MAX((INDIRECT("A1:A" &amp; IFERROR(MATCH("fin" &amp; J790,OFFSET($D$1,H790,0,1000,1),0)+H790,$H$1)-1)      =J790)*ROW(INDIRECT("A1:A" &amp; IFERROR(MATCH("fin" &amp; J790,OFFSET($D$1,H790,0,1000,1),0)+H790,$H$1)-1) )))</f>
        <v>#N/A</v>
      </c>
      <c r="J790" s="7" t="e" cm="1">
        <f t="array" aca="1" ref="J790" ca="1">INDEX(A:A,H790)</f>
        <v>#N/A</v>
      </c>
      <c r="K790" s="7" t="e" cm="1">
        <f t="array" aca="1" ref="K790" ca="1">INDEX(B:B,H790)</f>
        <v>#N/A</v>
      </c>
      <c r="L790" s="7"/>
      <c r="M790" s="7" t="str" cm="1">
        <f t="array" aca="1" ref="M790" ca="1">IFERROR(INDEX(B:B,I790),IF(ISERROR(H790),"#N/A",TODAY()))</f>
        <v>#N/A</v>
      </c>
      <c r="N790">
        <f ca="1">SUMIFS(C:C,A:A,J790,B:B,"&gt;=" &amp; K790,B:B,"&lt;" &amp; M790+1)</f>
        <v>0</v>
      </c>
    </row>
    <row r="791" spans="1:14" x14ac:dyDescent="0.25">
      <c r="A791" t="s">
        <v>15</v>
      </c>
      <c r="B791" s="7">
        <v>43690.605844907404</v>
      </c>
      <c r="C791">
        <v>1</v>
      </c>
      <c r="D791" t="str">
        <f>IF(AND(C791=0,ROW()&gt;2),"fin"&amp;A791,IF(AND(C791=1,COUNTIF($D$1:$D790,"deb"&amp;A791)&gt;COUNTIF($D$1:$D790,"fin"&amp;A791)),A791,IF(C791=0,"","deb" &amp; A791)))</f>
        <v>Jeanne</v>
      </c>
      <c r="G791" s="14">
        <v>784</v>
      </c>
      <c r="H791" s="14" t="e">
        <f t="shared" ca="1" si="13"/>
        <v>#N/A</v>
      </c>
      <c r="I791" s="14" t="e" cm="1">
        <f t="array" aca="1" ref="I791" ca="1">SUMPRODUCT(MAX((INDIRECT("A1:A" &amp; IFERROR(MATCH("fin" &amp; J791,OFFSET($D$1,H791,0,1000,1),0)+H791,$H$1)-1)      =J791)*ROW(INDIRECT("A1:A" &amp; IFERROR(MATCH("fin" &amp; J791,OFFSET($D$1,H791,0,1000,1),0)+H791,$H$1)-1) )))</f>
        <v>#N/A</v>
      </c>
      <c r="J791" s="7" t="e" cm="1">
        <f t="array" aca="1" ref="J791" ca="1">INDEX(A:A,H791)</f>
        <v>#N/A</v>
      </c>
      <c r="K791" s="7" t="e" cm="1">
        <f t="array" aca="1" ref="K791" ca="1">INDEX(B:B,H791)</f>
        <v>#N/A</v>
      </c>
      <c r="L791" s="7"/>
      <c r="M791" s="7" t="str" cm="1">
        <f t="array" aca="1" ref="M791" ca="1">IFERROR(INDEX(B:B,I791),IF(ISERROR(H791),"#N/A",TODAY()))</f>
        <v>#N/A</v>
      </c>
      <c r="N791">
        <f ca="1">SUMIFS(C:C,A:A,J791,B:B,"&gt;=" &amp; K791,B:B,"&lt;" &amp; M791+1)</f>
        <v>0</v>
      </c>
    </row>
    <row r="792" spans="1:14" x14ac:dyDescent="0.25">
      <c r="A792" t="s">
        <v>16</v>
      </c>
      <c r="B792" s="7">
        <v>43690.653865740744</v>
      </c>
      <c r="C792">
        <v>1</v>
      </c>
      <c r="D792" t="str">
        <f>IF(AND(C792=0,ROW()&gt;2),"fin"&amp;A792,IF(AND(C792=1,COUNTIF($D$1:$D791,"deb"&amp;A792)&gt;COUNTIF($D$1:$D791,"fin"&amp;A792)),A792,IF(C792=0,"","deb" &amp; A792)))</f>
        <v>Agathe</v>
      </c>
      <c r="G792" s="14">
        <v>785</v>
      </c>
      <c r="H792" s="14" t="e">
        <f t="shared" ca="1" si="13"/>
        <v>#N/A</v>
      </c>
      <c r="I792" s="14" t="e" cm="1">
        <f t="array" aca="1" ref="I792" ca="1">SUMPRODUCT(MAX((INDIRECT("A1:A" &amp; IFERROR(MATCH("fin" &amp; J792,OFFSET($D$1,H792,0,1000,1),0)+H792,$H$1)-1)      =J792)*ROW(INDIRECT("A1:A" &amp; IFERROR(MATCH("fin" &amp; J792,OFFSET($D$1,H792,0,1000,1),0)+H792,$H$1)-1) )))</f>
        <v>#N/A</v>
      </c>
      <c r="J792" s="7" t="e" cm="1">
        <f t="array" aca="1" ref="J792" ca="1">INDEX(A:A,H792)</f>
        <v>#N/A</v>
      </c>
      <c r="K792" s="7" t="e" cm="1">
        <f t="array" aca="1" ref="K792" ca="1">INDEX(B:B,H792)</f>
        <v>#N/A</v>
      </c>
      <c r="L792" s="7"/>
      <c r="M792" s="7" t="str" cm="1">
        <f t="array" aca="1" ref="M792" ca="1">IFERROR(INDEX(B:B,I792),IF(ISERROR(H792),"#N/A",TODAY()))</f>
        <v>#N/A</v>
      </c>
      <c r="N792">
        <f ca="1">SUMIFS(C:C,A:A,J792,B:B,"&gt;=" &amp; K792,B:B,"&lt;" &amp; M792+1)</f>
        <v>0</v>
      </c>
    </row>
    <row r="793" spans="1:14" x14ac:dyDescent="0.25">
      <c r="A793" t="s">
        <v>17</v>
      </c>
      <c r="B793" s="7">
        <v>43690.657824074071</v>
      </c>
      <c r="C793">
        <v>1</v>
      </c>
      <c r="D793" t="str">
        <f>IF(AND(C793=0,ROW()&gt;2),"fin"&amp;A793,IF(AND(C793=1,COUNTIF($D$1:$D792,"deb"&amp;A793)&gt;COUNTIF($D$1:$D792,"fin"&amp;A793)),A793,IF(C793=0,"","deb" &amp; A793)))</f>
        <v>Romain</v>
      </c>
      <c r="G793" s="14">
        <v>786</v>
      </c>
      <c r="H793" s="14" t="e">
        <f t="shared" ca="1" si="13"/>
        <v>#N/A</v>
      </c>
      <c r="I793" s="14" t="e" cm="1">
        <f t="array" aca="1" ref="I793" ca="1">SUMPRODUCT(MAX((INDIRECT("A1:A" &amp; IFERROR(MATCH("fin" &amp; J793,OFFSET($D$1,H793,0,1000,1),0)+H793,$H$1)-1)      =J793)*ROW(INDIRECT("A1:A" &amp; IFERROR(MATCH("fin" &amp; J793,OFFSET($D$1,H793,0,1000,1),0)+H793,$H$1)-1) )))</f>
        <v>#N/A</v>
      </c>
      <c r="J793" s="7" t="e" cm="1">
        <f t="array" aca="1" ref="J793" ca="1">INDEX(A:A,H793)</f>
        <v>#N/A</v>
      </c>
      <c r="K793" s="7" t="e" cm="1">
        <f t="array" aca="1" ref="K793" ca="1">INDEX(B:B,H793)</f>
        <v>#N/A</v>
      </c>
      <c r="L793" s="7"/>
      <c r="M793" s="7" t="str" cm="1">
        <f t="array" aca="1" ref="M793" ca="1">IFERROR(INDEX(B:B,I793),IF(ISERROR(H793),"#N/A",TODAY()))</f>
        <v>#N/A</v>
      </c>
      <c r="N793">
        <f ca="1">SUMIFS(C:C,A:A,J793,B:B,"&gt;=" &amp; K793,B:B,"&lt;" &amp; M793+1)</f>
        <v>0</v>
      </c>
    </row>
    <row r="794" spans="1:14" x14ac:dyDescent="0.25">
      <c r="A794" t="s">
        <v>9</v>
      </c>
      <c r="B794" s="7">
        <v>43690.663530092592</v>
      </c>
      <c r="C794">
        <v>1</v>
      </c>
      <c r="D794" t="str">
        <f>IF(AND(C794=0,ROW()&gt;2),"fin"&amp;A794,IF(AND(C794=1,COUNTIF($D$1:$D793,"deb"&amp;A794)&gt;COUNTIF($D$1:$D793,"fin"&amp;A794)),A794,IF(C794=0,"","deb" &amp; A794)))</f>
        <v xml:space="preserve">debPierre </v>
      </c>
      <c r="G794" s="14">
        <v>787</v>
      </c>
      <c r="H794" s="14" t="e">
        <f t="shared" ref="H794:H857" ca="1" si="14">MATCH("deb*",OFFSET($D$1,H793,0,1000,1),0)+H793</f>
        <v>#N/A</v>
      </c>
      <c r="I794" s="14" t="e" cm="1">
        <f t="array" aca="1" ref="I794" ca="1">SUMPRODUCT(MAX((INDIRECT("A1:A" &amp; IFERROR(MATCH("fin" &amp; J794,OFFSET($D$1,H794,0,1000,1),0)+H794,$H$1)-1)      =J794)*ROW(INDIRECT("A1:A" &amp; IFERROR(MATCH("fin" &amp; J794,OFFSET($D$1,H794,0,1000,1),0)+H794,$H$1)-1) )))</f>
        <v>#N/A</v>
      </c>
      <c r="J794" s="7" t="e" cm="1">
        <f t="array" aca="1" ref="J794" ca="1">INDEX(A:A,H794)</f>
        <v>#N/A</v>
      </c>
      <c r="K794" s="7" t="e" cm="1">
        <f t="array" aca="1" ref="K794" ca="1">INDEX(B:B,H794)</f>
        <v>#N/A</v>
      </c>
      <c r="L794" s="7"/>
      <c r="M794" s="7" t="str" cm="1">
        <f t="array" aca="1" ref="M794" ca="1">IFERROR(INDEX(B:B,I794),IF(ISERROR(H794),"#N/A",TODAY()))</f>
        <v>#N/A</v>
      </c>
      <c r="N794">
        <f ca="1">SUMIFS(C:C,A:A,J794,B:B,"&gt;=" &amp; K794,B:B,"&lt;" &amp; M794+1)</f>
        <v>0</v>
      </c>
    </row>
    <row r="795" spans="1:14" x14ac:dyDescent="0.25">
      <c r="A795" t="s">
        <v>10</v>
      </c>
      <c r="B795" s="7">
        <v>43690.665752314817</v>
      </c>
      <c r="C795">
        <v>0</v>
      </c>
      <c r="D795" t="str">
        <f>IF(AND(C795=0,ROW()&gt;2),"fin"&amp;A795,IF(AND(C795=1,COUNTIF($D$1:$D794,"deb"&amp;A795)&gt;COUNTIF($D$1:$D794,"fin"&amp;A795)),A795,IF(C795=0,"","deb" &amp; A795)))</f>
        <v>finYves</v>
      </c>
      <c r="G795" s="14">
        <v>788</v>
      </c>
      <c r="H795" s="14" t="e">
        <f t="shared" ca="1" si="14"/>
        <v>#N/A</v>
      </c>
      <c r="I795" s="14" t="e" cm="1">
        <f t="array" aca="1" ref="I795" ca="1">SUMPRODUCT(MAX((INDIRECT("A1:A" &amp; IFERROR(MATCH("fin" &amp; J795,OFFSET($D$1,H795,0,1000,1),0)+H795,$H$1)-1)      =J795)*ROW(INDIRECT("A1:A" &amp; IFERROR(MATCH("fin" &amp; J795,OFFSET($D$1,H795,0,1000,1),0)+H795,$H$1)-1) )))</f>
        <v>#N/A</v>
      </c>
      <c r="J795" s="7" t="e" cm="1">
        <f t="array" aca="1" ref="J795" ca="1">INDEX(A:A,H795)</f>
        <v>#N/A</v>
      </c>
      <c r="K795" s="7" t="e" cm="1">
        <f t="array" aca="1" ref="K795" ca="1">INDEX(B:B,H795)</f>
        <v>#N/A</v>
      </c>
      <c r="L795" s="7"/>
      <c r="M795" s="7" t="str" cm="1">
        <f t="array" aca="1" ref="M795" ca="1">IFERROR(INDEX(B:B,I795),IF(ISERROR(H795),"#N/A",TODAY()))</f>
        <v>#N/A</v>
      </c>
      <c r="N795">
        <f ca="1">SUMIFS(C:C,A:A,J795,B:B,"&gt;=" &amp; K795,B:B,"&lt;" &amp; M795+1)</f>
        <v>0</v>
      </c>
    </row>
    <row r="796" spans="1:14" x14ac:dyDescent="0.25">
      <c r="A796" t="s">
        <v>11</v>
      </c>
      <c r="B796" s="7">
        <v>43690.666250000002</v>
      </c>
      <c r="C796">
        <v>1</v>
      </c>
      <c r="D796" t="str">
        <f>IF(AND(C796=0,ROW()&gt;2),"fin"&amp;A796,IF(AND(C796=1,COUNTIF($D$1:$D795,"deb"&amp;A796)&gt;COUNTIF($D$1:$D795,"fin"&amp;A796)),A796,IF(C796=0,"","deb" &amp; A796)))</f>
        <v>Pierrick</v>
      </c>
      <c r="G796" s="14">
        <v>789</v>
      </c>
      <c r="H796" s="14" t="e">
        <f t="shared" ca="1" si="14"/>
        <v>#N/A</v>
      </c>
      <c r="I796" s="14" t="e" cm="1">
        <f t="array" aca="1" ref="I796" ca="1">SUMPRODUCT(MAX((INDIRECT("A1:A" &amp; IFERROR(MATCH("fin" &amp; J796,OFFSET($D$1,H796,0,1000,1),0)+H796,$H$1)-1)      =J796)*ROW(INDIRECT("A1:A" &amp; IFERROR(MATCH("fin" &amp; J796,OFFSET($D$1,H796,0,1000,1),0)+H796,$H$1)-1) )))</f>
        <v>#N/A</v>
      </c>
      <c r="J796" s="7" t="e" cm="1">
        <f t="array" aca="1" ref="J796" ca="1">INDEX(A:A,H796)</f>
        <v>#N/A</v>
      </c>
      <c r="K796" s="7" t="e" cm="1">
        <f t="array" aca="1" ref="K796" ca="1">INDEX(B:B,H796)</f>
        <v>#N/A</v>
      </c>
      <c r="L796" s="7"/>
      <c r="M796" s="7" t="str" cm="1">
        <f t="array" aca="1" ref="M796" ca="1">IFERROR(INDEX(B:B,I796),IF(ISERROR(H796),"#N/A",TODAY()))</f>
        <v>#N/A</v>
      </c>
      <c r="N796">
        <f ca="1">SUMIFS(C:C,A:A,J796,B:B,"&gt;=" &amp; K796,B:B,"&lt;" &amp; M796+1)</f>
        <v>0</v>
      </c>
    </row>
    <row r="797" spans="1:14" x14ac:dyDescent="0.25">
      <c r="A797" t="s">
        <v>12</v>
      </c>
      <c r="B797" s="7">
        <v>43690.669618055559</v>
      </c>
      <c r="C797">
        <v>1</v>
      </c>
      <c r="D797" t="str">
        <f>IF(AND(C797=0,ROW()&gt;2),"fin"&amp;A797,IF(AND(C797=1,COUNTIF($D$1:$D796,"deb"&amp;A797)&gt;COUNTIF($D$1:$D796,"fin"&amp;A797)),A797,IF(C797=0,"","deb" &amp; A797)))</f>
        <v xml:space="preserve">Jacques </v>
      </c>
      <c r="G797" s="14">
        <v>790</v>
      </c>
      <c r="H797" s="14" t="e">
        <f t="shared" ca="1" si="14"/>
        <v>#N/A</v>
      </c>
      <c r="I797" s="14" t="e" cm="1">
        <f t="array" aca="1" ref="I797" ca="1">SUMPRODUCT(MAX((INDIRECT("A1:A" &amp; IFERROR(MATCH("fin" &amp; J797,OFFSET($D$1,H797,0,1000,1),0)+H797,$H$1)-1)      =J797)*ROW(INDIRECT("A1:A" &amp; IFERROR(MATCH("fin" &amp; J797,OFFSET($D$1,H797,0,1000,1),0)+H797,$H$1)-1) )))</f>
        <v>#N/A</v>
      </c>
      <c r="J797" s="7" t="e" cm="1">
        <f t="array" aca="1" ref="J797" ca="1">INDEX(A:A,H797)</f>
        <v>#N/A</v>
      </c>
      <c r="K797" s="7" t="e" cm="1">
        <f t="array" aca="1" ref="K797" ca="1">INDEX(B:B,H797)</f>
        <v>#N/A</v>
      </c>
      <c r="L797" s="7"/>
      <c r="M797" s="7" t="str" cm="1">
        <f t="array" aca="1" ref="M797" ca="1">IFERROR(INDEX(B:B,I797),IF(ISERROR(H797),"#N/A",TODAY()))</f>
        <v>#N/A</v>
      </c>
      <c r="N797">
        <f ca="1">SUMIFS(C:C,A:A,J797,B:B,"&gt;=" &amp; K797,B:B,"&lt;" &amp; M797+1)</f>
        <v>0</v>
      </c>
    </row>
    <row r="798" spans="1:14" x14ac:dyDescent="0.25">
      <c r="A798" t="s">
        <v>13</v>
      </c>
      <c r="B798" s="7">
        <v>43690.673460648148</v>
      </c>
      <c r="C798">
        <v>1</v>
      </c>
      <c r="D798" t="str">
        <f>IF(AND(C798=0,ROW()&gt;2),"fin"&amp;A798,IF(AND(C798=1,COUNTIF($D$1:$D797,"deb"&amp;A798)&gt;COUNTIF($D$1:$D797,"fin"&amp;A798)),A798,IF(C798=0,"","deb" &amp; A798)))</f>
        <v>debClhotilde</v>
      </c>
      <c r="G798" s="14">
        <v>791</v>
      </c>
      <c r="H798" s="14" t="e">
        <f t="shared" ca="1" si="14"/>
        <v>#N/A</v>
      </c>
      <c r="I798" s="14" t="e" cm="1">
        <f t="array" aca="1" ref="I798" ca="1">SUMPRODUCT(MAX((INDIRECT("A1:A" &amp; IFERROR(MATCH("fin" &amp; J798,OFFSET($D$1,H798,0,1000,1),0)+H798,$H$1)-1)      =J798)*ROW(INDIRECT("A1:A" &amp; IFERROR(MATCH("fin" &amp; J798,OFFSET($D$1,H798,0,1000,1),0)+H798,$H$1)-1) )))</f>
        <v>#N/A</v>
      </c>
      <c r="J798" s="7" t="e" cm="1">
        <f t="array" aca="1" ref="J798" ca="1">INDEX(A:A,H798)</f>
        <v>#N/A</v>
      </c>
      <c r="K798" s="7" t="e" cm="1">
        <f t="array" aca="1" ref="K798" ca="1">INDEX(B:B,H798)</f>
        <v>#N/A</v>
      </c>
      <c r="L798" s="7"/>
      <c r="M798" s="7" t="str" cm="1">
        <f t="array" aca="1" ref="M798" ca="1">IFERROR(INDEX(B:B,I798),IF(ISERROR(H798),"#N/A",TODAY()))</f>
        <v>#N/A</v>
      </c>
      <c r="N798">
        <f ca="1">SUMIFS(C:C,A:A,J798,B:B,"&gt;=" &amp; K798,B:B,"&lt;" &amp; M798+1)</f>
        <v>0</v>
      </c>
    </row>
    <row r="799" spans="1:14" x14ac:dyDescent="0.25">
      <c r="A799" t="s">
        <v>14</v>
      </c>
      <c r="B799" s="7">
        <v>43690.686018518521</v>
      </c>
      <c r="C799">
        <v>0</v>
      </c>
      <c r="D799" t="str">
        <f>IF(AND(C799=0,ROW()&gt;2),"fin"&amp;A799,IF(AND(C799=1,COUNTIF($D$1:$D798,"deb"&amp;A799)&gt;COUNTIF($D$1:$D798,"fin"&amp;A799)),A799,IF(C799=0,"","deb" &amp; A799)))</f>
        <v>finLaurianne</v>
      </c>
      <c r="G799" s="14">
        <v>792</v>
      </c>
      <c r="H799" s="14" t="e">
        <f t="shared" ca="1" si="14"/>
        <v>#N/A</v>
      </c>
      <c r="I799" s="14" t="e" cm="1">
        <f t="array" aca="1" ref="I799" ca="1">SUMPRODUCT(MAX((INDIRECT("A1:A" &amp; IFERROR(MATCH("fin" &amp; J799,OFFSET($D$1,H799,0,1000,1),0)+H799,$H$1)-1)      =J799)*ROW(INDIRECT("A1:A" &amp; IFERROR(MATCH("fin" &amp; J799,OFFSET($D$1,H799,0,1000,1),0)+H799,$H$1)-1) )))</f>
        <v>#N/A</v>
      </c>
      <c r="J799" s="7" t="e" cm="1">
        <f t="array" aca="1" ref="J799" ca="1">INDEX(A:A,H799)</f>
        <v>#N/A</v>
      </c>
      <c r="K799" s="7" t="e" cm="1">
        <f t="array" aca="1" ref="K799" ca="1">INDEX(B:B,H799)</f>
        <v>#N/A</v>
      </c>
      <c r="L799" s="7"/>
      <c r="M799" s="7" t="str" cm="1">
        <f t="array" aca="1" ref="M799" ca="1">IFERROR(INDEX(B:B,I799),IF(ISERROR(H799),"#N/A",TODAY()))</f>
        <v>#N/A</v>
      </c>
      <c r="N799">
        <f ca="1">SUMIFS(C:C,A:A,J799,B:B,"&gt;=" &amp; K799,B:B,"&lt;" &amp; M799+1)</f>
        <v>0</v>
      </c>
    </row>
    <row r="800" spans="1:14" x14ac:dyDescent="0.25">
      <c r="A800" t="s">
        <v>15</v>
      </c>
      <c r="B800" s="7">
        <v>43691.440821759257</v>
      </c>
      <c r="C800">
        <v>1</v>
      </c>
      <c r="D800" t="str">
        <f>IF(AND(C800=0,ROW()&gt;2),"fin"&amp;A800,IF(AND(C800=1,COUNTIF($D$1:$D799,"deb"&amp;A800)&gt;COUNTIF($D$1:$D799,"fin"&amp;A800)),A800,IF(C800=0,"","deb" &amp; A800)))</f>
        <v>Jeanne</v>
      </c>
      <c r="G800" s="14">
        <v>793</v>
      </c>
      <c r="H800" s="14" t="e">
        <f t="shared" ca="1" si="14"/>
        <v>#N/A</v>
      </c>
      <c r="I800" s="14" t="e" cm="1">
        <f t="array" aca="1" ref="I800" ca="1">SUMPRODUCT(MAX((INDIRECT("A1:A" &amp; IFERROR(MATCH("fin" &amp; J800,OFFSET($D$1,H800,0,1000,1),0)+H800,$H$1)-1)      =J800)*ROW(INDIRECT("A1:A" &amp; IFERROR(MATCH("fin" &amp; J800,OFFSET($D$1,H800,0,1000,1),0)+H800,$H$1)-1) )))</f>
        <v>#N/A</v>
      </c>
      <c r="J800" s="7" t="e" cm="1">
        <f t="array" aca="1" ref="J800" ca="1">INDEX(A:A,H800)</f>
        <v>#N/A</v>
      </c>
      <c r="K800" s="7" t="e" cm="1">
        <f t="array" aca="1" ref="K800" ca="1">INDEX(B:B,H800)</f>
        <v>#N/A</v>
      </c>
      <c r="L800" s="7"/>
      <c r="M800" s="7" t="str" cm="1">
        <f t="array" aca="1" ref="M800" ca="1">IFERROR(INDEX(B:B,I800),IF(ISERROR(H800),"#N/A",TODAY()))</f>
        <v>#N/A</v>
      </c>
      <c r="N800">
        <f ca="1">SUMIFS(C:C,A:A,J800,B:B,"&gt;=" &amp; K800,B:B,"&lt;" &amp; M800+1)</f>
        <v>0</v>
      </c>
    </row>
    <row r="801" spans="1:14" x14ac:dyDescent="0.25">
      <c r="A801" t="s">
        <v>16</v>
      </c>
      <c r="B801" s="7">
        <v>43691.456631944442</v>
      </c>
      <c r="C801">
        <v>1</v>
      </c>
      <c r="D801" t="str">
        <f>IF(AND(C801=0,ROW()&gt;2),"fin"&amp;A801,IF(AND(C801=1,COUNTIF($D$1:$D800,"deb"&amp;A801)&gt;COUNTIF($D$1:$D800,"fin"&amp;A801)),A801,IF(C801=0,"","deb" &amp; A801)))</f>
        <v>Agathe</v>
      </c>
      <c r="G801" s="14">
        <v>794</v>
      </c>
      <c r="H801" s="14" t="e">
        <f t="shared" ca="1" si="14"/>
        <v>#N/A</v>
      </c>
      <c r="I801" s="14" t="e" cm="1">
        <f t="array" aca="1" ref="I801" ca="1">SUMPRODUCT(MAX((INDIRECT("A1:A" &amp; IFERROR(MATCH("fin" &amp; J801,OFFSET($D$1,H801,0,1000,1),0)+H801,$H$1)-1)      =J801)*ROW(INDIRECT("A1:A" &amp; IFERROR(MATCH("fin" &amp; J801,OFFSET($D$1,H801,0,1000,1),0)+H801,$H$1)-1) )))</f>
        <v>#N/A</v>
      </c>
      <c r="J801" s="7" t="e" cm="1">
        <f t="array" aca="1" ref="J801" ca="1">INDEX(A:A,H801)</f>
        <v>#N/A</v>
      </c>
      <c r="K801" s="7" t="e" cm="1">
        <f t="array" aca="1" ref="K801" ca="1">INDEX(B:B,H801)</f>
        <v>#N/A</v>
      </c>
      <c r="L801" s="7"/>
      <c r="M801" s="7" t="str" cm="1">
        <f t="array" aca="1" ref="M801" ca="1">IFERROR(INDEX(B:B,I801),IF(ISERROR(H801),"#N/A",TODAY()))</f>
        <v>#N/A</v>
      </c>
      <c r="N801">
        <f ca="1">SUMIFS(C:C,A:A,J801,B:B,"&gt;=" &amp; K801,B:B,"&lt;" &amp; M801+1)</f>
        <v>0</v>
      </c>
    </row>
    <row r="802" spans="1:14" x14ac:dyDescent="0.25">
      <c r="A802" t="s">
        <v>17</v>
      </c>
      <c r="B802" s="7">
        <v>43691.46429398148</v>
      </c>
      <c r="C802">
        <v>1</v>
      </c>
      <c r="D802" t="str">
        <f>IF(AND(C802=0,ROW()&gt;2),"fin"&amp;A802,IF(AND(C802=1,COUNTIF($D$1:$D801,"deb"&amp;A802)&gt;COUNTIF($D$1:$D801,"fin"&amp;A802)),A802,IF(C802=0,"","deb" &amp; A802)))</f>
        <v>Romain</v>
      </c>
      <c r="G802" s="14">
        <v>795</v>
      </c>
      <c r="H802" s="14" t="e">
        <f t="shared" ca="1" si="14"/>
        <v>#N/A</v>
      </c>
      <c r="I802" s="14" t="e" cm="1">
        <f t="array" aca="1" ref="I802" ca="1">SUMPRODUCT(MAX((INDIRECT("A1:A" &amp; IFERROR(MATCH("fin" &amp; J802,OFFSET($D$1,H802,0,1000,1),0)+H802,$H$1)-1)      =J802)*ROW(INDIRECT("A1:A" &amp; IFERROR(MATCH("fin" &amp; J802,OFFSET($D$1,H802,0,1000,1),0)+H802,$H$1)-1) )))</f>
        <v>#N/A</v>
      </c>
      <c r="J802" s="7" t="e" cm="1">
        <f t="array" aca="1" ref="J802" ca="1">INDEX(A:A,H802)</f>
        <v>#N/A</v>
      </c>
      <c r="K802" s="7" t="e" cm="1">
        <f t="array" aca="1" ref="K802" ca="1">INDEX(B:B,H802)</f>
        <v>#N/A</v>
      </c>
      <c r="L802" s="7"/>
      <c r="M802" s="7" t="str" cm="1">
        <f t="array" aca="1" ref="M802" ca="1">IFERROR(INDEX(B:B,I802),IF(ISERROR(H802),"#N/A",TODAY()))</f>
        <v>#N/A</v>
      </c>
      <c r="N802">
        <f ca="1">SUMIFS(C:C,A:A,J802,B:B,"&gt;=" &amp; K802,B:B,"&lt;" &amp; M802+1)</f>
        <v>0</v>
      </c>
    </row>
    <row r="803" spans="1:14" x14ac:dyDescent="0.25">
      <c r="A803" t="s">
        <v>9</v>
      </c>
      <c r="B803" s="7">
        <v>43691.584363425929</v>
      </c>
      <c r="C803">
        <v>1</v>
      </c>
      <c r="D803" t="str">
        <f>IF(AND(C803=0,ROW()&gt;2),"fin"&amp;A803,IF(AND(C803=1,COUNTIF($D$1:$D802,"deb"&amp;A803)&gt;COUNTIF($D$1:$D802,"fin"&amp;A803)),A803,IF(C803=0,"","deb" &amp; A803)))</f>
        <v xml:space="preserve">Pierre </v>
      </c>
      <c r="G803" s="14">
        <v>796</v>
      </c>
      <c r="H803" s="14" t="e">
        <f t="shared" ca="1" si="14"/>
        <v>#N/A</v>
      </c>
      <c r="I803" s="14" t="e" cm="1">
        <f t="array" aca="1" ref="I803" ca="1">SUMPRODUCT(MAX((INDIRECT("A1:A" &amp; IFERROR(MATCH("fin" &amp; J803,OFFSET($D$1,H803,0,1000,1),0)+H803,$H$1)-1)      =J803)*ROW(INDIRECT("A1:A" &amp; IFERROR(MATCH("fin" &amp; J803,OFFSET($D$1,H803,0,1000,1),0)+H803,$H$1)-1) )))</f>
        <v>#N/A</v>
      </c>
      <c r="J803" s="7" t="e" cm="1">
        <f t="array" aca="1" ref="J803" ca="1">INDEX(A:A,H803)</f>
        <v>#N/A</v>
      </c>
      <c r="K803" s="7" t="e" cm="1">
        <f t="array" aca="1" ref="K803" ca="1">INDEX(B:B,H803)</f>
        <v>#N/A</v>
      </c>
      <c r="L803" s="7"/>
      <c r="M803" s="7" t="str" cm="1">
        <f t="array" aca="1" ref="M803" ca="1">IFERROR(INDEX(B:B,I803),IF(ISERROR(H803),"#N/A",TODAY()))</f>
        <v>#N/A</v>
      </c>
      <c r="N803">
        <f ca="1">SUMIFS(C:C,A:A,J803,B:B,"&gt;=" &amp; K803,B:B,"&lt;" &amp; M803+1)</f>
        <v>0</v>
      </c>
    </row>
    <row r="804" spans="1:14" x14ac:dyDescent="0.25">
      <c r="A804" t="s">
        <v>10</v>
      </c>
      <c r="B804" s="7">
        <v>43698.634016203701</v>
      </c>
      <c r="C804">
        <v>1</v>
      </c>
      <c r="D804" t="str">
        <f>IF(AND(C804=0,ROW()&gt;2),"fin"&amp;A804,IF(AND(C804=1,COUNTIF($D$1:$D803,"deb"&amp;A804)&gt;COUNTIF($D$1:$D803,"fin"&amp;A804)),A804,IF(C804=0,"","deb" &amp; A804)))</f>
        <v>debYves</v>
      </c>
      <c r="G804" s="14">
        <v>797</v>
      </c>
      <c r="H804" s="14" t="e">
        <f t="shared" ca="1" si="14"/>
        <v>#N/A</v>
      </c>
      <c r="I804" s="14" t="e" cm="1">
        <f t="array" aca="1" ref="I804" ca="1">SUMPRODUCT(MAX((INDIRECT("A1:A" &amp; IFERROR(MATCH("fin" &amp; J804,OFFSET($D$1,H804,0,1000,1),0)+H804,$H$1)-1)      =J804)*ROW(INDIRECT("A1:A" &amp; IFERROR(MATCH("fin" &amp; J804,OFFSET($D$1,H804,0,1000,1),0)+H804,$H$1)-1) )))</f>
        <v>#N/A</v>
      </c>
      <c r="J804" s="7" t="e" cm="1">
        <f t="array" aca="1" ref="J804" ca="1">INDEX(A:A,H804)</f>
        <v>#N/A</v>
      </c>
      <c r="K804" s="7" t="e" cm="1">
        <f t="array" aca="1" ref="K804" ca="1">INDEX(B:B,H804)</f>
        <v>#N/A</v>
      </c>
      <c r="L804" s="7"/>
      <c r="M804" s="7" t="str" cm="1">
        <f t="array" aca="1" ref="M804" ca="1">IFERROR(INDEX(B:B,I804),IF(ISERROR(H804),"#N/A",TODAY()))</f>
        <v>#N/A</v>
      </c>
      <c r="N804">
        <f ca="1">SUMIFS(C:C,A:A,J804,B:B,"&gt;=" &amp; K804,B:B,"&lt;" &amp; M804+1)</f>
        <v>0</v>
      </c>
    </row>
    <row r="805" spans="1:14" x14ac:dyDescent="0.25">
      <c r="A805" t="s">
        <v>11</v>
      </c>
      <c r="B805" s="7">
        <v>43699.454664351855</v>
      </c>
      <c r="C805">
        <v>1</v>
      </c>
      <c r="D805" t="str">
        <f>IF(AND(C805=0,ROW()&gt;2),"fin"&amp;A805,IF(AND(C805=1,COUNTIF($D$1:$D804,"deb"&amp;A805)&gt;COUNTIF($D$1:$D804,"fin"&amp;A805)),A805,IF(C805=0,"","deb" &amp; A805)))</f>
        <v>Pierrick</v>
      </c>
      <c r="G805" s="14">
        <v>798</v>
      </c>
      <c r="H805" s="14" t="e">
        <f t="shared" ca="1" si="14"/>
        <v>#N/A</v>
      </c>
      <c r="I805" s="14" t="e" cm="1">
        <f t="array" aca="1" ref="I805" ca="1">SUMPRODUCT(MAX((INDIRECT("A1:A" &amp; IFERROR(MATCH("fin" &amp; J805,OFFSET($D$1,H805,0,1000,1),0)+H805,$H$1)-1)      =J805)*ROW(INDIRECT("A1:A" &amp; IFERROR(MATCH("fin" &amp; J805,OFFSET($D$1,H805,0,1000,1),0)+H805,$H$1)-1) )))</f>
        <v>#N/A</v>
      </c>
      <c r="J805" s="7" t="e" cm="1">
        <f t="array" aca="1" ref="J805" ca="1">INDEX(A:A,H805)</f>
        <v>#N/A</v>
      </c>
      <c r="K805" s="7" t="e" cm="1">
        <f t="array" aca="1" ref="K805" ca="1">INDEX(B:B,H805)</f>
        <v>#N/A</v>
      </c>
      <c r="L805" s="7"/>
      <c r="M805" s="7" t="str" cm="1">
        <f t="array" aca="1" ref="M805" ca="1">IFERROR(INDEX(B:B,I805),IF(ISERROR(H805),"#N/A",TODAY()))</f>
        <v>#N/A</v>
      </c>
      <c r="N805">
        <f ca="1">SUMIFS(C:C,A:A,J805,B:B,"&gt;=" &amp; K805,B:B,"&lt;" &amp; M805+1)</f>
        <v>0</v>
      </c>
    </row>
    <row r="806" spans="1:14" x14ac:dyDescent="0.25">
      <c r="A806" t="s">
        <v>12</v>
      </c>
      <c r="B806" s="7">
        <v>43699.552870370368</v>
      </c>
      <c r="C806">
        <v>1</v>
      </c>
      <c r="D806" t="str">
        <f>IF(AND(C806=0,ROW()&gt;2),"fin"&amp;A806,IF(AND(C806=1,COUNTIF($D$1:$D805,"deb"&amp;A806)&gt;COUNTIF($D$1:$D805,"fin"&amp;A806)),A806,IF(C806=0,"","deb" &amp; A806)))</f>
        <v xml:space="preserve">Jacques </v>
      </c>
      <c r="G806" s="14">
        <v>799</v>
      </c>
      <c r="H806" s="14" t="e">
        <f t="shared" ca="1" si="14"/>
        <v>#N/A</v>
      </c>
      <c r="I806" s="14" t="e" cm="1">
        <f t="array" aca="1" ref="I806" ca="1">SUMPRODUCT(MAX((INDIRECT("A1:A" &amp; IFERROR(MATCH("fin" &amp; J806,OFFSET($D$1,H806,0,1000,1),0)+H806,$H$1)-1)      =J806)*ROW(INDIRECT("A1:A" &amp; IFERROR(MATCH("fin" &amp; J806,OFFSET($D$1,H806,0,1000,1),0)+H806,$H$1)-1) )))</f>
        <v>#N/A</v>
      </c>
      <c r="J806" s="7" t="e" cm="1">
        <f t="array" aca="1" ref="J806" ca="1">INDEX(A:A,H806)</f>
        <v>#N/A</v>
      </c>
      <c r="K806" s="7" t="e" cm="1">
        <f t="array" aca="1" ref="K806" ca="1">INDEX(B:B,H806)</f>
        <v>#N/A</v>
      </c>
      <c r="L806" s="7"/>
      <c r="M806" s="7" t="str" cm="1">
        <f t="array" aca="1" ref="M806" ca="1">IFERROR(INDEX(B:B,I806),IF(ISERROR(H806),"#N/A",TODAY()))</f>
        <v>#N/A</v>
      </c>
      <c r="N806">
        <f ca="1">SUMIFS(C:C,A:A,J806,B:B,"&gt;=" &amp; K806,B:B,"&lt;" &amp; M806+1)</f>
        <v>0</v>
      </c>
    </row>
    <row r="807" spans="1:14" x14ac:dyDescent="0.25">
      <c r="A807" t="s">
        <v>13</v>
      </c>
      <c r="B807" s="7">
        <v>43699.572476851848</v>
      </c>
      <c r="C807">
        <v>1</v>
      </c>
      <c r="D807" t="str">
        <f>IF(AND(C807=0,ROW()&gt;2),"fin"&amp;A807,IF(AND(C807=1,COUNTIF($D$1:$D806,"deb"&amp;A807)&gt;COUNTIF($D$1:$D806,"fin"&amp;A807)),A807,IF(C807=0,"","deb" &amp; A807)))</f>
        <v>debClhotilde</v>
      </c>
      <c r="G807" s="14">
        <v>800</v>
      </c>
      <c r="H807" s="14" t="e">
        <f t="shared" ca="1" si="14"/>
        <v>#N/A</v>
      </c>
      <c r="I807" s="14" t="e" cm="1">
        <f t="array" aca="1" ref="I807" ca="1">SUMPRODUCT(MAX((INDIRECT("A1:A" &amp; IFERROR(MATCH("fin" &amp; J807,OFFSET($D$1,H807,0,1000,1),0)+H807,$H$1)-1)      =J807)*ROW(INDIRECT("A1:A" &amp; IFERROR(MATCH("fin" &amp; J807,OFFSET($D$1,H807,0,1000,1),0)+H807,$H$1)-1) )))</f>
        <v>#N/A</v>
      </c>
      <c r="J807" s="7" t="e" cm="1">
        <f t="array" aca="1" ref="J807" ca="1">INDEX(A:A,H807)</f>
        <v>#N/A</v>
      </c>
      <c r="K807" s="7" t="e" cm="1">
        <f t="array" aca="1" ref="K807" ca="1">INDEX(B:B,H807)</f>
        <v>#N/A</v>
      </c>
      <c r="L807" s="7"/>
      <c r="M807" s="7" t="str" cm="1">
        <f t="array" aca="1" ref="M807" ca="1">IFERROR(INDEX(B:B,I807),IF(ISERROR(H807),"#N/A",TODAY()))</f>
        <v>#N/A</v>
      </c>
      <c r="N807">
        <f ca="1">SUMIFS(C:C,A:A,J807,B:B,"&gt;=" &amp; K807,B:B,"&lt;" &amp; M807+1)</f>
        <v>0</v>
      </c>
    </row>
    <row r="808" spans="1:14" x14ac:dyDescent="0.25">
      <c r="A808" t="s">
        <v>14</v>
      </c>
      <c r="B808" s="7">
        <v>43699.58121527778</v>
      </c>
      <c r="C808">
        <v>1</v>
      </c>
      <c r="D808" t="str">
        <f>IF(AND(C808=0,ROW()&gt;2),"fin"&amp;A808,IF(AND(C808=1,COUNTIF($D$1:$D807,"deb"&amp;A808)&gt;COUNTIF($D$1:$D807,"fin"&amp;A808)),A808,IF(C808=0,"","deb" &amp; A808)))</f>
        <v>debLaurianne</v>
      </c>
      <c r="G808" s="14">
        <v>801</v>
      </c>
      <c r="H808" s="14" t="e">
        <f t="shared" ca="1" si="14"/>
        <v>#N/A</v>
      </c>
      <c r="I808" s="14" t="e" cm="1">
        <f t="array" aca="1" ref="I808" ca="1">SUMPRODUCT(MAX((INDIRECT("A1:A" &amp; IFERROR(MATCH("fin" &amp; J808,OFFSET($D$1,H808,0,1000,1),0)+H808,$H$1)-1)      =J808)*ROW(INDIRECT("A1:A" &amp; IFERROR(MATCH("fin" &amp; J808,OFFSET($D$1,H808,0,1000,1),0)+H808,$H$1)-1) )))</f>
        <v>#N/A</v>
      </c>
      <c r="J808" s="7" t="e" cm="1">
        <f t="array" aca="1" ref="J808" ca="1">INDEX(A:A,H808)</f>
        <v>#N/A</v>
      </c>
      <c r="K808" s="7" t="e" cm="1">
        <f t="array" aca="1" ref="K808" ca="1">INDEX(B:B,H808)</f>
        <v>#N/A</v>
      </c>
      <c r="L808" s="7"/>
      <c r="M808" s="7" t="str" cm="1">
        <f t="array" aca="1" ref="M808" ca="1">IFERROR(INDEX(B:B,I808),IF(ISERROR(H808),"#N/A",TODAY()))</f>
        <v>#N/A</v>
      </c>
      <c r="N808">
        <f ca="1">SUMIFS(C:C,A:A,J808,B:B,"&gt;=" &amp; K808,B:B,"&lt;" &amp; M808+1)</f>
        <v>0</v>
      </c>
    </row>
    <row r="809" spans="1:14" x14ac:dyDescent="0.25">
      <c r="A809" t="s">
        <v>15</v>
      </c>
      <c r="B809" s="7">
        <v>43699.585011574076</v>
      </c>
      <c r="C809">
        <v>1</v>
      </c>
      <c r="D809" t="str">
        <f>IF(AND(C809=0,ROW()&gt;2),"fin"&amp;A809,IF(AND(C809=1,COUNTIF($D$1:$D808,"deb"&amp;A809)&gt;COUNTIF($D$1:$D808,"fin"&amp;A809)),A809,IF(C809=0,"","deb" &amp; A809)))</f>
        <v>Jeanne</v>
      </c>
      <c r="G809" s="14">
        <v>802</v>
      </c>
      <c r="H809" s="14" t="e">
        <f t="shared" ca="1" si="14"/>
        <v>#N/A</v>
      </c>
      <c r="I809" s="14" t="e" cm="1">
        <f t="array" aca="1" ref="I809" ca="1">SUMPRODUCT(MAX((INDIRECT("A1:A" &amp; IFERROR(MATCH("fin" &amp; J809,OFFSET($D$1,H809,0,1000,1),0)+H809,$H$1)-1)      =J809)*ROW(INDIRECT("A1:A" &amp; IFERROR(MATCH("fin" &amp; J809,OFFSET($D$1,H809,0,1000,1),0)+H809,$H$1)-1) )))</f>
        <v>#N/A</v>
      </c>
      <c r="J809" s="7" t="e" cm="1">
        <f t="array" aca="1" ref="J809" ca="1">INDEX(A:A,H809)</f>
        <v>#N/A</v>
      </c>
      <c r="K809" s="7" t="e" cm="1">
        <f t="array" aca="1" ref="K809" ca="1">INDEX(B:B,H809)</f>
        <v>#N/A</v>
      </c>
      <c r="L809" s="7"/>
      <c r="M809" s="7" t="str" cm="1">
        <f t="array" aca="1" ref="M809" ca="1">IFERROR(INDEX(B:B,I809),IF(ISERROR(H809),"#N/A",TODAY()))</f>
        <v>#N/A</v>
      </c>
      <c r="N809">
        <f ca="1">SUMIFS(C:C,A:A,J809,B:B,"&gt;=" &amp; K809,B:B,"&lt;" &amp; M809+1)</f>
        <v>0</v>
      </c>
    </row>
    <row r="810" spans="1:14" x14ac:dyDescent="0.25">
      <c r="A810" t="s">
        <v>16</v>
      </c>
      <c r="B810" s="7">
        <v>43699.602893518517</v>
      </c>
      <c r="C810">
        <v>1</v>
      </c>
      <c r="D810" t="str">
        <f>IF(AND(C810=0,ROW()&gt;2),"fin"&amp;A810,IF(AND(C810=1,COUNTIF($D$1:$D809,"deb"&amp;A810)&gt;COUNTIF($D$1:$D809,"fin"&amp;A810)),A810,IF(C810=0,"","deb" &amp; A810)))</f>
        <v>Agathe</v>
      </c>
      <c r="G810" s="14">
        <v>803</v>
      </c>
      <c r="H810" s="14" t="e">
        <f t="shared" ca="1" si="14"/>
        <v>#N/A</v>
      </c>
      <c r="I810" s="14" t="e" cm="1">
        <f t="array" aca="1" ref="I810" ca="1">SUMPRODUCT(MAX((INDIRECT("A1:A" &amp; IFERROR(MATCH("fin" &amp; J810,OFFSET($D$1,H810,0,1000,1),0)+H810,$H$1)-1)      =J810)*ROW(INDIRECT("A1:A" &amp; IFERROR(MATCH("fin" &amp; J810,OFFSET($D$1,H810,0,1000,1),0)+H810,$H$1)-1) )))</f>
        <v>#N/A</v>
      </c>
      <c r="J810" s="7" t="e" cm="1">
        <f t="array" aca="1" ref="J810" ca="1">INDEX(A:A,H810)</f>
        <v>#N/A</v>
      </c>
      <c r="K810" s="7" t="e" cm="1">
        <f t="array" aca="1" ref="K810" ca="1">INDEX(B:B,H810)</f>
        <v>#N/A</v>
      </c>
      <c r="L810" s="7"/>
      <c r="M810" s="7" t="str" cm="1">
        <f t="array" aca="1" ref="M810" ca="1">IFERROR(INDEX(B:B,I810),IF(ISERROR(H810),"#N/A",TODAY()))</f>
        <v>#N/A</v>
      </c>
      <c r="N810">
        <f ca="1">SUMIFS(C:C,A:A,J810,B:B,"&gt;=" &amp; K810,B:B,"&lt;" &amp; M810+1)</f>
        <v>0</v>
      </c>
    </row>
    <row r="811" spans="1:14" x14ac:dyDescent="0.25">
      <c r="A811" t="s">
        <v>17</v>
      </c>
      <c r="B811" s="7">
        <v>43699.609201388892</v>
      </c>
      <c r="C811">
        <v>1</v>
      </c>
      <c r="D811" t="str">
        <f>IF(AND(C811=0,ROW()&gt;2),"fin"&amp;A811,IF(AND(C811=1,COUNTIF($D$1:$D810,"deb"&amp;A811)&gt;COUNTIF($D$1:$D810,"fin"&amp;A811)),A811,IF(C811=0,"","deb" &amp; A811)))</f>
        <v>Romain</v>
      </c>
      <c r="G811" s="14">
        <v>804</v>
      </c>
      <c r="H811" s="14" t="e">
        <f t="shared" ca="1" si="14"/>
        <v>#N/A</v>
      </c>
      <c r="I811" s="14" t="e" cm="1">
        <f t="array" aca="1" ref="I811" ca="1">SUMPRODUCT(MAX((INDIRECT("A1:A" &amp; IFERROR(MATCH("fin" &amp; J811,OFFSET($D$1,H811,0,1000,1),0)+H811,$H$1)-1)      =J811)*ROW(INDIRECT("A1:A" &amp; IFERROR(MATCH("fin" &amp; J811,OFFSET($D$1,H811,0,1000,1),0)+H811,$H$1)-1) )))</f>
        <v>#N/A</v>
      </c>
      <c r="J811" s="7" t="e" cm="1">
        <f t="array" aca="1" ref="J811" ca="1">INDEX(A:A,H811)</f>
        <v>#N/A</v>
      </c>
      <c r="K811" s="7" t="e" cm="1">
        <f t="array" aca="1" ref="K811" ca="1">INDEX(B:B,H811)</f>
        <v>#N/A</v>
      </c>
      <c r="L811" s="7"/>
      <c r="M811" s="7" t="str" cm="1">
        <f t="array" aca="1" ref="M811" ca="1">IFERROR(INDEX(B:B,I811),IF(ISERROR(H811),"#N/A",TODAY()))</f>
        <v>#N/A</v>
      </c>
      <c r="N811">
        <f ca="1">SUMIFS(C:C,A:A,J811,B:B,"&gt;=" &amp; K811,B:B,"&lt;" &amp; M811+1)</f>
        <v>0</v>
      </c>
    </row>
    <row r="812" spans="1:14" x14ac:dyDescent="0.25">
      <c r="A812" t="s">
        <v>9</v>
      </c>
      <c r="B812" s="7">
        <v>43699.676018518519</v>
      </c>
      <c r="C812">
        <v>1</v>
      </c>
      <c r="D812" t="str">
        <f>IF(AND(C812=0,ROW()&gt;2),"fin"&amp;A812,IF(AND(C812=1,COUNTIF($D$1:$D811,"deb"&amp;A812)&gt;COUNTIF($D$1:$D811,"fin"&amp;A812)),A812,IF(C812=0,"","deb" &amp; A812)))</f>
        <v xml:space="preserve">Pierre </v>
      </c>
      <c r="G812" s="14">
        <v>805</v>
      </c>
      <c r="H812" s="14" t="e">
        <f t="shared" ca="1" si="14"/>
        <v>#N/A</v>
      </c>
      <c r="I812" s="14" t="e" cm="1">
        <f t="array" aca="1" ref="I812" ca="1">SUMPRODUCT(MAX((INDIRECT("A1:A" &amp; IFERROR(MATCH("fin" &amp; J812,OFFSET($D$1,H812,0,1000,1),0)+H812,$H$1)-1)      =J812)*ROW(INDIRECT("A1:A" &amp; IFERROR(MATCH("fin" &amp; J812,OFFSET($D$1,H812,0,1000,1),0)+H812,$H$1)-1) )))</f>
        <v>#N/A</v>
      </c>
      <c r="J812" s="7" t="e" cm="1">
        <f t="array" aca="1" ref="J812" ca="1">INDEX(A:A,H812)</f>
        <v>#N/A</v>
      </c>
      <c r="K812" s="7" t="e" cm="1">
        <f t="array" aca="1" ref="K812" ca="1">INDEX(B:B,H812)</f>
        <v>#N/A</v>
      </c>
      <c r="L812" s="7"/>
      <c r="M812" s="7" t="str" cm="1">
        <f t="array" aca="1" ref="M812" ca="1">IFERROR(INDEX(B:B,I812),IF(ISERROR(H812),"#N/A",TODAY()))</f>
        <v>#N/A</v>
      </c>
      <c r="N812">
        <f ca="1">SUMIFS(C:C,A:A,J812,B:B,"&gt;=" &amp; K812,B:B,"&lt;" &amp; M812+1)</f>
        <v>0</v>
      </c>
    </row>
    <row r="813" spans="1:14" x14ac:dyDescent="0.25">
      <c r="A813" t="s">
        <v>10</v>
      </c>
      <c r="B813" s="7">
        <v>43699.681273148148</v>
      </c>
      <c r="C813">
        <v>1</v>
      </c>
      <c r="D813" t="str">
        <f>IF(AND(C813=0,ROW()&gt;2),"fin"&amp;A813,IF(AND(C813=1,COUNTIF($D$1:$D812,"deb"&amp;A813)&gt;COUNTIF($D$1:$D812,"fin"&amp;A813)),A813,IF(C813=0,"","deb" &amp; A813)))</f>
        <v>Yves</v>
      </c>
      <c r="G813" s="14">
        <v>806</v>
      </c>
      <c r="H813" s="14" t="e">
        <f t="shared" ca="1" si="14"/>
        <v>#N/A</v>
      </c>
      <c r="I813" s="14" t="e" cm="1">
        <f t="array" aca="1" ref="I813" ca="1">SUMPRODUCT(MAX((INDIRECT("A1:A" &amp; IFERROR(MATCH("fin" &amp; J813,OFFSET($D$1,H813,0,1000,1),0)+H813,$H$1)-1)      =J813)*ROW(INDIRECT("A1:A" &amp; IFERROR(MATCH("fin" &amp; J813,OFFSET($D$1,H813,0,1000,1),0)+H813,$H$1)-1) )))</f>
        <v>#N/A</v>
      </c>
      <c r="J813" s="7" t="e" cm="1">
        <f t="array" aca="1" ref="J813" ca="1">INDEX(A:A,H813)</f>
        <v>#N/A</v>
      </c>
      <c r="K813" s="7" t="e" cm="1">
        <f t="array" aca="1" ref="K813" ca="1">INDEX(B:B,H813)</f>
        <v>#N/A</v>
      </c>
      <c r="L813" s="7"/>
      <c r="M813" s="7" t="str" cm="1">
        <f t="array" aca="1" ref="M813" ca="1">IFERROR(INDEX(B:B,I813),IF(ISERROR(H813),"#N/A",TODAY()))</f>
        <v>#N/A</v>
      </c>
      <c r="N813">
        <f ca="1">SUMIFS(C:C,A:A,J813,B:B,"&gt;=" &amp; K813,B:B,"&lt;" &amp; M813+1)</f>
        <v>0</v>
      </c>
    </row>
    <row r="814" spans="1:14" x14ac:dyDescent="0.25">
      <c r="A814" t="s">
        <v>11</v>
      </c>
      <c r="B814" s="7">
        <v>43699.689571759256</v>
      </c>
      <c r="C814">
        <v>1</v>
      </c>
      <c r="D814" t="str">
        <f>IF(AND(C814=0,ROW()&gt;2),"fin"&amp;A814,IF(AND(C814=1,COUNTIF($D$1:$D813,"deb"&amp;A814)&gt;COUNTIF($D$1:$D813,"fin"&amp;A814)),A814,IF(C814=0,"","deb" &amp; A814)))</f>
        <v>Pierrick</v>
      </c>
      <c r="G814" s="14">
        <v>807</v>
      </c>
      <c r="H814" s="14" t="e">
        <f t="shared" ca="1" si="14"/>
        <v>#N/A</v>
      </c>
      <c r="I814" s="14" t="e" cm="1">
        <f t="array" aca="1" ref="I814" ca="1">SUMPRODUCT(MAX((INDIRECT("A1:A" &amp; IFERROR(MATCH("fin" &amp; J814,OFFSET($D$1,H814,0,1000,1),0)+H814,$H$1)-1)      =J814)*ROW(INDIRECT("A1:A" &amp; IFERROR(MATCH("fin" &amp; J814,OFFSET($D$1,H814,0,1000,1),0)+H814,$H$1)-1) )))</f>
        <v>#N/A</v>
      </c>
      <c r="J814" s="7" t="e" cm="1">
        <f t="array" aca="1" ref="J814" ca="1">INDEX(A:A,H814)</f>
        <v>#N/A</v>
      </c>
      <c r="K814" s="7" t="e" cm="1">
        <f t="array" aca="1" ref="K814" ca="1">INDEX(B:B,H814)</f>
        <v>#N/A</v>
      </c>
      <c r="L814" s="7"/>
      <c r="M814" s="7" t="str" cm="1">
        <f t="array" aca="1" ref="M814" ca="1">IFERROR(INDEX(B:B,I814),IF(ISERROR(H814),"#N/A",TODAY()))</f>
        <v>#N/A</v>
      </c>
      <c r="N814">
        <f ca="1">SUMIFS(C:C,A:A,J814,B:B,"&gt;=" &amp; K814,B:B,"&lt;" &amp; M814+1)</f>
        <v>0</v>
      </c>
    </row>
    <row r="815" spans="1:14" x14ac:dyDescent="0.25">
      <c r="A815" t="s">
        <v>12</v>
      </c>
      <c r="B815" s="7">
        <v>43699.701168981483</v>
      </c>
      <c r="C815">
        <v>1</v>
      </c>
      <c r="D815" t="str">
        <f>IF(AND(C815=0,ROW()&gt;2),"fin"&amp;A815,IF(AND(C815=1,COUNTIF($D$1:$D814,"deb"&amp;A815)&gt;COUNTIF($D$1:$D814,"fin"&amp;A815)),A815,IF(C815=0,"","deb" &amp; A815)))</f>
        <v xml:space="preserve">Jacques </v>
      </c>
      <c r="G815" s="14">
        <v>808</v>
      </c>
      <c r="H815" s="14" t="e">
        <f t="shared" ca="1" si="14"/>
        <v>#N/A</v>
      </c>
      <c r="I815" s="14" t="e" cm="1">
        <f t="array" aca="1" ref="I815" ca="1">SUMPRODUCT(MAX((INDIRECT("A1:A" &amp; IFERROR(MATCH("fin" &amp; J815,OFFSET($D$1,H815,0,1000,1),0)+H815,$H$1)-1)      =J815)*ROW(INDIRECT("A1:A" &amp; IFERROR(MATCH("fin" &amp; J815,OFFSET($D$1,H815,0,1000,1),0)+H815,$H$1)-1) )))</f>
        <v>#N/A</v>
      </c>
      <c r="J815" s="7" t="e" cm="1">
        <f t="array" aca="1" ref="J815" ca="1">INDEX(A:A,H815)</f>
        <v>#N/A</v>
      </c>
      <c r="K815" s="7" t="e" cm="1">
        <f t="array" aca="1" ref="K815" ca="1">INDEX(B:B,H815)</f>
        <v>#N/A</v>
      </c>
      <c r="L815" s="7"/>
      <c r="M815" s="7" t="str" cm="1">
        <f t="array" aca="1" ref="M815" ca="1">IFERROR(INDEX(B:B,I815),IF(ISERROR(H815),"#N/A",TODAY()))</f>
        <v>#N/A</v>
      </c>
      <c r="N815">
        <f ca="1">SUMIFS(C:C,A:A,J815,B:B,"&gt;=" &amp; K815,B:B,"&lt;" &amp; M815+1)</f>
        <v>0</v>
      </c>
    </row>
    <row r="816" spans="1:14" x14ac:dyDescent="0.25">
      <c r="A816" t="s">
        <v>13</v>
      </c>
      <c r="B816" s="7">
        <v>43700.352673611109</v>
      </c>
      <c r="C816">
        <v>1</v>
      </c>
      <c r="D816" t="str">
        <f>IF(AND(C816=0,ROW()&gt;2),"fin"&amp;A816,IF(AND(C816=1,COUNTIF($D$1:$D815,"deb"&amp;A816)&gt;COUNTIF($D$1:$D815,"fin"&amp;A816)),A816,IF(C816=0,"","deb" &amp; A816)))</f>
        <v>Clhotilde</v>
      </c>
      <c r="G816" s="14">
        <v>809</v>
      </c>
      <c r="H816" s="14" t="e">
        <f t="shared" ca="1" si="14"/>
        <v>#N/A</v>
      </c>
      <c r="I816" s="14" t="e" cm="1">
        <f t="array" aca="1" ref="I816" ca="1">SUMPRODUCT(MAX((INDIRECT("A1:A" &amp; IFERROR(MATCH("fin" &amp; J816,OFFSET($D$1,H816,0,1000,1),0)+H816,$H$1)-1)      =J816)*ROW(INDIRECT("A1:A" &amp; IFERROR(MATCH("fin" &amp; J816,OFFSET($D$1,H816,0,1000,1),0)+H816,$H$1)-1) )))</f>
        <v>#N/A</v>
      </c>
      <c r="J816" s="7" t="e" cm="1">
        <f t="array" aca="1" ref="J816" ca="1">INDEX(A:A,H816)</f>
        <v>#N/A</v>
      </c>
      <c r="K816" s="7" t="e" cm="1">
        <f t="array" aca="1" ref="K816" ca="1">INDEX(B:B,H816)</f>
        <v>#N/A</v>
      </c>
      <c r="L816" s="7"/>
      <c r="M816" s="7" t="str" cm="1">
        <f t="array" aca="1" ref="M816" ca="1">IFERROR(INDEX(B:B,I816),IF(ISERROR(H816),"#N/A",TODAY()))</f>
        <v>#N/A</v>
      </c>
      <c r="N816">
        <f ca="1">SUMIFS(C:C,A:A,J816,B:B,"&gt;=" &amp; K816,B:B,"&lt;" &amp; M816+1)</f>
        <v>0</v>
      </c>
    </row>
    <row r="817" spans="1:14" x14ac:dyDescent="0.25">
      <c r="A817" t="s">
        <v>14</v>
      </c>
      <c r="B817" s="7">
        <v>43700.48777777778</v>
      </c>
      <c r="C817">
        <v>1</v>
      </c>
      <c r="D817" t="str">
        <f>IF(AND(C817=0,ROW()&gt;2),"fin"&amp;A817,IF(AND(C817=1,COUNTIF($D$1:$D816,"deb"&amp;A817)&gt;COUNTIF($D$1:$D816,"fin"&amp;A817)),A817,IF(C817=0,"","deb" &amp; A817)))</f>
        <v>Laurianne</v>
      </c>
      <c r="G817" s="14">
        <v>810</v>
      </c>
      <c r="H817" s="14" t="e">
        <f t="shared" ca="1" si="14"/>
        <v>#N/A</v>
      </c>
      <c r="I817" s="14" t="e" cm="1">
        <f t="array" aca="1" ref="I817" ca="1">SUMPRODUCT(MAX((INDIRECT("A1:A" &amp; IFERROR(MATCH("fin" &amp; J817,OFFSET($D$1,H817,0,1000,1),0)+H817,$H$1)-1)      =J817)*ROW(INDIRECT("A1:A" &amp; IFERROR(MATCH("fin" &amp; J817,OFFSET($D$1,H817,0,1000,1),0)+H817,$H$1)-1) )))</f>
        <v>#N/A</v>
      </c>
      <c r="J817" s="7" t="e" cm="1">
        <f t="array" aca="1" ref="J817" ca="1">INDEX(A:A,H817)</f>
        <v>#N/A</v>
      </c>
      <c r="K817" s="7" t="e" cm="1">
        <f t="array" aca="1" ref="K817" ca="1">INDEX(B:B,H817)</f>
        <v>#N/A</v>
      </c>
      <c r="L817" s="7"/>
      <c r="M817" s="7" t="str" cm="1">
        <f t="array" aca="1" ref="M817" ca="1">IFERROR(INDEX(B:B,I817),IF(ISERROR(H817),"#N/A",TODAY()))</f>
        <v>#N/A</v>
      </c>
      <c r="N817">
        <f ca="1">SUMIFS(C:C,A:A,J817,B:B,"&gt;=" &amp; K817,B:B,"&lt;" &amp; M817+1)</f>
        <v>0</v>
      </c>
    </row>
    <row r="818" spans="1:14" x14ac:dyDescent="0.25">
      <c r="A818" t="s">
        <v>15</v>
      </c>
      <c r="B818" s="7">
        <v>43700.567557870374</v>
      </c>
      <c r="C818">
        <v>1</v>
      </c>
      <c r="D818" t="str">
        <f>IF(AND(C818=0,ROW()&gt;2),"fin"&amp;A818,IF(AND(C818=1,COUNTIF($D$1:$D817,"deb"&amp;A818)&gt;COUNTIF($D$1:$D817,"fin"&amp;A818)),A818,IF(C818=0,"","deb" &amp; A818)))</f>
        <v>Jeanne</v>
      </c>
      <c r="G818" s="14">
        <v>811</v>
      </c>
      <c r="H818" s="14" t="e">
        <f t="shared" ca="1" si="14"/>
        <v>#N/A</v>
      </c>
      <c r="I818" s="14" t="e" cm="1">
        <f t="array" aca="1" ref="I818" ca="1">SUMPRODUCT(MAX((INDIRECT("A1:A" &amp; IFERROR(MATCH("fin" &amp; J818,OFFSET($D$1,H818,0,1000,1),0)+H818,$H$1)-1)      =J818)*ROW(INDIRECT("A1:A" &amp; IFERROR(MATCH("fin" &amp; J818,OFFSET($D$1,H818,0,1000,1),0)+H818,$H$1)-1) )))</f>
        <v>#N/A</v>
      </c>
      <c r="J818" s="7" t="e" cm="1">
        <f t="array" aca="1" ref="J818" ca="1">INDEX(A:A,H818)</f>
        <v>#N/A</v>
      </c>
      <c r="K818" s="7" t="e" cm="1">
        <f t="array" aca="1" ref="K818" ca="1">INDEX(B:B,H818)</f>
        <v>#N/A</v>
      </c>
      <c r="L818" s="7"/>
      <c r="M818" s="7" t="str" cm="1">
        <f t="array" aca="1" ref="M818" ca="1">IFERROR(INDEX(B:B,I818),IF(ISERROR(H818),"#N/A",TODAY()))</f>
        <v>#N/A</v>
      </c>
      <c r="N818">
        <f ca="1">SUMIFS(C:C,A:A,J818,B:B,"&gt;=" &amp; K818,B:B,"&lt;" &amp; M818+1)</f>
        <v>0</v>
      </c>
    </row>
    <row r="819" spans="1:14" x14ac:dyDescent="0.25">
      <c r="A819" t="s">
        <v>16</v>
      </c>
      <c r="B819" s="7">
        <v>43704.496898148151</v>
      </c>
      <c r="C819">
        <v>1</v>
      </c>
      <c r="D819" t="str">
        <f>IF(AND(C819=0,ROW()&gt;2),"fin"&amp;A819,IF(AND(C819=1,COUNTIF($D$1:$D818,"deb"&amp;A819)&gt;COUNTIF($D$1:$D818,"fin"&amp;A819)),A819,IF(C819=0,"","deb" &amp; A819)))</f>
        <v>Agathe</v>
      </c>
      <c r="G819" s="14">
        <v>812</v>
      </c>
      <c r="H819" s="14" t="e">
        <f t="shared" ca="1" si="14"/>
        <v>#N/A</v>
      </c>
      <c r="I819" s="14" t="e" cm="1">
        <f t="array" aca="1" ref="I819" ca="1">SUMPRODUCT(MAX((INDIRECT("A1:A" &amp; IFERROR(MATCH("fin" &amp; J819,OFFSET($D$1,H819,0,1000,1),0)+H819,$H$1)-1)      =J819)*ROW(INDIRECT("A1:A" &amp; IFERROR(MATCH("fin" &amp; J819,OFFSET($D$1,H819,0,1000,1),0)+H819,$H$1)-1) )))</f>
        <v>#N/A</v>
      </c>
      <c r="J819" s="7" t="e" cm="1">
        <f t="array" aca="1" ref="J819" ca="1">INDEX(A:A,H819)</f>
        <v>#N/A</v>
      </c>
      <c r="K819" s="7" t="e" cm="1">
        <f t="array" aca="1" ref="K819" ca="1">INDEX(B:B,H819)</f>
        <v>#N/A</v>
      </c>
      <c r="L819" s="7"/>
      <c r="M819" s="7" t="str" cm="1">
        <f t="array" aca="1" ref="M819" ca="1">IFERROR(INDEX(B:B,I819),IF(ISERROR(H819),"#N/A",TODAY()))</f>
        <v>#N/A</v>
      </c>
      <c r="N819">
        <f ca="1">SUMIFS(C:C,A:A,J819,B:B,"&gt;=" &amp; K819,B:B,"&lt;" &amp; M819+1)</f>
        <v>0</v>
      </c>
    </row>
    <row r="820" spans="1:14" x14ac:dyDescent="0.25">
      <c r="A820" t="s">
        <v>17</v>
      </c>
      <c r="B820" s="7">
        <v>43706.388773148145</v>
      </c>
      <c r="C820">
        <v>1</v>
      </c>
      <c r="D820" t="str">
        <f>IF(AND(C820=0,ROW()&gt;2),"fin"&amp;A820,IF(AND(C820=1,COUNTIF($D$1:$D819,"deb"&amp;A820)&gt;COUNTIF($D$1:$D819,"fin"&amp;A820)),A820,IF(C820=0,"","deb" &amp; A820)))</f>
        <v>Romain</v>
      </c>
      <c r="G820" s="14">
        <v>813</v>
      </c>
      <c r="H820" s="14" t="e">
        <f t="shared" ca="1" si="14"/>
        <v>#N/A</v>
      </c>
      <c r="I820" s="14" t="e" cm="1">
        <f t="array" aca="1" ref="I820" ca="1">SUMPRODUCT(MAX((INDIRECT("A1:A" &amp; IFERROR(MATCH("fin" &amp; J820,OFFSET($D$1,H820,0,1000,1),0)+H820,$H$1)-1)      =J820)*ROW(INDIRECT("A1:A" &amp; IFERROR(MATCH("fin" &amp; J820,OFFSET($D$1,H820,0,1000,1),0)+H820,$H$1)-1) )))</f>
        <v>#N/A</v>
      </c>
      <c r="J820" s="7" t="e" cm="1">
        <f t="array" aca="1" ref="J820" ca="1">INDEX(A:A,H820)</f>
        <v>#N/A</v>
      </c>
      <c r="K820" s="7" t="e" cm="1">
        <f t="array" aca="1" ref="K820" ca="1">INDEX(B:B,H820)</f>
        <v>#N/A</v>
      </c>
      <c r="L820" s="7"/>
      <c r="M820" s="7" t="str" cm="1">
        <f t="array" aca="1" ref="M820" ca="1">IFERROR(INDEX(B:B,I820),IF(ISERROR(H820),"#N/A",TODAY()))</f>
        <v>#N/A</v>
      </c>
      <c r="N820">
        <f ca="1">SUMIFS(C:C,A:A,J820,B:B,"&gt;=" &amp; K820,B:B,"&lt;" &amp; M820+1)</f>
        <v>0</v>
      </c>
    </row>
    <row r="821" spans="1:14" x14ac:dyDescent="0.25">
      <c r="A821" t="s">
        <v>9</v>
      </c>
      <c r="B821" s="7">
        <v>43706.445219907408</v>
      </c>
      <c r="C821">
        <v>1</v>
      </c>
      <c r="D821" t="str">
        <f>IF(AND(C821=0,ROW()&gt;2),"fin"&amp;A821,IF(AND(C821=1,COUNTIF($D$1:$D820,"deb"&amp;A821)&gt;COUNTIF($D$1:$D820,"fin"&amp;A821)),A821,IF(C821=0,"","deb" &amp; A821)))</f>
        <v xml:space="preserve">Pierre </v>
      </c>
      <c r="G821" s="14">
        <v>814</v>
      </c>
      <c r="H821" s="14" t="e">
        <f t="shared" ca="1" si="14"/>
        <v>#N/A</v>
      </c>
      <c r="I821" s="14" t="e" cm="1">
        <f t="array" aca="1" ref="I821" ca="1">SUMPRODUCT(MAX((INDIRECT("A1:A" &amp; IFERROR(MATCH("fin" &amp; J821,OFFSET($D$1,H821,0,1000,1),0)+H821,$H$1)-1)      =J821)*ROW(INDIRECT("A1:A" &amp; IFERROR(MATCH("fin" &amp; J821,OFFSET($D$1,H821,0,1000,1),0)+H821,$H$1)-1) )))</f>
        <v>#N/A</v>
      </c>
      <c r="J821" s="7" t="e" cm="1">
        <f t="array" aca="1" ref="J821" ca="1">INDEX(A:A,H821)</f>
        <v>#N/A</v>
      </c>
      <c r="K821" s="7" t="e" cm="1">
        <f t="array" aca="1" ref="K821" ca="1">INDEX(B:B,H821)</f>
        <v>#N/A</v>
      </c>
      <c r="L821" s="7"/>
      <c r="M821" s="7" t="str" cm="1">
        <f t="array" aca="1" ref="M821" ca="1">IFERROR(INDEX(B:B,I821),IF(ISERROR(H821),"#N/A",TODAY()))</f>
        <v>#N/A</v>
      </c>
      <c r="N821">
        <f ca="1">SUMIFS(C:C,A:A,J821,B:B,"&gt;=" &amp; K821,B:B,"&lt;" &amp; M821+1)</f>
        <v>0</v>
      </c>
    </row>
    <row r="822" spans="1:14" x14ac:dyDescent="0.25">
      <c r="A822" t="s">
        <v>10</v>
      </c>
      <c r="B822" s="7">
        <v>43706.445914351854</v>
      </c>
      <c r="C822">
        <v>1</v>
      </c>
      <c r="D822" t="str">
        <f>IF(AND(C822=0,ROW()&gt;2),"fin"&amp;A822,IF(AND(C822=1,COUNTIF($D$1:$D821,"deb"&amp;A822)&gt;COUNTIF($D$1:$D821,"fin"&amp;A822)),A822,IF(C822=0,"","deb" &amp; A822)))</f>
        <v>Yves</v>
      </c>
      <c r="G822" s="14">
        <v>815</v>
      </c>
      <c r="H822" s="14" t="e">
        <f t="shared" ca="1" si="14"/>
        <v>#N/A</v>
      </c>
      <c r="I822" s="14" t="e" cm="1">
        <f t="array" aca="1" ref="I822" ca="1">SUMPRODUCT(MAX((INDIRECT("A1:A" &amp; IFERROR(MATCH("fin" &amp; J822,OFFSET($D$1,H822,0,1000,1),0)+H822,$H$1)-1)      =J822)*ROW(INDIRECT("A1:A" &amp; IFERROR(MATCH("fin" &amp; J822,OFFSET($D$1,H822,0,1000,1),0)+H822,$H$1)-1) )))</f>
        <v>#N/A</v>
      </c>
      <c r="J822" s="7" t="e" cm="1">
        <f t="array" aca="1" ref="J822" ca="1">INDEX(A:A,H822)</f>
        <v>#N/A</v>
      </c>
      <c r="K822" s="7" t="e" cm="1">
        <f t="array" aca="1" ref="K822" ca="1">INDEX(B:B,H822)</f>
        <v>#N/A</v>
      </c>
      <c r="L822" s="7"/>
      <c r="M822" s="7" t="str" cm="1">
        <f t="array" aca="1" ref="M822" ca="1">IFERROR(INDEX(B:B,I822),IF(ISERROR(H822),"#N/A",TODAY()))</f>
        <v>#N/A</v>
      </c>
      <c r="N822">
        <f ca="1">SUMIFS(C:C,A:A,J822,B:B,"&gt;=" &amp; K822,B:B,"&lt;" &amp; M822+1)</f>
        <v>0</v>
      </c>
    </row>
    <row r="823" spans="1:14" x14ac:dyDescent="0.25">
      <c r="A823" t="s">
        <v>11</v>
      </c>
      <c r="B823" s="7">
        <v>43706.556898148148</v>
      </c>
      <c r="C823">
        <v>0</v>
      </c>
      <c r="D823" t="str">
        <f>IF(AND(C823=0,ROW()&gt;2),"fin"&amp;A823,IF(AND(C823=1,COUNTIF($D$1:$D822,"deb"&amp;A823)&gt;COUNTIF($D$1:$D822,"fin"&amp;A823)),A823,IF(C823=0,"","deb" &amp; A823)))</f>
        <v>finPierrick</v>
      </c>
      <c r="G823" s="14">
        <v>816</v>
      </c>
      <c r="H823" s="14" t="e">
        <f t="shared" ca="1" si="14"/>
        <v>#N/A</v>
      </c>
      <c r="I823" s="14" t="e" cm="1">
        <f t="array" aca="1" ref="I823" ca="1">SUMPRODUCT(MAX((INDIRECT("A1:A" &amp; IFERROR(MATCH("fin" &amp; J823,OFFSET($D$1,H823,0,1000,1),0)+H823,$H$1)-1)      =J823)*ROW(INDIRECT("A1:A" &amp; IFERROR(MATCH("fin" &amp; J823,OFFSET($D$1,H823,0,1000,1),0)+H823,$H$1)-1) )))</f>
        <v>#N/A</v>
      </c>
      <c r="J823" s="7" t="e" cm="1">
        <f t="array" aca="1" ref="J823" ca="1">INDEX(A:A,H823)</f>
        <v>#N/A</v>
      </c>
      <c r="K823" s="7" t="e" cm="1">
        <f t="array" aca="1" ref="K823" ca="1">INDEX(B:B,H823)</f>
        <v>#N/A</v>
      </c>
      <c r="L823" s="7"/>
      <c r="M823" s="7" t="str" cm="1">
        <f t="array" aca="1" ref="M823" ca="1">IFERROR(INDEX(B:B,I823),IF(ISERROR(H823),"#N/A",TODAY()))</f>
        <v>#N/A</v>
      </c>
      <c r="N823">
        <f ca="1">SUMIFS(C:C,A:A,J823,B:B,"&gt;=" &amp; K823,B:B,"&lt;" &amp; M823+1)</f>
        <v>0</v>
      </c>
    </row>
    <row r="824" spans="1:14" x14ac:dyDescent="0.25">
      <c r="A824" t="s">
        <v>12</v>
      </c>
      <c r="B824" s="7">
        <v>43706.623495370368</v>
      </c>
      <c r="C824">
        <v>1</v>
      </c>
      <c r="D824" t="str">
        <f>IF(AND(C824=0,ROW()&gt;2),"fin"&amp;A824,IF(AND(C824=1,COUNTIF($D$1:$D823,"deb"&amp;A824)&gt;COUNTIF($D$1:$D823,"fin"&amp;A824)),A824,IF(C824=0,"","deb" &amp; A824)))</f>
        <v xml:space="preserve">Jacques </v>
      </c>
      <c r="G824" s="14">
        <v>817</v>
      </c>
      <c r="H824" s="14" t="e">
        <f t="shared" ca="1" si="14"/>
        <v>#N/A</v>
      </c>
      <c r="I824" s="14" t="e" cm="1">
        <f t="array" aca="1" ref="I824" ca="1">SUMPRODUCT(MAX((INDIRECT("A1:A" &amp; IFERROR(MATCH("fin" &amp; J824,OFFSET($D$1,H824,0,1000,1),0)+H824,$H$1)-1)      =J824)*ROW(INDIRECT("A1:A" &amp; IFERROR(MATCH("fin" &amp; J824,OFFSET($D$1,H824,0,1000,1),0)+H824,$H$1)-1) )))</f>
        <v>#N/A</v>
      </c>
      <c r="J824" s="7" t="e" cm="1">
        <f t="array" aca="1" ref="J824" ca="1">INDEX(A:A,H824)</f>
        <v>#N/A</v>
      </c>
      <c r="K824" s="7" t="e" cm="1">
        <f t="array" aca="1" ref="K824" ca="1">INDEX(B:B,H824)</f>
        <v>#N/A</v>
      </c>
      <c r="L824" s="7"/>
      <c r="M824" s="7" t="str" cm="1">
        <f t="array" aca="1" ref="M824" ca="1">IFERROR(INDEX(B:B,I824),IF(ISERROR(H824),"#N/A",TODAY()))</f>
        <v>#N/A</v>
      </c>
      <c r="N824">
        <f ca="1">SUMIFS(C:C,A:A,J824,B:B,"&gt;=" &amp; K824,B:B,"&lt;" &amp; M824+1)</f>
        <v>0</v>
      </c>
    </row>
    <row r="825" spans="1:14" x14ac:dyDescent="0.25">
      <c r="A825" t="s">
        <v>13</v>
      </c>
      <c r="B825" s="7">
        <v>43706.653611111113</v>
      </c>
      <c r="C825">
        <v>0</v>
      </c>
      <c r="D825" t="str">
        <f>IF(AND(C825=0,ROW()&gt;2),"fin"&amp;A825,IF(AND(C825=1,COUNTIF($D$1:$D824,"deb"&amp;A825)&gt;COUNTIF($D$1:$D824,"fin"&amp;A825)),A825,IF(C825=0,"","deb" &amp; A825)))</f>
        <v>finClhotilde</v>
      </c>
      <c r="G825" s="14">
        <v>818</v>
      </c>
      <c r="H825" s="14" t="e">
        <f t="shared" ca="1" si="14"/>
        <v>#N/A</v>
      </c>
      <c r="I825" s="14" t="e" cm="1">
        <f t="array" aca="1" ref="I825" ca="1">SUMPRODUCT(MAX((INDIRECT("A1:A" &amp; IFERROR(MATCH("fin" &amp; J825,OFFSET($D$1,H825,0,1000,1),0)+H825,$H$1)-1)      =J825)*ROW(INDIRECT("A1:A" &amp; IFERROR(MATCH("fin" &amp; J825,OFFSET($D$1,H825,0,1000,1),0)+H825,$H$1)-1) )))</f>
        <v>#N/A</v>
      </c>
      <c r="J825" s="7" t="e" cm="1">
        <f t="array" aca="1" ref="J825" ca="1">INDEX(A:A,H825)</f>
        <v>#N/A</v>
      </c>
      <c r="K825" s="7" t="e" cm="1">
        <f t="array" aca="1" ref="K825" ca="1">INDEX(B:B,H825)</f>
        <v>#N/A</v>
      </c>
      <c r="L825" s="7"/>
      <c r="M825" s="7" t="str" cm="1">
        <f t="array" aca="1" ref="M825" ca="1">IFERROR(INDEX(B:B,I825),IF(ISERROR(H825),"#N/A",TODAY()))</f>
        <v>#N/A</v>
      </c>
      <c r="N825">
        <f ca="1">SUMIFS(C:C,A:A,J825,B:B,"&gt;=" &amp; K825,B:B,"&lt;" &amp; M825+1)</f>
        <v>0</v>
      </c>
    </row>
    <row r="826" spans="1:14" x14ac:dyDescent="0.25">
      <c r="A826" t="s">
        <v>14</v>
      </c>
      <c r="B826" s="7">
        <v>43706.660208333335</v>
      </c>
      <c r="C826">
        <v>1</v>
      </c>
      <c r="D826" t="str">
        <f>IF(AND(C826=0,ROW()&gt;2),"fin"&amp;A826,IF(AND(C826=1,COUNTIF($D$1:$D825,"deb"&amp;A826)&gt;COUNTIF($D$1:$D825,"fin"&amp;A826)),A826,IF(C826=0,"","deb" &amp; A826)))</f>
        <v>Laurianne</v>
      </c>
      <c r="G826" s="14">
        <v>819</v>
      </c>
      <c r="H826" s="14" t="e">
        <f t="shared" ca="1" si="14"/>
        <v>#N/A</v>
      </c>
      <c r="I826" s="14" t="e" cm="1">
        <f t="array" aca="1" ref="I826" ca="1">SUMPRODUCT(MAX((INDIRECT("A1:A" &amp; IFERROR(MATCH("fin" &amp; J826,OFFSET($D$1,H826,0,1000,1),0)+H826,$H$1)-1)      =J826)*ROW(INDIRECT("A1:A" &amp; IFERROR(MATCH("fin" &amp; J826,OFFSET($D$1,H826,0,1000,1),0)+H826,$H$1)-1) )))</f>
        <v>#N/A</v>
      </c>
      <c r="J826" s="7" t="e" cm="1">
        <f t="array" aca="1" ref="J826" ca="1">INDEX(A:A,H826)</f>
        <v>#N/A</v>
      </c>
      <c r="K826" s="7" t="e" cm="1">
        <f t="array" aca="1" ref="K826" ca="1">INDEX(B:B,H826)</f>
        <v>#N/A</v>
      </c>
      <c r="L826" s="7"/>
      <c r="M826" s="7" t="str" cm="1">
        <f t="array" aca="1" ref="M826" ca="1">IFERROR(INDEX(B:B,I826),IF(ISERROR(H826),"#N/A",TODAY()))</f>
        <v>#N/A</v>
      </c>
      <c r="N826">
        <f ca="1">SUMIFS(C:C,A:A,J826,B:B,"&gt;=" &amp; K826,B:B,"&lt;" &amp; M826+1)</f>
        <v>0</v>
      </c>
    </row>
    <row r="827" spans="1:14" x14ac:dyDescent="0.25">
      <c r="A827" t="s">
        <v>15</v>
      </c>
      <c r="B827" s="7">
        <v>43706.687523148146</v>
      </c>
      <c r="C827">
        <v>1</v>
      </c>
      <c r="D827" t="str">
        <f>IF(AND(C827=0,ROW()&gt;2),"fin"&amp;A827,IF(AND(C827=1,COUNTIF($D$1:$D826,"deb"&amp;A827)&gt;COUNTIF($D$1:$D826,"fin"&amp;A827)),A827,IF(C827=0,"","deb" &amp; A827)))</f>
        <v>Jeanne</v>
      </c>
      <c r="G827" s="14">
        <v>820</v>
      </c>
      <c r="H827" s="14" t="e">
        <f t="shared" ca="1" si="14"/>
        <v>#N/A</v>
      </c>
      <c r="I827" s="14" t="e" cm="1">
        <f t="array" aca="1" ref="I827" ca="1">SUMPRODUCT(MAX((INDIRECT("A1:A" &amp; IFERROR(MATCH("fin" &amp; J827,OFFSET($D$1,H827,0,1000,1),0)+H827,$H$1)-1)      =J827)*ROW(INDIRECT("A1:A" &amp; IFERROR(MATCH("fin" &amp; J827,OFFSET($D$1,H827,0,1000,1),0)+H827,$H$1)-1) )))</f>
        <v>#N/A</v>
      </c>
      <c r="J827" s="7" t="e" cm="1">
        <f t="array" aca="1" ref="J827" ca="1">INDEX(A:A,H827)</f>
        <v>#N/A</v>
      </c>
      <c r="K827" s="7" t="e" cm="1">
        <f t="array" aca="1" ref="K827" ca="1">INDEX(B:B,H827)</f>
        <v>#N/A</v>
      </c>
      <c r="L827" s="7"/>
      <c r="M827" s="7" t="str" cm="1">
        <f t="array" aca="1" ref="M827" ca="1">IFERROR(INDEX(B:B,I827),IF(ISERROR(H827),"#N/A",TODAY()))</f>
        <v>#N/A</v>
      </c>
      <c r="N827">
        <f ca="1">SUMIFS(C:C,A:A,J827,B:B,"&gt;=" &amp; K827,B:B,"&lt;" &amp; M827+1)</f>
        <v>0</v>
      </c>
    </row>
    <row r="828" spans="1:14" x14ac:dyDescent="0.25">
      <c r="A828" t="s">
        <v>16</v>
      </c>
      <c r="B828" s="7">
        <v>43707.394780092596</v>
      </c>
      <c r="C828">
        <v>1</v>
      </c>
      <c r="D828" t="str">
        <f>IF(AND(C828=0,ROW()&gt;2),"fin"&amp;A828,IF(AND(C828=1,COUNTIF($D$1:$D827,"deb"&amp;A828)&gt;COUNTIF($D$1:$D827,"fin"&amp;A828)),A828,IF(C828=0,"","deb" &amp; A828)))</f>
        <v>Agathe</v>
      </c>
      <c r="G828" s="14">
        <v>821</v>
      </c>
      <c r="H828" s="14" t="e">
        <f t="shared" ca="1" si="14"/>
        <v>#N/A</v>
      </c>
      <c r="I828" s="14" t="e" cm="1">
        <f t="array" aca="1" ref="I828" ca="1">SUMPRODUCT(MAX((INDIRECT("A1:A" &amp; IFERROR(MATCH("fin" &amp; J828,OFFSET($D$1,H828,0,1000,1),0)+H828,$H$1)-1)      =J828)*ROW(INDIRECT("A1:A" &amp; IFERROR(MATCH("fin" &amp; J828,OFFSET($D$1,H828,0,1000,1),0)+H828,$H$1)-1) )))</f>
        <v>#N/A</v>
      </c>
      <c r="J828" s="7" t="e" cm="1">
        <f t="array" aca="1" ref="J828" ca="1">INDEX(A:A,H828)</f>
        <v>#N/A</v>
      </c>
      <c r="K828" s="7" t="e" cm="1">
        <f t="array" aca="1" ref="K828" ca="1">INDEX(B:B,H828)</f>
        <v>#N/A</v>
      </c>
      <c r="L828" s="7"/>
      <c r="M828" s="7" t="str" cm="1">
        <f t="array" aca="1" ref="M828" ca="1">IFERROR(INDEX(B:B,I828),IF(ISERROR(H828),"#N/A",TODAY()))</f>
        <v>#N/A</v>
      </c>
      <c r="N828">
        <f ca="1">SUMIFS(C:C,A:A,J828,B:B,"&gt;=" &amp; K828,B:B,"&lt;" &amp; M828+1)</f>
        <v>0</v>
      </c>
    </row>
    <row r="829" spans="1:14" x14ac:dyDescent="0.25">
      <c r="A829" t="s">
        <v>17</v>
      </c>
      <c r="B829" s="7">
        <v>43710.375462962962</v>
      </c>
      <c r="C829">
        <v>0</v>
      </c>
      <c r="D829" t="str">
        <f>IF(AND(C829=0,ROW()&gt;2),"fin"&amp;A829,IF(AND(C829=1,COUNTIF($D$1:$D828,"deb"&amp;A829)&gt;COUNTIF($D$1:$D828,"fin"&amp;A829)),A829,IF(C829=0,"","deb" &amp; A829)))</f>
        <v>finRomain</v>
      </c>
      <c r="G829" s="14">
        <v>822</v>
      </c>
      <c r="H829" s="14" t="e">
        <f t="shared" ca="1" si="14"/>
        <v>#N/A</v>
      </c>
      <c r="I829" s="14" t="e" cm="1">
        <f t="array" aca="1" ref="I829" ca="1">SUMPRODUCT(MAX((INDIRECT("A1:A" &amp; IFERROR(MATCH("fin" &amp; J829,OFFSET($D$1,H829,0,1000,1),0)+H829,$H$1)-1)      =J829)*ROW(INDIRECT("A1:A" &amp; IFERROR(MATCH("fin" &amp; J829,OFFSET($D$1,H829,0,1000,1),0)+H829,$H$1)-1) )))</f>
        <v>#N/A</v>
      </c>
      <c r="J829" s="7" t="e" cm="1">
        <f t="array" aca="1" ref="J829" ca="1">INDEX(A:A,H829)</f>
        <v>#N/A</v>
      </c>
      <c r="K829" s="7" t="e" cm="1">
        <f t="array" aca="1" ref="K829" ca="1">INDEX(B:B,H829)</f>
        <v>#N/A</v>
      </c>
      <c r="L829" s="7"/>
      <c r="M829" s="7" t="str" cm="1">
        <f t="array" aca="1" ref="M829" ca="1">IFERROR(INDEX(B:B,I829),IF(ISERROR(H829),"#N/A",TODAY()))</f>
        <v>#N/A</v>
      </c>
      <c r="N829">
        <f ca="1">SUMIFS(C:C,A:A,J829,B:B,"&gt;=" &amp; K829,B:B,"&lt;" &amp; M829+1)</f>
        <v>0</v>
      </c>
    </row>
    <row r="830" spans="1:14" x14ac:dyDescent="0.25">
      <c r="A830" t="s">
        <v>9</v>
      </c>
      <c r="B830" s="7">
        <v>43710.394502314812</v>
      </c>
      <c r="C830">
        <v>0</v>
      </c>
      <c r="D830" t="str">
        <f>IF(AND(C830=0,ROW()&gt;2),"fin"&amp;A830,IF(AND(C830=1,COUNTIF($D$1:$D829,"deb"&amp;A830)&gt;COUNTIF($D$1:$D829,"fin"&amp;A830)),A830,IF(C830=0,"","deb" &amp; A830)))</f>
        <v xml:space="preserve">finPierre </v>
      </c>
      <c r="G830" s="14">
        <v>823</v>
      </c>
      <c r="H830" s="14" t="e">
        <f t="shared" ca="1" si="14"/>
        <v>#N/A</v>
      </c>
      <c r="I830" s="14" t="e" cm="1">
        <f t="array" aca="1" ref="I830" ca="1">SUMPRODUCT(MAX((INDIRECT("A1:A" &amp; IFERROR(MATCH("fin" &amp; J830,OFFSET($D$1,H830,0,1000,1),0)+H830,$H$1)-1)      =J830)*ROW(INDIRECT("A1:A" &amp; IFERROR(MATCH("fin" &amp; J830,OFFSET($D$1,H830,0,1000,1),0)+H830,$H$1)-1) )))</f>
        <v>#N/A</v>
      </c>
      <c r="J830" s="7" t="e" cm="1">
        <f t="array" aca="1" ref="J830" ca="1">INDEX(A:A,H830)</f>
        <v>#N/A</v>
      </c>
      <c r="K830" s="7" t="e" cm="1">
        <f t="array" aca="1" ref="K830" ca="1">INDEX(B:B,H830)</f>
        <v>#N/A</v>
      </c>
      <c r="L830" s="7"/>
      <c r="M830" s="7" t="str" cm="1">
        <f t="array" aca="1" ref="M830" ca="1">IFERROR(INDEX(B:B,I830),IF(ISERROR(H830),"#N/A",TODAY()))</f>
        <v>#N/A</v>
      </c>
      <c r="N830">
        <f ca="1">SUMIFS(C:C,A:A,J830,B:B,"&gt;=" &amp; K830,B:B,"&lt;" &amp; M830+1)</f>
        <v>0</v>
      </c>
    </row>
    <row r="831" spans="1:14" x14ac:dyDescent="0.25">
      <c r="A831" t="s">
        <v>10</v>
      </c>
      <c r="B831" s="7">
        <v>43710.402812499997</v>
      </c>
      <c r="C831">
        <v>1</v>
      </c>
      <c r="D831" t="str">
        <f>IF(AND(C831=0,ROW()&gt;2),"fin"&amp;A831,IF(AND(C831=1,COUNTIF($D$1:$D830,"deb"&amp;A831)&gt;COUNTIF($D$1:$D830,"fin"&amp;A831)),A831,IF(C831=0,"","deb" &amp; A831)))</f>
        <v>Yves</v>
      </c>
      <c r="G831" s="14">
        <v>824</v>
      </c>
      <c r="H831" s="14" t="e">
        <f t="shared" ca="1" si="14"/>
        <v>#N/A</v>
      </c>
      <c r="I831" s="14" t="e" cm="1">
        <f t="array" aca="1" ref="I831" ca="1">SUMPRODUCT(MAX((INDIRECT("A1:A" &amp; IFERROR(MATCH("fin" &amp; J831,OFFSET($D$1,H831,0,1000,1),0)+H831,$H$1)-1)      =J831)*ROW(INDIRECT("A1:A" &amp; IFERROR(MATCH("fin" &amp; J831,OFFSET($D$1,H831,0,1000,1),0)+H831,$H$1)-1) )))</f>
        <v>#N/A</v>
      </c>
      <c r="J831" s="7" t="e" cm="1">
        <f t="array" aca="1" ref="J831" ca="1">INDEX(A:A,H831)</f>
        <v>#N/A</v>
      </c>
      <c r="K831" s="7" t="e" cm="1">
        <f t="array" aca="1" ref="K831" ca="1">INDEX(B:B,H831)</f>
        <v>#N/A</v>
      </c>
      <c r="L831" s="7"/>
      <c r="M831" s="7" t="str" cm="1">
        <f t="array" aca="1" ref="M831" ca="1">IFERROR(INDEX(B:B,I831),IF(ISERROR(H831),"#N/A",TODAY()))</f>
        <v>#N/A</v>
      </c>
      <c r="N831">
        <f ca="1">SUMIFS(C:C,A:A,J831,B:B,"&gt;=" &amp; K831,B:B,"&lt;" &amp; M831+1)</f>
        <v>0</v>
      </c>
    </row>
    <row r="832" spans="1:14" x14ac:dyDescent="0.25">
      <c r="A832" t="s">
        <v>11</v>
      </c>
      <c r="B832" s="7">
        <v>43710.44153935185</v>
      </c>
      <c r="C832">
        <v>1</v>
      </c>
      <c r="D832" t="str">
        <f>IF(AND(C832=0,ROW()&gt;2),"fin"&amp;A832,IF(AND(C832=1,COUNTIF($D$1:$D831,"deb"&amp;A832)&gt;COUNTIF($D$1:$D831,"fin"&amp;A832)),A832,IF(C832=0,"","deb" &amp; A832)))</f>
        <v>debPierrick</v>
      </c>
      <c r="G832" s="14">
        <v>825</v>
      </c>
      <c r="H832" s="14" t="e">
        <f t="shared" ca="1" si="14"/>
        <v>#N/A</v>
      </c>
      <c r="I832" s="14" t="e" cm="1">
        <f t="array" aca="1" ref="I832" ca="1">SUMPRODUCT(MAX((INDIRECT("A1:A" &amp; IFERROR(MATCH("fin" &amp; J832,OFFSET($D$1,H832,0,1000,1),0)+H832,$H$1)-1)      =J832)*ROW(INDIRECT("A1:A" &amp; IFERROR(MATCH("fin" &amp; J832,OFFSET($D$1,H832,0,1000,1),0)+H832,$H$1)-1) )))</f>
        <v>#N/A</v>
      </c>
      <c r="J832" s="7" t="e" cm="1">
        <f t="array" aca="1" ref="J832" ca="1">INDEX(A:A,H832)</f>
        <v>#N/A</v>
      </c>
      <c r="K832" s="7" t="e" cm="1">
        <f t="array" aca="1" ref="K832" ca="1">INDEX(B:B,H832)</f>
        <v>#N/A</v>
      </c>
      <c r="L832" s="7"/>
      <c r="M832" s="7" t="str" cm="1">
        <f t="array" aca="1" ref="M832" ca="1">IFERROR(INDEX(B:B,I832),IF(ISERROR(H832),"#N/A",TODAY()))</f>
        <v>#N/A</v>
      </c>
      <c r="N832">
        <f ca="1">SUMIFS(C:C,A:A,J832,B:B,"&gt;=" &amp; K832,B:B,"&lt;" &amp; M832+1)</f>
        <v>0</v>
      </c>
    </row>
    <row r="833" spans="1:14" x14ac:dyDescent="0.25">
      <c r="A833" t="s">
        <v>12</v>
      </c>
      <c r="B833" s="7">
        <v>43710.570300925923</v>
      </c>
      <c r="C833">
        <v>1</v>
      </c>
      <c r="D833" t="str">
        <f>IF(AND(C833=0,ROW()&gt;2),"fin"&amp;A833,IF(AND(C833=1,COUNTIF($D$1:$D832,"deb"&amp;A833)&gt;COUNTIF($D$1:$D832,"fin"&amp;A833)),A833,IF(C833=0,"","deb" &amp; A833)))</f>
        <v xml:space="preserve">Jacques </v>
      </c>
      <c r="G833" s="14">
        <v>826</v>
      </c>
      <c r="H833" s="14" t="e">
        <f t="shared" ca="1" si="14"/>
        <v>#N/A</v>
      </c>
      <c r="I833" s="14" t="e" cm="1">
        <f t="array" aca="1" ref="I833" ca="1">SUMPRODUCT(MAX((INDIRECT("A1:A" &amp; IFERROR(MATCH("fin" &amp; J833,OFFSET($D$1,H833,0,1000,1),0)+H833,$H$1)-1)      =J833)*ROW(INDIRECT("A1:A" &amp; IFERROR(MATCH("fin" &amp; J833,OFFSET($D$1,H833,0,1000,1),0)+H833,$H$1)-1) )))</f>
        <v>#N/A</v>
      </c>
      <c r="J833" s="7" t="e" cm="1">
        <f t="array" aca="1" ref="J833" ca="1">INDEX(A:A,H833)</f>
        <v>#N/A</v>
      </c>
      <c r="K833" s="7" t="e" cm="1">
        <f t="array" aca="1" ref="K833" ca="1">INDEX(B:B,H833)</f>
        <v>#N/A</v>
      </c>
      <c r="L833" s="7"/>
      <c r="M833" s="7" t="str" cm="1">
        <f t="array" aca="1" ref="M833" ca="1">IFERROR(INDEX(B:B,I833),IF(ISERROR(H833),"#N/A",TODAY()))</f>
        <v>#N/A</v>
      </c>
      <c r="N833">
        <f ca="1">SUMIFS(C:C,A:A,J833,B:B,"&gt;=" &amp; K833,B:B,"&lt;" &amp; M833+1)</f>
        <v>0</v>
      </c>
    </row>
    <row r="834" spans="1:14" x14ac:dyDescent="0.25">
      <c r="A834" t="s">
        <v>13</v>
      </c>
      <c r="B834" s="7">
        <v>43710.608298611114</v>
      </c>
      <c r="C834">
        <v>1</v>
      </c>
      <c r="D834" t="str">
        <f>IF(AND(C834=0,ROW()&gt;2),"fin"&amp;A834,IF(AND(C834=1,COUNTIF($D$1:$D833,"deb"&amp;A834)&gt;COUNTIF($D$1:$D833,"fin"&amp;A834)),A834,IF(C834=0,"","deb" &amp; A834)))</f>
        <v>debClhotilde</v>
      </c>
      <c r="G834" s="14">
        <v>827</v>
      </c>
      <c r="H834" s="14" t="e">
        <f t="shared" ca="1" si="14"/>
        <v>#N/A</v>
      </c>
      <c r="I834" s="14" t="e" cm="1">
        <f t="array" aca="1" ref="I834" ca="1">SUMPRODUCT(MAX((INDIRECT("A1:A" &amp; IFERROR(MATCH("fin" &amp; J834,OFFSET($D$1,H834,0,1000,1),0)+H834,$H$1)-1)      =J834)*ROW(INDIRECT("A1:A" &amp; IFERROR(MATCH("fin" &amp; J834,OFFSET($D$1,H834,0,1000,1),0)+H834,$H$1)-1) )))</f>
        <v>#N/A</v>
      </c>
      <c r="J834" s="7" t="e" cm="1">
        <f t="array" aca="1" ref="J834" ca="1">INDEX(A:A,H834)</f>
        <v>#N/A</v>
      </c>
      <c r="K834" s="7" t="e" cm="1">
        <f t="array" aca="1" ref="K834" ca="1">INDEX(B:B,H834)</f>
        <v>#N/A</v>
      </c>
      <c r="L834" s="7"/>
      <c r="M834" s="7" t="str" cm="1">
        <f t="array" aca="1" ref="M834" ca="1">IFERROR(INDEX(B:B,I834),IF(ISERROR(H834),"#N/A",TODAY()))</f>
        <v>#N/A</v>
      </c>
      <c r="N834">
        <f ca="1">SUMIFS(C:C,A:A,J834,B:B,"&gt;=" &amp; K834,B:B,"&lt;" &amp; M834+1)</f>
        <v>0</v>
      </c>
    </row>
    <row r="835" spans="1:14" x14ac:dyDescent="0.25">
      <c r="A835" t="s">
        <v>14</v>
      </c>
      <c r="B835" s="7">
        <v>43710.622361111113</v>
      </c>
      <c r="C835">
        <v>1</v>
      </c>
      <c r="D835" t="str">
        <f>IF(AND(C835=0,ROW()&gt;2),"fin"&amp;A835,IF(AND(C835=1,COUNTIF($D$1:$D834,"deb"&amp;A835)&gt;COUNTIF($D$1:$D834,"fin"&amp;A835)),A835,IF(C835=0,"","deb" &amp; A835)))</f>
        <v>Laurianne</v>
      </c>
      <c r="G835" s="14">
        <v>828</v>
      </c>
      <c r="H835" s="14" t="e">
        <f t="shared" ca="1" si="14"/>
        <v>#N/A</v>
      </c>
      <c r="I835" s="14" t="e" cm="1">
        <f t="array" aca="1" ref="I835" ca="1">SUMPRODUCT(MAX((INDIRECT("A1:A" &amp; IFERROR(MATCH("fin" &amp; J835,OFFSET($D$1,H835,0,1000,1),0)+H835,$H$1)-1)      =J835)*ROW(INDIRECT("A1:A" &amp; IFERROR(MATCH("fin" &amp; J835,OFFSET($D$1,H835,0,1000,1),0)+H835,$H$1)-1) )))</f>
        <v>#N/A</v>
      </c>
      <c r="J835" s="7" t="e" cm="1">
        <f t="array" aca="1" ref="J835" ca="1">INDEX(A:A,H835)</f>
        <v>#N/A</v>
      </c>
      <c r="K835" s="7" t="e" cm="1">
        <f t="array" aca="1" ref="K835" ca="1">INDEX(B:B,H835)</f>
        <v>#N/A</v>
      </c>
      <c r="L835" s="7"/>
      <c r="M835" s="7" t="str" cm="1">
        <f t="array" aca="1" ref="M835" ca="1">IFERROR(INDEX(B:B,I835),IF(ISERROR(H835),"#N/A",TODAY()))</f>
        <v>#N/A</v>
      </c>
      <c r="N835">
        <f ca="1">SUMIFS(C:C,A:A,J835,B:B,"&gt;=" &amp; K835,B:B,"&lt;" &amp; M835+1)</f>
        <v>0</v>
      </c>
    </row>
    <row r="836" spans="1:14" x14ac:dyDescent="0.25">
      <c r="A836" t="s">
        <v>15</v>
      </c>
      <c r="B836" s="7">
        <v>43710.658148148148</v>
      </c>
      <c r="C836">
        <v>1</v>
      </c>
      <c r="D836" t="str">
        <f>IF(AND(C836=0,ROW()&gt;2),"fin"&amp;A836,IF(AND(C836=1,COUNTIF($D$1:$D835,"deb"&amp;A836)&gt;COUNTIF($D$1:$D835,"fin"&amp;A836)),A836,IF(C836=0,"","deb" &amp; A836)))</f>
        <v>Jeanne</v>
      </c>
      <c r="G836" s="14">
        <v>829</v>
      </c>
      <c r="H836" s="14" t="e">
        <f t="shared" ca="1" si="14"/>
        <v>#N/A</v>
      </c>
      <c r="I836" s="14" t="e" cm="1">
        <f t="array" aca="1" ref="I836" ca="1">SUMPRODUCT(MAX((INDIRECT("A1:A" &amp; IFERROR(MATCH("fin" &amp; J836,OFFSET($D$1,H836,0,1000,1),0)+H836,$H$1)-1)      =J836)*ROW(INDIRECT("A1:A" &amp; IFERROR(MATCH("fin" &amp; J836,OFFSET($D$1,H836,0,1000,1),0)+H836,$H$1)-1) )))</f>
        <v>#N/A</v>
      </c>
      <c r="J836" s="7" t="e" cm="1">
        <f t="array" aca="1" ref="J836" ca="1">INDEX(A:A,H836)</f>
        <v>#N/A</v>
      </c>
      <c r="K836" s="7" t="e" cm="1">
        <f t="array" aca="1" ref="K836" ca="1">INDEX(B:B,H836)</f>
        <v>#N/A</v>
      </c>
      <c r="L836" s="7"/>
      <c r="M836" s="7" t="str" cm="1">
        <f t="array" aca="1" ref="M836" ca="1">IFERROR(INDEX(B:B,I836),IF(ISERROR(H836),"#N/A",TODAY()))</f>
        <v>#N/A</v>
      </c>
      <c r="N836">
        <f ca="1">SUMIFS(C:C,A:A,J836,B:B,"&gt;=" &amp; K836,B:B,"&lt;" &amp; M836+1)</f>
        <v>0</v>
      </c>
    </row>
    <row r="837" spans="1:14" x14ac:dyDescent="0.25">
      <c r="A837" t="s">
        <v>16</v>
      </c>
      <c r="B837" s="7">
        <v>43711.584444444445</v>
      </c>
      <c r="C837">
        <v>1</v>
      </c>
      <c r="D837" t="str">
        <f>IF(AND(C837=0,ROW()&gt;2),"fin"&amp;A837,IF(AND(C837=1,COUNTIF($D$1:$D836,"deb"&amp;A837)&gt;COUNTIF($D$1:$D836,"fin"&amp;A837)),A837,IF(C837=0,"","deb" &amp; A837)))</f>
        <v>Agathe</v>
      </c>
      <c r="G837" s="14">
        <v>830</v>
      </c>
      <c r="H837" s="14" t="e">
        <f t="shared" ca="1" si="14"/>
        <v>#N/A</v>
      </c>
      <c r="I837" s="14" t="e" cm="1">
        <f t="array" aca="1" ref="I837" ca="1">SUMPRODUCT(MAX((INDIRECT("A1:A" &amp; IFERROR(MATCH("fin" &amp; J837,OFFSET($D$1,H837,0,1000,1),0)+H837,$H$1)-1)      =J837)*ROW(INDIRECT("A1:A" &amp; IFERROR(MATCH("fin" &amp; J837,OFFSET($D$1,H837,0,1000,1),0)+H837,$H$1)-1) )))</f>
        <v>#N/A</v>
      </c>
      <c r="J837" s="7" t="e" cm="1">
        <f t="array" aca="1" ref="J837" ca="1">INDEX(A:A,H837)</f>
        <v>#N/A</v>
      </c>
      <c r="K837" s="7" t="e" cm="1">
        <f t="array" aca="1" ref="K837" ca="1">INDEX(B:B,H837)</f>
        <v>#N/A</v>
      </c>
      <c r="L837" s="7"/>
      <c r="M837" s="7" t="str" cm="1">
        <f t="array" aca="1" ref="M837" ca="1">IFERROR(INDEX(B:B,I837),IF(ISERROR(H837),"#N/A",TODAY()))</f>
        <v>#N/A</v>
      </c>
      <c r="N837">
        <f ca="1">SUMIFS(C:C,A:A,J837,B:B,"&gt;=" &amp; K837,B:B,"&lt;" &amp; M837+1)</f>
        <v>0</v>
      </c>
    </row>
    <row r="838" spans="1:14" x14ac:dyDescent="0.25">
      <c r="A838" t="s">
        <v>17</v>
      </c>
      <c r="B838" s="7">
        <v>43711.590914351851</v>
      </c>
      <c r="C838">
        <v>1</v>
      </c>
      <c r="D838" t="str">
        <f>IF(AND(C838=0,ROW()&gt;2),"fin"&amp;A838,IF(AND(C838=1,COUNTIF($D$1:$D837,"deb"&amp;A838)&gt;COUNTIF($D$1:$D837,"fin"&amp;A838)),A838,IF(C838=0,"","deb" &amp; A838)))</f>
        <v>debRomain</v>
      </c>
      <c r="G838" s="14">
        <v>831</v>
      </c>
      <c r="H838" s="14" t="e">
        <f t="shared" ca="1" si="14"/>
        <v>#N/A</v>
      </c>
      <c r="I838" s="14" t="e" cm="1">
        <f t="array" aca="1" ref="I838" ca="1">SUMPRODUCT(MAX((INDIRECT("A1:A" &amp; IFERROR(MATCH("fin" &amp; J838,OFFSET($D$1,H838,0,1000,1),0)+H838,$H$1)-1)      =J838)*ROW(INDIRECT("A1:A" &amp; IFERROR(MATCH("fin" &amp; J838,OFFSET($D$1,H838,0,1000,1),0)+H838,$H$1)-1) )))</f>
        <v>#N/A</v>
      </c>
      <c r="J838" s="7" t="e" cm="1">
        <f t="array" aca="1" ref="J838" ca="1">INDEX(A:A,H838)</f>
        <v>#N/A</v>
      </c>
      <c r="K838" s="7" t="e" cm="1">
        <f t="array" aca="1" ref="K838" ca="1">INDEX(B:B,H838)</f>
        <v>#N/A</v>
      </c>
      <c r="L838" s="7"/>
      <c r="M838" s="7" t="str" cm="1">
        <f t="array" aca="1" ref="M838" ca="1">IFERROR(INDEX(B:B,I838),IF(ISERROR(H838),"#N/A",TODAY()))</f>
        <v>#N/A</v>
      </c>
      <c r="N838">
        <f ca="1">SUMIFS(C:C,A:A,J838,B:B,"&gt;=" &amp; K838,B:B,"&lt;" &amp; M838+1)</f>
        <v>0</v>
      </c>
    </row>
    <row r="839" spans="1:14" x14ac:dyDescent="0.25">
      <c r="A839" t="s">
        <v>9</v>
      </c>
      <c r="B839" s="7">
        <v>43711.601006944446</v>
      </c>
      <c r="C839">
        <v>1</v>
      </c>
      <c r="D839" t="str">
        <f>IF(AND(C839=0,ROW()&gt;2),"fin"&amp;A839,IF(AND(C839=1,COUNTIF($D$1:$D838,"deb"&amp;A839)&gt;COUNTIF($D$1:$D838,"fin"&amp;A839)),A839,IF(C839=0,"","deb" &amp; A839)))</f>
        <v xml:space="preserve">debPierre </v>
      </c>
      <c r="G839" s="14">
        <v>832</v>
      </c>
      <c r="H839" s="14" t="e">
        <f t="shared" ca="1" si="14"/>
        <v>#N/A</v>
      </c>
      <c r="I839" s="14" t="e" cm="1">
        <f t="array" aca="1" ref="I839" ca="1">SUMPRODUCT(MAX((INDIRECT("A1:A" &amp; IFERROR(MATCH("fin" &amp; J839,OFFSET($D$1,H839,0,1000,1),0)+H839,$H$1)-1)      =J839)*ROW(INDIRECT("A1:A" &amp; IFERROR(MATCH("fin" &amp; J839,OFFSET($D$1,H839,0,1000,1),0)+H839,$H$1)-1) )))</f>
        <v>#N/A</v>
      </c>
      <c r="J839" s="7" t="e" cm="1">
        <f t="array" aca="1" ref="J839" ca="1">INDEX(A:A,H839)</f>
        <v>#N/A</v>
      </c>
      <c r="K839" s="7" t="e" cm="1">
        <f t="array" aca="1" ref="K839" ca="1">INDEX(B:B,H839)</f>
        <v>#N/A</v>
      </c>
      <c r="L839" s="7"/>
      <c r="M839" s="7" t="str" cm="1">
        <f t="array" aca="1" ref="M839" ca="1">IFERROR(INDEX(B:B,I839),IF(ISERROR(H839),"#N/A",TODAY()))</f>
        <v>#N/A</v>
      </c>
      <c r="N839">
        <f ca="1">SUMIFS(C:C,A:A,J839,B:B,"&gt;=" &amp; K839,B:B,"&lt;" &amp; M839+1)</f>
        <v>0</v>
      </c>
    </row>
    <row r="840" spans="1:14" x14ac:dyDescent="0.25">
      <c r="A840" t="s">
        <v>10</v>
      </c>
      <c r="B840" s="7">
        <v>43711.611493055556</v>
      </c>
      <c r="C840">
        <v>1</v>
      </c>
      <c r="D840" t="str">
        <f>IF(AND(C840=0,ROW()&gt;2),"fin"&amp;A840,IF(AND(C840=1,COUNTIF($D$1:$D839,"deb"&amp;A840)&gt;COUNTIF($D$1:$D839,"fin"&amp;A840)),A840,IF(C840=0,"","deb" &amp; A840)))</f>
        <v>Yves</v>
      </c>
      <c r="G840" s="14">
        <v>833</v>
      </c>
      <c r="H840" s="14" t="e">
        <f t="shared" ca="1" si="14"/>
        <v>#N/A</v>
      </c>
      <c r="I840" s="14" t="e" cm="1">
        <f t="array" aca="1" ref="I840" ca="1">SUMPRODUCT(MAX((INDIRECT("A1:A" &amp; IFERROR(MATCH("fin" &amp; J840,OFFSET($D$1,H840,0,1000,1),0)+H840,$H$1)-1)      =J840)*ROW(INDIRECT("A1:A" &amp; IFERROR(MATCH("fin" &amp; J840,OFFSET($D$1,H840,0,1000,1),0)+H840,$H$1)-1) )))</f>
        <v>#N/A</v>
      </c>
      <c r="J840" s="7" t="e" cm="1">
        <f t="array" aca="1" ref="J840" ca="1">INDEX(A:A,H840)</f>
        <v>#N/A</v>
      </c>
      <c r="K840" s="7" t="e" cm="1">
        <f t="array" aca="1" ref="K840" ca="1">INDEX(B:B,H840)</f>
        <v>#N/A</v>
      </c>
      <c r="L840" s="7"/>
      <c r="M840" s="7" t="str" cm="1">
        <f t="array" aca="1" ref="M840" ca="1">IFERROR(INDEX(B:B,I840),IF(ISERROR(H840),"#N/A",TODAY()))</f>
        <v>#N/A</v>
      </c>
      <c r="N840">
        <f ca="1">SUMIFS(C:C,A:A,J840,B:B,"&gt;=" &amp; K840,B:B,"&lt;" &amp; M840+1)</f>
        <v>0</v>
      </c>
    </row>
    <row r="841" spans="1:14" x14ac:dyDescent="0.25">
      <c r="A841" t="s">
        <v>11</v>
      </c>
      <c r="B841" s="7">
        <v>43711.649675925924</v>
      </c>
      <c r="C841">
        <v>1</v>
      </c>
      <c r="D841" t="str">
        <f>IF(AND(C841=0,ROW()&gt;2),"fin"&amp;A841,IF(AND(C841=1,COUNTIF($D$1:$D840,"deb"&amp;A841)&gt;COUNTIF($D$1:$D840,"fin"&amp;A841)),A841,IF(C841=0,"","deb" &amp; A841)))</f>
        <v>Pierrick</v>
      </c>
      <c r="G841" s="14">
        <v>834</v>
      </c>
      <c r="H841" s="14" t="e">
        <f t="shared" ca="1" si="14"/>
        <v>#N/A</v>
      </c>
      <c r="I841" s="14" t="e" cm="1">
        <f t="array" aca="1" ref="I841" ca="1">SUMPRODUCT(MAX((INDIRECT("A1:A" &amp; IFERROR(MATCH("fin" &amp; J841,OFFSET($D$1,H841,0,1000,1),0)+H841,$H$1)-1)      =J841)*ROW(INDIRECT("A1:A" &amp; IFERROR(MATCH("fin" &amp; J841,OFFSET($D$1,H841,0,1000,1),0)+H841,$H$1)-1) )))</f>
        <v>#N/A</v>
      </c>
      <c r="J841" s="7" t="e" cm="1">
        <f t="array" aca="1" ref="J841" ca="1">INDEX(A:A,H841)</f>
        <v>#N/A</v>
      </c>
      <c r="K841" s="7" t="e" cm="1">
        <f t="array" aca="1" ref="K841" ca="1">INDEX(B:B,H841)</f>
        <v>#N/A</v>
      </c>
      <c r="L841" s="7"/>
      <c r="M841" s="7" t="str" cm="1">
        <f t="array" aca="1" ref="M841" ca="1">IFERROR(INDEX(B:B,I841),IF(ISERROR(H841),"#N/A",TODAY()))</f>
        <v>#N/A</v>
      </c>
      <c r="N841">
        <f ca="1">SUMIFS(C:C,A:A,J841,B:B,"&gt;=" &amp; K841,B:B,"&lt;" &amp; M841+1)</f>
        <v>0</v>
      </c>
    </row>
    <row r="842" spans="1:14" x14ac:dyDescent="0.25">
      <c r="A842" t="s">
        <v>12</v>
      </c>
      <c r="B842" s="7">
        <v>43711.662812499999</v>
      </c>
      <c r="C842">
        <v>1</v>
      </c>
      <c r="D842" t="str">
        <f>IF(AND(C842=0,ROW()&gt;2),"fin"&amp;A842,IF(AND(C842=1,COUNTIF($D$1:$D841,"deb"&amp;A842)&gt;COUNTIF($D$1:$D841,"fin"&amp;A842)),A842,IF(C842=0,"","deb" &amp; A842)))</f>
        <v xml:space="preserve">Jacques </v>
      </c>
      <c r="G842" s="14">
        <v>835</v>
      </c>
      <c r="H842" s="14" t="e">
        <f t="shared" ca="1" si="14"/>
        <v>#N/A</v>
      </c>
      <c r="I842" s="14" t="e" cm="1">
        <f t="array" aca="1" ref="I842" ca="1">SUMPRODUCT(MAX((INDIRECT("A1:A" &amp; IFERROR(MATCH("fin" &amp; J842,OFFSET($D$1,H842,0,1000,1),0)+H842,$H$1)-1)      =J842)*ROW(INDIRECT("A1:A" &amp; IFERROR(MATCH("fin" &amp; J842,OFFSET($D$1,H842,0,1000,1),0)+H842,$H$1)-1) )))</f>
        <v>#N/A</v>
      </c>
      <c r="J842" s="7" t="e" cm="1">
        <f t="array" aca="1" ref="J842" ca="1">INDEX(A:A,H842)</f>
        <v>#N/A</v>
      </c>
      <c r="K842" s="7" t="e" cm="1">
        <f t="array" aca="1" ref="K842" ca="1">INDEX(B:B,H842)</f>
        <v>#N/A</v>
      </c>
      <c r="L842" s="7"/>
      <c r="M842" s="7" t="str" cm="1">
        <f t="array" aca="1" ref="M842" ca="1">IFERROR(INDEX(B:B,I842),IF(ISERROR(H842),"#N/A",TODAY()))</f>
        <v>#N/A</v>
      </c>
      <c r="N842">
        <f ca="1">SUMIFS(C:C,A:A,J842,B:B,"&gt;=" &amp; K842,B:B,"&lt;" &amp; M842+1)</f>
        <v>0</v>
      </c>
    </row>
    <row r="843" spans="1:14" x14ac:dyDescent="0.25">
      <c r="A843" t="s">
        <v>13</v>
      </c>
      <c r="B843" s="7">
        <v>43711.672766203701</v>
      </c>
      <c r="C843">
        <v>1</v>
      </c>
      <c r="D843" t="str">
        <f>IF(AND(C843=0,ROW()&gt;2),"fin"&amp;A843,IF(AND(C843=1,COUNTIF($D$1:$D842,"deb"&amp;A843)&gt;COUNTIF($D$1:$D842,"fin"&amp;A843)),A843,IF(C843=0,"","deb" &amp; A843)))</f>
        <v>Clhotilde</v>
      </c>
      <c r="G843" s="14">
        <v>836</v>
      </c>
      <c r="H843" s="14" t="e">
        <f t="shared" ca="1" si="14"/>
        <v>#N/A</v>
      </c>
      <c r="I843" s="14" t="e" cm="1">
        <f t="array" aca="1" ref="I843" ca="1">SUMPRODUCT(MAX((INDIRECT("A1:A" &amp; IFERROR(MATCH("fin" &amp; J843,OFFSET($D$1,H843,0,1000,1),0)+H843,$H$1)-1)      =J843)*ROW(INDIRECT("A1:A" &amp; IFERROR(MATCH("fin" &amp; J843,OFFSET($D$1,H843,0,1000,1),0)+H843,$H$1)-1) )))</f>
        <v>#N/A</v>
      </c>
      <c r="J843" s="7" t="e" cm="1">
        <f t="array" aca="1" ref="J843" ca="1">INDEX(A:A,H843)</f>
        <v>#N/A</v>
      </c>
      <c r="K843" s="7" t="e" cm="1">
        <f t="array" aca="1" ref="K843" ca="1">INDEX(B:B,H843)</f>
        <v>#N/A</v>
      </c>
      <c r="L843" s="7"/>
      <c r="M843" s="7" t="str" cm="1">
        <f t="array" aca="1" ref="M843" ca="1">IFERROR(INDEX(B:B,I843),IF(ISERROR(H843),"#N/A",TODAY()))</f>
        <v>#N/A</v>
      </c>
      <c r="N843">
        <f ca="1">SUMIFS(C:C,A:A,J843,B:B,"&gt;=" &amp; K843,B:B,"&lt;" &amp; M843+1)</f>
        <v>0</v>
      </c>
    </row>
    <row r="844" spans="1:14" x14ac:dyDescent="0.25">
      <c r="A844" t="s">
        <v>14</v>
      </c>
      <c r="B844" s="7">
        <v>43711.68209490741</v>
      </c>
      <c r="C844">
        <v>1</v>
      </c>
      <c r="D844" t="str">
        <f>IF(AND(C844=0,ROW()&gt;2),"fin"&amp;A844,IF(AND(C844=1,COUNTIF($D$1:$D843,"deb"&amp;A844)&gt;COUNTIF($D$1:$D843,"fin"&amp;A844)),A844,IF(C844=0,"","deb" &amp; A844)))</f>
        <v>Laurianne</v>
      </c>
      <c r="G844" s="14">
        <v>837</v>
      </c>
      <c r="H844" s="14" t="e">
        <f t="shared" ca="1" si="14"/>
        <v>#N/A</v>
      </c>
      <c r="I844" s="14" t="e" cm="1">
        <f t="array" aca="1" ref="I844" ca="1">SUMPRODUCT(MAX((INDIRECT("A1:A" &amp; IFERROR(MATCH("fin" &amp; J844,OFFSET($D$1,H844,0,1000,1),0)+H844,$H$1)-1)      =J844)*ROW(INDIRECT("A1:A" &amp; IFERROR(MATCH("fin" &amp; J844,OFFSET($D$1,H844,0,1000,1),0)+H844,$H$1)-1) )))</f>
        <v>#N/A</v>
      </c>
      <c r="J844" s="7" t="e" cm="1">
        <f t="array" aca="1" ref="J844" ca="1">INDEX(A:A,H844)</f>
        <v>#N/A</v>
      </c>
      <c r="K844" s="7" t="e" cm="1">
        <f t="array" aca="1" ref="K844" ca="1">INDEX(B:B,H844)</f>
        <v>#N/A</v>
      </c>
      <c r="L844" s="7"/>
      <c r="M844" s="7" t="str" cm="1">
        <f t="array" aca="1" ref="M844" ca="1">IFERROR(INDEX(B:B,I844),IF(ISERROR(H844),"#N/A",TODAY()))</f>
        <v>#N/A</v>
      </c>
      <c r="N844">
        <f ca="1">SUMIFS(C:C,A:A,J844,B:B,"&gt;=" &amp; K844,B:B,"&lt;" &amp; M844+1)</f>
        <v>0</v>
      </c>
    </row>
    <row r="845" spans="1:14" x14ac:dyDescent="0.25">
      <c r="A845" t="s">
        <v>15</v>
      </c>
      <c r="B845" s="7">
        <v>43712.363113425927</v>
      </c>
      <c r="C845">
        <v>1</v>
      </c>
      <c r="D845" t="str">
        <f>IF(AND(C845=0,ROW()&gt;2),"fin"&amp;A845,IF(AND(C845=1,COUNTIF($D$1:$D844,"deb"&amp;A845)&gt;COUNTIF($D$1:$D844,"fin"&amp;A845)),A845,IF(C845=0,"","deb" &amp; A845)))</f>
        <v>Jeanne</v>
      </c>
      <c r="G845" s="14">
        <v>838</v>
      </c>
      <c r="H845" s="14" t="e">
        <f t="shared" ca="1" si="14"/>
        <v>#N/A</v>
      </c>
      <c r="I845" s="14" t="e" cm="1">
        <f t="array" aca="1" ref="I845" ca="1">SUMPRODUCT(MAX((INDIRECT("A1:A" &amp; IFERROR(MATCH("fin" &amp; J845,OFFSET($D$1,H845,0,1000,1),0)+H845,$H$1)-1)      =J845)*ROW(INDIRECT("A1:A" &amp; IFERROR(MATCH("fin" &amp; J845,OFFSET($D$1,H845,0,1000,1),0)+H845,$H$1)-1) )))</f>
        <v>#N/A</v>
      </c>
      <c r="J845" s="7" t="e" cm="1">
        <f t="array" aca="1" ref="J845" ca="1">INDEX(A:A,H845)</f>
        <v>#N/A</v>
      </c>
      <c r="K845" s="7" t="e" cm="1">
        <f t="array" aca="1" ref="K845" ca="1">INDEX(B:B,H845)</f>
        <v>#N/A</v>
      </c>
      <c r="L845" s="7"/>
      <c r="M845" s="7" t="str" cm="1">
        <f t="array" aca="1" ref="M845" ca="1">IFERROR(INDEX(B:B,I845),IF(ISERROR(H845),"#N/A",TODAY()))</f>
        <v>#N/A</v>
      </c>
      <c r="N845">
        <f ca="1">SUMIFS(C:C,A:A,J845,B:B,"&gt;=" &amp; K845,B:B,"&lt;" &amp; M845+1)</f>
        <v>0</v>
      </c>
    </row>
    <row r="846" spans="1:14" x14ac:dyDescent="0.25">
      <c r="A846" t="s">
        <v>16</v>
      </c>
      <c r="B846" s="7">
        <v>43712.390625</v>
      </c>
      <c r="C846">
        <v>1</v>
      </c>
      <c r="D846" t="str">
        <f>IF(AND(C846=0,ROW()&gt;2),"fin"&amp;A846,IF(AND(C846=1,COUNTIF($D$1:$D845,"deb"&amp;A846)&gt;COUNTIF($D$1:$D845,"fin"&amp;A846)),A846,IF(C846=0,"","deb" &amp; A846)))</f>
        <v>Agathe</v>
      </c>
      <c r="G846" s="14">
        <v>839</v>
      </c>
      <c r="H846" s="14" t="e">
        <f t="shared" ca="1" si="14"/>
        <v>#N/A</v>
      </c>
      <c r="I846" s="14" t="e" cm="1">
        <f t="array" aca="1" ref="I846" ca="1">SUMPRODUCT(MAX((INDIRECT("A1:A" &amp; IFERROR(MATCH("fin" &amp; J846,OFFSET($D$1,H846,0,1000,1),0)+H846,$H$1)-1)      =J846)*ROW(INDIRECT("A1:A" &amp; IFERROR(MATCH("fin" &amp; J846,OFFSET($D$1,H846,0,1000,1),0)+H846,$H$1)-1) )))</f>
        <v>#N/A</v>
      </c>
      <c r="J846" s="7" t="e" cm="1">
        <f t="array" aca="1" ref="J846" ca="1">INDEX(A:A,H846)</f>
        <v>#N/A</v>
      </c>
      <c r="K846" s="7" t="e" cm="1">
        <f t="array" aca="1" ref="K846" ca="1">INDEX(B:B,H846)</f>
        <v>#N/A</v>
      </c>
      <c r="L846" s="7"/>
      <c r="M846" s="7" t="str" cm="1">
        <f t="array" aca="1" ref="M846" ca="1">IFERROR(INDEX(B:B,I846),IF(ISERROR(H846),"#N/A",TODAY()))</f>
        <v>#N/A</v>
      </c>
      <c r="N846">
        <f ca="1">SUMIFS(C:C,A:A,J846,B:B,"&gt;=" &amp; K846,B:B,"&lt;" &amp; M846+1)</f>
        <v>0</v>
      </c>
    </row>
    <row r="847" spans="1:14" x14ac:dyDescent="0.25">
      <c r="A847" t="s">
        <v>17</v>
      </c>
      <c r="B847" s="7">
        <v>43712.395439814813</v>
      </c>
      <c r="C847">
        <v>0</v>
      </c>
      <c r="D847" t="str">
        <f>IF(AND(C847=0,ROW()&gt;2),"fin"&amp;A847,IF(AND(C847=1,COUNTIF($D$1:$D846,"deb"&amp;A847)&gt;COUNTIF($D$1:$D846,"fin"&amp;A847)),A847,IF(C847=0,"","deb" &amp; A847)))</f>
        <v>finRomain</v>
      </c>
      <c r="G847" s="14">
        <v>840</v>
      </c>
      <c r="H847" s="14" t="e">
        <f t="shared" ca="1" si="14"/>
        <v>#N/A</v>
      </c>
      <c r="I847" s="14" t="e" cm="1">
        <f t="array" aca="1" ref="I847" ca="1">SUMPRODUCT(MAX((INDIRECT("A1:A" &amp; IFERROR(MATCH("fin" &amp; J847,OFFSET($D$1,H847,0,1000,1),0)+H847,$H$1)-1)      =J847)*ROW(INDIRECT("A1:A" &amp; IFERROR(MATCH("fin" &amp; J847,OFFSET($D$1,H847,0,1000,1),0)+H847,$H$1)-1) )))</f>
        <v>#N/A</v>
      </c>
      <c r="J847" s="7" t="e" cm="1">
        <f t="array" aca="1" ref="J847" ca="1">INDEX(A:A,H847)</f>
        <v>#N/A</v>
      </c>
      <c r="K847" s="7" t="e" cm="1">
        <f t="array" aca="1" ref="K847" ca="1">INDEX(B:B,H847)</f>
        <v>#N/A</v>
      </c>
      <c r="L847" s="7"/>
      <c r="M847" s="7" t="str" cm="1">
        <f t="array" aca="1" ref="M847" ca="1">IFERROR(INDEX(B:B,I847),IF(ISERROR(H847),"#N/A",TODAY()))</f>
        <v>#N/A</v>
      </c>
      <c r="N847">
        <f ca="1">SUMIFS(C:C,A:A,J847,B:B,"&gt;=" &amp; K847,B:B,"&lt;" &amp; M847+1)</f>
        <v>0</v>
      </c>
    </row>
    <row r="848" spans="1:14" x14ac:dyDescent="0.25">
      <c r="A848" t="s">
        <v>9</v>
      </c>
      <c r="B848" s="7">
        <v>43712.39640046296</v>
      </c>
      <c r="C848">
        <v>1</v>
      </c>
      <c r="D848" t="str">
        <f>IF(AND(C848=0,ROW()&gt;2),"fin"&amp;A848,IF(AND(C848=1,COUNTIF($D$1:$D847,"deb"&amp;A848)&gt;COUNTIF($D$1:$D847,"fin"&amp;A848)),A848,IF(C848=0,"","deb" &amp; A848)))</f>
        <v xml:space="preserve">Pierre </v>
      </c>
      <c r="G848" s="14">
        <v>841</v>
      </c>
      <c r="H848" s="14" t="e">
        <f t="shared" ca="1" si="14"/>
        <v>#N/A</v>
      </c>
      <c r="I848" s="14" t="e" cm="1">
        <f t="array" aca="1" ref="I848" ca="1">SUMPRODUCT(MAX((INDIRECT("A1:A" &amp; IFERROR(MATCH("fin" &amp; J848,OFFSET($D$1,H848,0,1000,1),0)+H848,$H$1)-1)      =J848)*ROW(INDIRECT("A1:A" &amp; IFERROR(MATCH("fin" &amp; J848,OFFSET($D$1,H848,0,1000,1),0)+H848,$H$1)-1) )))</f>
        <v>#N/A</v>
      </c>
      <c r="J848" s="7" t="e" cm="1">
        <f t="array" aca="1" ref="J848" ca="1">INDEX(A:A,H848)</f>
        <v>#N/A</v>
      </c>
      <c r="K848" s="7" t="e" cm="1">
        <f t="array" aca="1" ref="K848" ca="1">INDEX(B:B,H848)</f>
        <v>#N/A</v>
      </c>
      <c r="L848" s="7"/>
      <c r="M848" s="7" t="str" cm="1">
        <f t="array" aca="1" ref="M848" ca="1">IFERROR(INDEX(B:B,I848),IF(ISERROR(H848),"#N/A",TODAY()))</f>
        <v>#N/A</v>
      </c>
      <c r="N848">
        <f ca="1">SUMIFS(C:C,A:A,J848,B:B,"&gt;=" &amp; K848,B:B,"&lt;" &amp; M848+1)</f>
        <v>0</v>
      </c>
    </row>
    <row r="849" spans="1:14" x14ac:dyDescent="0.25">
      <c r="A849" t="s">
        <v>10</v>
      </c>
      <c r="B849" s="7">
        <v>43712.45140046296</v>
      </c>
      <c r="C849">
        <v>1</v>
      </c>
      <c r="D849" t="str">
        <f>IF(AND(C849=0,ROW()&gt;2),"fin"&amp;A849,IF(AND(C849=1,COUNTIF($D$1:$D848,"deb"&amp;A849)&gt;COUNTIF($D$1:$D848,"fin"&amp;A849)),A849,IF(C849=0,"","deb" &amp; A849)))</f>
        <v>Yves</v>
      </c>
      <c r="G849" s="14">
        <v>842</v>
      </c>
      <c r="H849" s="14" t="e">
        <f t="shared" ca="1" si="14"/>
        <v>#N/A</v>
      </c>
      <c r="I849" s="14" t="e" cm="1">
        <f t="array" aca="1" ref="I849" ca="1">SUMPRODUCT(MAX((INDIRECT("A1:A" &amp; IFERROR(MATCH("fin" &amp; J849,OFFSET($D$1,H849,0,1000,1),0)+H849,$H$1)-1)      =J849)*ROW(INDIRECT("A1:A" &amp; IFERROR(MATCH("fin" &amp; J849,OFFSET($D$1,H849,0,1000,1),0)+H849,$H$1)-1) )))</f>
        <v>#N/A</v>
      </c>
      <c r="J849" s="7" t="e" cm="1">
        <f t="array" aca="1" ref="J849" ca="1">INDEX(A:A,H849)</f>
        <v>#N/A</v>
      </c>
      <c r="K849" s="7" t="e" cm="1">
        <f t="array" aca="1" ref="K849" ca="1">INDEX(B:B,H849)</f>
        <v>#N/A</v>
      </c>
      <c r="L849" s="7"/>
      <c r="M849" s="7" t="str" cm="1">
        <f t="array" aca="1" ref="M849" ca="1">IFERROR(INDEX(B:B,I849),IF(ISERROR(H849),"#N/A",TODAY()))</f>
        <v>#N/A</v>
      </c>
      <c r="N849">
        <f ca="1">SUMIFS(C:C,A:A,J849,B:B,"&gt;=" &amp; K849,B:B,"&lt;" &amp; M849+1)</f>
        <v>0</v>
      </c>
    </row>
    <row r="850" spans="1:14" x14ac:dyDescent="0.25">
      <c r="A850" t="s">
        <v>11</v>
      </c>
      <c r="B850" s="7">
        <v>43712.458981481483</v>
      </c>
      <c r="C850">
        <v>1</v>
      </c>
      <c r="D850" t="str">
        <f>IF(AND(C850=0,ROW()&gt;2),"fin"&amp;A850,IF(AND(C850=1,COUNTIF($D$1:$D849,"deb"&amp;A850)&gt;COUNTIF($D$1:$D849,"fin"&amp;A850)),A850,IF(C850=0,"","deb" &amp; A850)))</f>
        <v>Pierrick</v>
      </c>
      <c r="G850" s="14">
        <v>843</v>
      </c>
      <c r="H850" s="14" t="e">
        <f t="shared" ca="1" si="14"/>
        <v>#N/A</v>
      </c>
      <c r="I850" s="14" t="e" cm="1">
        <f t="array" aca="1" ref="I850" ca="1">SUMPRODUCT(MAX((INDIRECT("A1:A" &amp; IFERROR(MATCH("fin" &amp; J850,OFFSET($D$1,H850,0,1000,1),0)+H850,$H$1)-1)      =J850)*ROW(INDIRECT("A1:A" &amp; IFERROR(MATCH("fin" &amp; J850,OFFSET($D$1,H850,0,1000,1),0)+H850,$H$1)-1) )))</f>
        <v>#N/A</v>
      </c>
      <c r="J850" s="7" t="e" cm="1">
        <f t="array" aca="1" ref="J850" ca="1">INDEX(A:A,H850)</f>
        <v>#N/A</v>
      </c>
      <c r="K850" s="7" t="e" cm="1">
        <f t="array" aca="1" ref="K850" ca="1">INDEX(B:B,H850)</f>
        <v>#N/A</v>
      </c>
      <c r="L850" s="7"/>
      <c r="M850" s="7" t="str" cm="1">
        <f t="array" aca="1" ref="M850" ca="1">IFERROR(INDEX(B:B,I850),IF(ISERROR(H850),"#N/A",TODAY()))</f>
        <v>#N/A</v>
      </c>
      <c r="N850">
        <f ca="1">SUMIFS(C:C,A:A,J850,B:B,"&gt;=" &amp; K850,B:B,"&lt;" &amp; M850+1)</f>
        <v>0</v>
      </c>
    </row>
    <row r="851" spans="1:14" x14ac:dyDescent="0.25">
      <c r="A851" t="s">
        <v>12</v>
      </c>
      <c r="B851" s="7">
        <v>43712.462511574071</v>
      </c>
      <c r="C851">
        <v>1</v>
      </c>
      <c r="D851" t="str">
        <f>IF(AND(C851=0,ROW()&gt;2),"fin"&amp;A851,IF(AND(C851=1,COUNTIF($D$1:$D850,"deb"&amp;A851)&gt;COUNTIF($D$1:$D850,"fin"&amp;A851)),A851,IF(C851=0,"","deb" &amp; A851)))</f>
        <v xml:space="preserve">Jacques </v>
      </c>
      <c r="G851" s="14">
        <v>844</v>
      </c>
      <c r="H851" s="14" t="e">
        <f t="shared" ca="1" si="14"/>
        <v>#N/A</v>
      </c>
      <c r="I851" s="14" t="e" cm="1">
        <f t="array" aca="1" ref="I851" ca="1">SUMPRODUCT(MAX((INDIRECT("A1:A" &amp; IFERROR(MATCH("fin" &amp; J851,OFFSET($D$1,H851,0,1000,1),0)+H851,$H$1)-1)      =J851)*ROW(INDIRECT("A1:A" &amp; IFERROR(MATCH("fin" &amp; J851,OFFSET($D$1,H851,0,1000,1),0)+H851,$H$1)-1) )))</f>
        <v>#N/A</v>
      </c>
      <c r="J851" s="7" t="e" cm="1">
        <f t="array" aca="1" ref="J851" ca="1">INDEX(A:A,H851)</f>
        <v>#N/A</v>
      </c>
      <c r="K851" s="7" t="e" cm="1">
        <f t="array" aca="1" ref="K851" ca="1">INDEX(B:B,H851)</f>
        <v>#N/A</v>
      </c>
      <c r="L851" s="7"/>
      <c r="M851" s="7" t="str" cm="1">
        <f t="array" aca="1" ref="M851" ca="1">IFERROR(INDEX(B:B,I851),IF(ISERROR(H851),"#N/A",TODAY()))</f>
        <v>#N/A</v>
      </c>
      <c r="N851">
        <f ca="1">SUMIFS(C:C,A:A,J851,B:B,"&gt;=" &amp; K851,B:B,"&lt;" &amp; M851+1)</f>
        <v>0</v>
      </c>
    </row>
    <row r="852" spans="1:14" x14ac:dyDescent="0.25">
      <c r="A852" t="s">
        <v>13</v>
      </c>
      <c r="B852" s="7">
        <v>43712.574884259258</v>
      </c>
      <c r="C852">
        <v>1</v>
      </c>
      <c r="D852" t="str">
        <f>IF(AND(C852=0,ROW()&gt;2),"fin"&amp;A852,IF(AND(C852=1,COUNTIF($D$1:$D851,"deb"&amp;A852)&gt;COUNTIF($D$1:$D851,"fin"&amp;A852)),A852,IF(C852=0,"","deb" &amp; A852)))</f>
        <v>Clhotilde</v>
      </c>
      <c r="G852" s="14">
        <v>845</v>
      </c>
      <c r="H852" s="14" t="e">
        <f t="shared" ca="1" si="14"/>
        <v>#N/A</v>
      </c>
      <c r="I852" s="14" t="e" cm="1">
        <f t="array" aca="1" ref="I852" ca="1">SUMPRODUCT(MAX((INDIRECT("A1:A" &amp; IFERROR(MATCH("fin" &amp; J852,OFFSET($D$1,H852,0,1000,1),0)+H852,$H$1)-1)      =J852)*ROW(INDIRECT("A1:A" &amp; IFERROR(MATCH("fin" &amp; J852,OFFSET($D$1,H852,0,1000,1),0)+H852,$H$1)-1) )))</f>
        <v>#N/A</v>
      </c>
      <c r="J852" s="7" t="e" cm="1">
        <f t="array" aca="1" ref="J852" ca="1">INDEX(A:A,H852)</f>
        <v>#N/A</v>
      </c>
      <c r="K852" s="7" t="e" cm="1">
        <f t="array" aca="1" ref="K852" ca="1">INDEX(B:B,H852)</f>
        <v>#N/A</v>
      </c>
      <c r="L852" s="7"/>
      <c r="M852" s="7" t="str" cm="1">
        <f t="array" aca="1" ref="M852" ca="1">IFERROR(INDEX(B:B,I852),IF(ISERROR(H852),"#N/A",TODAY()))</f>
        <v>#N/A</v>
      </c>
      <c r="N852">
        <f ca="1">SUMIFS(C:C,A:A,J852,B:B,"&gt;=" &amp; K852,B:B,"&lt;" &amp; M852+1)</f>
        <v>0</v>
      </c>
    </row>
    <row r="853" spans="1:14" x14ac:dyDescent="0.25">
      <c r="A853" t="s">
        <v>14</v>
      </c>
      <c r="B853" s="7">
        <v>43712.60491898148</v>
      </c>
      <c r="C853">
        <v>1</v>
      </c>
      <c r="D853" t="str">
        <f>IF(AND(C853=0,ROW()&gt;2),"fin"&amp;A853,IF(AND(C853=1,COUNTIF($D$1:$D852,"deb"&amp;A853)&gt;COUNTIF($D$1:$D852,"fin"&amp;A853)),A853,IF(C853=0,"","deb" &amp; A853)))</f>
        <v>Laurianne</v>
      </c>
      <c r="G853" s="14">
        <v>846</v>
      </c>
      <c r="H853" s="14" t="e">
        <f t="shared" ca="1" si="14"/>
        <v>#N/A</v>
      </c>
      <c r="I853" s="14" t="e" cm="1">
        <f t="array" aca="1" ref="I853" ca="1">SUMPRODUCT(MAX((INDIRECT("A1:A" &amp; IFERROR(MATCH("fin" &amp; J853,OFFSET($D$1,H853,0,1000,1),0)+H853,$H$1)-1)      =J853)*ROW(INDIRECT("A1:A" &amp; IFERROR(MATCH("fin" &amp; J853,OFFSET($D$1,H853,0,1000,1),0)+H853,$H$1)-1) )))</f>
        <v>#N/A</v>
      </c>
      <c r="J853" s="7" t="e" cm="1">
        <f t="array" aca="1" ref="J853" ca="1">INDEX(A:A,H853)</f>
        <v>#N/A</v>
      </c>
      <c r="K853" s="7" t="e" cm="1">
        <f t="array" aca="1" ref="K853" ca="1">INDEX(B:B,H853)</f>
        <v>#N/A</v>
      </c>
      <c r="L853" s="7"/>
      <c r="M853" s="7" t="str" cm="1">
        <f t="array" aca="1" ref="M853" ca="1">IFERROR(INDEX(B:B,I853),IF(ISERROR(H853),"#N/A",TODAY()))</f>
        <v>#N/A</v>
      </c>
      <c r="N853">
        <f ca="1">SUMIFS(C:C,A:A,J853,B:B,"&gt;=" &amp; K853,B:B,"&lt;" &amp; M853+1)</f>
        <v>0</v>
      </c>
    </row>
    <row r="854" spans="1:14" x14ac:dyDescent="0.25">
      <c r="A854" t="s">
        <v>15</v>
      </c>
      <c r="B854" s="7">
        <v>43712.612858796296</v>
      </c>
      <c r="C854">
        <v>1</v>
      </c>
      <c r="D854" t="str">
        <f>IF(AND(C854=0,ROW()&gt;2),"fin"&amp;A854,IF(AND(C854=1,COUNTIF($D$1:$D853,"deb"&amp;A854)&gt;COUNTIF($D$1:$D853,"fin"&amp;A854)),A854,IF(C854=0,"","deb" &amp; A854)))</f>
        <v>Jeanne</v>
      </c>
      <c r="G854" s="14">
        <v>847</v>
      </c>
      <c r="H854" s="14" t="e">
        <f t="shared" ca="1" si="14"/>
        <v>#N/A</v>
      </c>
      <c r="I854" s="14" t="e" cm="1">
        <f t="array" aca="1" ref="I854" ca="1">SUMPRODUCT(MAX((INDIRECT("A1:A" &amp; IFERROR(MATCH("fin" &amp; J854,OFFSET($D$1,H854,0,1000,1),0)+H854,$H$1)-1)      =J854)*ROW(INDIRECT("A1:A" &amp; IFERROR(MATCH("fin" &amp; J854,OFFSET($D$1,H854,0,1000,1),0)+H854,$H$1)-1) )))</f>
        <v>#N/A</v>
      </c>
      <c r="J854" s="7" t="e" cm="1">
        <f t="array" aca="1" ref="J854" ca="1">INDEX(A:A,H854)</f>
        <v>#N/A</v>
      </c>
      <c r="K854" s="7" t="e" cm="1">
        <f t="array" aca="1" ref="K854" ca="1">INDEX(B:B,H854)</f>
        <v>#N/A</v>
      </c>
      <c r="L854" s="7"/>
      <c r="M854" s="7" t="str" cm="1">
        <f t="array" aca="1" ref="M854" ca="1">IFERROR(INDEX(B:B,I854),IF(ISERROR(H854),"#N/A",TODAY()))</f>
        <v>#N/A</v>
      </c>
      <c r="N854">
        <f ca="1">SUMIFS(C:C,A:A,J854,B:B,"&gt;=" &amp; K854,B:B,"&lt;" &amp; M854+1)</f>
        <v>0</v>
      </c>
    </row>
    <row r="855" spans="1:14" x14ac:dyDescent="0.25">
      <c r="A855" t="s">
        <v>16</v>
      </c>
      <c r="B855" s="7">
        <v>43712.624421296299</v>
      </c>
      <c r="C855">
        <v>1</v>
      </c>
      <c r="D855" t="str">
        <f>IF(AND(C855=0,ROW()&gt;2),"fin"&amp;A855,IF(AND(C855=1,COUNTIF($D$1:$D854,"deb"&amp;A855)&gt;COUNTIF($D$1:$D854,"fin"&amp;A855)),A855,IF(C855=0,"","deb" &amp; A855)))</f>
        <v>Agathe</v>
      </c>
      <c r="G855" s="14">
        <v>848</v>
      </c>
      <c r="H855" s="14" t="e">
        <f t="shared" ca="1" si="14"/>
        <v>#N/A</v>
      </c>
      <c r="I855" s="14" t="e" cm="1">
        <f t="array" aca="1" ref="I855" ca="1">SUMPRODUCT(MAX((INDIRECT("A1:A" &amp; IFERROR(MATCH("fin" &amp; J855,OFFSET($D$1,H855,0,1000,1),0)+H855,$H$1)-1)      =J855)*ROW(INDIRECT("A1:A" &amp; IFERROR(MATCH("fin" &amp; J855,OFFSET($D$1,H855,0,1000,1),0)+H855,$H$1)-1) )))</f>
        <v>#N/A</v>
      </c>
      <c r="J855" s="7" t="e" cm="1">
        <f t="array" aca="1" ref="J855" ca="1">INDEX(A:A,H855)</f>
        <v>#N/A</v>
      </c>
      <c r="K855" s="7" t="e" cm="1">
        <f t="array" aca="1" ref="K855" ca="1">INDEX(B:B,H855)</f>
        <v>#N/A</v>
      </c>
      <c r="L855" s="7"/>
      <c r="M855" s="7" t="str" cm="1">
        <f t="array" aca="1" ref="M855" ca="1">IFERROR(INDEX(B:B,I855),IF(ISERROR(H855),"#N/A",TODAY()))</f>
        <v>#N/A</v>
      </c>
      <c r="N855">
        <f ca="1">SUMIFS(C:C,A:A,J855,B:B,"&gt;=" &amp; K855,B:B,"&lt;" &amp; M855+1)</f>
        <v>0</v>
      </c>
    </row>
    <row r="856" spans="1:14" x14ac:dyDescent="0.25">
      <c r="A856" t="s">
        <v>17</v>
      </c>
      <c r="B856" s="7">
        <v>43712.660798611112</v>
      </c>
      <c r="C856">
        <v>1</v>
      </c>
      <c r="D856" t="str">
        <f>IF(AND(C856=0,ROW()&gt;2),"fin"&amp;A856,IF(AND(C856=1,COUNTIF($D$1:$D855,"deb"&amp;A856)&gt;COUNTIF($D$1:$D855,"fin"&amp;A856)),A856,IF(C856=0,"","deb" &amp; A856)))</f>
        <v>debRomain</v>
      </c>
      <c r="G856" s="14">
        <v>849</v>
      </c>
      <c r="H856" s="14" t="e">
        <f t="shared" ca="1" si="14"/>
        <v>#N/A</v>
      </c>
      <c r="I856" s="14" t="e" cm="1">
        <f t="array" aca="1" ref="I856" ca="1">SUMPRODUCT(MAX((INDIRECT("A1:A" &amp; IFERROR(MATCH("fin" &amp; J856,OFFSET($D$1,H856,0,1000,1),0)+H856,$H$1)-1)      =J856)*ROW(INDIRECT("A1:A" &amp; IFERROR(MATCH("fin" &amp; J856,OFFSET($D$1,H856,0,1000,1),0)+H856,$H$1)-1) )))</f>
        <v>#N/A</v>
      </c>
      <c r="J856" s="7" t="e" cm="1">
        <f t="array" aca="1" ref="J856" ca="1">INDEX(A:A,H856)</f>
        <v>#N/A</v>
      </c>
      <c r="K856" s="7" t="e" cm="1">
        <f t="array" aca="1" ref="K856" ca="1">INDEX(B:B,H856)</f>
        <v>#N/A</v>
      </c>
      <c r="L856" s="7"/>
      <c r="M856" s="7" t="str" cm="1">
        <f t="array" aca="1" ref="M856" ca="1">IFERROR(INDEX(B:B,I856),IF(ISERROR(H856),"#N/A",TODAY()))</f>
        <v>#N/A</v>
      </c>
      <c r="N856">
        <f ca="1">SUMIFS(C:C,A:A,J856,B:B,"&gt;=" &amp; K856,B:B,"&lt;" &amp; M856+1)</f>
        <v>0</v>
      </c>
    </row>
    <row r="857" spans="1:14" x14ac:dyDescent="0.25">
      <c r="A857" t="s">
        <v>9</v>
      </c>
      <c r="B857" s="7">
        <v>43713.494212962964</v>
      </c>
      <c r="C857">
        <v>1</v>
      </c>
      <c r="D857" t="str">
        <f>IF(AND(C857=0,ROW()&gt;2),"fin"&amp;A857,IF(AND(C857=1,COUNTIF($D$1:$D856,"deb"&amp;A857)&gt;COUNTIF($D$1:$D856,"fin"&amp;A857)),A857,IF(C857=0,"","deb" &amp; A857)))</f>
        <v xml:space="preserve">Pierre </v>
      </c>
      <c r="G857" s="14">
        <v>850</v>
      </c>
      <c r="H857" s="14" t="e">
        <f t="shared" ca="1" si="14"/>
        <v>#N/A</v>
      </c>
      <c r="I857" s="14" t="e" cm="1">
        <f t="array" aca="1" ref="I857" ca="1">SUMPRODUCT(MAX((INDIRECT("A1:A" &amp; IFERROR(MATCH("fin" &amp; J857,OFFSET($D$1,H857,0,1000,1),0)+H857,$H$1)-1)      =J857)*ROW(INDIRECT("A1:A" &amp; IFERROR(MATCH("fin" &amp; J857,OFFSET($D$1,H857,0,1000,1),0)+H857,$H$1)-1) )))</f>
        <v>#N/A</v>
      </c>
      <c r="J857" s="7" t="e" cm="1">
        <f t="array" aca="1" ref="J857" ca="1">INDEX(A:A,H857)</f>
        <v>#N/A</v>
      </c>
      <c r="K857" s="7" t="e" cm="1">
        <f t="array" aca="1" ref="K857" ca="1">INDEX(B:B,H857)</f>
        <v>#N/A</v>
      </c>
      <c r="L857" s="7"/>
      <c r="M857" s="7" t="str" cm="1">
        <f t="array" aca="1" ref="M857" ca="1">IFERROR(INDEX(B:B,I857),IF(ISERROR(H857),"#N/A",TODAY()))</f>
        <v>#N/A</v>
      </c>
      <c r="N857">
        <f ca="1">SUMIFS(C:C,A:A,J857,B:B,"&gt;=" &amp; K857,B:B,"&lt;" &amp; M857+1)</f>
        <v>0</v>
      </c>
    </row>
    <row r="858" spans="1:14" x14ac:dyDescent="0.25">
      <c r="A858" t="s">
        <v>10</v>
      </c>
      <c r="B858" s="7">
        <v>43713.56490740741</v>
      </c>
      <c r="C858">
        <v>1</v>
      </c>
      <c r="D858" t="str">
        <f>IF(AND(C858=0,ROW()&gt;2),"fin"&amp;A858,IF(AND(C858=1,COUNTIF($D$1:$D857,"deb"&amp;A858)&gt;COUNTIF($D$1:$D857,"fin"&amp;A858)),A858,IF(C858=0,"","deb" &amp; A858)))</f>
        <v>Yves</v>
      </c>
      <c r="G858" s="14">
        <v>851</v>
      </c>
      <c r="H858" s="14" t="e">
        <f t="shared" ref="H858:H921" ca="1" si="15">MATCH("deb*",OFFSET($D$1,H857,0,1000,1),0)+H857</f>
        <v>#N/A</v>
      </c>
      <c r="I858" s="14" t="e" cm="1">
        <f t="array" aca="1" ref="I858" ca="1">SUMPRODUCT(MAX((INDIRECT("A1:A" &amp; IFERROR(MATCH("fin" &amp; J858,OFFSET($D$1,H858,0,1000,1),0)+H858,$H$1)-1)      =J858)*ROW(INDIRECT("A1:A" &amp; IFERROR(MATCH("fin" &amp; J858,OFFSET($D$1,H858,0,1000,1),0)+H858,$H$1)-1) )))</f>
        <v>#N/A</v>
      </c>
      <c r="J858" s="7" t="e" cm="1">
        <f t="array" aca="1" ref="J858" ca="1">INDEX(A:A,H858)</f>
        <v>#N/A</v>
      </c>
      <c r="K858" s="7" t="e" cm="1">
        <f t="array" aca="1" ref="K858" ca="1">INDEX(B:B,H858)</f>
        <v>#N/A</v>
      </c>
      <c r="L858" s="7"/>
      <c r="M858" s="7" t="str" cm="1">
        <f t="array" aca="1" ref="M858" ca="1">IFERROR(INDEX(B:B,I858),IF(ISERROR(H858),"#N/A",TODAY()))</f>
        <v>#N/A</v>
      </c>
      <c r="N858">
        <f ca="1">SUMIFS(C:C,A:A,J858,B:B,"&gt;=" &amp; K858,B:B,"&lt;" &amp; M858+1)</f>
        <v>0</v>
      </c>
    </row>
    <row r="859" spans="1:14" x14ac:dyDescent="0.25">
      <c r="A859" t="s">
        <v>11</v>
      </c>
      <c r="B859" s="7">
        <v>43713.569780092592</v>
      </c>
      <c r="C859">
        <v>1</v>
      </c>
      <c r="D859" t="str">
        <f>IF(AND(C859=0,ROW()&gt;2),"fin"&amp;A859,IF(AND(C859=1,COUNTIF($D$1:$D858,"deb"&amp;A859)&gt;COUNTIF($D$1:$D858,"fin"&amp;A859)),A859,IF(C859=0,"","deb" &amp; A859)))</f>
        <v>Pierrick</v>
      </c>
      <c r="G859" s="14">
        <v>852</v>
      </c>
      <c r="H859" s="14" t="e">
        <f t="shared" ca="1" si="15"/>
        <v>#N/A</v>
      </c>
      <c r="I859" s="14" t="e" cm="1">
        <f t="array" aca="1" ref="I859" ca="1">SUMPRODUCT(MAX((INDIRECT("A1:A" &amp; IFERROR(MATCH("fin" &amp; J859,OFFSET($D$1,H859,0,1000,1),0)+H859,$H$1)-1)      =J859)*ROW(INDIRECT("A1:A" &amp; IFERROR(MATCH("fin" &amp; J859,OFFSET($D$1,H859,0,1000,1),0)+H859,$H$1)-1) )))</f>
        <v>#N/A</v>
      </c>
      <c r="J859" s="7" t="e" cm="1">
        <f t="array" aca="1" ref="J859" ca="1">INDEX(A:A,H859)</f>
        <v>#N/A</v>
      </c>
      <c r="K859" s="7" t="e" cm="1">
        <f t="array" aca="1" ref="K859" ca="1">INDEX(B:B,H859)</f>
        <v>#N/A</v>
      </c>
      <c r="L859" s="7"/>
      <c r="M859" s="7" t="str" cm="1">
        <f t="array" aca="1" ref="M859" ca="1">IFERROR(INDEX(B:B,I859),IF(ISERROR(H859),"#N/A",TODAY()))</f>
        <v>#N/A</v>
      </c>
      <c r="N859">
        <f ca="1">SUMIFS(C:C,A:A,J859,B:B,"&gt;=" &amp; K859,B:B,"&lt;" &amp; M859+1)</f>
        <v>0</v>
      </c>
    </row>
    <row r="860" spans="1:14" x14ac:dyDescent="0.25">
      <c r="A860" t="s">
        <v>12</v>
      </c>
      <c r="B860" s="7">
        <v>43713.603634259256</v>
      </c>
      <c r="C860">
        <v>0</v>
      </c>
      <c r="D860" t="str">
        <f>IF(AND(C860=0,ROW()&gt;2),"fin"&amp;A860,IF(AND(C860=1,COUNTIF($D$1:$D859,"deb"&amp;A860)&gt;COUNTIF($D$1:$D859,"fin"&amp;A860)),A860,IF(C860=0,"","deb" &amp; A860)))</f>
        <v xml:space="preserve">finJacques </v>
      </c>
      <c r="G860" s="14">
        <v>853</v>
      </c>
      <c r="H860" s="14" t="e">
        <f t="shared" ca="1" si="15"/>
        <v>#N/A</v>
      </c>
      <c r="I860" s="14" t="e" cm="1">
        <f t="array" aca="1" ref="I860" ca="1">SUMPRODUCT(MAX((INDIRECT("A1:A" &amp; IFERROR(MATCH("fin" &amp; J860,OFFSET($D$1,H860,0,1000,1),0)+H860,$H$1)-1)      =J860)*ROW(INDIRECT("A1:A" &amp; IFERROR(MATCH("fin" &amp; J860,OFFSET($D$1,H860,0,1000,1),0)+H860,$H$1)-1) )))</f>
        <v>#N/A</v>
      </c>
      <c r="J860" s="7" t="e" cm="1">
        <f t="array" aca="1" ref="J860" ca="1">INDEX(A:A,H860)</f>
        <v>#N/A</v>
      </c>
      <c r="K860" s="7" t="e" cm="1">
        <f t="array" aca="1" ref="K860" ca="1">INDEX(B:B,H860)</f>
        <v>#N/A</v>
      </c>
      <c r="L860" s="7"/>
      <c r="M860" s="7" t="str" cm="1">
        <f t="array" aca="1" ref="M860" ca="1">IFERROR(INDEX(B:B,I860),IF(ISERROR(H860),"#N/A",TODAY()))</f>
        <v>#N/A</v>
      </c>
      <c r="N860">
        <f ca="1">SUMIFS(C:C,A:A,J860,B:B,"&gt;=" &amp; K860,B:B,"&lt;" &amp; M860+1)</f>
        <v>0</v>
      </c>
    </row>
    <row r="861" spans="1:14" x14ac:dyDescent="0.25">
      <c r="A861" t="s">
        <v>13</v>
      </c>
      <c r="B861" s="7">
        <v>43713.607662037037</v>
      </c>
      <c r="C861">
        <v>1</v>
      </c>
      <c r="D861" t="str">
        <f>IF(AND(C861=0,ROW()&gt;2),"fin"&amp;A861,IF(AND(C861=1,COUNTIF($D$1:$D860,"deb"&amp;A861)&gt;COUNTIF($D$1:$D860,"fin"&amp;A861)),A861,IF(C861=0,"","deb" &amp; A861)))</f>
        <v>Clhotilde</v>
      </c>
      <c r="G861" s="14">
        <v>854</v>
      </c>
      <c r="H861" s="14" t="e">
        <f t="shared" ca="1" si="15"/>
        <v>#N/A</v>
      </c>
      <c r="I861" s="14" t="e" cm="1">
        <f t="array" aca="1" ref="I861" ca="1">SUMPRODUCT(MAX((INDIRECT("A1:A" &amp; IFERROR(MATCH("fin" &amp; J861,OFFSET($D$1,H861,0,1000,1),0)+H861,$H$1)-1)      =J861)*ROW(INDIRECT("A1:A" &amp; IFERROR(MATCH("fin" &amp; J861,OFFSET($D$1,H861,0,1000,1),0)+H861,$H$1)-1) )))</f>
        <v>#N/A</v>
      </c>
      <c r="J861" s="7" t="e" cm="1">
        <f t="array" aca="1" ref="J861" ca="1">INDEX(A:A,H861)</f>
        <v>#N/A</v>
      </c>
      <c r="K861" s="7" t="e" cm="1">
        <f t="array" aca="1" ref="K861" ca="1">INDEX(B:B,H861)</f>
        <v>#N/A</v>
      </c>
      <c r="L861" s="7"/>
      <c r="M861" s="7" t="str" cm="1">
        <f t="array" aca="1" ref="M861" ca="1">IFERROR(INDEX(B:B,I861),IF(ISERROR(H861),"#N/A",TODAY()))</f>
        <v>#N/A</v>
      </c>
      <c r="N861">
        <f ca="1">SUMIFS(C:C,A:A,J861,B:B,"&gt;=" &amp; K861,B:B,"&lt;" &amp; M861+1)</f>
        <v>0</v>
      </c>
    </row>
    <row r="862" spans="1:14" x14ac:dyDescent="0.25">
      <c r="A862" t="s">
        <v>14</v>
      </c>
      <c r="B862" s="7">
        <v>43713.632800925923</v>
      </c>
      <c r="C862">
        <v>1</v>
      </c>
      <c r="D862" t="str">
        <f>IF(AND(C862=0,ROW()&gt;2),"fin"&amp;A862,IF(AND(C862=1,COUNTIF($D$1:$D861,"deb"&amp;A862)&gt;COUNTIF($D$1:$D861,"fin"&amp;A862)),A862,IF(C862=0,"","deb" &amp; A862)))</f>
        <v>Laurianne</v>
      </c>
      <c r="G862" s="14">
        <v>855</v>
      </c>
      <c r="H862" s="14" t="e">
        <f t="shared" ca="1" si="15"/>
        <v>#N/A</v>
      </c>
      <c r="I862" s="14" t="e" cm="1">
        <f t="array" aca="1" ref="I862" ca="1">SUMPRODUCT(MAX((INDIRECT("A1:A" &amp; IFERROR(MATCH("fin" &amp; J862,OFFSET($D$1,H862,0,1000,1),0)+H862,$H$1)-1)      =J862)*ROW(INDIRECT("A1:A" &amp; IFERROR(MATCH("fin" &amp; J862,OFFSET($D$1,H862,0,1000,1),0)+H862,$H$1)-1) )))</f>
        <v>#N/A</v>
      </c>
      <c r="J862" s="7" t="e" cm="1">
        <f t="array" aca="1" ref="J862" ca="1">INDEX(A:A,H862)</f>
        <v>#N/A</v>
      </c>
      <c r="K862" s="7" t="e" cm="1">
        <f t="array" aca="1" ref="K862" ca="1">INDEX(B:B,H862)</f>
        <v>#N/A</v>
      </c>
      <c r="L862" s="7"/>
      <c r="M862" s="7" t="str" cm="1">
        <f t="array" aca="1" ref="M862" ca="1">IFERROR(INDEX(B:B,I862),IF(ISERROR(H862),"#N/A",TODAY()))</f>
        <v>#N/A</v>
      </c>
      <c r="N862">
        <f ca="1">SUMIFS(C:C,A:A,J862,B:B,"&gt;=" &amp; K862,B:B,"&lt;" &amp; M862+1)</f>
        <v>0</v>
      </c>
    </row>
    <row r="863" spans="1:14" x14ac:dyDescent="0.25">
      <c r="A863" t="s">
        <v>15</v>
      </c>
      <c r="B863" s="7">
        <v>43714.620682870373</v>
      </c>
      <c r="C863">
        <v>1</v>
      </c>
      <c r="D863" t="str">
        <f>IF(AND(C863=0,ROW()&gt;2),"fin"&amp;A863,IF(AND(C863=1,COUNTIF($D$1:$D862,"deb"&amp;A863)&gt;COUNTIF($D$1:$D862,"fin"&amp;A863)),A863,IF(C863=0,"","deb" &amp; A863)))</f>
        <v>Jeanne</v>
      </c>
      <c r="G863" s="14">
        <v>856</v>
      </c>
      <c r="H863" s="14" t="e">
        <f t="shared" ca="1" si="15"/>
        <v>#N/A</v>
      </c>
      <c r="I863" s="14" t="e" cm="1">
        <f t="array" aca="1" ref="I863" ca="1">SUMPRODUCT(MAX((INDIRECT("A1:A" &amp; IFERROR(MATCH("fin" &amp; J863,OFFSET($D$1,H863,0,1000,1),0)+H863,$H$1)-1)      =J863)*ROW(INDIRECT("A1:A" &amp; IFERROR(MATCH("fin" &amp; J863,OFFSET($D$1,H863,0,1000,1),0)+H863,$H$1)-1) )))</f>
        <v>#N/A</v>
      </c>
      <c r="J863" s="7" t="e" cm="1">
        <f t="array" aca="1" ref="J863" ca="1">INDEX(A:A,H863)</f>
        <v>#N/A</v>
      </c>
      <c r="K863" s="7" t="e" cm="1">
        <f t="array" aca="1" ref="K863" ca="1">INDEX(B:B,H863)</f>
        <v>#N/A</v>
      </c>
      <c r="L863" s="7"/>
      <c r="M863" s="7" t="str" cm="1">
        <f t="array" aca="1" ref="M863" ca="1">IFERROR(INDEX(B:B,I863),IF(ISERROR(H863),"#N/A",TODAY()))</f>
        <v>#N/A</v>
      </c>
      <c r="N863">
        <f ca="1">SUMIFS(C:C,A:A,J863,B:B,"&gt;=" &amp; K863,B:B,"&lt;" &amp; M863+1)</f>
        <v>0</v>
      </c>
    </row>
    <row r="864" spans="1:14" x14ac:dyDescent="0.25">
      <c r="A864" t="s">
        <v>16</v>
      </c>
      <c r="B864" s="7">
        <v>43717.322777777779</v>
      </c>
      <c r="C864">
        <v>0</v>
      </c>
      <c r="D864" t="str">
        <f>IF(AND(C864=0,ROW()&gt;2),"fin"&amp;A864,IF(AND(C864=1,COUNTIF($D$1:$D863,"deb"&amp;A864)&gt;COUNTIF($D$1:$D863,"fin"&amp;A864)),A864,IF(C864=0,"","deb" &amp; A864)))</f>
        <v>finAgathe</v>
      </c>
      <c r="G864" s="14">
        <v>857</v>
      </c>
      <c r="H864" s="14" t="e">
        <f t="shared" ca="1" si="15"/>
        <v>#N/A</v>
      </c>
      <c r="I864" s="14" t="e" cm="1">
        <f t="array" aca="1" ref="I864" ca="1">SUMPRODUCT(MAX((INDIRECT("A1:A" &amp; IFERROR(MATCH("fin" &amp; J864,OFFSET($D$1,H864,0,1000,1),0)+H864,$H$1)-1)      =J864)*ROW(INDIRECT("A1:A" &amp; IFERROR(MATCH("fin" &amp; J864,OFFSET($D$1,H864,0,1000,1),0)+H864,$H$1)-1) )))</f>
        <v>#N/A</v>
      </c>
      <c r="J864" s="7" t="e" cm="1">
        <f t="array" aca="1" ref="J864" ca="1">INDEX(A:A,H864)</f>
        <v>#N/A</v>
      </c>
      <c r="K864" s="7" t="e" cm="1">
        <f t="array" aca="1" ref="K864" ca="1">INDEX(B:B,H864)</f>
        <v>#N/A</v>
      </c>
      <c r="L864" s="7"/>
      <c r="M864" s="7" t="str" cm="1">
        <f t="array" aca="1" ref="M864" ca="1">IFERROR(INDEX(B:B,I864),IF(ISERROR(H864),"#N/A",TODAY()))</f>
        <v>#N/A</v>
      </c>
      <c r="N864">
        <f ca="1">SUMIFS(C:C,A:A,J864,B:B,"&gt;=" &amp; K864,B:B,"&lt;" &amp; M864+1)</f>
        <v>0</v>
      </c>
    </row>
    <row r="865" spans="1:14" x14ac:dyDescent="0.25">
      <c r="A865" t="s">
        <v>17</v>
      </c>
      <c r="B865" s="7">
        <v>43717.428437499999</v>
      </c>
      <c r="C865">
        <v>1</v>
      </c>
      <c r="D865" t="str">
        <f>IF(AND(C865=0,ROW()&gt;2),"fin"&amp;A865,IF(AND(C865=1,COUNTIF($D$1:$D864,"deb"&amp;A865)&gt;COUNTIF($D$1:$D864,"fin"&amp;A865)),A865,IF(C865=0,"","deb" &amp; A865)))</f>
        <v>Romain</v>
      </c>
      <c r="G865" s="14">
        <v>858</v>
      </c>
      <c r="H865" s="14" t="e">
        <f t="shared" ca="1" si="15"/>
        <v>#N/A</v>
      </c>
      <c r="I865" s="14" t="e" cm="1">
        <f t="array" aca="1" ref="I865" ca="1">SUMPRODUCT(MAX((INDIRECT("A1:A" &amp; IFERROR(MATCH("fin" &amp; J865,OFFSET($D$1,H865,0,1000,1),0)+H865,$H$1)-1)      =J865)*ROW(INDIRECT("A1:A" &amp; IFERROR(MATCH("fin" &amp; J865,OFFSET($D$1,H865,0,1000,1),0)+H865,$H$1)-1) )))</f>
        <v>#N/A</v>
      </c>
      <c r="J865" s="7" t="e" cm="1">
        <f t="array" aca="1" ref="J865" ca="1">INDEX(A:A,H865)</f>
        <v>#N/A</v>
      </c>
      <c r="K865" s="7" t="e" cm="1">
        <f t="array" aca="1" ref="K865" ca="1">INDEX(B:B,H865)</f>
        <v>#N/A</v>
      </c>
      <c r="L865" s="7"/>
      <c r="M865" s="7" t="str" cm="1">
        <f t="array" aca="1" ref="M865" ca="1">IFERROR(INDEX(B:B,I865),IF(ISERROR(H865),"#N/A",TODAY()))</f>
        <v>#N/A</v>
      </c>
      <c r="N865">
        <f ca="1">SUMIFS(C:C,A:A,J865,B:B,"&gt;=" &amp; K865,B:B,"&lt;" &amp; M865+1)</f>
        <v>0</v>
      </c>
    </row>
    <row r="866" spans="1:14" x14ac:dyDescent="0.25">
      <c r="A866" t="s">
        <v>9</v>
      </c>
      <c r="B866" s="7">
        <v>43717.443090277775</v>
      </c>
      <c r="C866">
        <v>1</v>
      </c>
      <c r="D866" t="str">
        <f>IF(AND(C866=0,ROW()&gt;2),"fin"&amp;A866,IF(AND(C866=1,COUNTIF($D$1:$D865,"deb"&amp;A866)&gt;COUNTIF($D$1:$D865,"fin"&amp;A866)),A866,IF(C866=0,"","deb" &amp; A866)))</f>
        <v xml:space="preserve">Pierre </v>
      </c>
      <c r="G866" s="14">
        <v>859</v>
      </c>
      <c r="H866" s="14" t="e">
        <f t="shared" ca="1" si="15"/>
        <v>#N/A</v>
      </c>
      <c r="I866" s="14" t="e" cm="1">
        <f t="array" aca="1" ref="I866" ca="1">SUMPRODUCT(MAX((INDIRECT("A1:A" &amp; IFERROR(MATCH("fin" &amp; J866,OFFSET($D$1,H866,0,1000,1),0)+H866,$H$1)-1)      =J866)*ROW(INDIRECT("A1:A" &amp; IFERROR(MATCH("fin" &amp; J866,OFFSET($D$1,H866,0,1000,1),0)+H866,$H$1)-1) )))</f>
        <v>#N/A</v>
      </c>
      <c r="J866" s="7" t="e" cm="1">
        <f t="array" aca="1" ref="J866" ca="1">INDEX(A:A,H866)</f>
        <v>#N/A</v>
      </c>
      <c r="K866" s="7" t="e" cm="1">
        <f t="array" aca="1" ref="K866" ca="1">INDEX(B:B,H866)</f>
        <v>#N/A</v>
      </c>
      <c r="L866" s="7"/>
      <c r="M866" s="7" t="str" cm="1">
        <f t="array" aca="1" ref="M866" ca="1">IFERROR(INDEX(B:B,I866),IF(ISERROR(H866),"#N/A",TODAY()))</f>
        <v>#N/A</v>
      </c>
      <c r="N866">
        <f ca="1">SUMIFS(C:C,A:A,J866,B:B,"&gt;=" &amp; K866,B:B,"&lt;" &amp; M866+1)</f>
        <v>0</v>
      </c>
    </row>
    <row r="867" spans="1:14" x14ac:dyDescent="0.25">
      <c r="A867" t="s">
        <v>10</v>
      </c>
      <c r="B867" s="7">
        <v>43717.455243055556</v>
      </c>
      <c r="C867">
        <v>1</v>
      </c>
      <c r="D867" t="str">
        <f>IF(AND(C867=0,ROW()&gt;2),"fin"&amp;A867,IF(AND(C867=1,COUNTIF($D$1:$D866,"deb"&amp;A867)&gt;COUNTIF($D$1:$D866,"fin"&amp;A867)),A867,IF(C867=0,"","deb" &amp; A867)))</f>
        <v>Yves</v>
      </c>
      <c r="G867" s="14">
        <v>860</v>
      </c>
      <c r="H867" s="14" t="e">
        <f t="shared" ca="1" si="15"/>
        <v>#N/A</v>
      </c>
      <c r="I867" s="14" t="e" cm="1">
        <f t="array" aca="1" ref="I867" ca="1">SUMPRODUCT(MAX((INDIRECT("A1:A" &amp; IFERROR(MATCH("fin" &amp; J867,OFFSET($D$1,H867,0,1000,1),0)+H867,$H$1)-1)      =J867)*ROW(INDIRECT("A1:A" &amp; IFERROR(MATCH("fin" &amp; J867,OFFSET($D$1,H867,0,1000,1),0)+H867,$H$1)-1) )))</f>
        <v>#N/A</v>
      </c>
      <c r="J867" s="7" t="e" cm="1">
        <f t="array" aca="1" ref="J867" ca="1">INDEX(A:A,H867)</f>
        <v>#N/A</v>
      </c>
      <c r="K867" s="7" t="e" cm="1">
        <f t="array" aca="1" ref="K867" ca="1">INDEX(B:B,H867)</f>
        <v>#N/A</v>
      </c>
      <c r="L867" s="7"/>
      <c r="M867" s="7" t="str" cm="1">
        <f t="array" aca="1" ref="M867" ca="1">IFERROR(INDEX(B:B,I867),IF(ISERROR(H867),"#N/A",TODAY()))</f>
        <v>#N/A</v>
      </c>
      <c r="N867">
        <f ca="1">SUMIFS(C:C,A:A,J867,B:B,"&gt;=" &amp; K867,B:B,"&lt;" &amp; M867+1)</f>
        <v>0</v>
      </c>
    </row>
    <row r="868" spans="1:14" x14ac:dyDescent="0.25">
      <c r="A868" t="s">
        <v>11</v>
      </c>
      <c r="B868" s="7">
        <v>43717.591203703705</v>
      </c>
      <c r="C868">
        <v>1</v>
      </c>
      <c r="D868" t="str">
        <f>IF(AND(C868=0,ROW()&gt;2),"fin"&amp;A868,IF(AND(C868=1,COUNTIF($D$1:$D867,"deb"&amp;A868)&gt;COUNTIF($D$1:$D867,"fin"&amp;A868)),A868,IF(C868=0,"","deb" &amp; A868)))</f>
        <v>Pierrick</v>
      </c>
      <c r="G868" s="14">
        <v>861</v>
      </c>
      <c r="H868" s="14" t="e">
        <f t="shared" ca="1" si="15"/>
        <v>#N/A</v>
      </c>
      <c r="I868" s="14" t="e" cm="1">
        <f t="array" aca="1" ref="I868" ca="1">SUMPRODUCT(MAX((INDIRECT("A1:A" &amp; IFERROR(MATCH("fin" &amp; J868,OFFSET($D$1,H868,0,1000,1),0)+H868,$H$1)-1)      =J868)*ROW(INDIRECT("A1:A" &amp; IFERROR(MATCH("fin" &amp; J868,OFFSET($D$1,H868,0,1000,1),0)+H868,$H$1)-1) )))</f>
        <v>#N/A</v>
      </c>
      <c r="J868" s="7" t="e" cm="1">
        <f t="array" aca="1" ref="J868" ca="1">INDEX(A:A,H868)</f>
        <v>#N/A</v>
      </c>
      <c r="K868" s="7" t="e" cm="1">
        <f t="array" aca="1" ref="K868" ca="1">INDEX(B:B,H868)</f>
        <v>#N/A</v>
      </c>
      <c r="L868" s="7"/>
      <c r="M868" s="7" t="str" cm="1">
        <f t="array" aca="1" ref="M868" ca="1">IFERROR(INDEX(B:B,I868),IF(ISERROR(H868),"#N/A",TODAY()))</f>
        <v>#N/A</v>
      </c>
      <c r="N868">
        <f ca="1">SUMIFS(C:C,A:A,J868,B:B,"&gt;=" &amp; K868,B:B,"&lt;" &amp; M868+1)</f>
        <v>0</v>
      </c>
    </row>
    <row r="869" spans="1:14" x14ac:dyDescent="0.25">
      <c r="A869" t="s">
        <v>12</v>
      </c>
      <c r="B869" s="7">
        <v>43717.679305555554</v>
      </c>
      <c r="C869">
        <v>1</v>
      </c>
      <c r="D869" t="str">
        <f>IF(AND(C869=0,ROW()&gt;2),"fin"&amp;A869,IF(AND(C869=1,COUNTIF($D$1:$D868,"deb"&amp;A869)&gt;COUNTIF($D$1:$D868,"fin"&amp;A869)),A869,IF(C869=0,"","deb" &amp; A869)))</f>
        <v xml:space="preserve">debJacques </v>
      </c>
      <c r="G869" s="14">
        <v>862</v>
      </c>
      <c r="H869" s="14" t="e">
        <f t="shared" ca="1" si="15"/>
        <v>#N/A</v>
      </c>
      <c r="I869" s="14" t="e" cm="1">
        <f t="array" aca="1" ref="I869" ca="1">SUMPRODUCT(MAX((INDIRECT("A1:A" &amp; IFERROR(MATCH("fin" &amp; J869,OFFSET($D$1,H869,0,1000,1),0)+H869,$H$1)-1)      =J869)*ROW(INDIRECT("A1:A" &amp; IFERROR(MATCH("fin" &amp; J869,OFFSET($D$1,H869,0,1000,1),0)+H869,$H$1)-1) )))</f>
        <v>#N/A</v>
      </c>
      <c r="J869" s="7" t="e" cm="1">
        <f t="array" aca="1" ref="J869" ca="1">INDEX(A:A,H869)</f>
        <v>#N/A</v>
      </c>
      <c r="K869" s="7" t="e" cm="1">
        <f t="array" aca="1" ref="K869" ca="1">INDEX(B:B,H869)</f>
        <v>#N/A</v>
      </c>
      <c r="L869" s="7"/>
      <c r="M869" s="7" t="str" cm="1">
        <f t="array" aca="1" ref="M869" ca="1">IFERROR(INDEX(B:B,I869),IF(ISERROR(H869),"#N/A",TODAY()))</f>
        <v>#N/A</v>
      </c>
      <c r="N869">
        <f ca="1">SUMIFS(C:C,A:A,J869,B:B,"&gt;=" &amp; K869,B:B,"&lt;" &amp; M869+1)</f>
        <v>0</v>
      </c>
    </row>
    <row r="870" spans="1:14" x14ac:dyDescent="0.25">
      <c r="A870" t="s">
        <v>13</v>
      </c>
      <c r="B870" s="7">
        <v>43717.735543981478</v>
      </c>
      <c r="C870">
        <v>1</v>
      </c>
      <c r="D870" t="str">
        <f>IF(AND(C870=0,ROW()&gt;2),"fin"&amp;A870,IF(AND(C870=1,COUNTIF($D$1:$D869,"deb"&amp;A870)&gt;COUNTIF($D$1:$D869,"fin"&amp;A870)),A870,IF(C870=0,"","deb" &amp; A870)))</f>
        <v>Clhotilde</v>
      </c>
      <c r="G870" s="14">
        <v>863</v>
      </c>
      <c r="H870" s="14" t="e">
        <f t="shared" ca="1" si="15"/>
        <v>#N/A</v>
      </c>
      <c r="I870" s="14" t="e" cm="1">
        <f t="array" aca="1" ref="I870" ca="1">SUMPRODUCT(MAX((INDIRECT("A1:A" &amp; IFERROR(MATCH("fin" &amp; J870,OFFSET($D$1,H870,0,1000,1),0)+H870,$H$1)-1)      =J870)*ROW(INDIRECT("A1:A" &amp; IFERROR(MATCH("fin" &amp; J870,OFFSET($D$1,H870,0,1000,1),0)+H870,$H$1)-1) )))</f>
        <v>#N/A</v>
      </c>
      <c r="J870" s="7" t="e" cm="1">
        <f t="array" aca="1" ref="J870" ca="1">INDEX(A:A,H870)</f>
        <v>#N/A</v>
      </c>
      <c r="K870" s="7" t="e" cm="1">
        <f t="array" aca="1" ref="K870" ca="1">INDEX(B:B,H870)</f>
        <v>#N/A</v>
      </c>
      <c r="L870" s="7"/>
      <c r="M870" s="7" t="str" cm="1">
        <f t="array" aca="1" ref="M870" ca="1">IFERROR(INDEX(B:B,I870),IF(ISERROR(H870),"#N/A",TODAY()))</f>
        <v>#N/A</v>
      </c>
      <c r="N870">
        <f ca="1">SUMIFS(C:C,A:A,J870,B:B,"&gt;=" &amp; K870,B:B,"&lt;" &amp; M870+1)</f>
        <v>0</v>
      </c>
    </row>
    <row r="871" spans="1:14" x14ac:dyDescent="0.25">
      <c r="A871" t="s">
        <v>14</v>
      </c>
      <c r="B871" s="7">
        <v>43718.360312500001</v>
      </c>
      <c r="C871">
        <v>1</v>
      </c>
      <c r="D871" t="str">
        <f>IF(AND(C871=0,ROW()&gt;2),"fin"&amp;A871,IF(AND(C871=1,COUNTIF($D$1:$D870,"deb"&amp;A871)&gt;COUNTIF($D$1:$D870,"fin"&amp;A871)),A871,IF(C871=0,"","deb" &amp; A871)))</f>
        <v>Laurianne</v>
      </c>
      <c r="G871" s="14">
        <v>864</v>
      </c>
      <c r="H871" s="14" t="e">
        <f t="shared" ca="1" si="15"/>
        <v>#N/A</v>
      </c>
      <c r="I871" s="14" t="e" cm="1">
        <f t="array" aca="1" ref="I871" ca="1">SUMPRODUCT(MAX((INDIRECT("A1:A" &amp; IFERROR(MATCH("fin" &amp; J871,OFFSET($D$1,H871,0,1000,1),0)+H871,$H$1)-1)      =J871)*ROW(INDIRECT("A1:A" &amp; IFERROR(MATCH("fin" &amp; J871,OFFSET($D$1,H871,0,1000,1),0)+H871,$H$1)-1) )))</f>
        <v>#N/A</v>
      </c>
      <c r="J871" s="7" t="e" cm="1">
        <f t="array" aca="1" ref="J871" ca="1">INDEX(A:A,H871)</f>
        <v>#N/A</v>
      </c>
      <c r="K871" s="7" t="e" cm="1">
        <f t="array" aca="1" ref="K871" ca="1">INDEX(B:B,H871)</f>
        <v>#N/A</v>
      </c>
      <c r="L871" s="7"/>
      <c r="M871" s="7" t="str" cm="1">
        <f t="array" aca="1" ref="M871" ca="1">IFERROR(INDEX(B:B,I871),IF(ISERROR(H871),"#N/A",TODAY()))</f>
        <v>#N/A</v>
      </c>
      <c r="N871">
        <f ca="1">SUMIFS(C:C,A:A,J871,B:B,"&gt;=" &amp; K871,B:B,"&lt;" &amp; M871+1)</f>
        <v>0</v>
      </c>
    </row>
    <row r="872" spans="1:14" x14ac:dyDescent="0.25">
      <c r="A872" t="s">
        <v>15</v>
      </c>
      <c r="B872" s="7">
        <v>43718.392152777778</v>
      </c>
      <c r="C872">
        <v>1</v>
      </c>
      <c r="D872" t="str">
        <f>IF(AND(C872=0,ROW()&gt;2),"fin"&amp;A872,IF(AND(C872=1,COUNTIF($D$1:$D871,"deb"&amp;A872)&gt;COUNTIF($D$1:$D871,"fin"&amp;A872)),A872,IF(C872=0,"","deb" &amp; A872)))</f>
        <v>Jeanne</v>
      </c>
      <c r="G872" s="14">
        <v>865</v>
      </c>
      <c r="H872" s="14" t="e">
        <f t="shared" ca="1" si="15"/>
        <v>#N/A</v>
      </c>
      <c r="I872" s="14" t="e" cm="1">
        <f t="array" aca="1" ref="I872" ca="1">SUMPRODUCT(MAX((INDIRECT("A1:A" &amp; IFERROR(MATCH("fin" &amp; J872,OFFSET($D$1,H872,0,1000,1),0)+H872,$H$1)-1)      =J872)*ROW(INDIRECT("A1:A" &amp; IFERROR(MATCH("fin" &amp; J872,OFFSET($D$1,H872,0,1000,1),0)+H872,$H$1)-1) )))</f>
        <v>#N/A</v>
      </c>
      <c r="J872" s="7" t="e" cm="1">
        <f t="array" aca="1" ref="J872" ca="1">INDEX(A:A,H872)</f>
        <v>#N/A</v>
      </c>
      <c r="K872" s="7" t="e" cm="1">
        <f t="array" aca="1" ref="K872" ca="1">INDEX(B:B,H872)</f>
        <v>#N/A</v>
      </c>
      <c r="L872" s="7"/>
      <c r="M872" s="7" t="str" cm="1">
        <f t="array" aca="1" ref="M872" ca="1">IFERROR(INDEX(B:B,I872),IF(ISERROR(H872),"#N/A",TODAY()))</f>
        <v>#N/A</v>
      </c>
      <c r="N872">
        <f ca="1">SUMIFS(C:C,A:A,J872,B:B,"&gt;=" &amp; K872,B:B,"&lt;" &amp; M872+1)</f>
        <v>0</v>
      </c>
    </row>
    <row r="873" spans="1:14" x14ac:dyDescent="0.25">
      <c r="A873" t="s">
        <v>16</v>
      </c>
      <c r="B873" s="7">
        <v>43718.666041666664</v>
      </c>
      <c r="C873">
        <v>1</v>
      </c>
      <c r="D873" t="str">
        <f>IF(AND(C873=0,ROW()&gt;2),"fin"&amp;A873,IF(AND(C873=1,COUNTIF($D$1:$D872,"deb"&amp;A873)&gt;COUNTIF($D$1:$D872,"fin"&amp;A873)),A873,IF(C873=0,"","deb" &amp; A873)))</f>
        <v>debAgathe</v>
      </c>
      <c r="G873" s="14">
        <v>866</v>
      </c>
      <c r="H873" s="14" t="e">
        <f t="shared" ca="1" si="15"/>
        <v>#N/A</v>
      </c>
      <c r="I873" s="14" t="e" cm="1">
        <f t="array" aca="1" ref="I873" ca="1">SUMPRODUCT(MAX((INDIRECT("A1:A" &amp; IFERROR(MATCH("fin" &amp; J873,OFFSET($D$1,H873,0,1000,1),0)+H873,$H$1)-1)      =J873)*ROW(INDIRECT("A1:A" &amp; IFERROR(MATCH("fin" &amp; J873,OFFSET($D$1,H873,0,1000,1),0)+H873,$H$1)-1) )))</f>
        <v>#N/A</v>
      </c>
      <c r="J873" s="7" t="e" cm="1">
        <f t="array" aca="1" ref="J873" ca="1">INDEX(A:A,H873)</f>
        <v>#N/A</v>
      </c>
      <c r="K873" s="7" t="e" cm="1">
        <f t="array" aca="1" ref="K873" ca="1">INDEX(B:B,H873)</f>
        <v>#N/A</v>
      </c>
      <c r="L873" s="7"/>
      <c r="M873" s="7" t="str" cm="1">
        <f t="array" aca="1" ref="M873" ca="1">IFERROR(INDEX(B:B,I873),IF(ISERROR(H873),"#N/A",TODAY()))</f>
        <v>#N/A</v>
      </c>
      <c r="N873">
        <f ca="1">SUMIFS(C:C,A:A,J873,B:B,"&gt;=" &amp; K873,B:B,"&lt;" &amp; M873+1)</f>
        <v>0</v>
      </c>
    </row>
    <row r="874" spans="1:14" x14ac:dyDescent="0.25">
      <c r="A874" t="s">
        <v>17</v>
      </c>
      <c r="B874" s="7">
        <v>43719.409814814811</v>
      </c>
      <c r="C874">
        <v>1</v>
      </c>
      <c r="D874" t="str">
        <f>IF(AND(C874=0,ROW()&gt;2),"fin"&amp;A874,IF(AND(C874=1,COUNTIF($D$1:$D873,"deb"&amp;A874)&gt;COUNTIF($D$1:$D873,"fin"&amp;A874)),A874,IF(C874=0,"","deb" &amp; A874)))</f>
        <v>Romain</v>
      </c>
      <c r="G874" s="14">
        <v>867</v>
      </c>
      <c r="H874" s="14" t="e">
        <f t="shared" ca="1" si="15"/>
        <v>#N/A</v>
      </c>
      <c r="I874" s="14" t="e" cm="1">
        <f t="array" aca="1" ref="I874" ca="1">SUMPRODUCT(MAX((INDIRECT("A1:A" &amp; IFERROR(MATCH("fin" &amp; J874,OFFSET($D$1,H874,0,1000,1),0)+H874,$H$1)-1)      =J874)*ROW(INDIRECT("A1:A" &amp; IFERROR(MATCH("fin" &amp; J874,OFFSET($D$1,H874,0,1000,1),0)+H874,$H$1)-1) )))</f>
        <v>#N/A</v>
      </c>
      <c r="J874" s="7" t="e" cm="1">
        <f t="array" aca="1" ref="J874" ca="1">INDEX(A:A,H874)</f>
        <v>#N/A</v>
      </c>
      <c r="K874" s="7" t="e" cm="1">
        <f t="array" aca="1" ref="K874" ca="1">INDEX(B:B,H874)</f>
        <v>#N/A</v>
      </c>
      <c r="L874" s="7"/>
      <c r="M874" s="7" t="str" cm="1">
        <f t="array" aca="1" ref="M874" ca="1">IFERROR(INDEX(B:B,I874),IF(ISERROR(H874),"#N/A",TODAY()))</f>
        <v>#N/A</v>
      </c>
      <c r="N874">
        <f ca="1">SUMIFS(C:C,A:A,J874,B:B,"&gt;=" &amp; K874,B:B,"&lt;" &amp; M874+1)</f>
        <v>0</v>
      </c>
    </row>
    <row r="875" spans="1:14" x14ac:dyDescent="0.25">
      <c r="A875" t="s">
        <v>9</v>
      </c>
      <c r="B875" s="7">
        <v>43719.441944444443</v>
      </c>
      <c r="C875">
        <v>1</v>
      </c>
      <c r="D875" t="str">
        <f>IF(AND(C875=0,ROW()&gt;2),"fin"&amp;A875,IF(AND(C875=1,COUNTIF($D$1:$D874,"deb"&amp;A875)&gt;COUNTIF($D$1:$D874,"fin"&amp;A875)),A875,IF(C875=0,"","deb" &amp; A875)))</f>
        <v xml:space="preserve">Pierre </v>
      </c>
      <c r="G875" s="14">
        <v>868</v>
      </c>
      <c r="H875" s="14" t="e">
        <f t="shared" ca="1" si="15"/>
        <v>#N/A</v>
      </c>
      <c r="I875" s="14" t="e" cm="1">
        <f t="array" aca="1" ref="I875" ca="1">SUMPRODUCT(MAX((INDIRECT("A1:A" &amp; IFERROR(MATCH("fin" &amp; J875,OFFSET($D$1,H875,0,1000,1),0)+H875,$H$1)-1)      =J875)*ROW(INDIRECT("A1:A" &amp; IFERROR(MATCH("fin" &amp; J875,OFFSET($D$1,H875,0,1000,1),0)+H875,$H$1)-1) )))</f>
        <v>#N/A</v>
      </c>
      <c r="J875" s="7" t="e" cm="1">
        <f t="array" aca="1" ref="J875" ca="1">INDEX(A:A,H875)</f>
        <v>#N/A</v>
      </c>
      <c r="K875" s="7" t="e" cm="1">
        <f t="array" aca="1" ref="K875" ca="1">INDEX(B:B,H875)</f>
        <v>#N/A</v>
      </c>
      <c r="L875" s="7"/>
      <c r="M875" s="7" t="str" cm="1">
        <f t="array" aca="1" ref="M875" ca="1">IFERROR(INDEX(B:B,I875),IF(ISERROR(H875),"#N/A",TODAY()))</f>
        <v>#N/A</v>
      </c>
      <c r="N875">
        <f ca="1">SUMIFS(C:C,A:A,J875,B:B,"&gt;=" &amp; K875,B:B,"&lt;" &amp; M875+1)</f>
        <v>0</v>
      </c>
    </row>
    <row r="876" spans="1:14" x14ac:dyDescent="0.25">
      <c r="A876" t="s">
        <v>10</v>
      </c>
      <c r="B876" s="7">
        <v>43719.589108796295</v>
      </c>
      <c r="C876">
        <v>1</v>
      </c>
      <c r="D876" t="str">
        <f>IF(AND(C876=0,ROW()&gt;2),"fin"&amp;A876,IF(AND(C876=1,COUNTIF($D$1:$D875,"deb"&amp;A876)&gt;COUNTIF($D$1:$D875,"fin"&amp;A876)),A876,IF(C876=0,"","deb" &amp; A876)))</f>
        <v>Yves</v>
      </c>
      <c r="G876" s="14">
        <v>869</v>
      </c>
      <c r="H876" s="14" t="e">
        <f t="shared" ca="1" si="15"/>
        <v>#N/A</v>
      </c>
      <c r="I876" s="14" t="e" cm="1">
        <f t="array" aca="1" ref="I876" ca="1">SUMPRODUCT(MAX((INDIRECT("A1:A" &amp; IFERROR(MATCH("fin" &amp; J876,OFFSET($D$1,H876,0,1000,1),0)+H876,$H$1)-1)      =J876)*ROW(INDIRECT("A1:A" &amp; IFERROR(MATCH("fin" &amp; J876,OFFSET($D$1,H876,0,1000,1),0)+H876,$H$1)-1) )))</f>
        <v>#N/A</v>
      </c>
      <c r="J876" s="7" t="e" cm="1">
        <f t="array" aca="1" ref="J876" ca="1">INDEX(A:A,H876)</f>
        <v>#N/A</v>
      </c>
      <c r="K876" s="7" t="e" cm="1">
        <f t="array" aca="1" ref="K876" ca="1">INDEX(B:B,H876)</f>
        <v>#N/A</v>
      </c>
      <c r="L876" s="7"/>
      <c r="M876" s="7" t="str" cm="1">
        <f t="array" aca="1" ref="M876" ca="1">IFERROR(INDEX(B:B,I876),IF(ISERROR(H876),"#N/A",TODAY()))</f>
        <v>#N/A</v>
      </c>
      <c r="N876">
        <f ca="1">SUMIFS(C:C,A:A,J876,B:B,"&gt;=" &amp; K876,B:B,"&lt;" &amp; M876+1)</f>
        <v>0</v>
      </c>
    </row>
    <row r="877" spans="1:14" x14ac:dyDescent="0.25">
      <c r="A877" t="s">
        <v>11</v>
      </c>
      <c r="B877" s="7">
        <v>43719.603437500002</v>
      </c>
      <c r="C877">
        <v>1</v>
      </c>
      <c r="D877" t="str">
        <f>IF(AND(C877=0,ROW()&gt;2),"fin"&amp;A877,IF(AND(C877=1,COUNTIF($D$1:$D876,"deb"&amp;A877)&gt;COUNTIF($D$1:$D876,"fin"&amp;A877)),A877,IF(C877=0,"","deb" &amp; A877)))</f>
        <v>Pierrick</v>
      </c>
      <c r="G877" s="14">
        <v>870</v>
      </c>
      <c r="H877" s="14" t="e">
        <f t="shared" ca="1" si="15"/>
        <v>#N/A</v>
      </c>
      <c r="I877" s="14" t="e" cm="1">
        <f t="array" aca="1" ref="I877" ca="1">SUMPRODUCT(MAX((INDIRECT("A1:A" &amp; IFERROR(MATCH("fin" &amp; J877,OFFSET($D$1,H877,0,1000,1),0)+H877,$H$1)-1)      =J877)*ROW(INDIRECT("A1:A" &amp; IFERROR(MATCH("fin" &amp; J877,OFFSET($D$1,H877,0,1000,1),0)+H877,$H$1)-1) )))</f>
        <v>#N/A</v>
      </c>
      <c r="J877" s="7" t="e" cm="1">
        <f t="array" aca="1" ref="J877" ca="1">INDEX(A:A,H877)</f>
        <v>#N/A</v>
      </c>
      <c r="K877" s="7" t="e" cm="1">
        <f t="array" aca="1" ref="K877" ca="1">INDEX(B:B,H877)</f>
        <v>#N/A</v>
      </c>
      <c r="L877" s="7"/>
      <c r="M877" s="7" t="str" cm="1">
        <f t="array" aca="1" ref="M877" ca="1">IFERROR(INDEX(B:B,I877),IF(ISERROR(H877),"#N/A",TODAY()))</f>
        <v>#N/A</v>
      </c>
      <c r="N877">
        <f ca="1">SUMIFS(C:C,A:A,J877,B:B,"&gt;=" &amp; K877,B:B,"&lt;" &amp; M877+1)</f>
        <v>0</v>
      </c>
    </row>
    <row r="878" spans="1:14" x14ac:dyDescent="0.25">
      <c r="A878" t="s">
        <v>12</v>
      </c>
      <c r="B878" s="7">
        <v>43719.62427083333</v>
      </c>
      <c r="C878">
        <v>0</v>
      </c>
      <c r="D878" t="str">
        <f>IF(AND(C878=0,ROW()&gt;2),"fin"&amp;A878,IF(AND(C878=1,COUNTIF($D$1:$D877,"deb"&amp;A878)&gt;COUNTIF($D$1:$D877,"fin"&amp;A878)),A878,IF(C878=0,"","deb" &amp; A878)))</f>
        <v xml:space="preserve">finJacques </v>
      </c>
      <c r="G878" s="14">
        <v>871</v>
      </c>
      <c r="H878" s="14" t="e">
        <f t="shared" ca="1" si="15"/>
        <v>#N/A</v>
      </c>
      <c r="I878" s="14" t="e" cm="1">
        <f t="array" aca="1" ref="I878" ca="1">SUMPRODUCT(MAX((INDIRECT("A1:A" &amp; IFERROR(MATCH("fin" &amp; J878,OFFSET($D$1,H878,0,1000,1),0)+H878,$H$1)-1)      =J878)*ROW(INDIRECT("A1:A" &amp; IFERROR(MATCH("fin" &amp; J878,OFFSET($D$1,H878,0,1000,1),0)+H878,$H$1)-1) )))</f>
        <v>#N/A</v>
      </c>
      <c r="J878" s="7" t="e" cm="1">
        <f t="array" aca="1" ref="J878" ca="1">INDEX(A:A,H878)</f>
        <v>#N/A</v>
      </c>
      <c r="K878" s="7" t="e" cm="1">
        <f t="array" aca="1" ref="K878" ca="1">INDEX(B:B,H878)</f>
        <v>#N/A</v>
      </c>
      <c r="L878" s="7"/>
      <c r="M878" s="7" t="str" cm="1">
        <f t="array" aca="1" ref="M878" ca="1">IFERROR(INDEX(B:B,I878),IF(ISERROR(H878),"#N/A",TODAY()))</f>
        <v>#N/A</v>
      </c>
      <c r="N878">
        <f ca="1">SUMIFS(C:C,A:A,J878,B:B,"&gt;=" &amp; K878,B:B,"&lt;" &amp; M878+1)</f>
        <v>0</v>
      </c>
    </row>
    <row r="879" spans="1:14" x14ac:dyDescent="0.25">
      <c r="A879" t="s">
        <v>13</v>
      </c>
      <c r="B879" s="7">
        <v>43719.664895833332</v>
      </c>
      <c r="C879">
        <v>0</v>
      </c>
      <c r="D879" t="str">
        <f>IF(AND(C879=0,ROW()&gt;2),"fin"&amp;A879,IF(AND(C879=1,COUNTIF($D$1:$D878,"deb"&amp;A879)&gt;COUNTIF($D$1:$D878,"fin"&amp;A879)),A879,IF(C879=0,"","deb" &amp; A879)))</f>
        <v>finClhotilde</v>
      </c>
      <c r="G879" s="14">
        <v>872</v>
      </c>
      <c r="H879" s="14" t="e">
        <f t="shared" ca="1" si="15"/>
        <v>#N/A</v>
      </c>
      <c r="I879" s="14" t="e" cm="1">
        <f t="array" aca="1" ref="I879" ca="1">SUMPRODUCT(MAX((INDIRECT("A1:A" &amp; IFERROR(MATCH("fin" &amp; J879,OFFSET($D$1,H879,0,1000,1),0)+H879,$H$1)-1)      =J879)*ROW(INDIRECT("A1:A" &amp; IFERROR(MATCH("fin" &amp; J879,OFFSET($D$1,H879,0,1000,1),0)+H879,$H$1)-1) )))</f>
        <v>#N/A</v>
      </c>
      <c r="J879" s="7" t="e" cm="1">
        <f t="array" aca="1" ref="J879" ca="1">INDEX(A:A,H879)</f>
        <v>#N/A</v>
      </c>
      <c r="K879" s="7" t="e" cm="1">
        <f t="array" aca="1" ref="K879" ca="1">INDEX(B:B,H879)</f>
        <v>#N/A</v>
      </c>
      <c r="L879" s="7"/>
      <c r="M879" s="7" t="str" cm="1">
        <f t="array" aca="1" ref="M879" ca="1">IFERROR(INDEX(B:B,I879),IF(ISERROR(H879),"#N/A",TODAY()))</f>
        <v>#N/A</v>
      </c>
      <c r="N879">
        <f ca="1">SUMIFS(C:C,A:A,J879,B:B,"&gt;=" &amp; K879,B:B,"&lt;" &amp; M879+1)</f>
        <v>0</v>
      </c>
    </row>
    <row r="880" spans="1:14" x14ac:dyDescent="0.25">
      <c r="A880" t="s">
        <v>14</v>
      </c>
      <c r="B880" s="7">
        <v>43719.674571759257</v>
      </c>
      <c r="C880">
        <v>0</v>
      </c>
      <c r="D880" t="str">
        <f>IF(AND(C880=0,ROW()&gt;2),"fin"&amp;A880,IF(AND(C880=1,COUNTIF($D$1:$D879,"deb"&amp;A880)&gt;COUNTIF($D$1:$D879,"fin"&amp;A880)),A880,IF(C880=0,"","deb" &amp; A880)))</f>
        <v>finLaurianne</v>
      </c>
      <c r="G880" s="14">
        <v>873</v>
      </c>
      <c r="H880" s="14" t="e">
        <f t="shared" ca="1" si="15"/>
        <v>#N/A</v>
      </c>
      <c r="I880" s="14" t="e" cm="1">
        <f t="array" aca="1" ref="I880" ca="1">SUMPRODUCT(MAX((INDIRECT("A1:A" &amp; IFERROR(MATCH("fin" &amp; J880,OFFSET($D$1,H880,0,1000,1),0)+H880,$H$1)-1)      =J880)*ROW(INDIRECT("A1:A" &amp; IFERROR(MATCH("fin" &amp; J880,OFFSET($D$1,H880,0,1000,1),0)+H880,$H$1)-1) )))</f>
        <v>#N/A</v>
      </c>
      <c r="J880" s="7" t="e" cm="1">
        <f t="array" aca="1" ref="J880" ca="1">INDEX(A:A,H880)</f>
        <v>#N/A</v>
      </c>
      <c r="K880" s="7" t="e" cm="1">
        <f t="array" aca="1" ref="K880" ca="1">INDEX(B:B,H880)</f>
        <v>#N/A</v>
      </c>
      <c r="L880" s="7"/>
      <c r="M880" s="7" t="str" cm="1">
        <f t="array" aca="1" ref="M880" ca="1">IFERROR(INDEX(B:B,I880),IF(ISERROR(H880),"#N/A",TODAY()))</f>
        <v>#N/A</v>
      </c>
      <c r="N880">
        <f ca="1">SUMIFS(C:C,A:A,J880,B:B,"&gt;=" &amp; K880,B:B,"&lt;" &amp; M880+1)</f>
        <v>0</v>
      </c>
    </row>
    <row r="881" spans="1:14" x14ac:dyDescent="0.25">
      <c r="A881" t="s">
        <v>15</v>
      </c>
      <c r="B881" s="7">
        <v>43719.703680555554</v>
      </c>
      <c r="C881">
        <v>0</v>
      </c>
      <c r="D881" t="str">
        <f>IF(AND(C881=0,ROW()&gt;2),"fin"&amp;A881,IF(AND(C881=1,COUNTIF($D$1:$D880,"deb"&amp;A881)&gt;COUNTIF($D$1:$D880,"fin"&amp;A881)),A881,IF(C881=0,"","deb" &amp; A881)))</f>
        <v>finJeanne</v>
      </c>
      <c r="G881" s="14">
        <v>874</v>
      </c>
      <c r="H881" s="14" t="e">
        <f t="shared" ca="1" si="15"/>
        <v>#N/A</v>
      </c>
      <c r="I881" s="14" t="e" cm="1">
        <f t="array" aca="1" ref="I881" ca="1">SUMPRODUCT(MAX((INDIRECT("A1:A" &amp; IFERROR(MATCH("fin" &amp; J881,OFFSET($D$1,H881,0,1000,1),0)+H881,$H$1)-1)      =J881)*ROW(INDIRECT("A1:A" &amp; IFERROR(MATCH("fin" &amp; J881,OFFSET($D$1,H881,0,1000,1),0)+H881,$H$1)-1) )))</f>
        <v>#N/A</v>
      </c>
      <c r="J881" s="7" t="e" cm="1">
        <f t="array" aca="1" ref="J881" ca="1">INDEX(A:A,H881)</f>
        <v>#N/A</v>
      </c>
      <c r="K881" s="7" t="e" cm="1">
        <f t="array" aca="1" ref="K881" ca="1">INDEX(B:B,H881)</f>
        <v>#N/A</v>
      </c>
      <c r="L881" s="7"/>
      <c r="M881" s="7" t="str" cm="1">
        <f t="array" aca="1" ref="M881" ca="1">IFERROR(INDEX(B:B,I881),IF(ISERROR(H881),"#N/A",TODAY()))</f>
        <v>#N/A</v>
      </c>
      <c r="N881">
        <f ca="1">SUMIFS(C:C,A:A,J881,B:B,"&gt;=" &amp; K881,B:B,"&lt;" &amp; M881+1)</f>
        <v>0</v>
      </c>
    </row>
    <row r="882" spans="1:14" x14ac:dyDescent="0.25">
      <c r="A882" t="s">
        <v>16</v>
      </c>
      <c r="B882" s="7">
        <v>43720.612847222219</v>
      </c>
      <c r="C882">
        <v>1</v>
      </c>
      <c r="D882" t="str">
        <f>IF(AND(C882=0,ROW()&gt;2),"fin"&amp;A882,IF(AND(C882=1,COUNTIF($D$1:$D881,"deb"&amp;A882)&gt;COUNTIF($D$1:$D881,"fin"&amp;A882)),A882,IF(C882=0,"","deb" &amp; A882)))</f>
        <v>Agathe</v>
      </c>
      <c r="G882" s="14">
        <v>875</v>
      </c>
      <c r="H882" s="14" t="e">
        <f t="shared" ca="1" si="15"/>
        <v>#N/A</v>
      </c>
      <c r="I882" s="14" t="e" cm="1">
        <f t="array" aca="1" ref="I882" ca="1">SUMPRODUCT(MAX((INDIRECT("A1:A" &amp; IFERROR(MATCH("fin" &amp; J882,OFFSET($D$1,H882,0,1000,1),0)+H882,$H$1)-1)      =J882)*ROW(INDIRECT("A1:A" &amp; IFERROR(MATCH("fin" &amp; J882,OFFSET($D$1,H882,0,1000,1),0)+H882,$H$1)-1) )))</f>
        <v>#N/A</v>
      </c>
      <c r="J882" s="7" t="e" cm="1">
        <f t="array" aca="1" ref="J882" ca="1">INDEX(A:A,H882)</f>
        <v>#N/A</v>
      </c>
      <c r="K882" s="7" t="e" cm="1">
        <f t="array" aca="1" ref="K882" ca="1">INDEX(B:B,H882)</f>
        <v>#N/A</v>
      </c>
      <c r="L882" s="7"/>
      <c r="M882" s="7" t="str" cm="1">
        <f t="array" aca="1" ref="M882" ca="1">IFERROR(INDEX(B:B,I882),IF(ISERROR(H882),"#N/A",TODAY()))</f>
        <v>#N/A</v>
      </c>
      <c r="N882">
        <f ca="1">SUMIFS(C:C,A:A,J882,B:B,"&gt;=" &amp; K882,B:B,"&lt;" &amp; M882+1)</f>
        <v>0</v>
      </c>
    </row>
    <row r="883" spans="1:14" x14ac:dyDescent="0.25">
      <c r="A883" t="s">
        <v>17</v>
      </c>
      <c r="B883" s="7">
        <v>43720.623136574075</v>
      </c>
      <c r="C883">
        <v>1</v>
      </c>
      <c r="D883" t="str">
        <f>IF(AND(C883=0,ROW()&gt;2),"fin"&amp;A883,IF(AND(C883=1,COUNTIF($D$1:$D882,"deb"&amp;A883)&gt;COUNTIF($D$1:$D882,"fin"&amp;A883)),A883,IF(C883=0,"","deb" &amp; A883)))</f>
        <v>Romain</v>
      </c>
      <c r="G883" s="14">
        <v>876</v>
      </c>
      <c r="H883" s="14" t="e">
        <f t="shared" ca="1" si="15"/>
        <v>#N/A</v>
      </c>
      <c r="I883" s="14" t="e" cm="1">
        <f t="array" aca="1" ref="I883" ca="1">SUMPRODUCT(MAX((INDIRECT("A1:A" &amp; IFERROR(MATCH("fin" &amp; J883,OFFSET($D$1,H883,0,1000,1),0)+H883,$H$1)-1)      =J883)*ROW(INDIRECT("A1:A" &amp; IFERROR(MATCH("fin" &amp; J883,OFFSET($D$1,H883,0,1000,1),0)+H883,$H$1)-1) )))</f>
        <v>#N/A</v>
      </c>
      <c r="J883" s="7" t="e" cm="1">
        <f t="array" aca="1" ref="J883" ca="1">INDEX(A:A,H883)</f>
        <v>#N/A</v>
      </c>
      <c r="K883" s="7" t="e" cm="1">
        <f t="array" aca="1" ref="K883" ca="1">INDEX(B:B,H883)</f>
        <v>#N/A</v>
      </c>
      <c r="L883" s="7"/>
      <c r="M883" s="7" t="str" cm="1">
        <f t="array" aca="1" ref="M883" ca="1">IFERROR(INDEX(B:B,I883),IF(ISERROR(H883),"#N/A",TODAY()))</f>
        <v>#N/A</v>
      </c>
      <c r="N883">
        <f ca="1">SUMIFS(C:C,A:A,J883,B:B,"&gt;=" &amp; K883,B:B,"&lt;" &amp; M883+1)</f>
        <v>0</v>
      </c>
    </row>
    <row r="884" spans="1:14" x14ac:dyDescent="0.25">
      <c r="A884" t="s">
        <v>9</v>
      </c>
      <c r="B884" s="7">
        <v>43720.684120370373</v>
      </c>
      <c r="C884">
        <v>1</v>
      </c>
      <c r="D884" t="str">
        <f>IF(AND(C884=0,ROW()&gt;2),"fin"&amp;A884,IF(AND(C884=1,COUNTIF($D$1:$D883,"deb"&amp;A884)&gt;COUNTIF($D$1:$D883,"fin"&amp;A884)),A884,IF(C884=0,"","deb" &amp; A884)))</f>
        <v xml:space="preserve">Pierre </v>
      </c>
      <c r="G884" s="14">
        <v>877</v>
      </c>
      <c r="H884" s="14" t="e">
        <f t="shared" ca="1" si="15"/>
        <v>#N/A</v>
      </c>
      <c r="I884" s="14" t="e" cm="1">
        <f t="array" aca="1" ref="I884" ca="1">SUMPRODUCT(MAX((INDIRECT("A1:A" &amp; IFERROR(MATCH("fin" &amp; J884,OFFSET($D$1,H884,0,1000,1),0)+H884,$H$1)-1)      =J884)*ROW(INDIRECT("A1:A" &amp; IFERROR(MATCH("fin" &amp; J884,OFFSET($D$1,H884,0,1000,1),0)+H884,$H$1)-1) )))</f>
        <v>#N/A</v>
      </c>
      <c r="J884" s="7" t="e" cm="1">
        <f t="array" aca="1" ref="J884" ca="1">INDEX(A:A,H884)</f>
        <v>#N/A</v>
      </c>
      <c r="K884" s="7" t="e" cm="1">
        <f t="array" aca="1" ref="K884" ca="1">INDEX(B:B,H884)</f>
        <v>#N/A</v>
      </c>
      <c r="L884" s="7"/>
      <c r="M884" s="7" t="str" cm="1">
        <f t="array" aca="1" ref="M884" ca="1">IFERROR(INDEX(B:B,I884),IF(ISERROR(H884),"#N/A",TODAY()))</f>
        <v>#N/A</v>
      </c>
      <c r="N884">
        <f ca="1">SUMIFS(C:C,A:A,J884,B:B,"&gt;=" &amp; K884,B:B,"&lt;" &amp; M884+1)</f>
        <v>0</v>
      </c>
    </row>
    <row r="885" spans="1:14" x14ac:dyDescent="0.25">
      <c r="A885" t="s">
        <v>10</v>
      </c>
      <c r="B885" s="7">
        <v>43721.421493055554</v>
      </c>
      <c r="C885">
        <v>1</v>
      </c>
      <c r="D885" t="str">
        <f>IF(AND(C885=0,ROW()&gt;2),"fin"&amp;A885,IF(AND(C885=1,COUNTIF($D$1:$D884,"deb"&amp;A885)&gt;COUNTIF($D$1:$D884,"fin"&amp;A885)),A885,IF(C885=0,"","deb" &amp; A885)))</f>
        <v>Yves</v>
      </c>
      <c r="G885" s="14">
        <v>878</v>
      </c>
      <c r="H885" s="14" t="e">
        <f t="shared" ca="1" si="15"/>
        <v>#N/A</v>
      </c>
      <c r="I885" s="14" t="e" cm="1">
        <f t="array" aca="1" ref="I885" ca="1">SUMPRODUCT(MAX((INDIRECT("A1:A" &amp; IFERROR(MATCH("fin" &amp; J885,OFFSET($D$1,H885,0,1000,1),0)+H885,$H$1)-1)      =J885)*ROW(INDIRECT("A1:A" &amp; IFERROR(MATCH("fin" &amp; J885,OFFSET($D$1,H885,0,1000,1),0)+H885,$H$1)-1) )))</f>
        <v>#N/A</v>
      </c>
      <c r="J885" s="7" t="e" cm="1">
        <f t="array" aca="1" ref="J885" ca="1">INDEX(A:A,H885)</f>
        <v>#N/A</v>
      </c>
      <c r="K885" s="7" t="e" cm="1">
        <f t="array" aca="1" ref="K885" ca="1">INDEX(B:B,H885)</f>
        <v>#N/A</v>
      </c>
      <c r="L885" s="7"/>
      <c r="M885" s="7" t="str" cm="1">
        <f t="array" aca="1" ref="M885" ca="1">IFERROR(INDEX(B:B,I885),IF(ISERROR(H885),"#N/A",TODAY()))</f>
        <v>#N/A</v>
      </c>
      <c r="N885">
        <f ca="1">SUMIFS(C:C,A:A,J885,B:B,"&gt;=" &amp; K885,B:B,"&lt;" &amp; M885+1)</f>
        <v>0</v>
      </c>
    </row>
    <row r="886" spans="1:14" x14ac:dyDescent="0.25">
      <c r="A886" t="s">
        <v>11</v>
      </c>
      <c r="B886" s="7">
        <v>43724.680393518516</v>
      </c>
      <c r="C886">
        <v>0</v>
      </c>
      <c r="D886" t="str">
        <f>IF(AND(C886=0,ROW()&gt;2),"fin"&amp;A886,IF(AND(C886=1,COUNTIF($D$1:$D885,"deb"&amp;A886)&gt;COUNTIF($D$1:$D885,"fin"&amp;A886)),A886,IF(C886=0,"","deb" &amp; A886)))</f>
        <v>finPierrick</v>
      </c>
      <c r="G886" s="14">
        <v>879</v>
      </c>
      <c r="H886" s="14" t="e">
        <f t="shared" ca="1" si="15"/>
        <v>#N/A</v>
      </c>
      <c r="I886" s="14" t="e" cm="1">
        <f t="array" aca="1" ref="I886" ca="1">SUMPRODUCT(MAX((INDIRECT("A1:A" &amp; IFERROR(MATCH("fin" &amp; J886,OFFSET($D$1,H886,0,1000,1),0)+H886,$H$1)-1)      =J886)*ROW(INDIRECT("A1:A" &amp; IFERROR(MATCH("fin" &amp; J886,OFFSET($D$1,H886,0,1000,1),0)+H886,$H$1)-1) )))</f>
        <v>#N/A</v>
      </c>
      <c r="J886" s="7" t="e" cm="1">
        <f t="array" aca="1" ref="J886" ca="1">INDEX(A:A,H886)</f>
        <v>#N/A</v>
      </c>
      <c r="K886" s="7" t="e" cm="1">
        <f t="array" aca="1" ref="K886" ca="1">INDEX(B:B,H886)</f>
        <v>#N/A</v>
      </c>
      <c r="L886" s="7"/>
      <c r="M886" s="7" t="str" cm="1">
        <f t="array" aca="1" ref="M886" ca="1">IFERROR(INDEX(B:B,I886),IF(ISERROR(H886),"#N/A",TODAY()))</f>
        <v>#N/A</v>
      </c>
      <c r="N886">
        <f ca="1">SUMIFS(C:C,A:A,J886,B:B,"&gt;=" &amp; K886,B:B,"&lt;" &amp; M886+1)</f>
        <v>0</v>
      </c>
    </row>
    <row r="887" spans="1:14" x14ac:dyDescent="0.25">
      <c r="A887" t="s">
        <v>12</v>
      </c>
      <c r="B887" s="7">
        <v>43724.690486111111</v>
      </c>
      <c r="C887">
        <v>0</v>
      </c>
      <c r="D887" t="str">
        <f>IF(AND(C887=0,ROW()&gt;2),"fin"&amp;A887,IF(AND(C887=1,COUNTIF($D$1:$D886,"deb"&amp;A887)&gt;COUNTIF($D$1:$D886,"fin"&amp;A887)),A887,IF(C887=0,"","deb" &amp; A887)))</f>
        <v xml:space="preserve">finJacques </v>
      </c>
      <c r="G887" s="14">
        <v>880</v>
      </c>
      <c r="H887" s="14" t="e">
        <f t="shared" ca="1" si="15"/>
        <v>#N/A</v>
      </c>
      <c r="I887" s="14" t="e" cm="1">
        <f t="array" aca="1" ref="I887" ca="1">SUMPRODUCT(MAX((INDIRECT("A1:A" &amp; IFERROR(MATCH("fin" &amp; J887,OFFSET($D$1,H887,0,1000,1),0)+H887,$H$1)-1)      =J887)*ROW(INDIRECT("A1:A" &amp; IFERROR(MATCH("fin" &amp; J887,OFFSET($D$1,H887,0,1000,1),0)+H887,$H$1)-1) )))</f>
        <v>#N/A</v>
      </c>
      <c r="J887" s="7" t="e" cm="1">
        <f t="array" aca="1" ref="J887" ca="1">INDEX(A:A,H887)</f>
        <v>#N/A</v>
      </c>
      <c r="K887" s="7" t="e" cm="1">
        <f t="array" aca="1" ref="K887" ca="1">INDEX(B:B,H887)</f>
        <v>#N/A</v>
      </c>
      <c r="L887" s="7"/>
      <c r="M887" s="7" t="str" cm="1">
        <f t="array" aca="1" ref="M887" ca="1">IFERROR(INDEX(B:B,I887),IF(ISERROR(H887),"#N/A",TODAY()))</f>
        <v>#N/A</v>
      </c>
      <c r="N887">
        <f ca="1">SUMIFS(C:C,A:A,J887,B:B,"&gt;=" &amp; K887,B:B,"&lt;" &amp; M887+1)</f>
        <v>0</v>
      </c>
    </row>
    <row r="888" spans="1:14" x14ac:dyDescent="0.25">
      <c r="A888" t="s">
        <v>13</v>
      </c>
      <c r="B888" s="7">
        <v>43724.713877314818</v>
      </c>
      <c r="C888">
        <v>0</v>
      </c>
      <c r="D888" t="str">
        <f>IF(AND(C888=0,ROW()&gt;2),"fin"&amp;A888,IF(AND(C888=1,COUNTIF($D$1:$D887,"deb"&amp;A888)&gt;COUNTIF($D$1:$D887,"fin"&amp;A888)),A888,IF(C888=0,"","deb" &amp; A888)))</f>
        <v>finClhotilde</v>
      </c>
      <c r="G888" s="14">
        <v>881</v>
      </c>
      <c r="H888" s="14" t="e">
        <f t="shared" ca="1" si="15"/>
        <v>#N/A</v>
      </c>
      <c r="I888" s="14" t="e" cm="1">
        <f t="array" aca="1" ref="I888" ca="1">SUMPRODUCT(MAX((INDIRECT("A1:A" &amp; IFERROR(MATCH("fin" &amp; J888,OFFSET($D$1,H888,0,1000,1),0)+H888,$H$1)-1)      =J888)*ROW(INDIRECT("A1:A" &amp; IFERROR(MATCH("fin" &amp; J888,OFFSET($D$1,H888,0,1000,1),0)+H888,$H$1)-1) )))</f>
        <v>#N/A</v>
      </c>
      <c r="J888" s="7" t="e" cm="1">
        <f t="array" aca="1" ref="J888" ca="1">INDEX(A:A,H888)</f>
        <v>#N/A</v>
      </c>
      <c r="K888" s="7" t="e" cm="1">
        <f t="array" aca="1" ref="K888" ca="1">INDEX(B:B,H888)</f>
        <v>#N/A</v>
      </c>
      <c r="L888" s="7"/>
      <c r="M888" s="7" t="str" cm="1">
        <f t="array" aca="1" ref="M888" ca="1">IFERROR(INDEX(B:B,I888),IF(ISERROR(H888),"#N/A",TODAY()))</f>
        <v>#N/A</v>
      </c>
      <c r="N888">
        <f ca="1">SUMIFS(C:C,A:A,J888,B:B,"&gt;=" &amp; K888,B:B,"&lt;" &amp; M888+1)</f>
        <v>0</v>
      </c>
    </row>
    <row r="889" spans="1:14" x14ac:dyDescent="0.25">
      <c r="A889" t="s">
        <v>14</v>
      </c>
      <c r="B889" s="7">
        <v>43725.357951388891</v>
      </c>
      <c r="C889">
        <v>0</v>
      </c>
      <c r="D889" t="str">
        <f>IF(AND(C889=0,ROW()&gt;2),"fin"&amp;A889,IF(AND(C889=1,COUNTIF($D$1:$D888,"deb"&amp;A889)&gt;COUNTIF($D$1:$D888,"fin"&amp;A889)),A889,IF(C889=0,"","deb" &amp; A889)))</f>
        <v>finLaurianne</v>
      </c>
      <c r="G889" s="14">
        <v>882</v>
      </c>
      <c r="H889" s="14" t="e">
        <f t="shared" ca="1" si="15"/>
        <v>#N/A</v>
      </c>
      <c r="I889" s="14" t="e" cm="1">
        <f t="array" aca="1" ref="I889" ca="1">SUMPRODUCT(MAX((INDIRECT("A1:A" &amp; IFERROR(MATCH("fin" &amp; J889,OFFSET($D$1,H889,0,1000,1),0)+H889,$H$1)-1)      =J889)*ROW(INDIRECT("A1:A" &amp; IFERROR(MATCH("fin" &amp; J889,OFFSET($D$1,H889,0,1000,1),0)+H889,$H$1)-1) )))</f>
        <v>#N/A</v>
      </c>
      <c r="J889" s="7" t="e" cm="1">
        <f t="array" aca="1" ref="J889" ca="1">INDEX(A:A,H889)</f>
        <v>#N/A</v>
      </c>
      <c r="K889" s="7" t="e" cm="1">
        <f t="array" aca="1" ref="K889" ca="1">INDEX(B:B,H889)</f>
        <v>#N/A</v>
      </c>
      <c r="L889" s="7"/>
      <c r="M889" s="7" t="str" cm="1">
        <f t="array" aca="1" ref="M889" ca="1">IFERROR(INDEX(B:B,I889),IF(ISERROR(H889),"#N/A",TODAY()))</f>
        <v>#N/A</v>
      </c>
      <c r="N889">
        <f ca="1">SUMIFS(C:C,A:A,J889,B:B,"&gt;=" &amp; K889,B:B,"&lt;" &amp; M889+1)</f>
        <v>0</v>
      </c>
    </row>
    <row r="890" spans="1:14" x14ac:dyDescent="0.25">
      <c r="A890" t="s">
        <v>15</v>
      </c>
      <c r="B890" s="7">
        <v>43725.368356481478</v>
      </c>
      <c r="C890">
        <v>0</v>
      </c>
      <c r="D890" t="str">
        <f>IF(AND(C890=0,ROW()&gt;2),"fin"&amp;A890,IF(AND(C890=1,COUNTIF($D$1:$D889,"deb"&amp;A890)&gt;COUNTIF($D$1:$D889,"fin"&amp;A890)),A890,IF(C890=0,"","deb" &amp; A890)))</f>
        <v>finJeanne</v>
      </c>
      <c r="G890" s="14">
        <v>883</v>
      </c>
      <c r="H890" s="14" t="e">
        <f t="shared" ca="1" si="15"/>
        <v>#N/A</v>
      </c>
      <c r="I890" s="14" t="e" cm="1">
        <f t="array" aca="1" ref="I890" ca="1">SUMPRODUCT(MAX((INDIRECT("A1:A" &amp; IFERROR(MATCH("fin" &amp; J890,OFFSET($D$1,H890,0,1000,1),0)+H890,$H$1)-1)      =J890)*ROW(INDIRECT("A1:A" &amp; IFERROR(MATCH("fin" &amp; J890,OFFSET($D$1,H890,0,1000,1),0)+H890,$H$1)-1) )))</f>
        <v>#N/A</v>
      </c>
      <c r="J890" s="7" t="e" cm="1">
        <f t="array" aca="1" ref="J890" ca="1">INDEX(A:A,H890)</f>
        <v>#N/A</v>
      </c>
      <c r="K890" s="7" t="e" cm="1">
        <f t="array" aca="1" ref="K890" ca="1">INDEX(B:B,H890)</f>
        <v>#N/A</v>
      </c>
      <c r="L890" s="7"/>
      <c r="M890" s="7" t="str" cm="1">
        <f t="array" aca="1" ref="M890" ca="1">IFERROR(INDEX(B:B,I890),IF(ISERROR(H890),"#N/A",TODAY()))</f>
        <v>#N/A</v>
      </c>
      <c r="N890">
        <f ca="1">SUMIFS(C:C,A:A,J890,B:B,"&gt;=" &amp; K890,B:B,"&lt;" &amp; M890+1)</f>
        <v>0</v>
      </c>
    </row>
    <row r="891" spans="1:14" x14ac:dyDescent="0.25">
      <c r="A891" t="s">
        <v>16</v>
      </c>
      <c r="B891" s="7">
        <v>43725.442453703705</v>
      </c>
      <c r="C891">
        <v>1</v>
      </c>
      <c r="D891" t="str">
        <f>IF(AND(C891=0,ROW()&gt;2),"fin"&amp;A891,IF(AND(C891=1,COUNTIF($D$1:$D890,"deb"&amp;A891)&gt;COUNTIF($D$1:$D890,"fin"&amp;A891)),A891,IF(C891=0,"","deb" &amp; A891)))</f>
        <v>Agathe</v>
      </c>
      <c r="G891" s="14">
        <v>884</v>
      </c>
      <c r="H891" s="14" t="e">
        <f t="shared" ca="1" si="15"/>
        <v>#N/A</v>
      </c>
      <c r="I891" s="14" t="e" cm="1">
        <f t="array" aca="1" ref="I891" ca="1">SUMPRODUCT(MAX((INDIRECT("A1:A" &amp; IFERROR(MATCH("fin" &amp; J891,OFFSET($D$1,H891,0,1000,1),0)+H891,$H$1)-1)      =J891)*ROW(INDIRECT("A1:A" &amp; IFERROR(MATCH("fin" &amp; J891,OFFSET($D$1,H891,0,1000,1),0)+H891,$H$1)-1) )))</f>
        <v>#N/A</v>
      </c>
      <c r="J891" s="7" t="e" cm="1">
        <f t="array" aca="1" ref="J891" ca="1">INDEX(A:A,H891)</f>
        <v>#N/A</v>
      </c>
      <c r="K891" s="7" t="e" cm="1">
        <f t="array" aca="1" ref="K891" ca="1">INDEX(B:B,H891)</f>
        <v>#N/A</v>
      </c>
      <c r="L891" s="7"/>
      <c r="M891" s="7" t="str" cm="1">
        <f t="array" aca="1" ref="M891" ca="1">IFERROR(INDEX(B:B,I891),IF(ISERROR(H891),"#N/A",TODAY()))</f>
        <v>#N/A</v>
      </c>
      <c r="N891">
        <f ca="1">SUMIFS(C:C,A:A,J891,B:B,"&gt;=" &amp; K891,B:B,"&lt;" &amp; M891+1)</f>
        <v>0</v>
      </c>
    </row>
    <row r="892" spans="1:14" x14ac:dyDescent="0.25">
      <c r="A892" t="s">
        <v>17</v>
      </c>
      <c r="B892" s="7">
        <v>43725.477662037039</v>
      </c>
      <c r="C892">
        <v>1</v>
      </c>
      <c r="D892" t="str">
        <f>IF(AND(C892=0,ROW()&gt;2),"fin"&amp;A892,IF(AND(C892=1,COUNTIF($D$1:$D891,"deb"&amp;A892)&gt;COUNTIF($D$1:$D891,"fin"&amp;A892)),A892,IF(C892=0,"","deb" &amp; A892)))</f>
        <v>Romain</v>
      </c>
      <c r="G892" s="14">
        <v>885</v>
      </c>
      <c r="H892" s="14" t="e">
        <f t="shared" ca="1" si="15"/>
        <v>#N/A</v>
      </c>
      <c r="I892" s="14" t="e" cm="1">
        <f t="array" aca="1" ref="I892" ca="1">SUMPRODUCT(MAX((INDIRECT("A1:A" &amp; IFERROR(MATCH("fin" &amp; J892,OFFSET($D$1,H892,0,1000,1),0)+H892,$H$1)-1)      =J892)*ROW(INDIRECT("A1:A" &amp; IFERROR(MATCH("fin" &amp; J892,OFFSET($D$1,H892,0,1000,1),0)+H892,$H$1)-1) )))</f>
        <v>#N/A</v>
      </c>
      <c r="J892" s="7" t="e" cm="1">
        <f t="array" aca="1" ref="J892" ca="1">INDEX(A:A,H892)</f>
        <v>#N/A</v>
      </c>
      <c r="K892" s="7" t="e" cm="1">
        <f t="array" aca="1" ref="K892" ca="1">INDEX(B:B,H892)</f>
        <v>#N/A</v>
      </c>
      <c r="L892" s="7"/>
      <c r="M892" s="7" t="str" cm="1">
        <f t="array" aca="1" ref="M892" ca="1">IFERROR(INDEX(B:B,I892),IF(ISERROR(H892),"#N/A",TODAY()))</f>
        <v>#N/A</v>
      </c>
      <c r="N892">
        <f ca="1">SUMIFS(C:C,A:A,J892,B:B,"&gt;=" &amp; K892,B:B,"&lt;" &amp; M892+1)</f>
        <v>0</v>
      </c>
    </row>
    <row r="893" spans="1:14" x14ac:dyDescent="0.25">
      <c r="A893" t="s">
        <v>9</v>
      </c>
      <c r="B893" s="7">
        <v>43726.457650462966</v>
      </c>
      <c r="C893">
        <v>0</v>
      </c>
      <c r="D893" t="str">
        <f>IF(AND(C893=0,ROW()&gt;2),"fin"&amp;A893,IF(AND(C893=1,COUNTIF($D$1:$D892,"deb"&amp;A893)&gt;COUNTIF($D$1:$D892,"fin"&amp;A893)),A893,IF(C893=0,"","deb" &amp; A893)))</f>
        <v xml:space="preserve">finPierre </v>
      </c>
      <c r="G893" s="14">
        <v>886</v>
      </c>
      <c r="H893" s="14" t="e">
        <f t="shared" ca="1" si="15"/>
        <v>#N/A</v>
      </c>
      <c r="I893" s="14" t="e" cm="1">
        <f t="array" aca="1" ref="I893" ca="1">SUMPRODUCT(MAX((INDIRECT("A1:A" &amp; IFERROR(MATCH("fin" &amp; J893,OFFSET($D$1,H893,0,1000,1),0)+H893,$H$1)-1)      =J893)*ROW(INDIRECT("A1:A" &amp; IFERROR(MATCH("fin" &amp; J893,OFFSET($D$1,H893,0,1000,1),0)+H893,$H$1)-1) )))</f>
        <v>#N/A</v>
      </c>
      <c r="J893" s="7" t="e" cm="1">
        <f t="array" aca="1" ref="J893" ca="1">INDEX(A:A,H893)</f>
        <v>#N/A</v>
      </c>
      <c r="K893" s="7" t="e" cm="1">
        <f t="array" aca="1" ref="K893" ca="1">INDEX(B:B,H893)</f>
        <v>#N/A</v>
      </c>
      <c r="L893" s="7"/>
      <c r="M893" s="7" t="str" cm="1">
        <f t="array" aca="1" ref="M893" ca="1">IFERROR(INDEX(B:B,I893),IF(ISERROR(H893),"#N/A",TODAY()))</f>
        <v>#N/A</v>
      </c>
      <c r="N893">
        <f ca="1">SUMIFS(C:C,A:A,J893,B:B,"&gt;=" &amp; K893,B:B,"&lt;" &amp; M893+1)</f>
        <v>0</v>
      </c>
    </row>
    <row r="894" spans="1:14" x14ac:dyDescent="0.25">
      <c r="A894" t="s">
        <v>10</v>
      </c>
      <c r="B894" s="7">
        <v>43726.539270833331</v>
      </c>
      <c r="C894">
        <v>1</v>
      </c>
      <c r="D894" t="str">
        <f>IF(AND(C894=0,ROW()&gt;2),"fin"&amp;A894,IF(AND(C894=1,COUNTIF($D$1:$D893,"deb"&amp;A894)&gt;COUNTIF($D$1:$D893,"fin"&amp;A894)),A894,IF(C894=0,"","deb" &amp; A894)))</f>
        <v>Yves</v>
      </c>
      <c r="G894" s="14">
        <v>887</v>
      </c>
      <c r="H894" s="14" t="e">
        <f t="shared" ca="1" si="15"/>
        <v>#N/A</v>
      </c>
      <c r="I894" s="14" t="e" cm="1">
        <f t="array" aca="1" ref="I894" ca="1">SUMPRODUCT(MAX((INDIRECT("A1:A" &amp; IFERROR(MATCH("fin" &amp; J894,OFFSET($D$1,H894,0,1000,1),0)+H894,$H$1)-1)      =J894)*ROW(INDIRECT("A1:A" &amp; IFERROR(MATCH("fin" &amp; J894,OFFSET($D$1,H894,0,1000,1),0)+H894,$H$1)-1) )))</f>
        <v>#N/A</v>
      </c>
      <c r="J894" s="7" t="e" cm="1">
        <f t="array" aca="1" ref="J894" ca="1">INDEX(A:A,H894)</f>
        <v>#N/A</v>
      </c>
      <c r="K894" s="7" t="e" cm="1">
        <f t="array" aca="1" ref="K894" ca="1">INDEX(B:B,H894)</f>
        <v>#N/A</v>
      </c>
      <c r="L894" s="7"/>
      <c r="M894" s="7" t="str" cm="1">
        <f t="array" aca="1" ref="M894" ca="1">IFERROR(INDEX(B:B,I894),IF(ISERROR(H894),"#N/A",TODAY()))</f>
        <v>#N/A</v>
      </c>
      <c r="N894">
        <f ca="1">SUMIFS(C:C,A:A,J894,B:B,"&gt;=" &amp; K894,B:B,"&lt;" &amp; M894+1)</f>
        <v>0</v>
      </c>
    </row>
    <row r="895" spans="1:14" x14ac:dyDescent="0.25">
      <c r="A895" t="s">
        <v>11</v>
      </c>
      <c r="B895" s="7">
        <v>43727.345578703702</v>
      </c>
      <c r="C895">
        <v>1</v>
      </c>
      <c r="D895" t="str">
        <f>IF(AND(C895=0,ROW()&gt;2),"fin"&amp;A895,IF(AND(C895=1,COUNTIF($D$1:$D894,"deb"&amp;A895)&gt;COUNTIF($D$1:$D894,"fin"&amp;A895)),A895,IF(C895=0,"","deb" &amp; A895)))</f>
        <v>debPierrick</v>
      </c>
      <c r="G895" s="14">
        <v>888</v>
      </c>
      <c r="H895" s="14" t="e">
        <f t="shared" ca="1" si="15"/>
        <v>#N/A</v>
      </c>
      <c r="I895" s="14" t="e" cm="1">
        <f t="array" aca="1" ref="I895" ca="1">SUMPRODUCT(MAX((INDIRECT("A1:A" &amp; IFERROR(MATCH("fin" &amp; J895,OFFSET($D$1,H895,0,1000,1),0)+H895,$H$1)-1)      =J895)*ROW(INDIRECT("A1:A" &amp; IFERROR(MATCH("fin" &amp; J895,OFFSET($D$1,H895,0,1000,1),0)+H895,$H$1)-1) )))</f>
        <v>#N/A</v>
      </c>
      <c r="J895" s="7" t="e" cm="1">
        <f t="array" aca="1" ref="J895" ca="1">INDEX(A:A,H895)</f>
        <v>#N/A</v>
      </c>
      <c r="K895" s="7" t="e" cm="1">
        <f t="array" aca="1" ref="K895" ca="1">INDEX(B:B,H895)</f>
        <v>#N/A</v>
      </c>
      <c r="L895" s="7"/>
      <c r="M895" s="7" t="str" cm="1">
        <f t="array" aca="1" ref="M895" ca="1">IFERROR(INDEX(B:B,I895),IF(ISERROR(H895),"#N/A",TODAY()))</f>
        <v>#N/A</v>
      </c>
      <c r="N895">
        <f ca="1">SUMIFS(C:C,A:A,J895,B:B,"&gt;=" &amp; K895,B:B,"&lt;" &amp; M895+1)</f>
        <v>0</v>
      </c>
    </row>
    <row r="896" spans="1:14" x14ac:dyDescent="0.25">
      <c r="A896" t="s">
        <v>12</v>
      </c>
      <c r="B896" s="7">
        <v>43727.452604166669</v>
      </c>
      <c r="C896">
        <v>1</v>
      </c>
      <c r="D896" t="str">
        <f>IF(AND(C896=0,ROW()&gt;2),"fin"&amp;A896,IF(AND(C896=1,COUNTIF($D$1:$D895,"deb"&amp;A896)&gt;COUNTIF($D$1:$D895,"fin"&amp;A896)),A896,IF(C896=0,"","deb" &amp; A896)))</f>
        <v xml:space="preserve">debJacques </v>
      </c>
      <c r="G896" s="14">
        <v>889</v>
      </c>
      <c r="H896" s="14" t="e">
        <f t="shared" ca="1" si="15"/>
        <v>#N/A</v>
      </c>
      <c r="I896" s="14" t="e" cm="1">
        <f t="array" aca="1" ref="I896" ca="1">SUMPRODUCT(MAX((INDIRECT("A1:A" &amp; IFERROR(MATCH("fin" &amp; J896,OFFSET($D$1,H896,0,1000,1),0)+H896,$H$1)-1)      =J896)*ROW(INDIRECT("A1:A" &amp; IFERROR(MATCH("fin" &amp; J896,OFFSET($D$1,H896,0,1000,1),0)+H896,$H$1)-1) )))</f>
        <v>#N/A</v>
      </c>
      <c r="J896" s="7" t="e" cm="1">
        <f t="array" aca="1" ref="J896" ca="1">INDEX(A:A,H896)</f>
        <v>#N/A</v>
      </c>
      <c r="K896" s="7" t="e" cm="1">
        <f t="array" aca="1" ref="K896" ca="1">INDEX(B:B,H896)</f>
        <v>#N/A</v>
      </c>
      <c r="L896" s="7"/>
      <c r="M896" s="7" t="str" cm="1">
        <f t="array" aca="1" ref="M896" ca="1">IFERROR(INDEX(B:B,I896),IF(ISERROR(H896),"#N/A",TODAY()))</f>
        <v>#N/A</v>
      </c>
      <c r="N896">
        <f ca="1">SUMIFS(C:C,A:A,J896,B:B,"&gt;=" &amp; K896,B:B,"&lt;" &amp; M896+1)</f>
        <v>0</v>
      </c>
    </row>
    <row r="897" spans="1:14" x14ac:dyDescent="0.25">
      <c r="A897" t="s">
        <v>13</v>
      </c>
      <c r="B897" s="7">
        <v>43728.399780092594</v>
      </c>
      <c r="C897">
        <v>1</v>
      </c>
      <c r="D897" t="str">
        <f>IF(AND(C897=0,ROW()&gt;2),"fin"&amp;A897,IF(AND(C897=1,COUNTIF($D$1:$D896,"deb"&amp;A897)&gt;COUNTIF($D$1:$D896,"fin"&amp;A897)),A897,IF(C897=0,"","deb" &amp; A897)))</f>
        <v>debClhotilde</v>
      </c>
      <c r="G897" s="14">
        <v>890</v>
      </c>
      <c r="H897" s="14" t="e">
        <f t="shared" ca="1" si="15"/>
        <v>#N/A</v>
      </c>
      <c r="I897" s="14" t="e" cm="1">
        <f t="array" aca="1" ref="I897" ca="1">SUMPRODUCT(MAX((INDIRECT("A1:A" &amp; IFERROR(MATCH("fin" &amp; J897,OFFSET($D$1,H897,0,1000,1),0)+H897,$H$1)-1)      =J897)*ROW(INDIRECT("A1:A" &amp; IFERROR(MATCH("fin" &amp; J897,OFFSET($D$1,H897,0,1000,1),0)+H897,$H$1)-1) )))</f>
        <v>#N/A</v>
      </c>
      <c r="J897" s="7" t="e" cm="1">
        <f t="array" aca="1" ref="J897" ca="1">INDEX(A:A,H897)</f>
        <v>#N/A</v>
      </c>
      <c r="K897" s="7" t="e" cm="1">
        <f t="array" aca="1" ref="K897" ca="1">INDEX(B:B,H897)</f>
        <v>#N/A</v>
      </c>
      <c r="L897" s="7"/>
      <c r="M897" s="7" t="str" cm="1">
        <f t="array" aca="1" ref="M897" ca="1">IFERROR(INDEX(B:B,I897),IF(ISERROR(H897),"#N/A",TODAY()))</f>
        <v>#N/A</v>
      </c>
      <c r="N897">
        <f ca="1">SUMIFS(C:C,A:A,J897,B:B,"&gt;=" &amp; K897,B:B,"&lt;" &amp; M897+1)</f>
        <v>0</v>
      </c>
    </row>
    <row r="898" spans="1:14" x14ac:dyDescent="0.25">
      <c r="A898" t="s">
        <v>14</v>
      </c>
      <c r="B898" s="7">
        <v>43728.475590277776</v>
      </c>
      <c r="C898">
        <v>0</v>
      </c>
      <c r="D898" t="str">
        <f>IF(AND(C898=0,ROW()&gt;2),"fin"&amp;A898,IF(AND(C898=1,COUNTIF($D$1:$D897,"deb"&amp;A898)&gt;COUNTIF($D$1:$D897,"fin"&amp;A898)),A898,IF(C898=0,"","deb" &amp; A898)))</f>
        <v>finLaurianne</v>
      </c>
      <c r="G898" s="14">
        <v>891</v>
      </c>
      <c r="H898" s="14" t="e">
        <f t="shared" ca="1" si="15"/>
        <v>#N/A</v>
      </c>
      <c r="I898" s="14" t="e" cm="1">
        <f t="array" aca="1" ref="I898" ca="1">SUMPRODUCT(MAX((INDIRECT("A1:A" &amp; IFERROR(MATCH("fin" &amp; J898,OFFSET($D$1,H898,0,1000,1),0)+H898,$H$1)-1)      =J898)*ROW(INDIRECT("A1:A" &amp; IFERROR(MATCH("fin" &amp; J898,OFFSET($D$1,H898,0,1000,1),0)+H898,$H$1)-1) )))</f>
        <v>#N/A</v>
      </c>
      <c r="J898" s="7" t="e" cm="1">
        <f t="array" aca="1" ref="J898" ca="1">INDEX(A:A,H898)</f>
        <v>#N/A</v>
      </c>
      <c r="K898" s="7" t="e" cm="1">
        <f t="array" aca="1" ref="K898" ca="1">INDEX(B:B,H898)</f>
        <v>#N/A</v>
      </c>
      <c r="L898" s="7"/>
      <c r="M898" s="7" t="str" cm="1">
        <f t="array" aca="1" ref="M898" ca="1">IFERROR(INDEX(B:B,I898),IF(ISERROR(H898),"#N/A",TODAY()))</f>
        <v>#N/A</v>
      </c>
      <c r="N898">
        <f ca="1">SUMIFS(C:C,A:A,J898,B:B,"&gt;=" &amp; K898,B:B,"&lt;" &amp; M898+1)</f>
        <v>0</v>
      </c>
    </row>
    <row r="899" spans="1:14" x14ac:dyDescent="0.25">
      <c r="A899" t="s">
        <v>15</v>
      </c>
      <c r="B899" s="7">
        <v>43728.551932870374</v>
      </c>
      <c r="C899">
        <v>1</v>
      </c>
      <c r="D899" t="str">
        <f>IF(AND(C899=0,ROW()&gt;2),"fin"&amp;A899,IF(AND(C899=1,COUNTIF($D$1:$D898,"deb"&amp;A899)&gt;COUNTIF($D$1:$D898,"fin"&amp;A899)),A899,IF(C899=0,"","deb" &amp; A899)))</f>
        <v>debJeanne</v>
      </c>
      <c r="G899" s="14">
        <v>892</v>
      </c>
      <c r="H899" s="14" t="e">
        <f t="shared" ca="1" si="15"/>
        <v>#N/A</v>
      </c>
      <c r="I899" s="14" t="e" cm="1">
        <f t="array" aca="1" ref="I899" ca="1">SUMPRODUCT(MAX((INDIRECT("A1:A" &amp; IFERROR(MATCH("fin" &amp; J899,OFFSET($D$1,H899,0,1000,1),0)+H899,$H$1)-1)      =J899)*ROW(INDIRECT("A1:A" &amp; IFERROR(MATCH("fin" &amp; J899,OFFSET($D$1,H899,0,1000,1),0)+H899,$H$1)-1) )))</f>
        <v>#N/A</v>
      </c>
      <c r="J899" s="7" t="e" cm="1">
        <f t="array" aca="1" ref="J899" ca="1">INDEX(A:A,H899)</f>
        <v>#N/A</v>
      </c>
      <c r="K899" s="7" t="e" cm="1">
        <f t="array" aca="1" ref="K899" ca="1">INDEX(B:B,H899)</f>
        <v>#N/A</v>
      </c>
      <c r="L899" s="7"/>
      <c r="M899" s="7" t="str" cm="1">
        <f t="array" aca="1" ref="M899" ca="1">IFERROR(INDEX(B:B,I899),IF(ISERROR(H899),"#N/A",TODAY()))</f>
        <v>#N/A</v>
      </c>
      <c r="N899">
        <f ca="1">SUMIFS(C:C,A:A,J899,B:B,"&gt;=" &amp; K899,B:B,"&lt;" &amp; M899+1)</f>
        <v>0</v>
      </c>
    </row>
    <row r="900" spans="1:14" x14ac:dyDescent="0.25">
      <c r="A900" t="s">
        <v>16</v>
      </c>
      <c r="B900" s="7">
        <v>43728.57849537037</v>
      </c>
      <c r="C900">
        <v>1</v>
      </c>
      <c r="D900" t="str">
        <f>IF(AND(C900=0,ROW()&gt;2),"fin"&amp;A900,IF(AND(C900=1,COUNTIF($D$1:$D899,"deb"&amp;A900)&gt;COUNTIF($D$1:$D899,"fin"&amp;A900)),A900,IF(C900=0,"","deb" &amp; A900)))</f>
        <v>Agathe</v>
      </c>
      <c r="G900" s="14">
        <v>893</v>
      </c>
      <c r="H900" s="14" t="e">
        <f t="shared" ca="1" si="15"/>
        <v>#N/A</v>
      </c>
      <c r="I900" s="14" t="e" cm="1">
        <f t="array" aca="1" ref="I900" ca="1">SUMPRODUCT(MAX((INDIRECT("A1:A" &amp; IFERROR(MATCH("fin" &amp; J900,OFFSET($D$1,H900,0,1000,1),0)+H900,$H$1)-1)      =J900)*ROW(INDIRECT("A1:A" &amp; IFERROR(MATCH("fin" &amp; J900,OFFSET($D$1,H900,0,1000,1),0)+H900,$H$1)-1) )))</f>
        <v>#N/A</v>
      </c>
      <c r="J900" s="7" t="e" cm="1">
        <f t="array" aca="1" ref="J900" ca="1">INDEX(A:A,H900)</f>
        <v>#N/A</v>
      </c>
      <c r="K900" s="7" t="e" cm="1">
        <f t="array" aca="1" ref="K900" ca="1">INDEX(B:B,H900)</f>
        <v>#N/A</v>
      </c>
      <c r="L900" s="7"/>
      <c r="M900" s="7" t="str" cm="1">
        <f t="array" aca="1" ref="M900" ca="1">IFERROR(INDEX(B:B,I900),IF(ISERROR(H900),"#N/A",TODAY()))</f>
        <v>#N/A</v>
      </c>
      <c r="N900">
        <f ca="1">SUMIFS(C:C,A:A,J900,B:B,"&gt;=" &amp; K900,B:B,"&lt;" &amp; M900+1)</f>
        <v>0</v>
      </c>
    </row>
    <row r="901" spans="1:14" x14ac:dyDescent="0.25">
      <c r="A901" t="s">
        <v>17</v>
      </c>
      <c r="B901" s="7">
        <v>43728.636238425926</v>
      </c>
      <c r="C901">
        <v>1</v>
      </c>
      <c r="D901" t="str">
        <f>IF(AND(C901=0,ROW()&gt;2),"fin"&amp;A901,IF(AND(C901=1,COUNTIF($D$1:$D900,"deb"&amp;A901)&gt;COUNTIF($D$1:$D900,"fin"&amp;A901)),A901,IF(C901=0,"","deb" &amp; A901)))</f>
        <v>Romain</v>
      </c>
      <c r="G901" s="14">
        <v>894</v>
      </c>
      <c r="H901" s="14" t="e">
        <f t="shared" ca="1" si="15"/>
        <v>#N/A</v>
      </c>
      <c r="I901" s="14" t="e" cm="1">
        <f t="array" aca="1" ref="I901" ca="1">SUMPRODUCT(MAX((INDIRECT("A1:A" &amp; IFERROR(MATCH("fin" &amp; J901,OFFSET($D$1,H901,0,1000,1),0)+H901,$H$1)-1)      =J901)*ROW(INDIRECT("A1:A" &amp; IFERROR(MATCH("fin" &amp; J901,OFFSET($D$1,H901,0,1000,1),0)+H901,$H$1)-1) )))</f>
        <v>#N/A</v>
      </c>
      <c r="J901" s="7" t="e" cm="1">
        <f t="array" aca="1" ref="J901" ca="1">INDEX(A:A,H901)</f>
        <v>#N/A</v>
      </c>
      <c r="K901" s="7" t="e" cm="1">
        <f t="array" aca="1" ref="K901" ca="1">INDEX(B:B,H901)</f>
        <v>#N/A</v>
      </c>
      <c r="L901" s="7"/>
      <c r="M901" s="7" t="str" cm="1">
        <f t="array" aca="1" ref="M901" ca="1">IFERROR(INDEX(B:B,I901),IF(ISERROR(H901),"#N/A",TODAY()))</f>
        <v>#N/A</v>
      </c>
      <c r="N901">
        <f ca="1">SUMIFS(C:C,A:A,J901,B:B,"&gt;=" &amp; K901,B:B,"&lt;" &amp; M901+1)</f>
        <v>0</v>
      </c>
    </row>
    <row r="902" spans="1:14" x14ac:dyDescent="0.25">
      <c r="A902" t="s">
        <v>9</v>
      </c>
      <c r="B902" s="7">
        <v>43728.657557870371</v>
      </c>
      <c r="C902">
        <v>0</v>
      </c>
      <c r="D902" t="str">
        <f>IF(AND(C902=0,ROW()&gt;2),"fin"&amp;A902,IF(AND(C902=1,COUNTIF($D$1:$D901,"deb"&amp;A902)&gt;COUNTIF($D$1:$D901,"fin"&amp;A902)),A902,IF(C902=0,"","deb" &amp; A902)))</f>
        <v xml:space="preserve">finPierre </v>
      </c>
      <c r="G902" s="14">
        <v>895</v>
      </c>
      <c r="H902" s="14" t="e">
        <f t="shared" ca="1" si="15"/>
        <v>#N/A</v>
      </c>
      <c r="I902" s="14" t="e" cm="1">
        <f t="array" aca="1" ref="I902" ca="1">SUMPRODUCT(MAX((INDIRECT("A1:A" &amp; IFERROR(MATCH("fin" &amp; J902,OFFSET($D$1,H902,0,1000,1),0)+H902,$H$1)-1)      =J902)*ROW(INDIRECT("A1:A" &amp; IFERROR(MATCH("fin" &amp; J902,OFFSET($D$1,H902,0,1000,1),0)+H902,$H$1)-1) )))</f>
        <v>#N/A</v>
      </c>
      <c r="J902" s="7" t="e" cm="1">
        <f t="array" aca="1" ref="J902" ca="1">INDEX(A:A,H902)</f>
        <v>#N/A</v>
      </c>
      <c r="K902" s="7" t="e" cm="1">
        <f t="array" aca="1" ref="K902" ca="1">INDEX(B:B,H902)</f>
        <v>#N/A</v>
      </c>
      <c r="L902" s="7"/>
      <c r="M902" s="7" t="str" cm="1">
        <f t="array" aca="1" ref="M902" ca="1">IFERROR(INDEX(B:B,I902),IF(ISERROR(H902),"#N/A",TODAY()))</f>
        <v>#N/A</v>
      </c>
      <c r="N902">
        <f ca="1">SUMIFS(C:C,A:A,J902,B:B,"&gt;=" &amp; K902,B:B,"&lt;" &amp; M902+1)</f>
        <v>0</v>
      </c>
    </row>
    <row r="903" spans="1:14" x14ac:dyDescent="0.25">
      <c r="A903" t="s">
        <v>10</v>
      </c>
      <c r="B903" s="7">
        <v>43731.359710648147</v>
      </c>
      <c r="C903">
        <v>1</v>
      </c>
      <c r="D903" t="str">
        <f>IF(AND(C903=0,ROW()&gt;2),"fin"&amp;A903,IF(AND(C903=1,COUNTIF($D$1:$D902,"deb"&amp;A903)&gt;COUNTIF($D$1:$D902,"fin"&amp;A903)),A903,IF(C903=0,"","deb" &amp; A903)))</f>
        <v>Yves</v>
      </c>
      <c r="G903" s="14">
        <v>896</v>
      </c>
      <c r="H903" s="14" t="e">
        <f t="shared" ca="1" si="15"/>
        <v>#N/A</v>
      </c>
      <c r="I903" s="14" t="e" cm="1">
        <f t="array" aca="1" ref="I903" ca="1">SUMPRODUCT(MAX((INDIRECT("A1:A" &amp; IFERROR(MATCH("fin" &amp; J903,OFFSET($D$1,H903,0,1000,1),0)+H903,$H$1)-1)      =J903)*ROW(INDIRECT("A1:A" &amp; IFERROR(MATCH("fin" &amp; J903,OFFSET($D$1,H903,0,1000,1),0)+H903,$H$1)-1) )))</f>
        <v>#N/A</v>
      </c>
      <c r="J903" s="7" t="e" cm="1">
        <f t="array" aca="1" ref="J903" ca="1">INDEX(A:A,H903)</f>
        <v>#N/A</v>
      </c>
      <c r="K903" s="7" t="e" cm="1">
        <f t="array" aca="1" ref="K903" ca="1">INDEX(B:B,H903)</f>
        <v>#N/A</v>
      </c>
      <c r="L903" s="7"/>
      <c r="M903" s="7" t="str" cm="1">
        <f t="array" aca="1" ref="M903" ca="1">IFERROR(INDEX(B:B,I903),IF(ISERROR(H903),"#N/A",TODAY()))</f>
        <v>#N/A</v>
      </c>
      <c r="N903">
        <f ca="1">SUMIFS(C:C,A:A,J903,B:B,"&gt;=" &amp; K903,B:B,"&lt;" &amp; M903+1)</f>
        <v>0</v>
      </c>
    </row>
    <row r="904" spans="1:14" x14ac:dyDescent="0.25">
      <c r="A904" t="s">
        <v>11</v>
      </c>
      <c r="B904" s="7">
        <v>43731.378611111111</v>
      </c>
      <c r="C904">
        <v>1</v>
      </c>
      <c r="D904" t="str">
        <f>IF(AND(C904=0,ROW()&gt;2),"fin"&amp;A904,IF(AND(C904=1,COUNTIF($D$1:$D903,"deb"&amp;A904)&gt;COUNTIF($D$1:$D903,"fin"&amp;A904)),A904,IF(C904=0,"","deb" &amp; A904)))</f>
        <v>Pierrick</v>
      </c>
      <c r="G904" s="14">
        <v>897</v>
      </c>
      <c r="H904" s="14" t="e">
        <f t="shared" ca="1" si="15"/>
        <v>#N/A</v>
      </c>
      <c r="I904" s="14" t="e" cm="1">
        <f t="array" aca="1" ref="I904" ca="1">SUMPRODUCT(MAX((INDIRECT("A1:A" &amp; IFERROR(MATCH("fin" &amp; J904,OFFSET($D$1,H904,0,1000,1),0)+H904,$H$1)-1)      =J904)*ROW(INDIRECT("A1:A" &amp; IFERROR(MATCH("fin" &amp; J904,OFFSET($D$1,H904,0,1000,1),0)+H904,$H$1)-1) )))</f>
        <v>#N/A</v>
      </c>
      <c r="J904" s="7" t="e" cm="1">
        <f t="array" aca="1" ref="J904" ca="1">INDEX(A:A,H904)</f>
        <v>#N/A</v>
      </c>
      <c r="K904" s="7" t="e" cm="1">
        <f t="array" aca="1" ref="K904" ca="1">INDEX(B:B,H904)</f>
        <v>#N/A</v>
      </c>
      <c r="L904" s="7"/>
      <c r="M904" s="7" t="str" cm="1">
        <f t="array" aca="1" ref="M904" ca="1">IFERROR(INDEX(B:B,I904),IF(ISERROR(H904),"#N/A",TODAY()))</f>
        <v>#N/A</v>
      </c>
      <c r="N904">
        <f ca="1">SUMIFS(C:C,A:A,J904,B:B,"&gt;=" &amp; K904,B:B,"&lt;" &amp; M904+1)</f>
        <v>0</v>
      </c>
    </row>
    <row r="905" spans="1:14" x14ac:dyDescent="0.25">
      <c r="A905" t="s">
        <v>12</v>
      </c>
      <c r="B905" s="7">
        <v>43731.469652777778</v>
      </c>
      <c r="C905">
        <v>1</v>
      </c>
      <c r="D905" t="str">
        <f>IF(AND(C905=0,ROW()&gt;2),"fin"&amp;A905,IF(AND(C905=1,COUNTIF($D$1:$D904,"deb"&amp;A905)&gt;COUNTIF($D$1:$D904,"fin"&amp;A905)),A905,IF(C905=0,"","deb" &amp; A905)))</f>
        <v xml:space="preserve">debJacques </v>
      </c>
      <c r="G905" s="14">
        <v>898</v>
      </c>
      <c r="H905" s="14" t="e">
        <f t="shared" ca="1" si="15"/>
        <v>#N/A</v>
      </c>
      <c r="I905" s="14" t="e" cm="1">
        <f t="array" aca="1" ref="I905" ca="1">SUMPRODUCT(MAX((INDIRECT("A1:A" &amp; IFERROR(MATCH("fin" &amp; J905,OFFSET($D$1,H905,0,1000,1),0)+H905,$H$1)-1)      =J905)*ROW(INDIRECT("A1:A" &amp; IFERROR(MATCH("fin" &amp; J905,OFFSET($D$1,H905,0,1000,1),0)+H905,$H$1)-1) )))</f>
        <v>#N/A</v>
      </c>
      <c r="J905" s="7" t="e" cm="1">
        <f t="array" aca="1" ref="J905" ca="1">INDEX(A:A,H905)</f>
        <v>#N/A</v>
      </c>
      <c r="K905" s="7" t="e" cm="1">
        <f t="array" aca="1" ref="K905" ca="1">INDEX(B:B,H905)</f>
        <v>#N/A</v>
      </c>
      <c r="L905" s="7"/>
      <c r="M905" s="7" t="str" cm="1">
        <f t="array" aca="1" ref="M905" ca="1">IFERROR(INDEX(B:B,I905),IF(ISERROR(H905),"#N/A",TODAY()))</f>
        <v>#N/A</v>
      </c>
      <c r="N905">
        <f ca="1">SUMIFS(C:C,A:A,J905,B:B,"&gt;=" &amp; K905,B:B,"&lt;" &amp; M905+1)</f>
        <v>0</v>
      </c>
    </row>
    <row r="906" spans="1:14" x14ac:dyDescent="0.25">
      <c r="A906" t="s">
        <v>13</v>
      </c>
      <c r="B906" s="7">
        <v>43731.478171296294</v>
      </c>
      <c r="C906">
        <v>0</v>
      </c>
      <c r="D906" t="str">
        <f>IF(AND(C906=0,ROW()&gt;2),"fin"&amp;A906,IF(AND(C906=1,COUNTIF($D$1:$D905,"deb"&amp;A906)&gt;COUNTIF($D$1:$D905,"fin"&amp;A906)),A906,IF(C906=0,"","deb" &amp; A906)))</f>
        <v>finClhotilde</v>
      </c>
      <c r="G906" s="14">
        <v>899</v>
      </c>
      <c r="H906" s="14" t="e">
        <f t="shared" ca="1" si="15"/>
        <v>#N/A</v>
      </c>
      <c r="I906" s="14" t="e" cm="1">
        <f t="array" aca="1" ref="I906" ca="1">SUMPRODUCT(MAX((INDIRECT("A1:A" &amp; IFERROR(MATCH("fin" &amp; J906,OFFSET($D$1,H906,0,1000,1),0)+H906,$H$1)-1)      =J906)*ROW(INDIRECT("A1:A" &amp; IFERROR(MATCH("fin" &amp; J906,OFFSET($D$1,H906,0,1000,1),0)+H906,$H$1)-1) )))</f>
        <v>#N/A</v>
      </c>
      <c r="J906" s="7" t="e" cm="1">
        <f t="array" aca="1" ref="J906" ca="1">INDEX(A:A,H906)</f>
        <v>#N/A</v>
      </c>
      <c r="K906" s="7" t="e" cm="1">
        <f t="array" aca="1" ref="K906" ca="1">INDEX(B:B,H906)</f>
        <v>#N/A</v>
      </c>
      <c r="L906" s="7"/>
      <c r="M906" s="7" t="str" cm="1">
        <f t="array" aca="1" ref="M906" ca="1">IFERROR(INDEX(B:B,I906),IF(ISERROR(H906),"#N/A",TODAY()))</f>
        <v>#N/A</v>
      </c>
      <c r="N906">
        <f ca="1">SUMIFS(C:C,A:A,J906,B:B,"&gt;=" &amp; K906,B:B,"&lt;" &amp; M906+1)</f>
        <v>0</v>
      </c>
    </row>
    <row r="907" spans="1:14" x14ac:dyDescent="0.25">
      <c r="A907" t="s">
        <v>14</v>
      </c>
      <c r="B907" s="7">
        <v>43731.487696759257</v>
      </c>
      <c r="C907">
        <v>0</v>
      </c>
      <c r="D907" t="str">
        <f>IF(AND(C907=0,ROW()&gt;2),"fin"&amp;A907,IF(AND(C907=1,COUNTIF($D$1:$D906,"deb"&amp;A907)&gt;COUNTIF($D$1:$D906,"fin"&amp;A907)),A907,IF(C907=0,"","deb" &amp; A907)))</f>
        <v>finLaurianne</v>
      </c>
      <c r="G907" s="14">
        <v>900</v>
      </c>
      <c r="H907" s="14" t="e">
        <f t="shared" ca="1" si="15"/>
        <v>#N/A</v>
      </c>
      <c r="I907" s="14" t="e" cm="1">
        <f t="array" aca="1" ref="I907" ca="1">SUMPRODUCT(MAX((INDIRECT("A1:A" &amp; IFERROR(MATCH("fin" &amp; J907,OFFSET($D$1,H907,0,1000,1),0)+H907,$H$1)-1)      =J907)*ROW(INDIRECT("A1:A" &amp; IFERROR(MATCH("fin" &amp; J907,OFFSET($D$1,H907,0,1000,1),0)+H907,$H$1)-1) )))</f>
        <v>#N/A</v>
      </c>
      <c r="J907" s="7" t="e" cm="1">
        <f t="array" aca="1" ref="J907" ca="1">INDEX(A:A,H907)</f>
        <v>#N/A</v>
      </c>
      <c r="K907" s="7" t="e" cm="1">
        <f t="array" aca="1" ref="K907" ca="1">INDEX(B:B,H907)</f>
        <v>#N/A</v>
      </c>
      <c r="L907" s="7"/>
      <c r="M907" s="7" t="str" cm="1">
        <f t="array" aca="1" ref="M907" ca="1">IFERROR(INDEX(B:B,I907),IF(ISERROR(H907),"#N/A",TODAY()))</f>
        <v>#N/A</v>
      </c>
      <c r="N907">
        <f ca="1">SUMIFS(C:C,A:A,J907,B:B,"&gt;=" &amp; K907,B:B,"&lt;" &amp; M907+1)</f>
        <v>0</v>
      </c>
    </row>
    <row r="908" spans="1:14" x14ac:dyDescent="0.25">
      <c r="A908" t="s">
        <v>15</v>
      </c>
      <c r="B908" s="7">
        <v>43731.613194444442</v>
      </c>
      <c r="C908">
        <v>1</v>
      </c>
      <c r="D908" t="str">
        <f>IF(AND(C908=0,ROW()&gt;2),"fin"&amp;A908,IF(AND(C908=1,COUNTIF($D$1:$D907,"deb"&amp;A908)&gt;COUNTIF($D$1:$D907,"fin"&amp;A908)),A908,IF(C908=0,"","deb" &amp; A908)))</f>
        <v>debJeanne</v>
      </c>
      <c r="G908" s="14">
        <v>901</v>
      </c>
      <c r="H908" s="14" t="e">
        <f t="shared" ca="1" si="15"/>
        <v>#N/A</v>
      </c>
      <c r="I908" s="14" t="e" cm="1">
        <f t="array" aca="1" ref="I908" ca="1">SUMPRODUCT(MAX((INDIRECT("A1:A" &amp; IFERROR(MATCH("fin" &amp; J908,OFFSET($D$1,H908,0,1000,1),0)+H908,$H$1)-1)      =J908)*ROW(INDIRECT("A1:A" &amp; IFERROR(MATCH("fin" &amp; J908,OFFSET($D$1,H908,0,1000,1),0)+H908,$H$1)-1) )))</f>
        <v>#N/A</v>
      </c>
      <c r="J908" s="7" t="e" cm="1">
        <f t="array" aca="1" ref="J908" ca="1">INDEX(A:A,H908)</f>
        <v>#N/A</v>
      </c>
      <c r="K908" s="7" t="e" cm="1">
        <f t="array" aca="1" ref="K908" ca="1">INDEX(B:B,H908)</f>
        <v>#N/A</v>
      </c>
      <c r="L908" s="7"/>
      <c r="M908" s="7" t="str" cm="1">
        <f t="array" aca="1" ref="M908" ca="1">IFERROR(INDEX(B:B,I908),IF(ISERROR(H908),"#N/A",TODAY()))</f>
        <v>#N/A</v>
      </c>
      <c r="N908">
        <f ca="1">SUMIFS(C:C,A:A,J908,B:B,"&gt;=" &amp; K908,B:B,"&lt;" &amp; M908+1)</f>
        <v>0</v>
      </c>
    </row>
    <row r="909" spans="1:14" x14ac:dyDescent="0.25">
      <c r="A909" t="s">
        <v>16</v>
      </c>
      <c r="B909" s="7">
        <v>43732.413680555554</v>
      </c>
      <c r="C909">
        <v>0</v>
      </c>
      <c r="D909" t="str">
        <f>IF(AND(C909=0,ROW()&gt;2),"fin"&amp;A909,IF(AND(C909=1,COUNTIF($D$1:$D908,"deb"&amp;A909)&gt;COUNTIF($D$1:$D908,"fin"&amp;A909)),A909,IF(C909=0,"","deb" &amp; A909)))</f>
        <v>finAgathe</v>
      </c>
      <c r="G909" s="14">
        <v>902</v>
      </c>
      <c r="H909" s="14" t="e">
        <f t="shared" ca="1" si="15"/>
        <v>#N/A</v>
      </c>
      <c r="I909" s="14" t="e" cm="1">
        <f t="array" aca="1" ref="I909" ca="1">SUMPRODUCT(MAX((INDIRECT("A1:A" &amp; IFERROR(MATCH("fin" &amp; J909,OFFSET($D$1,H909,0,1000,1),0)+H909,$H$1)-1)      =J909)*ROW(INDIRECT("A1:A" &amp; IFERROR(MATCH("fin" &amp; J909,OFFSET($D$1,H909,0,1000,1),0)+H909,$H$1)-1) )))</f>
        <v>#N/A</v>
      </c>
      <c r="J909" s="7" t="e" cm="1">
        <f t="array" aca="1" ref="J909" ca="1">INDEX(A:A,H909)</f>
        <v>#N/A</v>
      </c>
      <c r="K909" s="7" t="e" cm="1">
        <f t="array" aca="1" ref="K909" ca="1">INDEX(B:B,H909)</f>
        <v>#N/A</v>
      </c>
      <c r="L909" s="7"/>
      <c r="M909" s="7" t="str" cm="1">
        <f t="array" aca="1" ref="M909" ca="1">IFERROR(INDEX(B:B,I909),IF(ISERROR(H909),"#N/A",TODAY()))</f>
        <v>#N/A</v>
      </c>
      <c r="N909">
        <f ca="1">SUMIFS(C:C,A:A,J909,B:B,"&gt;=" &amp; K909,B:B,"&lt;" &amp; M909+1)</f>
        <v>0</v>
      </c>
    </row>
    <row r="910" spans="1:14" x14ac:dyDescent="0.25">
      <c r="A910" t="s">
        <v>17</v>
      </c>
      <c r="B910" s="7">
        <v>43732.424895833334</v>
      </c>
      <c r="C910">
        <v>0</v>
      </c>
      <c r="D910" t="str">
        <f>IF(AND(C910=0,ROW()&gt;2),"fin"&amp;A910,IF(AND(C910=1,COUNTIF($D$1:$D909,"deb"&amp;A910)&gt;COUNTIF($D$1:$D909,"fin"&amp;A910)),A910,IF(C910=0,"","deb" &amp; A910)))</f>
        <v>finRomain</v>
      </c>
      <c r="G910" s="14">
        <v>903</v>
      </c>
      <c r="H910" s="14" t="e">
        <f t="shared" ca="1" si="15"/>
        <v>#N/A</v>
      </c>
      <c r="I910" s="14" t="e" cm="1">
        <f t="array" aca="1" ref="I910" ca="1">SUMPRODUCT(MAX((INDIRECT("A1:A" &amp; IFERROR(MATCH("fin" &amp; J910,OFFSET($D$1,H910,0,1000,1),0)+H910,$H$1)-1)      =J910)*ROW(INDIRECT("A1:A" &amp; IFERROR(MATCH("fin" &amp; J910,OFFSET($D$1,H910,0,1000,1),0)+H910,$H$1)-1) )))</f>
        <v>#N/A</v>
      </c>
      <c r="J910" s="7" t="e" cm="1">
        <f t="array" aca="1" ref="J910" ca="1">INDEX(A:A,H910)</f>
        <v>#N/A</v>
      </c>
      <c r="K910" s="7" t="e" cm="1">
        <f t="array" aca="1" ref="K910" ca="1">INDEX(B:B,H910)</f>
        <v>#N/A</v>
      </c>
      <c r="L910" s="7"/>
      <c r="M910" s="7" t="str" cm="1">
        <f t="array" aca="1" ref="M910" ca="1">IFERROR(INDEX(B:B,I910),IF(ISERROR(H910),"#N/A",TODAY()))</f>
        <v>#N/A</v>
      </c>
      <c r="N910">
        <f ca="1">SUMIFS(C:C,A:A,J910,B:B,"&gt;=" &amp; K910,B:B,"&lt;" &amp; M910+1)</f>
        <v>0</v>
      </c>
    </row>
    <row r="911" spans="1:14" x14ac:dyDescent="0.25">
      <c r="A911" t="s">
        <v>9</v>
      </c>
      <c r="B911" s="7">
        <v>43732.572962962964</v>
      </c>
      <c r="C911">
        <v>0</v>
      </c>
      <c r="D911" t="str">
        <f>IF(AND(C911=0,ROW()&gt;2),"fin"&amp;A911,IF(AND(C911=1,COUNTIF($D$1:$D910,"deb"&amp;A911)&gt;COUNTIF($D$1:$D910,"fin"&amp;A911)),A911,IF(C911=0,"","deb" &amp; A911)))</f>
        <v xml:space="preserve">finPierre </v>
      </c>
      <c r="G911" s="14">
        <v>904</v>
      </c>
      <c r="H911" s="14" t="e">
        <f t="shared" ca="1" si="15"/>
        <v>#N/A</v>
      </c>
      <c r="I911" s="14" t="e" cm="1">
        <f t="array" aca="1" ref="I911" ca="1">SUMPRODUCT(MAX((INDIRECT("A1:A" &amp; IFERROR(MATCH("fin" &amp; J911,OFFSET($D$1,H911,0,1000,1),0)+H911,$H$1)-1)      =J911)*ROW(INDIRECT("A1:A" &amp; IFERROR(MATCH("fin" &amp; J911,OFFSET($D$1,H911,0,1000,1),0)+H911,$H$1)-1) )))</f>
        <v>#N/A</v>
      </c>
      <c r="J911" s="7" t="e" cm="1">
        <f t="array" aca="1" ref="J911" ca="1">INDEX(A:A,H911)</f>
        <v>#N/A</v>
      </c>
      <c r="K911" s="7" t="e" cm="1">
        <f t="array" aca="1" ref="K911" ca="1">INDEX(B:B,H911)</f>
        <v>#N/A</v>
      </c>
      <c r="L911" s="7"/>
      <c r="M911" s="7" t="str" cm="1">
        <f t="array" aca="1" ref="M911" ca="1">IFERROR(INDEX(B:B,I911),IF(ISERROR(H911),"#N/A",TODAY()))</f>
        <v>#N/A</v>
      </c>
      <c r="N911">
        <f ca="1">SUMIFS(C:C,A:A,J911,B:B,"&gt;=" &amp; K911,B:B,"&lt;" &amp; M911+1)</f>
        <v>0</v>
      </c>
    </row>
    <row r="912" spans="1:14" x14ac:dyDescent="0.25">
      <c r="A912" t="s">
        <v>10</v>
      </c>
      <c r="B912" s="7">
        <v>43732.628761574073</v>
      </c>
      <c r="C912">
        <v>0</v>
      </c>
      <c r="D912" t="str">
        <f>IF(AND(C912=0,ROW()&gt;2),"fin"&amp;A912,IF(AND(C912=1,COUNTIF($D$1:$D911,"deb"&amp;A912)&gt;COUNTIF($D$1:$D911,"fin"&amp;A912)),A912,IF(C912=0,"","deb" &amp; A912)))</f>
        <v>finYves</v>
      </c>
      <c r="G912" s="14">
        <v>905</v>
      </c>
      <c r="H912" s="14" t="e">
        <f t="shared" ca="1" si="15"/>
        <v>#N/A</v>
      </c>
      <c r="I912" s="14" t="e" cm="1">
        <f t="array" aca="1" ref="I912" ca="1">SUMPRODUCT(MAX((INDIRECT("A1:A" &amp; IFERROR(MATCH("fin" &amp; J912,OFFSET($D$1,H912,0,1000,1),0)+H912,$H$1)-1)      =J912)*ROW(INDIRECT("A1:A" &amp; IFERROR(MATCH("fin" &amp; J912,OFFSET($D$1,H912,0,1000,1),0)+H912,$H$1)-1) )))</f>
        <v>#N/A</v>
      </c>
      <c r="J912" s="7" t="e" cm="1">
        <f t="array" aca="1" ref="J912" ca="1">INDEX(A:A,H912)</f>
        <v>#N/A</v>
      </c>
      <c r="K912" s="7" t="e" cm="1">
        <f t="array" aca="1" ref="K912" ca="1">INDEX(B:B,H912)</f>
        <v>#N/A</v>
      </c>
      <c r="L912" s="7"/>
      <c r="M912" s="7" t="str" cm="1">
        <f t="array" aca="1" ref="M912" ca="1">IFERROR(INDEX(B:B,I912),IF(ISERROR(H912),"#N/A",TODAY()))</f>
        <v>#N/A</v>
      </c>
      <c r="N912">
        <f ca="1">SUMIFS(C:C,A:A,J912,B:B,"&gt;=" &amp; K912,B:B,"&lt;" &amp; M912+1)</f>
        <v>0</v>
      </c>
    </row>
    <row r="913" spans="1:14" x14ac:dyDescent="0.25">
      <c r="A913" t="s">
        <v>11</v>
      </c>
      <c r="B913" s="7">
        <v>43732.701296296298</v>
      </c>
      <c r="C913">
        <v>0</v>
      </c>
      <c r="D913" t="str">
        <f>IF(AND(C913=0,ROW()&gt;2),"fin"&amp;A913,IF(AND(C913=1,COUNTIF($D$1:$D912,"deb"&amp;A913)&gt;COUNTIF($D$1:$D912,"fin"&amp;A913)),A913,IF(C913=0,"","deb" &amp; A913)))</f>
        <v>finPierrick</v>
      </c>
      <c r="G913" s="14">
        <v>906</v>
      </c>
      <c r="H913" s="14" t="e">
        <f t="shared" ca="1" si="15"/>
        <v>#N/A</v>
      </c>
      <c r="I913" s="14" t="e" cm="1">
        <f t="array" aca="1" ref="I913" ca="1">SUMPRODUCT(MAX((INDIRECT("A1:A" &amp; IFERROR(MATCH("fin" &amp; J913,OFFSET($D$1,H913,0,1000,1),0)+H913,$H$1)-1)      =J913)*ROW(INDIRECT("A1:A" &amp; IFERROR(MATCH("fin" &amp; J913,OFFSET($D$1,H913,0,1000,1),0)+H913,$H$1)-1) )))</f>
        <v>#N/A</v>
      </c>
      <c r="J913" s="7" t="e" cm="1">
        <f t="array" aca="1" ref="J913" ca="1">INDEX(A:A,H913)</f>
        <v>#N/A</v>
      </c>
      <c r="K913" s="7" t="e" cm="1">
        <f t="array" aca="1" ref="K913" ca="1">INDEX(B:B,H913)</f>
        <v>#N/A</v>
      </c>
      <c r="L913" s="7"/>
      <c r="M913" s="7" t="str" cm="1">
        <f t="array" aca="1" ref="M913" ca="1">IFERROR(INDEX(B:B,I913),IF(ISERROR(H913),"#N/A",TODAY()))</f>
        <v>#N/A</v>
      </c>
      <c r="N913">
        <f ca="1">SUMIFS(C:C,A:A,J913,B:B,"&gt;=" &amp; K913,B:B,"&lt;" &amp; M913+1)</f>
        <v>0</v>
      </c>
    </row>
    <row r="914" spans="1:14" x14ac:dyDescent="0.25">
      <c r="A914" t="s">
        <v>12</v>
      </c>
      <c r="B914" s="7">
        <v>43732.708368055559</v>
      </c>
      <c r="C914">
        <v>0</v>
      </c>
      <c r="D914" t="str">
        <f>IF(AND(C914=0,ROW()&gt;2),"fin"&amp;A914,IF(AND(C914=1,COUNTIF($D$1:$D913,"deb"&amp;A914)&gt;COUNTIF($D$1:$D913,"fin"&amp;A914)),A914,IF(C914=0,"","deb" &amp; A914)))</f>
        <v xml:space="preserve">finJacques </v>
      </c>
      <c r="G914" s="14">
        <v>907</v>
      </c>
      <c r="H914" s="14" t="e">
        <f t="shared" ca="1" si="15"/>
        <v>#N/A</v>
      </c>
      <c r="I914" s="14" t="e" cm="1">
        <f t="array" aca="1" ref="I914" ca="1">SUMPRODUCT(MAX((INDIRECT("A1:A" &amp; IFERROR(MATCH("fin" &amp; J914,OFFSET($D$1,H914,0,1000,1),0)+H914,$H$1)-1)      =J914)*ROW(INDIRECT("A1:A" &amp; IFERROR(MATCH("fin" &amp; J914,OFFSET($D$1,H914,0,1000,1),0)+H914,$H$1)-1) )))</f>
        <v>#N/A</v>
      </c>
      <c r="J914" s="7" t="e" cm="1">
        <f t="array" aca="1" ref="J914" ca="1">INDEX(A:A,H914)</f>
        <v>#N/A</v>
      </c>
      <c r="K914" s="7" t="e" cm="1">
        <f t="array" aca="1" ref="K914" ca="1">INDEX(B:B,H914)</f>
        <v>#N/A</v>
      </c>
      <c r="L914" s="7"/>
      <c r="M914" s="7" t="str" cm="1">
        <f t="array" aca="1" ref="M914" ca="1">IFERROR(INDEX(B:B,I914),IF(ISERROR(H914),"#N/A",TODAY()))</f>
        <v>#N/A</v>
      </c>
      <c r="N914">
        <f ca="1">SUMIFS(C:C,A:A,J914,B:B,"&gt;=" &amp; K914,B:B,"&lt;" &amp; M914+1)</f>
        <v>0</v>
      </c>
    </row>
    <row r="915" spans="1:14" x14ac:dyDescent="0.25">
      <c r="A915" t="s">
        <v>13</v>
      </c>
      <c r="B915" s="7">
        <v>43733.401412037034</v>
      </c>
      <c r="C915">
        <v>0</v>
      </c>
      <c r="D915" t="str">
        <f>IF(AND(C915=0,ROW()&gt;2),"fin"&amp;A915,IF(AND(C915=1,COUNTIF($D$1:$D914,"deb"&amp;A915)&gt;COUNTIF($D$1:$D914,"fin"&amp;A915)),A915,IF(C915=0,"","deb" &amp; A915)))</f>
        <v>finClhotilde</v>
      </c>
      <c r="G915" s="14">
        <v>908</v>
      </c>
      <c r="H915" s="14" t="e">
        <f t="shared" ca="1" si="15"/>
        <v>#N/A</v>
      </c>
      <c r="I915" s="14" t="e" cm="1">
        <f t="array" aca="1" ref="I915" ca="1">SUMPRODUCT(MAX((INDIRECT("A1:A" &amp; IFERROR(MATCH("fin" &amp; J915,OFFSET($D$1,H915,0,1000,1),0)+H915,$H$1)-1)      =J915)*ROW(INDIRECT("A1:A" &amp; IFERROR(MATCH("fin" &amp; J915,OFFSET($D$1,H915,0,1000,1),0)+H915,$H$1)-1) )))</f>
        <v>#N/A</v>
      </c>
      <c r="J915" s="7" t="e" cm="1">
        <f t="array" aca="1" ref="J915" ca="1">INDEX(A:A,H915)</f>
        <v>#N/A</v>
      </c>
      <c r="K915" s="7" t="e" cm="1">
        <f t="array" aca="1" ref="K915" ca="1">INDEX(B:B,H915)</f>
        <v>#N/A</v>
      </c>
      <c r="L915" s="7"/>
      <c r="M915" s="7" t="str" cm="1">
        <f t="array" aca="1" ref="M915" ca="1">IFERROR(INDEX(B:B,I915),IF(ISERROR(H915),"#N/A",TODAY()))</f>
        <v>#N/A</v>
      </c>
      <c r="N915">
        <f ca="1">SUMIFS(C:C,A:A,J915,B:B,"&gt;=" &amp; K915,B:B,"&lt;" &amp; M915+1)</f>
        <v>0</v>
      </c>
    </row>
    <row r="916" spans="1:14" x14ac:dyDescent="0.25">
      <c r="A916" t="s">
        <v>14</v>
      </c>
      <c r="B916" s="7">
        <v>43733.461041666669</v>
      </c>
      <c r="C916">
        <v>1</v>
      </c>
      <c r="D916" t="str">
        <f>IF(AND(C916=0,ROW()&gt;2),"fin"&amp;A916,IF(AND(C916=1,COUNTIF($D$1:$D915,"deb"&amp;A916)&gt;COUNTIF($D$1:$D915,"fin"&amp;A916)),A916,IF(C916=0,"","deb" &amp; A916)))</f>
        <v>debLaurianne</v>
      </c>
      <c r="G916" s="14">
        <v>909</v>
      </c>
      <c r="H916" s="14" t="e">
        <f t="shared" ca="1" si="15"/>
        <v>#N/A</v>
      </c>
      <c r="I916" s="14" t="e" cm="1">
        <f t="array" aca="1" ref="I916" ca="1">SUMPRODUCT(MAX((INDIRECT("A1:A" &amp; IFERROR(MATCH("fin" &amp; J916,OFFSET($D$1,H916,0,1000,1),0)+H916,$H$1)-1)      =J916)*ROW(INDIRECT("A1:A" &amp; IFERROR(MATCH("fin" &amp; J916,OFFSET($D$1,H916,0,1000,1),0)+H916,$H$1)-1) )))</f>
        <v>#N/A</v>
      </c>
      <c r="J916" s="7" t="e" cm="1">
        <f t="array" aca="1" ref="J916" ca="1">INDEX(A:A,H916)</f>
        <v>#N/A</v>
      </c>
      <c r="K916" s="7" t="e" cm="1">
        <f t="array" aca="1" ref="K916" ca="1">INDEX(B:B,H916)</f>
        <v>#N/A</v>
      </c>
      <c r="L916" s="7"/>
      <c r="M916" s="7" t="str" cm="1">
        <f t="array" aca="1" ref="M916" ca="1">IFERROR(INDEX(B:B,I916),IF(ISERROR(H916),"#N/A",TODAY()))</f>
        <v>#N/A</v>
      </c>
      <c r="N916">
        <f ca="1">SUMIFS(C:C,A:A,J916,B:B,"&gt;=" &amp; K916,B:B,"&lt;" &amp; M916+1)</f>
        <v>0</v>
      </c>
    </row>
    <row r="917" spans="1:14" x14ac:dyDescent="0.25">
      <c r="A917" t="s">
        <v>15</v>
      </c>
      <c r="B917" s="7">
        <v>43733.473483796297</v>
      </c>
      <c r="C917">
        <v>1</v>
      </c>
      <c r="D917" t="str">
        <f>IF(AND(C917=0,ROW()&gt;2),"fin"&amp;A917,IF(AND(C917=1,COUNTIF($D$1:$D916,"deb"&amp;A917)&gt;COUNTIF($D$1:$D916,"fin"&amp;A917)),A917,IF(C917=0,"","deb" &amp; A917)))</f>
        <v>Jeanne</v>
      </c>
      <c r="G917" s="14">
        <v>910</v>
      </c>
      <c r="H917" s="14" t="e">
        <f t="shared" ca="1" si="15"/>
        <v>#N/A</v>
      </c>
      <c r="I917" s="14" t="e" cm="1">
        <f t="array" aca="1" ref="I917" ca="1">SUMPRODUCT(MAX((INDIRECT("A1:A" &amp; IFERROR(MATCH("fin" &amp; J917,OFFSET($D$1,H917,0,1000,1),0)+H917,$H$1)-1)      =J917)*ROW(INDIRECT("A1:A" &amp; IFERROR(MATCH("fin" &amp; J917,OFFSET($D$1,H917,0,1000,1),0)+H917,$H$1)-1) )))</f>
        <v>#N/A</v>
      </c>
      <c r="J917" s="7" t="e" cm="1">
        <f t="array" aca="1" ref="J917" ca="1">INDEX(A:A,H917)</f>
        <v>#N/A</v>
      </c>
      <c r="K917" s="7" t="e" cm="1">
        <f t="array" aca="1" ref="K917" ca="1">INDEX(B:B,H917)</f>
        <v>#N/A</v>
      </c>
      <c r="L917" s="7"/>
      <c r="M917" s="7" t="str" cm="1">
        <f t="array" aca="1" ref="M917" ca="1">IFERROR(INDEX(B:B,I917),IF(ISERROR(H917),"#N/A",TODAY()))</f>
        <v>#N/A</v>
      </c>
      <c r="N917">
        <f ca="1">SUMIFS(C:C,A:A,J917,B:B,"&gt;=" &amp; K917,B:B,"&lt;" &amp; M917+1)</f>
        <v>0</v>
      </c>
    </row>
    <row r="918" spans="1:14" x14ac:dyDescent="0.25">
      <c r="A918" t="s">
        <v>16</v>
      </c>
      <c r="B918" s="7">
        <v>43733.482951388891</v>
      </c>
      <c r="C918">
        <v>1</v>
      </c>
      <c r="D918" t="str">
        <f>IF(AND(C918=0,ROW()&gt;2),"fin"&amp;A918,IF(AND(C918=1,COUNTIF($D$1:$D917,"deb"&amp;A918)&gt;COUNTIF($D$1:$D917,"fin"&amp;A918)),A918,IF(C918=0,"","deb" &amp; A918)))</f>
        <v>debAgathe</v>
      </c>
      <c r="G918" s="14">
        <v>911</v>
      </c>
      <c r="H918" s="14" t="e">
        <f t="shared" ca="1" si="15"/>
        <v>#N/A</v>
      </c>
      <c r="I918" s="14" t="e" cm="1">
        <f t="array" aca="1" ref="I918" ca="1">SUMPRODUCT(MAX((INDIRECT("A1:A" &amp; IFERROR(MATCH("fin" &amp; J918,OFFSET($D$1,H918,0,1000,1),0)+H918,$H$1)-1)      =J918)*ROW(INDIRECT("A1:A" &amp; IFERROR(MATCH("fin" &amp; J918,OFFSET($D$1,H918,0,1000,1),0)+H918,$H$1)-1) )))</f>
        <v>#N/A</v>
      </c>
      <c r="J918" s="7" t="e" cm="1">
        <f t="array" aca="1" ref="J918" ca="1">INDEX(A:A,H918)</f>
        <v>#N/A</v>
      </c>
      <c r="K918" s="7" t="e" cm="1">
        <f t="array" aca="1" ref="K918" ca="1">INDEX(B:B,H918)</f>
        <v>#N/A</v>
      </c>
      <c r="L918" s="7"/>
      <c r="M918" s="7" t="str" cm="1">
        <f t="array" aca="1" ref="M918" ca="1">IFERROR(INDEX(B:B,I918),IF(ISERROR(H918),"#N/A",TODAY()))</f>
        <v>#N/A</v>
      </c>
      <c r="N918">
        <f ca="1">SUMIFS(C:C,A:A,J918,B:B,"&gt;=" &amp; K918,B:B,"&lt;" &amp; M918+1)</f>
        <v>0</v>
      </c>
    </row>
    <row r="919" spans="1:14" x14ac:dyDescent="0.25">
      <c r="A919" t="s">
        <v>17</v>
      </c>
      <c r="B919" s="7">
        <v>43733.565729166665</v>
      </c>
      <c r="C919">
        <v>1</v>
      </c>
      <c r="D919" t="str">
        <f>IF(AND(C919=0,ROW()&gt;2),"fin"&amp;A919,IF(AND(C919=1,COUNTIF($D$1:$D918,"deb"&amp;A919)&gt;COUNTIF($D$1:$D918,"fin"&amp;A919)),A919,IF(C919=0,"","deb" &amp; A919)))</f>
        <v>debRomain</v>
      </c>
      <c r="G919" s="14">
        <v>912</v>
      </c>
      <c r="H919" s="14" t="e">
        <f t="shared" ca="1" si="15"/>
        <v>#N/A</v>
      </c>
      <c r="I919" s="14" t="e" cm="1">
        <f t="array" aca="1" ref="I919" ca="1">SUMPRODUCT(MAX((INDIRECT("A1:A" &amp; IFERROR(MATCH("fin" &amp; J919,OFFSET($D$1,H919,0,1000,1),0)+H919,$H$1)-1)      =J919)*ROW(INDIRECT("A1:A" &amp; IFERROR(MATCH("fin" &amp; J919,OFFSET($D$1,H919,0,1000,1),0)+H919,$H$1)-1) )))</f>
        <v>#N/A</v>
      </c>
      <c r="J919" s="7" t="e" cm="1">
        <f t="array" aca="1" ref="J919" ca="1">INDEX(A:A,H919)</f>
        <v>#N/A</v>
      </c>
      <c r="K919" s="7" t="e" cm="1">
        <f t="array" aca="1" ref="K919" ca="1">INDEX(B:B,H919)</f>
        <v>#N/A</v>
      </c>
      <c r="L919" s="7"/>
      <c r="M919" s="7" t="str" cm="1">
        <f t="array" aca="1" ref="M919" ca="1">IFERROR(INDEX(B:B,I919),IF(ISERROR(H919),"#N/A",TODAY()))</f>
        <v>#N/A</v>
      </c>
      <c r="N919">
        <f ca="1">SUMIFS(C:C,A:A,J919,B:B,"&gt;=" &amp; K919,B:B,"&lt;" &amp; M919+1)</f>
        <v>0</v>
      </c>
    </row>
    <row r="920" spans="1:14" x14ac:dyDescent="0.25">
      <c r="A920" t="s">
        <v>9</v>
      </c>
      <c r="B920" s="7">
        <v>43734.360347222224</v>
      </c>
      <c r="C920">
        <v>1</v>
      </c>
      <c r="D920" t="str">
        <f>IF(AND(C920=0,ROW()&gt;2),"fin"&amp;A920,IF(AND(C920=1,COUNTIF($D$1:$D919,"deb"&amp;A920)&gt;COUNTIF($D$1:$D919,"fin"&amp;A920)),A920,IF(C920=0,"","deb" &amp; A920)))</f>
        <v xml:space="preserve">debPierre </v>
      </c>
      <c r="G920" s="14">
        <v>913</v>
      </c>
      <c r="H920" s="14" t="e">
        <f t="shared" ca="1" si="15"/>
        <v>#N/A</v>
      </c>
      <c r="I920" s="14" t="e" cm="1">
        <f t="array" aca="1" ref="I920" ca="1">SUMPRODUCT(MAX((INDIRECT("A1:A" &amp; IFERROR(MATCH("fin" &amp; J920,OFFSET($D$1,H920,0,1000,1),0)+H920,$H$1)-1)      =J920)*ROW(INDIRECT("A1:A" &amp; IFERROR(MATCH("fin" &amp; J920,OFFSET($D$1,H920,0,1000,1),0)+H920,$H$1)-1) )))</f>
        <v>#N/A</v>
      </c>
      <c r="J920" s="7" t="e" cm="1">
        <f t="array" aca="1" ref="J920" ca="1">INDEX(A:A,H920)</f>
        <v>#N/A</v>
      </c>
      <c r="K920" s="7" t="e" cm="1">
        <f t="array" aca="1" ref="K920" ca="1">INDEX(B:B,H920)</f>
        <v>#N/A</v>
      </c>
      <c r="L920" s="7"/>
      <c r="M920" s="7" t="str" cm="1">
        <f t="array" aca="1" ref="M920" ca="1">IFERROR(INDEX(B:B,I920),IF(ISERROR(H920),"#N/A",TODAY()))</f>
        <v>#N/A</v>
      </c>
      <c r="N920">
        <f ca="1">SUMIFS(C:C,A:A,J920,B:B,"&gt;=" &amp; K920,B:B,"&lt;" &amp; M920+1)</f>
        <v>0</v>
      </c>
    </row>
    <row r="921" spans="1:14" x14ac:dyDescent="0.25">
      <c r="A921" t="s">
        <v>10</v>
      </c>
      <c r="B921" s="7">
        <v>43734.433287037034</v>
      </c>
      <c r="C921">
        <v>1</v>
      </c>
      <c r="D921" t="str">
        <f>IF(AND(C921=0,ROW()&gt;2),"fin"&amp;A921,IF(AND(C921=1,COUNTIF($D$1:$D920,"deb"&amp;A921)&gt;COUNTIF($D$1:$D920,"fin"&amp;A921)),A921,IF(C921=0,"","deb" &amp; A921)))</f>
        <v>debYves</v>
      </c>
      <c r="G921" s="14">
        <v>914</v>
      </c>
      <c r="H921" s="14" t="e">
        <f t="shared" ca="1" si="15"/>
        <v>#N/A</v>
      </c>
      <c r="I921" s="14" t="e" cm="1">
        <f t="array" aca="1" ref="I921" ca="1">SUMPRODUCT(MAX((INDIRECT("A1:A" &amp; IFERROR(MATCH("fin" &amp; J921,OFFSET($D$1,H921,0,1000,1),0)+H921,$H$1)-1)      =J921)*ROW(INDIRECT("A1:A" &amp; IFERROR(MATCH("fin" &amp; J921,OFFSET($D$1,H921,0,1000,1),0)+H921,$H$1)-1) )))</f>
        <v>#N/A</v>
      </c>
      <c r="J921" s="7" t="e" cm="1">
        <f t="array" aca="1" ref="J921" ca="1">INDEX(A:A,H921)</f>
        <v>#N/A</v>
      </c>
      <c r="K921" s="7" t="e" cm="1">
        <f t="array" aca="1" ref="K921" ca="1">INDEX(B:B,H921)</f>
        <v>#N/A</v>
      </c>
      <c r="L921" s="7"/>
      <c r="M921" s="7" t="str" cm="1">
        <f t="array" aca="1" ref="M921" ca="1">IFERROR(INDEX(B:B,I921),IF(ISERROR(H921),"#N/A",TODAY()))</f>
        <v>#N/A</v>
      </c>
      <c r="N921">
        <f ca="1">SUMIFS(C:C,A:A,J921,B:B,"&gt;=" &amp; K921,B:B,"&lt;" &amp; M921+1)</f>
        <v>0</v>
      </c>
    </row>
    <row r="922" spans="1:14" x14ac:dyDescent="0.25">
      <c r="A922" t="s">
        <v>11</v>
      </c>
      <c r="B922" s="7">
        <v>43734.469351851854</v>
      </c>
      <c r="C922">
        <v>0</v>
      </c>
      <c r="D922" t="str">
        <f>IF(AND(C922=0,ROW()&gt;2),"fin"&amp;A922,IF(AND(C922=1,COUNTIF($D$1:$D921,"deb"&amp;A922)&gt;COUNTIF($D$1:$D921,"fin"&amp;A922)),A922,IF(C922=0,"","deb" &amp; A922)))</f>
        <v>finPierrick</v>
      </c>
      <c r="G922" s="14">
        <v>915</v>
      </c>
      <c r="H922" s="14" t="e">
        <f t="shared" ref="H922:H985" ca="1" si="16">MATCH("deb*",OFFSET($D$1,H921,0,1000,1),0)+H921</f>
        <v>#N/A</v>
      </c>
      <c r="I922" s="14" t="e" cm="1">
        <f t="array" aca="1" ref="I922" ca="1">SUMPRODUCT(MAX((INDIRECT("A1:A" &amp; IFERROR(MATCH("fin" &amp; J922,OFFSET($D$1,H922,0,1000,1),0)+H922,$H$1)-1)      =J922)*ROW(INDIRECT("A1:A" &amp; IFERROR(MATCH("fin" &amp; J922,OFFSET($D$1,H922,0,1000,1),0)+H922,$H$1)-1) )))</f>
        <v>#N/A</v>
      </c>
      <c r="J922" s="7" t="e" cm="1">
        <f t="array" aca="1" ref="J922" ca="1">INDEX(A:A,H922)</f>
        <v>#N/A</v>
      </c>
      <c r="K922" s="7" t="e" cm="1">
        <f t="array" aca="1" ref="K922" ca="1">INDEX(B:B,H922)</f>
        <v>#N/A</v>
      </c>
      <c r="L922" s="7"/>
      <c r="M922" s="7" t="str" cm="1">
        <f t="array" aca="1" ref="M922" ca="1">IFERROR(INDEX(B:B,I922),IF(ISERROR(H922),"#N/A",TODAY()))</f>
        <v>#N/A</v>
      </c>
      <c r="N922">
        <f ca="1">SUMIFS(C:C,A:A,J922,B:B,"&gt;=" &amp; K922,B:B,"&lt;" &amp; M922+1)</f>
        <v>0</v>
      </c>
    </row>
    <row r="923" spans="1:14" x14ac:dyDescent="0.25">
      <c r="A923" t="s">
        <v>12</v>
      </c>
      <c r="B923" s="7">
        <v>43734.484166666669</v>
      </c>
      <c r="C923">
        <v>1</v>
      </c>
      <c r="D923" t="str">
        <f>IF(AND(C923=0,ROW()&gt;2),"fin"&amp;A923,IF(AND(C923=1,COUNTIF($D$1:$D922,"deb"&amp;A923)&gt;COUNTIF($D$1:$D922,"fin"&amp;A923)),A923,IF(C923=0,"","deb" &amp; A923)))</f>
        <v xml:space="preserve">debJacques </v>
      </c>
      <c r="G923" s="14">
        <v>916</v>
      </c>
      <c r="H923" s="14" t="e">
        <f t="shared" ca="1" si="16"/>
        <v>#N/A</v>
      </c>
      <c r="I923" s="14" t="e" cm="1">
        <f t="array" aca="1" ref="I923" ca="1">SUMPRODUCT(MAX((INDIRECT("A1:A" &amp; IFERROR(MATCH("fin" &amp; J923,OFFSET($D$1,H923,0,1000,1),0)+H923,$H$1)-1)      =J923)*ROW(INDIRECT("A1:A" &amp; IFERROR(MATCH("fin" &amp; J923,OFFSET($D$1,H923,0,1000,1),0)+H923,$H$1)-1) )))</f>
        <v>#N/A</v>
      </c>
      <c r="J923" s="7" t="e" cm="1">
        <f t="array" aca="1" ref="J923" ca="1">INDEX(A:A,H923)</f>
        <v>#N/A</v>
      </c>
      <c r="K923" s="7" t="e" cm="1">
        <f t="array" aca="1" ref="K923" ca="1">INDEX(B:B,H923)</f>
        <v>#N/A</v>
      </c>
      <c r="L923" s="7"/>
      <c r="M923" s="7" t="str" cm="1">
        <f t="array" aca="1" ref="M923" ca="1">IFERROR(INDEX(B:B,I923),IF(ISERROR(H923),"#N/A",TODAY()))</f>
        <v>#N/A</v>
      </c>
      <c r="N923">
        <f ca="1">SUMIFS(C:C,A:A,J923,B:B,"&gt;=" &amp; K923,B:B,"&lt;" &amp; M923+1)</f>
        <v>0</v>
      </c>
    </row>
    <row r="924" spans="1:14" x14ac:dyDescent="0.25">
      <c r="A924" t="s">
        <v>13</v>
      </c>
      <c r="B924" s="7">
        <v>43734.496724537035</v>
      </c>
      <c r="C924">
        <v>1</v>
      </c>
      <c r="D924" t="str">
        <f>IF(AND(C924=0,ROW()&gt;2),"fin"&amp;A924,IF(AND(C924=1,COUNTIF($D$1:$D923,"deb"&amp;A924)&gt;COUNTIF($D$1:$D923,"fin"&amp;A924)),A924,IF(C924=0,"","deb" &amp; A924)))</f>
        <v>debClhotilde</v>
      </c>
      <c r="G924" s="14">
        <v>917</v>
      </c>
      <c r="H924" s="14" t="e">
        <f t="shared" ca="1" si="16"/>
        <v>#N/A</v>
      </c>
      <c r="I924" s="14" t="e" cm="1">
        <f t="array" aca="1" ref="I924" ca="1">SUMPRODUCT(MAX((INDIRECT("A1:A" &amp; IFERROR(MATCH("fin" &amp; J924,OFFSET($D$1,H924,0,1000,1),0)+H924,$H$1)-1)      =J924)*ROW(INDIRECT("A1:A" &amp; IFERROR(MATCH("fin" &amp; J924,OFFSET($D$1,H924,0,1000,1),0)+H924,$H$1)-1) )))</f>
        <v>#N/A</v>
      </c>
      <c r="J924" s="7" t="e" cm="1">
        <f t="array" aca="1" ref="J924" ca="1">INDEX(A:A,H924)</f>
        <v>#N/A</v>
      </c>
      <c r="K924" s="7" t="e" cm="1">
        <f t="array" aca="1" ref="K924" ca="1">INDEX(B:B,H924)</f>
        <v>#N/A</v>
      </c>
      <c r="L924" s="7"/>
      <c r="M924" s="7" t="str" cm="1">
        <f t="array" aca="1" ref="M924" ca="1">IFERROR(INDEX(B:B,I924),IF(ISERROR(H924),"#N/A",TODAY()))</f>
        <v>#N/A</v>
      </c>
      <c r="N924">
        <f ca="1">SUMIFS(C:C,A:A,J924,B:B,"&gt;=" &amp; K924,B:B,"&lt;" &amp; M924+1)</f>
        <v>0</v>
      </c>
    </row>
    <row r="925" spans="1:14" x14ac:dyDescent="0.25">
      <c r="A925" t="s">
        <v>14</v>
      </c>
      <c r="B925" s="7">
        <v>43734.552222222221</v>
      </c>
      <c r="C925">
        <v>1</v>
      </c>
      <c r="D925" t="str">
        <f>IF(AND(C925=0,ROW()&gt;2),"fin"&amp;A925,IF(AND(C925=1,COUNTIF($D$1:$D924,"deb"&amp;A925)&gt;COUNTIF($D$1:$D924,"fin"&amp;A925)),A925,IF(C925=0,"","deb" &amp; A925)))</f>
        <v>debLaurianne</v>
      </c>
      <c r="G925" s="14">
        <v>918</v>
      </c>
      <c r="H925" s="14" t="e">
        <f t="shared" ca="1" si="16"/>
        <v>#N/A</v>
      </c>
      <c r="I925" s="14" t="e" cm="1">
        <f t="array" aca="1" ref="I925" ca="1">SUMPRODUCT(MAX((INDIRECT("A1:A" &amp; IFERROR(MATCH("fin" &amp; J925,OFFSET($D$1,H925,0,1000,1),0)+H925,$H$1)-1)      =J925)*ROW(INDIRECT("A1:A" &amp; IFERROR(MATCH("fin" &amp; J925,OFFSET($D$1,H925,0,1000,1),0)+H925,$H$1)-1) )))</f>
        <v>#N/A</v>
      </c>
      <c r="J925" s="7" t="e" cm="1">
        <f t="array" aca="1" ref="J925" ca="1">INDEX(A:A,H925)</f>
        <v>#N/A</v>
      </c>
      <c r="K925" s="7" t="e" cm="1">
        <f t="array" aca="1" ref="K925" ca="1">INDEX(B:B,H925)</f>
        <v>#N/A</v>
      </c>
      <c r="L925" s="7"/>
      <c r="M925" s="7" t="str" cm="1">
        <f t="array" aca="1" ref="M925" ca="1">IFERROR(INDEX(B:B,I925),IF(ISERROR(H925),"#N/A",TODAY()))</f>
        <v>#N/A</v>
      </c>
      <c r="N925">
        <f ca="1">SUMIFS(C:C,A:A,J925,B:B,"&gt;=" &amp; K925,B:B,"&lt;" &amp; M925+1)</f>
        <v>0</v>
      </c>
    </row>
    <row r="926" spans="1:14" x14ac:dyDescent="0.25">
      <c r="A926" t="s">
        <v>15</v>
      </c>
      <c r="B926" s="7">
        <v>43734.685416666667</v>
      </c>
      <c r="C926">
        <v>1</v>
      </c>
      <c r="D926" t="str">
        <f>IF(AND(C926=0,ROW()&gt;2),"fin"&amp;A926,IF(AND(C926=1,COUNTIF($D$1:$D925,"deb"&amp;A926)&gt;COUNTIF($D$1:$D925,"fin"&amp;A926)),A926,IF(C926=0,"","deb" &amp; A926)))</f>
        <v>Jeanne</v>
      </c>
      <c r="G926" s="14">
        <v>919</v>
      </c>
      <c r="H926" s="14" t="e">
        <f t="shared" ca="1" si="16"/>
        <v>#N/A</v>
      </c>
      <c r="I926" s="14" t="e" cm="1">
        <f t="array" aca="1" ref="I926" ca="1">SUMPRODUCT(MAX((INDIRECT("A1:A" &amp; IFERROR(MATCH("fin" &amp; J926,OFFSET($D$1,H926,0,1000,1),0)+H926,$H$1)-1)      =J926)*ROW(INDIRECT("A1:A" &amp; IFERROR(MATCH("fin" &amp; J926,OFFSET($D$1,H926,0,1000,1),0)+H926,$H$1)-1) )))</f>
        <v>#N/A</v>
      </c>
      <c r="J926" s="7" t="e" cm="1">
        <f t="array" aca="1" ref="J926" ca="1">INDEX(A:A,H926)</f>
        <v>#N/A</v>
      </c>
      <c r="K926" s="7" t="e" cm="1">
        <f t="array" aca="1" ref="K926" ca="1">INDEX(B:B,H926)</f>
        <v>#N/A</v>
      </c>
      <c r="L926" s="7"/>
      <c r="M926" s="7" t="str" cm="1">
        <f t="array" aca="1" ref="M926" ca="1">IFERROR(INDEX(B:B,I926),IF(ISERROR(H926),"#N/A",TODAY()))</f>
        <v>#N/A</v>
      </c>
      <c r="N926">
        <f ca="1">SUMIFS(C:C,A:A,J926,B:B,"&gt;=" &amp; K926,B:B,"&lt;" &amp; M926+1)</f>
        <v>0</v>
      </c>
    </row>
    <row r="927" spans="1:14" x14ac:dyDescent="0.25">
      <c r="A927" t="s">
        <v>16</v>
      </c>
      <c r="B927" s="7">
        <v>43734.695231481484</v>
      </c>
      <c r="C927">
        <v>1</v>
      </c>
      <c r="D927" t="str">
        <f>IF(AND(C927=0,ROW()&gt;2),"fin"&amp;A927,IF(AND(C927=1,COUNTIF($D$1:$D926,"deb"&amp;A927)&gt;COUNTIF($D$1:$D926,"fin"&amp;A927)),A927,IF(C927=0,"","deb" &amp; A927)))</f>
        <v>Agathe</v>
      </c>
      <c r="G927" s="14">
        <v>920</v>
      </c>
      <c r="H927" s="14" t="e">
        <f t="shared" ca="1" si="16"/>
        <v>#N/A</v>
      </c>
      <c r="I927" s="14" t="e" cm="1">
        <f t="array" aca="1" ref="I927" ca="1">SUMPRODUCT(MAX((INDIRECT("A1:A" &amp; IFERROR(MATCH("fin" &amp; J927,OFFSET($D$1,H927,0,1000,1),0)+H927,$H$1)-1)      =J927)*ROW(INDIRECT("A1:A" &amp; IFERROR(MATCH("fin" &amp; J927,OFFSET($D$1,H927,0,1000,1),0)+H927,$H$1)-1) )))</f>
        <v>#N/A</v>
      </c>
      <c r="J927" s="7" t="e" cm="1">
        <f t="array" aca="1" ref="J927" ca="1">INDEX(A:A,H927)</f>
        <v>#N/A</v>
      </c>
      <c r="K927" s="7" t="e" cm="1">
        <f t="array" aca="1" ref="K927" ca="1">INDEX(B:B,H927)</f>
        <v>#N/A</v>
      </c>
      <c r="L927" s="7"/>
      <c r="M927" s="7" t="str" cm="1">
        <f t="array" aca="1" ref="M927" ca="1">IFERROR(INDEX(B:B,I927),IF(ISERROR(H927),"#N/A",TODAY()))</f>
        <v>#N/A</v>
      </c>
      <c r="N927">
        <f ca="1">SUMIFS(C:C,A:A,J927,B:B,"&gt;=" &amp; K927,B:B,"&lt;" &amp; M927+1)</f>
        <v>0</v>
      </c>
    </row>
    <row r="928" spans="1:14" x14ac:dyDescent="0.25">
      <c r="A928" t="s">
        <v>17</v>
      </c>
      <c r="B928" s="7">
        <v>43735.386157407411</v>
      </c>
      <c r="C928">
        <v>1</v>
      </c>
      <c r="D928" t="str">
        <f>IF(AND(C928=0,ROW()&gt;2),"fin"&amp;A928,IF(AND(C928=1,COUNTIF($D$1:$D927,"deb"&amp;A928)&gt;COUNTIF($D$1:$D927,"fin"&amp;A928)),A928,IF(C928=0,"","deb" &amp; A928)))</f>
        <v>Romain</v>
      </c>
      <c r="G928" s="14">
        <v>921</v>
      </c>
      <c r="H928" s="14" t="e">
        <f t="shared" ca="1" si="16"/>
        <v>#N/A</v>
      </c>
      <c r="I928" s="14" t="e" cm="1">
        <f t="array" aca="1" ref="I928" ca="1">SUMPRODUCT(MAX((INDIRECT("A1:A" &amp; IFERROR(MATCH("fin" &amp; J928,OFFSET($D$1,H928,0,1000,1),0)+H928,$H$1)-1)      =J928)*ROW(INDIRECT("A1:A" &amp; IFERROR(MATCH("fin" &amp; J928,OFFSET($D$1,H928,0,1000,1),0)+H928,$H$1)-1) )))</f>
        <v>#N/A</v>
      </c>
      <c r="J928" s="7" t="e" cm="1">
        <f t="array" aca="1" ref="J928" ca="1">INDEX(A:A,H928)</f>
        <v>#N/A</v>
      </c>
      <c r="K928" s="7" t="e" cm="1">
        <f t="array" aca="1" ref="K928" ca="1">INDEX(B:B,H928)</f>
        <v>#N/A</v>
      </c>
      <c r="L928" s="7"/>
      <c r="M928" s="7" t="str" cm="1">
        <f t="array" aca="1" ref="M928" ca="1">IFERROR(INDEX(B:B,I928),IF(ISERROR(H928),"#N/A",TODAY()))</f>
        <v>#N/A</v>
      </c>
      <c r="N928">
        <f ca="1">SUMIFS(C:C,A:A,J928,B:B,"&gt;=" &amp; K928,B:B,"&lt;" &amp; M928+1)</f>
        <v>0</v>
      </c>
    </row>
    <row r="929" spans="1:14" x14ac:dyDescent="0.25">
      <c r="A929" t="s">
        <v>9</v>
      </c>
      <c r="B929" s="7">
        <v>43735.427546296298</v>
      </c>
      <c r="C929">
        <v>1</v>
      </c>
      <c r="D929" t="str">
        <f>IF(AND(C929=0,ROW()&gt;2),"fin"&amp;A929,IF(AND(C929=1,COUNTIF($D$1:$D928,"deb"&amp;A929)&gt;COUNTIF($D$1:$D928,"fin"&amp;A929)),A929,IF(C929=0,"","deb" &amp; A929)))</f>
        <v xml:space="preserve">debPierre </v>
      </c>
      <c r="G929" s="14">
        <v>922</v>
      </c>
      <c r="H929" s="14" t="e">
        <f t="shared" ca="1" si="16"/>
        <v>#N/A</v>
      </c>
      <c r="I929" s="14" t="e" cm="1">
        <f t="array" aca="1" ref="I929" ca="1">SUMPRODUCT(MAX((INDIRECT("A1:A" &amp; IFERROR(MATCH("fin" &amp; J929,OFFSET($D$1,H929,0,1000,1),0)+H929,$H$1)-1)      =J929)*ROW(INDIRECT("A1:A" &amp; IFERROR(MATCH("fin" &amp; J929,OFFSET($D$1,H929,0,1000,1),0)+H929,$H$1)-1) )))</f>
        <v>#N/A</v>
      </c>
      <c r="J929" s="7" t="e" cm="1">
        <f t="array" aca="1" ref="J929" ca="1">INDEX(A:A,H929)</f>
        <v>#N/A</v>
      </c>
      <c r="K929" s="7" t="e" cm="1">
        <f t="array" aca="1" ref="K929" ca="1">INDEX(B:B,H929)</f>
        <v>#N/A</v>
      </c>
      <c r="L929" s="7"/>
      <c r="M929" s="7" t="str" cm="1">
        <f t="array" aca="1" ref="M929" ca="1">IFERROR(INDEX(B:B,I929),IF(ISERROR(H929),"#N/A",TODAY()))</f>
        <v>#N/A</v>
      </c>
      <c r="N929">
        <f ca="1">SUMIFS(C:C,A:A,J929,B:B,"&gt;=" &amp; K929,B:B,"&lt;" &amp; M929+1)</f>
        <v>0</v>
      </c>
    </row>
    <row r="930" spans="1:14" x14ac:dyDescent="0.25">
      <c r="A930" t="s">
        <v>10</v>
      </c>
      <c r="B930" s="7">
        <v>43735.467476851853</v>
      </c>
      <c r="C930">
        <v>1</v>
      </c>
      <c r="D930" t="str">
        <f>IF(AND(C930=0,ROW()&gt;2),"fin"&amp;A930,IF(AND(C930=1,COUNTIF($D$1:$D929,"deb"&amp;A930)&gt;COUNTIF($D$1:$D929,"fin"&amp;A930)),A930,IF(C930=0,"","deb" &amp; A930)))</f>
        <v>Yves</v>
      </c>
      <c r="G930" s="14">
        <v>923</v>
      </c>
      <c r="H930" s="14" t="e">
        <f t="shared" ca="1" si="16"/>
        <v>#N/A</v>
      </c>
      <c r="I930" s="14" t="e" cm="1">
        <f t="array" aca="1" ref="I930" ca="1">SUMPRODUCT(MAX((INDIRECT("A1:A" &amp; IFERROR(MATCH("fin" &amp; J930,OFFSET($D$1,H930,0,1000,1),0)+H930,$H$1)-1)      =J930)*ROW(INDIRECT("A1:A" &amp; IFERROR(MATCH("fin" &amp; J930,OFFSET($D$1,H930,0,1000,1),0)+H930,$H$1)-1) )))</f>
        <v>#N/A</v>
      </c>
      <c r="J930" s="7" t="e" cm="1">
        <f t="array" aca="1" ref="J930" ca="1">INDEX(A:A,H930)</f>
        <v>#N/A</v>
      </c>
      <c r="K930" s="7" t="e" cm="1">
        <f t="array" aca="1" ref="K930" ca="1">INDEX(B:B,H930)</f>
        <v>#N/A</v>
      </c>
      <c r="L930" s="7"/>
      <c r="M930" s="7" t="str" cm="1">
        <f t="array" aca="1" ref="M930" ca="1">IFERROR(INDEX(B:B,I930),IF(ISERROR(H930),"#N/A",TODAY()))</f>
        <v>#N/A</v>
      </c>
      <c r="N930">
        <f ca="1">SUMIFS(C:C,A:A,J930,B:B,"&gt;=" &amp; K930,B:B,"&lt;" &amp; M930+1)</f>
        <v>0</v>
      </c>
    </row>
    <row r="931" spans="1:14" x14ac:dyDescent="0.25">
      <c r="A931" t="s">
        <v>11</v>
      </c>
      <c r="B931" s="7">
        <v>43735.468252314815</v>
      </c>
      <c r="C931">
        <v>1</v>
      </c>
      <c r="D931" t="str">
        <f>IF(AND(C931=0,ROW()&gt;2),"fin"&amp;A931,IF(AND(C931=1,COUNTIF($D$1:$D930,"deb"&amp;A931)&gt;COUNTIF($D$1:$D930,"fin"&amp;A931)),A931,IF(C931=0,"","deb" &amp; A931)))</f>
        <v>debPierrick</v>
      </c>
      <c r="G931" s="14">
        <v>924</v>
      </c>
      <c r="H931" s="14" t="e">
        <f t="shared" ca="1" si="16"/>
        <v>#N/A</v>
      </c>
      <c r="I931" s="14" t="e" cm="1">
        <f t="array" aca="1" ref="I931" ca="1">SUMPRODUCT(MAX((INDIRECT("A1:A" &amp; IFERROR(MATCH("fin" &amp; J931,OFFSET($D$1,H931,0,1000,1),0)+H931,$H$1)-1)      =J931)*ROW(INDIRECT("A1:A" &amp; IFERROR(MATCH("fin" &amp; J931,OFFSET($D$1,H931,0,1000,1),0)+H931,$H$1)-1) )))</f>
        <v>#N/A</v>
      </c>
      <c r="J931" s="7" t="e" cm="1">
        <f t="array" aca="1" ref="J931" ca="1">INDEX(A:A,H931)</f>
        <v>#N/A</v>
      </c>
      <c r="K931" s="7" t="e" cm="1">
        <f t="array" aca="1" ref="K931" ca="1">INDEX(B:B,H931)</f>
        <v>#N/A</v>
      </c>
      <c r="L931" s="7"/>
      <c r="M931" s="7" t="str" cm="1">
        <f t="array" aca="1" ref="M931" ca="1">IFERROR(INDEX(B:B,I931),IF(ISERROR(H931),"#N/A",TODAY()))</f>
        <v>#N/A</v>
      </c>
      <c r="N931">
        <f ca="1">SUMIFS(C:C,A:A,J931,B:B,"&gt;=" &amp; K931,B:B,"&lt;" &amp; M931+1)</f>
        <v>0</v>
      </c>
    </row>
    <row r="932" spans="1:14" x14ac:dyDescent="0.25">
      <c r="A932" t="s">
        <v>12</v>
      </c>
      <c r="B932" s="7">
        <v>43735.496712962966</v>
      </c>
      <c r="C932">
        <v>1</v>
      </c>
      <c r="D932" t="str">
        <f>IF(AND(C932=0,ROW()&gt;2),"fin"&amp;A932,IF(AND(C932=1,COUNTIF($D$1:$D931,"deb"&amp;A932)&gt;COUNTIF($D$1:$D931,"fin"&amp;A932)),A932,IF(C932=0,"","deb" &amp; A932)))</f>
        <v xml:space="preserve">Jacques </v>
      </c>
      <c r="G932" s="14">
        <v>925</v>
      </c>
      <c r="H932" s="14" t="e">
        <f t="shared" ca="1" si="16"/>
        <v>#N/A</v>
      </c>
      <c r="I932" s="14" t="e" cm="1">
        <f t="array" aca="1" ref="I932" ca="1">SUMPRODUCT(MAX((INDIRECT("A1:A" &amp; IFERROR(MATCH("fin" &amp; J932,OFFSET($D$1,H932,0,1000,1),0)+H932,$H$1)-1)      =J932)*ROW(INDIRECT("A1:A" &amp; IFERROR(MATCH("fin" &amp; J932,OFFSET($D$1,H932,0,1000,1),0)+H932,$H$1)-1) )))</f>
        <v>#N/A</v>
      </c>
      <c r="J932" s="7" t="e" cm="1">
        <f t="array" aca="1" ref="J932" ca="1">INDEX(A:A,H932)</f>
        <v>#N/A</v>
      </c>
      <c r="K932" s="7" t="e" cm="1">
        <f t="array" aca="1" ref="K932" ca="1">INDEX(B:B,H932)</f>
        <v>#N/A</v>
      </c>
      <c r="L932" s="7"/>
      <c r="M932" s="7" t="str" cm="1">
        <f t="array" aca="1" ref="M932" ca="1">IFERROR(INDEX(B:B,I932),IF(ISERROR(H932),"#N/A",TODAY()))</f>
        <v>#N/A</v>
      </c>
      <c r="N932">
        <f ca="1">SUMIFS(C:C,A:A,J932,B:B,"&gt;=" &amp; K932,B:B,"&lt;" &amp; M932+1)</f>
        <v>0</v>
      </c>
    </row>
    <row r="933" spans="1:14" x14ac:dyDescent="0.25">
      <c r="A933" t="s">
        <v>13</v>
      </c>
      <c r="B933" s="7">
        <v>43738.397858796299</v>
      </c>
      <c r="C933">
        <v>0</v>
      </c>
      <c r="D933" t="str">
        <f>IF(AND(C933=0,ROW()&gt;2),"fin"&amp;A933,IF(AND(C933=1,COUNTIF($D$1:$D932,"deb"&amp;A933)&gt;COUNTIF($D$1:$D932,"fin"&amp;A933)),A933,IF(C933=0,"","deb" &amp; A933)))</f>
        <v>finClhotilde</v>
      </c>
      <c r="G933" s="14">
        <v>926</v>
      </c>
      <c r="H933" s="14" t="e">
        <f t="shared" ca="1" si="16"/>
        <v>#N/A</v>
      </c>
      <c r="I933" s="14" t="e" cm="1">
        <f t="array" aca="1" ref="I933" ca="1">SUMPRODUCT(MAX((INDIRECT("A1:A" &amp; IFERROR(MATCH("fin" &amp; J933,OFFSET($D$1,H933,0,1000,1),0)+H933,$H$1)-1)      =J933)*ROW(INDIRECT("A1:A" &amp; IFERROR(MATCH("fin" &amp; J933,OFFSET($D$1,H933,0,1000,1),0)+H933,$H$1)-1) )))</f>
        <v>#N/A</v>
      </c>
      <c r="J933" s="7" t="e" cm="1">
        <f t="array" aca="1" ref="J933" ca="1">INDEX(A:A,H933)</f>
        <v>#N/A</v>
      </c>
      <c r="K933" s="7" t="e" cm="1">
        <f t="array" aca="1" ref="K933" ca="1">INDEX(B:B,H933)</f>
        <v>#N/A</v>
      </c>
      <c r="L933" s="7"/>
      <c r="M933" s="7" t="str" cm="1">
        <f t="array" aca="1" ref="M933" ca="1">IFERROR(INDEX(B:B,I933),IF(ISERROR(H933),"#N/A",TODAY()))</f>
        <v>#N/A</v>
      </c>
      <c r="N933">
        <f ca="1">SUMIFS(C:C,A:A,J933,B:B,"&gt;=" &amp; K933,B:B,"&lt;" &amp; M933+1)</f>
        <v>0</v>
      </c>
    </row>
    <row r="934" spans="1:14" x14ac:dyDescent="0.25">
      <c r="A934" t="s">
        <v>14</v>
      </c>
      <c r="B934" s="7">
        <v>43738.49422453704</v>
      </c>
      <c r="C934">
        <v>1</v>
      </c>
      <c r="D934" t="str">
        <f>IF(AND(C934=0,ROW()&gt;2),"fin"&amp;A934,IF(AND(C934=1,COUNTIF($D$1:$D933,"deb"&amp;A934)&gt;COUNTIF($D$1:$D933,"fin"&amp;A934)),A934,IF(C934=0,"","deb" &amp; A934)))</f>
        <v>debLaurianne</v>
      </c>
      <c r="G934" s="14">
        <v>927</v>
      </c>
      <c r="H934" s="14" t="e">
        <f t="shared" ca="1" si="16"/>
        <v>#N/A</v>
      </c>
      <c r="I934" s="14" t="e" cm="1">
        <f t="array" aca="1" ref="I934" ca="1">SUMPRODUCT(MAX((INDIRECT("A1:A" &amp; IFERROR(MATCH("fin" &amp; J934,OFFSET($D$1,H934,0,1000,1),0)+H934,$H$1)-1)      =J934)*ROW(INDIRECT("A1:A" &amp; IFERROR(MATCH("fin" &amp; J934,OFFSET($D$1,H934,0,1000,1),0)+H934,$H$1)-1) )))</f>
        <v>#N/A</v>
      </c>
      <c r="J934" s="7" t="e" cm="1">
        <f t="array" aca="1" ref="J934" ca="1">INDEX(A:A,H934)</f>
        <v>#N/A</v>
      </c>
      <c r="K934" s="7" t="e" cm="1">
        <f t="array" aca="1" ref="K934" ca="1">INDEX(B:B,H934)</f>
        <v>#N/A</v>
      </c>
      <c r="L934" s="7"/>
      <c r="M934" s="7" t="str" cm="1">
        <f t="array" aca="1" ref="M934" ca="1">IFERROR(INDEX(B:B,I934),IF(ISERROR(H934),"#N/A",TODAY()))</f>
        <v>#N/A</v>
      </c>
      <c r="N934">
        <f ca="1">SUMIFS(C:C,A:A,J934,B:B,"&gt;=" &amp; K934,B:B,"&lt;" &amp; M934+1)</f>
        <v>0</v>
      </c>
    </row>
    <row r="935" spans="1:14" x14ac:dyDescent="0.25">
      <c r="A935" t="s">
        <v>15</v>
      </c>
      <c r="B935" s="7">
        <v>43738.571006944447</v>
      </c>
      <c r="C935">
        <v>1</v>
      </c>
      <c r="D935" t="str">
        <f>IF(AND(C935=0,ROW()&gt;2),"fin"&amp;A935,IF(AND(C935=1,COUNTIF($D$1:$D934,"deb"&amp;A935)&gt;COUNTIF($D$1:$D934,"fin"&amp;A935)),A935,IF(C935=0,"","deb" &amp; A935)))</f>
        <v>Jeanne</v>
      </c>
      <c r="G935" s="14">
        <v>928</v>
      </c>
      <c r="H935" s="14" t="e">
        <f t="shared" ca="1" si="16"/>
        <v>#N/A</v>
      </c>
      <c r="I935" s="14" t="e" cm="1">
        <f t="array" aca="1" ref="I935" ca="1">SUMPRODUCT(MAX((INDIRECT("A1:A" &amp; IFERROR(MATCH("fin" &amp; J935,OFFSET($D$1,H935,0,1000,1),0)+H935,$H$1)-1)      =J935)*ROW(INDIRECT("A1:A" &amp; IFERROR(MATCH("fin" &amp; J935,OFFSET($D$1,H935,0,1000,1),0)+H935,$H$1)-1) )))</f>
        <v>#N/A</v>
      </c>
      <c r="J935" s="7" t="e" cm="1">
        <f t="array" aca="1" ref="J935" ca="1">INDEX(A:A,H935)</f>
        <v>#N/A</v>
      </c>
      <c r="K935" s="7" t="e" cm="1">
        <f t="array" aca="1" ref="K935" ca="1">INDEX(B:B,H935)</f>
        <v>#N/A</v>
      </c>
      <c r="L935" s="7"/>
      <c r="M935" s="7" t="str" cm="1">
        <f t="array" aca="1" ref="M935" ca="1">IFERROR(INDEX(B:B,I935),IF(ISERROR(H935),"#N/A",TODAY()))</f>
        <v>#N/A</v>
      </c>
      <c r="N935">
        <f ca="1">SUMIFS(C:C,A:A,J935,B:B,"&gt;=" &amp; K935,B:B,"&lt;" &amp; M935+1)</f>
        <v>0</v>
      </c>
    </row>
    <row r="936" spans="1:14" x14ac:dyDescent="0.25">
      <c r="A936" t="s">
        <v>16</v>
      </c>
      <c r="B936" s="7">
        <v>43738.579525462963</v>
      </c>
      <c r="C936">
        <v>1</v>
      </c>
      <c r="D936" t="str">
        <f>IF(AND(C936=0,ROW()&gt;2),"fin"&amp;A936,IF(AND(C936=1,COUNTIF($D$1:$D935,"deb"&amp;A936)&gt;COUNTIF($D$1:$D935,"fin"&amp;A936)),A936,IF(C936=0,"","deb" &amp; A936)))</f>
        <v>Agathe</v>
      </c>
      <c r="G936" s="14">
        <v>929</v>
      </c>
      <c r="H936" s="14" t="e">
        <f t="shared" ca="1" si="16"/>
        <v>#N/A</v>
      </c>
      <c r="I936" s="14" t="e" cm="1">
        <f t="array" aca="1" ref="I936" ca="1">SUMPRODUCT(MAX((INDIRECT("A1:A" &amp; IFERROR(MATCH("fin" &amp; J936,OFFSET($D$1,H936,0,1000,1),0)+H936,$H$1)-1)      =J936)*ROW(INDIRECT("A1:A" &amp; IFERROR(MATCH("fin" &amp; J936,OFFSET($D$1,H936,0,1000,1),0)+H936,$H$1)-1) )))</f>
        <v>#N/A</v>
      </c>
      <c r="J936" s="7" t="e" cm="1">
        <f t="array" aca="1" ref="J936" ca="1">INDEX(A:A,H936)</f>
        <v>#N/A</v>
      </c>
      <c r="K936" s="7" t="e" cm="1">
        <f t="array" aca="1" ref="K936" ca="1">INDEX(B:B,H936)</f>
        <v>#N/A</v>
      </c>
      <c r="L936" s="7"/>
      <c r="M936" s="7" t="str" cm="1">
        <f t="array" aca="1" ref="M936" ca="1">IFERROR(INDEX(B:B,I936),IF(ISERROR(H936),"#N/A",TODAY()))</f>
        <v>#N/A</v>
      </c>
      <c r="N936">
        <f ca="1">SUMIFS(C:C,A:A,J936,B:B,"&gt;=" &amp; K936,B:B,"&lt;" &amp; M936+1)</f>
        <v>0</v>
      </c>
    </row>
    <row r="937" spans="1:14" x14ac:dyDescent="0.25">
      <c r="A937" t="s">
        <v>17</v>
      </c>
      <c r="B937" s="7">
        <v>43738.614629629628</v>
      </c>
      <c r="C937">
        <v>1</v>
      </c>
      <c r="D937" t="str">
        <f>IF(AND(C937=0,ROW()&gt;2),"fin"&amp;A937,IF(AND(C937=1,COUNTIF($D$1:$D936,"deb"&amp;A937)&gt;COUNTIF($D$1:$D936,"fin"&amp;A937)),A937,IF(C937=0,"","deb" &amp; A937)))</f>
        <v>Romain</v>
      </c>
      <c r="G937" s="14">
        <v>930</v>
      </c>
      <c r="H937" s="14" t="e">
        <f t="shared" ca="1" si="16"/>
        <v>#N/A</v>
      </c>
      <c r="I937" s="14" t="e" cm="1">
        <f t="array" aca="1" ref="I937" ca="1">SUMPRODUCT(MAX((INDIRECT("A1:A" &amp; IFERROR(MATCH("fin" &amp; J937,OFFSET($D$1,H937,0,1000,1),0)+H937,$H$1)-1)      =J937)*ROW(INDIRECT("A1:A" &amp; IFERROR(MATCH("fin" &amp; J937,OFFSET($D$1,H937,0,1000,1),0)+H937,$H$1)-1) )))</f>
        <v>#N/A</v>
      </c>
      <c r="J937" s="7" t="e" cm="1">
        <f t="array" aca="1" ref="J937" ca="1">INDEX(A:A,H937)</f>
        <v>#N/A</v>
      </c>
      <c r="K937" s="7" t="e" cm="1">
        <f t="array" aca="1" ref="K937" ca="1">INDEX(B:B,H937)</f>
        <v>#N/A</v>
      </c>
      <c r="L937" s="7"/>
      <c r="M937" s="7" t="str" cm="1">
        <f t="array" aca="1" ref="M937" ca="1">IFERROR(INDEX(B:B,I937),IF(ISERROR(H937),"#N/A",TODAY()))</f>
        <v>#N/A</v>
      </c>
      <c r="N937">
        <f ca="1">SUMIFS(C:C,A:A,J937,B:B,"&gt;=" &amp; K937,B:B,"&lt;" &amp; M937+1)</f>
        <v>0</v>
      </c>
    </row>
    <row r="938" spans="1:14" x14ac:dyDescent="0.25">
      <c r="A938" t="s">
        <v>9</v>
      </c>
      <c r="B938" s="7">
        <v>43738.667048611111</v>
      </c>
      <c r="C938">
        <v>1</v>
      </c>
      <c r="D938" t="str">
        <f>IF(AND(C938=0,ROW()&gt;2),"fin"&amp;A938,IF(AND(C938=1,COUNTIF($D$1:$D937,"deb"&amp;A938)&gt;COUNTIF($D$1:$D937,"fin"&amp;A938)),A938,IF(C938=0,"","deb" &amp; A938)))</f>
        <v xml:space="preserve">debPierre </v>
      </c>
      <c r="G938" s="14">
        <v>931</v>
      </c>
      <c r="H938" s="14" t="e">
        <f t="shared" ca="1" si="16"/>
        <v>#N/A</v>
      </c>
      <c r="I938" s="14" t="e" cm="1">
        <f t="array" aca="1" ref="I938" ca="1">SUMPRODUCT(MAX((INDIRECT("A1:A" &amp; IFERROR(MATCH("fin" &amp; J938,OFFSET($D$1,H938,0,1000,1),0)+H938,$H$1)-1)      =J938)*ROW(INDIRECT("A1:A" &amp; IFERROR(MATCH("fin" &amp; J938,OFFSET($D$1,H938,0,1000,1),0)+H938,$H$1)-1) )))</f>
        <v>#N/A</v>
      </c>
      <c r="J938" s="7" t="e" cm="1">
        <f t="array" aca="1" ref="J938" ca="1">INDEX(A:A,H938)</f>
        <v>#N/A</v>
      </c>
      <c r="K938" s="7" t="e" cm="1">
        <f t="array" aca="1" ref="K938" ca="1">INDEX(B:B,H938)</f>
        <v>#N/A</v>
      </c>
      <c r="L938" s="7"/>
      <c r="M938" s="7" t="str" cm="1">
        <f t="array" aca="1" ref="M938" ca="1">IFERROR(INDEX(B:B,I938),IF(ISERROR(H938),"#N/A",TODAY()))</f>
        <v>#N/A</v>
      </c>
      <c r="N938">
        <f ca="1">SUMIFS(C:C,A:A,J938,B:B,"&gt;=" &amp; K938,B:B,"&lt;" &amp; M938+1)</f>
        <v>0</v>
      </c>
    </row>
    <row r="939" spans="1:14" x14ac:dyDescent="0.25">
      <c r="A939" t="s">
        <v>10</v>
      </c>
      <c r="B939" s="7">
        <v>43738.691747685189</v>
      </c>
      <c r="C939">
        <v>1</v>
      </c>
      <c r="D939" t="str">
        <f>IF(AND(C939=0,ROW()&gt;2),"fin"&amp;A939,IF(AND(C939=1,COUNTIF($D$1:$D938,"deb"&amp;A939)&gt;COUNTIF($D$1:$D938,"fin"&amp;A939)),A939,IF(C939=0,"","deb" &amp; A939)))</f>
        <v>Yves</v>
      </c>
      <c r="G939" s="14">
        <v>932</v>
      </c>
      <c r="H939" s="14" t="e">
        <f t="shared" ca="1" si="16"/>
        <v>#N/A</v>
      </c>
      <c r="I939" s="14" t="e" cm="1">
        <f t="array" aca="1" ref="I939" ca="1">SUMPRODUCT(MAX((INDIRECT("A1:A" &amp; IFERROR(MATCH("fin" &amp; J939,OFFSET($D$1,H939,0,1000,1),0)+H939,$H$1)-1)      =J939)*ROW(INDIRECT("A1:A" &amp; IFERROR(MATCH("fin" &amp; J939,OFFSET($D$1,H939,0,1000,1),0)+H939,$H$1)-1) )))</f>
        <v>#N/A</v>
      </c>
      <c r="J939" s="7" t="e" cm="1">
        <f t="array" aca="1" ref="J939" ca="1">INDEX(A:A,H939)</f>
        <v>#N/A</v>
      </c>
      <c r="K939" s="7" t="e" cm="1">
        <f t="array" aca="1" ref="K939" ca="1">INDEX(B:B,H939)</f>
        <v>#N/A</v>
      </c>
      <c r="L939" s="7"/>
      <c r="M939" s="7" t="str" cm="1">
        <f t="array" aca="1" ref="M939" ca="1">IFERROR(INDEX(B:B,I939),IF(ISERROR(H939),"#N/A",TODAY()))</f>
        <v>#N/A</v>
      </c>
      <c r="N939">
        <f ca="1">SUMIFS(C:C,A:A,J939,B:B,"&gt;=" &amp; K939,B:B,"&lt;" &amp; M939+1)</f>
        <v>0</v>
      </c>
    </row>
    <row r="940" spans="1:14" x14ac:dyDescent="0.25">
      <c r="A940" t="s">
        <v>11</v>
      </c>
      <c r="B940" s="7">
        <v>43739.608275462961</v>
      </c>
      <c r="C940">
        <v>1</v>
      </c>
      <c r="D940" t="str">
        <f>IF(AND(C940=0,ROW()&gt;2),"fin"&amp;A940,IF(AND(C940=1,COUNTIF($D$1:$D939,"deb"&amp;A940)&gt;COUNTIF($D$1:$D939,"fin"&amp;A940)),A940,IF(C940=0,"","deb" &amp; A940)))</f>
        <v>debPierrick</v>
      </c>
      <c r="G940" s="14">
        <v>933</v>
      </c>
      <c r="H940" s="14" t="e">
        <f t="shared" ca="1" si="16"/>
        <v>#N/A</v>
      </c>
      <c r="I940" s="14" t="e" cm="1">
        <f t="array" aca="1" ref="I940" ca="1">SUMPRODUCT(MAX((INDIRECT("A1:A" &amp; IFERROR(MATCH("fin" &amp; J940,OFFSET($D$1,H940,0,1000,1),0)+H940,$H$1)-1)      =J940)*ROW(INDIRECT("A1:A" &amp; IFERROR(MATCH("fin" &amp; J940,OFFSET($D$1,H940,0,1000,1),0)+H940,$H$1)-1) )))</f>
        <v>#N/A</v>
      </c>
      <c r="J940" s="7" t="e" cm="1">
        <f t="array" aca="1" ref="J940" ca="1">INDEX(A:A,H940)</f>
        <v>#N/A</v>
      </c>
      <c r="K940" s="7" t="e" cm="1">
        <f t="array" aca="1" ref="K940" ca="1">INDEX(B:B,H940)</f>
        <v>#N/A</v>
      </c>
      <c r="L940" s="7"/>
      <c r="M940" s="7" t="str" cm="1">
        <f t="array" aca="1" ref="M940" ca="1">IFERROR(INDEX(B:B,I940),IF(ISERROR(H940),"#N/A",TODAY()))</f>
        <v>#N/A</v>
      </c>
      <c r="N940">
        <f ca="1">SUMIFS(C:C,A:A,J940,B:B,"&gt;=" &amp; K940,B:B,"&lt;" &amp; M940+1)</f>
        <v>0</v>
      </c>
    </row>
    <row r="941" spans="1:14" x14ac:dyDescent="0.25">
      <c r="A941" t="s">
        <v>12</v>
      </c>
      <c r="B941" s="7">
        <v>43739.6093287037</v>
      </c>
      <c r="C941">
        <v>1</v>
      </c>
      <c r="D941" t="str">
        <f>IF(AND(C941=0,ROW()&gt;2),"fin"&amp;A941,IF(AND(C941=1,COUNTIF($D$1:$D940,"deb"&amp;A941)&gt;COUNTIF($D$1:$D940,"fin"&amp;A941)),A941,IF(C941=0,"","deb" &amp; A941)))</f>
        <v xml:space="preserve">Jacques </v>
      </c>
      <c r="G941" s="14">
        <v>934</v>
      </c>
      <c r="H941" s="14" t="e">
        <f t="shared" ca="1" si="16"/>
        <v>#N/A</v>
      </c>
      <c r="I941" s="14" t="e" cm="1">
        <f t="array" aca="1" ref="I941" ca="1">SUMPRODUCT(MAX((INDIRECT("A1:A" &amp; IFERROR(MATCH("fin" &amp; J941,OFFSET($D$1,H941,0,1000,1),0)+H941,$H$1)-1)      =J941)*ROW(INDIRECT("A1:A" &amp; IFERROR(MATCH("fin" &amp; J941,OFFSET($D$1,H941,0,1000,1),0)+H941,$H$1)-1) )))</f>
        <v>#N/A</v>
      </c>
      <c r="J941" s="7" t="e" cm="1">
        <f t="array" aca="1" ref="J941" ca="1">INDEX(A:A,H941)</f>
        <v>#N/A</v>
      </c>
      <c r="K941" s="7" t="e" cm="1">
        <f t="array" aca="1" ref="K941" ca="1">INDEX(B:B,H941)</f>
        <v>#N/A</v>
      </c>
      <c r="L941" s="7"/>
      <c r="M941" s="7" t="str" cm="1">
        <f t="array" aca="1" ref="M941" ca="1">IFERROR(INDEX(B:B,I941),IF(ISERROR(H941),"#N/A",TODAY()))</f>
        <v>#N/A</v>
      </c>
      <c r="N941">
        <f ca="1">SUMIFS(C:C,A:A,J941,B:B,"&gt;=" &amp; K941,B:B,"&lt;" &amp; M941+1)</f>
        <v>0</v>
      </c>
    </row>
    <row r="942" spans="1:14" x14ac:dyDescent="0.25">
      <c r="A942" t="s">
        <v>13</v>
      </c>
      <c r="B942" s="7">
        <v>43740.447326388887</v>
      </c>
      <c r="C942">
        <v>1</v>
      </c>
      <c r="D942" t="str">
        <f>IF(AND(C942=0,ROW()&gt;2),"fin"&amp;A942,IF(AND(C942=1,COUNTIF($D$1:$D941,"deb"&amp;A942)&gt;COUNTIF($D$1:$D941,"fin"&amp;A942)),A942,IF(C942=0,"","deb" &amp; A942)))</f>
        <v>debClhotilde</v>
      </c>
      <c r="G942" s="14">
        <v>935</v>
      </c>
      <c r="H942" s="14" t="e">
        <f t="shared" ca="1" si="16"/>
        <v>#N/A</v>
      </c>
      <c r="I942" s="14" t="e" cm="1">
        <f t="array" aca="1" ref="I942" ca="1">SUMPRODUCT(MAX((INDIRECT("A1:A" &amp; IFERROR(MATCH("fin" &amp; J942,OFFSET($D$1,H942,0,1000,1),0)+H942,$H$1)-1)      =J942)*ROW(INDIRECT("A1:A" &amp; IFERROR(MATCH("fin" &amp; J942,OFFSET($D$1,H942,0,1000,1),0)+H942,$H$1)-1) )))</f>
        <v>#N/A</v>
      </c>
      <c r="J942" s="7" t="e" cm="1">
        <f t="array" aca="1" ref="J942" ca="1">INDEX(A:A,H942)</f>
        <v>#N/A</v>
      </c>
      <c r="K942" s="7" t="e" cm="1">
        <f t="array" aca="1" ref="K942" ca="1">INDEX(B:B,H942)</f>
        <v>#N/A</v>
      </c>
      <c r="L942" s="7"/>
      <c r="M942" s="7" t="str" cm="1">
        <f t="array" aca="1" ref="M942" ca="1">IFERROR(INDEX(B:B,I942),IF(ISERROR(H942),"#N/A",TODAY()))</f>
        <v>#N/A</v>
      </c>
      <c r="N942">
        <f ca="1">SUMIFS(C:C,A:A,J942,B:B,"&gt;=" &amp; K942,B:B,"&lt;" &amp; M942+1)</f>
        <v>0</v>
      </c>
    </row>
    <row r="943" spans="1:14" x14ac:dyDescent="0.25">
      <c r="A943" t="s">
        <v>14</v>
      </c>
      <c r="B943" s="7">
        <v>43740.498113425929</v>
      </c>
      <c r="C943">
        <v>1</v>
      </c>
      <c r="D943" t="str">
        <f>IF(AND(C943=0,ROW()&gt;2),"fin"&amp;A943,IF(AND(C943=1,COUNTIF($D$1:$D942,"deb"&amp;A943)&gt;COUNTIF($D$1:$D942,"fin"&amp;A943)),A943,IF(C943=0,"","deb" &amp; A943)))</f>
        <v>debLaurianne</v>
      </c>
      <c r="G943" s="14">
        <v>936</v>
      </c>
      <c r="H943" s="14" t="e">
        <f t="shared" ca="1" si="16"/>
        <v>#N/A</v>
      </c>
      <c r="I943" s="14" t="e" cm="1">
        <f t="array" aca="1" ref="I943" ca="1">SUMPRODUCT(MAX((INDIRECT("A1:A" &amp; IFERROR(MATCH("fin" &amp; J943,OFFSET($D$1,H943,0,1000,1),0)+H943,$H$1)-1)      =J943)*ROW(INDIRECT("A1:A" &amp; IFERROR(MATCH("fin" &amp; J943,OFFSET($D$1,H943,0,1000,1),0)+H943,$H$1)-1) )))</f>
        <v>#N/A</v>
      </c>
      <c r="J943" s="7" t="e" cm="1">
        <f t="array" aca="1" ref="J943" ca="1">INDEX(A:A,H943)</f>
        <v>#N/A</v>
      </c>
      <c r="K943" s="7" t="e" cm="1">
        <f t="array" aca="1" ref="K943" ca="1">INDEX(B:B,H943)</f>
        <v>#N/A</v>
      </c>
      <c r="L943" s="7"/>
      <c r="M943" s="7" t="str" cm="1">
        <f t="array" aca="1" ref="M943" ca="1">IFERROR(INDEX(B:B,I943),IF(ISERROR(H943),"#N/A",TODAY()))</f>
        <v>#N/A</v>
      </c>
      <c r="N943">
        <f ca="1">SUMIFS(C:C,A:A,J943,B:B,"&gt;=" &amp; K943,B:B,"&lt;" &amp; M943+1)</f>
        <v>0</v>
      </c>
    </row>
    <row r="944" spans="1:14" x14ac:dyDescent="0.25">
      <c r="A944" t="s">
        <v>15</v>
      </c>
      <c r="B944" s="7">
        <v>43740.61310185185</v>
      </c>
      <c r="C944">
        <v>1</v>
      </c>
      <c r="D944" t="str">
        <f>IF(AND(C944=0,ROW()&gt;2),"fin"&amp;A944,IF(AND(C944=1,COUNTIF($D$1:$D943,"deb"&amp;A944)&gt;COUNTIF($D$1:$D943,"fin"&amp;A944)),A944,IF(C944=0,"","deb" &amp; A944)))</f>
        <v>Jeanne</v>
      </c>
      <c r="G944" s="14">
        <v>937</v>
      </c>
      <c r="H944" s="14" t="e">
        <f t="shared" ca="1" si="16"/>
        <v>#N/A</v>
      </c>
      <c r="I944" s="14" t="e" cm="1">
        <f t="array" aca="1" ref="I944" ca="1">SUMPRODUCT(MAX((INDIRECT("A1:A" &amp; IFERROR(MATCH("fin" &amp; J944,OFFSET($D$1,H944,0,1000,1),0)+H944,$H$1)-1)      =J944)*ROW(INDIRECT("A1:A" &amp; IFERROR(MATCH("fin" &amp; J944,OFFSET($D$1,H944,0,1000,1),0)+H944,$H$1)-1) )))</f>
        <v>#N/A</v>
      </c>
      <c r="J944" s="7" t="e" cm="1">
        <f t="array" aca="1" ref="J944" ca="1">INDEX(A:A,H944)</f>
        <v>#N/A</v>
      </c>
      <c r="K944" s="7" t="e" cm="1">
        <f t="array" aca="1" ref="K944" ca="1">INDEX(B:B,H944)</f>
        <v>#N/A</v>
      </c>
      <c r="L944" s="7"/>
      <c r="M944" s="7" t="str" cm="1">
        <f t="array" aca="1" ref="M944" ca="1">IFERROR(INDEX(B:B,I944),IF(ISERROR(H944),"#N/A",TODAY()))</f>
        <v>#N/A</v>
      </c>
      <c r="N944">
        <f ca="1">SUMIFS(C:C,A:A,J944,B:B,"&gt;=" &amp; K944,B:B,"&lt;" &amp; M944+1)</f>
        <v>0</v>
      </c>
    </row>
    <row r="945" spans="1:14" x14ac:dyDescent="0.25">
      <c r="A945" t="s">
        <v>16</v>
      </c>
      <c r="B945" s="7">
        <v>43740.638749999998</v>
      </c>
      <c r="C945">
        <v>1</v>
      </c>
      <c r="D945" t="str">
        <f>IF(AND(C945=0,ROW()&gt;2),"fin"&amp;A945,IF(AND(C945=1,COUNTIF($D$1:$D944,"deb"&amp;A945)&gt;COUNTIF($D$1:$D944,"fin"&amp;A945)),A945,IF(C945=0,"","deb" &amp; A945)))</f>
        <v>Agathe</v>
      </c>
      <c r="G945" s="14">
        <v>938</v>
      </c>
      <c r="H945" s="14" t="e">
        <f t="shared" ca="1" si="16"/>
        <v>#N/A</v>
      </c>
      <c r="I945" s="14" t="e" cm="1">
        <f t="array" aca="1" ref="I945" ca="1">SUMPRODUCT(MAX((INDIRECT("A1:A" &amp; IFERROR(MATCH("fin" &amp; J945,OFFSET($D$1,H945,0,1000,1),0)+H945,$H$1)-1)      =J945)*ROW(INDIRECT("A1:A" &amp; IFERROR(MATCH("fin" &amp; J945,OFFSET($D$1,H945,0,1000,1),0)+H945,$H$1)-1) )))</f>
        <v>#N/A</v>
      </c>
      <c r="J945" s="7" t="e" cm="1">
        <f t="array" aca="1" ref="J945" ca="1">INDEX(A:A,H945)</f>
        <v>#N/A</v>
      </c>
      <c r="K945" s="7" t="e" cm="1">
        <f t="array" aca="1" ref="K945" ca="1">INDEX(B:B,H945)</f>
        <v>#N/A</v>
      </c>
      <c r="L945" s="7"/>
      <c r="M945" s="7" t="str" cm="1">
        <f t="array" aca="1" ref="M945" ca="1">IFERROR(INDEX(B:B,I945),IF(ISERROR(H945),"#N/A",TODAY()))</f>
        <v>#N/A</v>
      </c>
      <c r="N945">
        <f ca="1">SUMIFS(C:C,A:A,J945,B:B,"&gt;=" &amp; K945,B:B,"&lt;" &amp; M945+1)</f>
        <v>0</v>
      </c>
    </row>
    <row r="946" spans="1:14" x14ac:dyDescent="0.25">
      <c r="A946" t="s">
        <v>17</v>
      </c>
      <c r="B946" s="7">
        <v>43741.615208333336</v>
      </c>
      <c r="C946">
        <v>0</v>
      </c>
      <c r="D946" t="str">
        <f>IF(AND(C946=0,ROW()&gt;2),"fin"&amp;A946,IF(AND(C946=1,COUNTIF($D$1:$D945,"deb"&amp;A946)&gt;COUNTIF($D$1:$D945,"fin"&amp;A946)),A946,IF(C946=0,"","deb" &amp; A946)))</f>
        <v>finRomain</v>
      </c>
      <c r="G946" s="14">
        <v>939</v>
      </c>
      <c r="H946" s="14" t="e">
        <f t="shared" ca="1" si="16"/>
        <v>#N/A</v>
      </c>
      <c r="I946" s="14" t="e" cm="1">
        <f t="array" aca="1" ref="I946" ca="1">SUMPRODUCT(MAX((INDIRECT("A1:A" &amp; IFERROR(MATCH("fin" &amp; J946,OFFSET($D$1,H946,0,1000,1),0)+H946,$H$1)-1)      =J946)*ROW(INDIRECT("A1:A" &amp; IFERROR(MATCH("fin" &amp; J946,OFFSET($D$1,H946,0,1000,1),0)+H946,$H$1)-1) )))</f>
        <v>#N/A</v>
      </c>
      <c r="J946" s="7" t="e" cm="1">
        <f t="array" aca="1" ref="J946" ca="1">INDEX(A:A,H946)</f>
        <v>#N/A</v>
      </c>
      <c r="K946" s="7" t="e" cm="1">
        <f t="array" aca="1" ref="K946" ca="1">INDEX(B:B,H946)</f>
        <v>#N/A</v>
      </c>
      <c r="L946" s="7"/>
      <c r="M946" s="7" t="str" cm="1">
        <f t="array" aca="1" ref="M946" ca="1">IFERROR(INDEX(B:B,I946),IF(ISERROR(H946),"#N/A",TODAY()))</f>
        <v>#N/A</v>
      </c>
      <c r="N946">
        <f ca="1">SUMIFS(C:C,A:A,J946,B:B,"&gt;=" &amp; K946,B:B,"&lt;" &amp; M946+1)</f>
        <v>0</v>
      </c>
    </row>
    <row r="947" spans="1:14" x14ac:dyDescent="0.25">
      <c r="A947" t="s">
        <v>9</v>
      </c>
      <c r="B947" s="7">
        <v>43742.344143518516</v>
      </c>
      <c r="C947">
        <v>0</v>
      </c>
      <c r="D947" t="str">
        <f>IF(AND(C947=0,ROW()&gt;2),"fin"&amp;A947,IF(AND(C947=1,COUNTIF($D$1:$D946,"deb"&amp;A947)&gt;COUNTIF($D$1:$D946,"fin"&amp;A947)),A947,IF(C947=0,"","deb" &amp; A947)))</f>
        <v xml:space="preserve">finPierre </v>
      </c>
      <c r="G947" s="14">
        <v>940</v>
      </c>
      <c r="H947" s="14" t="e">
        <f t="shared" ca="1" si="16"/>
        <v>#N/A</v>
      </c>
      <c r="I947" s="14" t="e" cm="1">
        <f t="array" aca="1" ref="I947" ca="1">SUMPRODUCT(MAX((INDIRECT("A1:A" &amp; IFERROR(MATCH("fin" &amp; J947,OFFSET($D$1,H947,0,1000,1),0)+H947,$H$1)-1)      =J947)*ROW(INDIRECT("A1:A" &amp; IFERROR(MATCH("fin" &amp; J947,OFFSET($D$1,H947,0,1000,1),0)+H947,$H$1)-1) )))</f>
        <v>#N/A</v>
      </c>
      <c r="J947" s="7" t="e" cm="1">
        <f t="array" aca="1" ref="J947" ca="1">INDEX(A:A,H947)</f>
        <v>#N/A</v>
      </c>
      <c r="K947" s="7" t="e" cm="1">
        <f t="array" aca="1" ref="K947" ca="1">INDEX(B:B,H947)</f>
        <v>#N/A</v>
      </c>
      <c r="L947" s="7"/>
      <c r="M947" s="7" t="str" cm="1">
        <f t="array" aca="1" ref="M947" ca="1">IFERROR(INDEX(B:B,I947),IF(ISERROR(H947),"#N/A",TODAY()))</f>
        <v>#N/A</v>
      </c>
      <c r="N947">
        <f ca="1">SUMIFS(C:C,A:A,J947,B:B,"&gt;=" &amp; K947,B:B,"&lt;" &amp; M947+1)</f>
        <v>0</v>
      </c>
    </row>
    <row r="948" spans="1:14" x14ac:dyDescent="0.25">
      <c r="A948" t="s">
        <v>10</v>
      </c>
      <c r="B948" s="7">
        <v>43742.400671296295</v>
      </c>
      <c r="C948">
        <v>0</v>
      </c>
      <c r="D948" t="str">
        <f>IF(AND(C948=0,ROW()&gt;2),"fin"&amp;A948,IF(AND(C948=1,COUNTIF($D$1:$D947,"deb"&amp;A948)&gt;COUNTIF($D$1:$D947,"fin"&amp;A948)),A948,IF(C948=0,"","deb" &amp; A948)))</f>
        <v>finYves</v>
      </c>
      <c r="G948" s="14">
        <v>941</v>
      </c>
      <c r="H948" s="14" t="e">
        <f t="shared" ca="1" si="16"/>
        <v>#N/A</v>
      </c>
      <c r="I948" s="14" t="e" cm="1">
        <f t="array" aca="1" ref="I948" ca="1">SUMPRODUCT(MAX((INDIRECT("A1:A" &amp; IFERROR(MATCH("fin" &amp; J948,OFFSET($D$1,H948,0,1000,1),0)+H948,$H$1)-1)      =J948)*ROW(INDIRECT("A1:A" &amp; IFERROR(MATCH("fin" &amp; J948,OFFSET($D$1,H948,0,1000,1),0)+H948,$H$1)-1) )))</f>
        <v>#N/A</v>
      </c>
      <c r="J948" s="7" t="e" cm="1">
        <f t="array" aca="1" ref="J948" ca="1">INDEX(A:A,H948)</f>
        <v>#N/A</v>
      </c>
      <c r="K948" s="7" t="e" cm="1">
        <f t="array" aca="1" ref="K948" ca="1">INDEX(B:B,H948)</f>
        <v>#N/A</v>
      </c>
      <c r="L948" s="7"/>
      <c r="M948" s="7" t="str" cm="1">
        <f t="array" aca="1" ref="M948" ca="1">IFERROR(INDEX(B:B,I948),IF(ISERROR(H948),"#N/A",TODAY()))</f>
        <v>#N/A</v>
      </c>
      <c r="N948">
        <f ca="1">SUMIFS(C:C,A:A,J948,B:B,"&gt;=" &amp; K948,B:B,"&lt;" &amp; M948+1)</f>
        <v>0</v>
      </c>
    </row>
    <row r="949" spans="1:14" x14ac:dyDescent="0.25">
      <c r="A949" t="s">
        <v>11</v>
      </c>
      <c r="B949" s="7">
        <v>43742.599756944444</v>
      </c>
      <c r="C949">
        <v>1</v>
      </c>
      <c r="D949" t="str">
        <f>IF(AND(C949=0,ROW()&gt;2),"fin"&amp;A949,IF(AND(C949=1,COUNTIF($D$1:$D948,"deb"&amp;A949)&gt;COUNTIF($D$1:$D948,"fin"&amp;A949)),A949,IF(C949=0,"","deb" &amp; A949)))</f>
        <v>Pierrick</v>
      </c>
      <c r="G949" s="14">
        <v>942</v>
      </c>
      <c r="H949" s="14" t="e">
        <f t="shared" ca="1" si="16"/>
        <v>#N/A</v>
      </c>
      <c r="I949" s="14" t="e" cm="1">
        <f t="array" aca="1" ref="I949" ca="1">SUMPRODUCT(MAX((INDIRECT("A1:A" &amp; IFERROR(MATCH("fin" &amp; J949,OFFSET($D$1,H949,0,1000,1),0)+H949,$H$1)-1)      =J949)*ROW(INDIRECT("A1:A" &amp; IFERROR(MATCH("fin" &amp; J949,OFFSET($D$1,H949,0,1000,1),0)+H949,$H$1)-1) )))</f>
        <v>#N/A</v>
      </c>
      <c r="J949" s="7" t="e" cm="1">
        <f t="array" aca="1" ref="J949" ca="1">INDEX(A:A,H949)</f>
        <v>#N/A</v>
      </c>
      <c r="K949" s="7" t="e" cm="1">
        <f t="array" aca="1" ref="K949" ca="1">INDEX(B:B,H949)</f>
        <v>#N/A</v>
      </c>
      <c r="L949" s="7"/>
      <c r="M949" s="7" t="str" cm="1">
        <f t="array" aca="1" ref="M949" ca="1">IFERROR(INDEX(B:B,I949),IF(ISERROR(H949),"#N/A",TODAY()))</f>
        <v>#N/A</v>
      </c>
      <c r="N949">
        <f ca="1">SUMIFS(C:C,A:A,J949,B:B,"&gt;=" &amp; K949,B:B,"&lt;" &amp; M949+1)</f>
        <v>0</v>
      </c>
    </row>
    <row r="950" spans="1:14" x14ac:dyDescent="0.25">
      <c r="A950" t="s">
        <v>12</v>
      </c>
      <c r="B950" s="7">
        <v>43742.652916666666</v>
      </c>
      <c r="C950">
        <v>1</v>
      </c>
      <c r="D950" t="str">
        <f>IF(AND(C950=0,ROW()&gt;2),"fin"&amp;A950,IF(AND(C950=1,COUNTIF($D$1:$D949,"deb"&amp;A950)&gt;COUNTIF($D$1:$D949,"fin"&amp;A950)),A950,IF(C950=0,"","deb" &amp; A950)))</f>
        <v xml:space="preserve">Jacques </v>
      </c>
      <c r="G950" s="14">
        <v>943</v>
      </c>
      <c r="H950" s="14" t="e">
        <f t="shared" ca="1" si="16"/>
        <v>#N/A</v>
      </c>
      <c r="I950" s="14" t="e" cm="1">
        <f t="array" aca="1" ref="I950" ca="1">SUMPRODUCT(MAX((INDIRECT("A1:A" &amp; IFERROR(MATCH("fin" &amp; J950,OFFSET($D$1,H950,0,1000,1),0)+H950,$H$1)-1)      =J950)*ROW(INDIRECT("A1:A" &amp; IFERROR(MATCH("fin" &amp; J950,OFFSET($D$1,H950,0,1000,1),0)+H950,$H$1)-1) )))</f>
        <v>#N/A</v>
      </c>
      <c r="J950" s="7" t="e" cm="1">
        <f t="array" aca="1" ref="J950" ca="1">INDEX(A:A,H950)</f>
        <v>#N/A</v>
      </c>
      <c r="K950" s="7" t="e" cm="1">
        <f t="array" aca="1" ref="K950" ca="1">INDEX(B:B,H950)</f>
        <v>#N/A</v>
      </c>
      <c r="L950" s="7"/>
      <c r="M950" s="7" t="str" cm="1">
        <f t="array" aca="1" ref="M950" ca="1">IFERROR(INDEX(B:B,I950),IF(ISERROR(H950),"#N/A",TODAY()))</f>
        <v>#N/A</v>
      </c>
      <c r="N950">
        <f ca="1">SUMIFS(C:C,A:A,J950,B:B,"&gt;=" &amp; K950,B:B,"&lt;" &amp; M950+1)</f>
        <v>0</v>
      </c>
    </row>
    <row r="951" spans="1:14" x14ac:dyDescent="0.25">
      <c r="A951" t="s">
        <v>13</v>
      </c>
      <c r="B951" s="7">
        <v>43745.429108796299</v>
      </c>
      <c r="C951">
        <v>1</v>
      </c>
      <c r="D951" t="str">
        <f>IF(AND(C951=0,ROW()&gt;2),"fin"&amp;A951,IF(AND(C951=1,COUNTIF($D$1:$D950,"deb"&amp;A951)&gt;COUNTIF($D$1:$D950,"fin"&amp;A951)),A951,IF(C951=0,"","deb" &amp; A951)))</f>
        <v>debClhotilde</v>
      </c>
      <c r="G951" s="14">
        <v>944</v>
      </c>
      <c r="H951" s="14" t="e">
        <f t="shared" ca="1" si="16"/>
        <v>#N/A</v>
      </c>
      <c r="I951" s="14" t="e" cm="1">
        <f t="array" aca="1" ref="I951" ca="1">SUMPRODUCT(MAX((INDIRECT("A1:A" &amp; IFERROR(MATCH("fin" &amp; J951,OFFSET($D$1,H951,0,1000,1),0)+H951,$H$1)-1)      =J951)*ROW(INDIRECT("A1:A" &amp; IFERROR(MATCH("fin" &amp; J951,OFFSET($D$1,H951,0,1000,1),0)+H951,$H$1)-1) )))</f>
        <v>#N/A</v>
      </c>
      <c r="J951" s="7" t="e" cm="1">
        <f t="array" aca="1" ref="J951" ca="1">INDEX(A:A,H951)</f>
        <v>#N/A</v>
      </c>
      <c r="K951" s="7" t="e" cm="1">
        <f t="array" aca="1" ref="K951" ca="1">INDEX(B:B,H951)</f>
        <v>#N/A</v>
      </c>
      <c r="L951" s="7"/>
      <c r="M951" s="7" t="str" cm="1">
        <f t="array" aca="1" ref="M951" ca="1">IFERROR(INDEX(B:B,I951),IF(ISERROR(H951),"#N/A",TODAY()))</f>
        <v>#N/A</v>
      </c>
      <c r="N951">
        <f ca="1">SUMIFS(C:C,A:A,J951,B:B,"&gt;=" &amp; K951,B:B,"&lt;" &amp; M951+1)</f>
        <v>0</v>
      </c>
    </row>
    <row r="952" spans="1:14" x14ac:dyDescent="0.25">
      <c r="A952" t="s">
        <v>14</v>
      </c>
      <c r="B952" s="7">
        <v>43745.4296875</v>
      </c>
      <c r="C952">
        <v>1</v>
      </c>
      <c r="D952" t="str">
        <f>IF(AND(C952=0,ROW()&gt;2),"fin"&amp;A952,IF(AND(C952=1,COUNTIF($D$1:$D951,"deb"&amp;A952)&gt;COUNTIF($D$1:$D951,"fin"&amp;A952)),A952,IF(C952=0,"","deb" &amp; A952)))</f>
        <v>Laurianne</v>
      </c>
      <c r="G952" s="14">
        <v>945</v>
      </c>
      <c r="H952" s="14" t="e">
        <f t="shared" ca="1" si="16"/>
        <v>#N/A</v>
      </c>
      <c r="I952" s="14" t="e" cm="1">
        <f t="array" aca="1" ref="I952" ca="1">SUMPRODUCT(MAX((INDIRECT("A1:A" &amp; IFERROR(MATCH("fin" &amp; J952,OFFSET($D$1,H952,0,1000,1),0)+H952,$H$1)-1)      =J952)*ROW(INDIRECT("A1:A" &amp; IFERROR(MATCH("fin" &amp; J952,OFFSET($D$1,H952,0,1000,1),0)+H952,$H$1)-1) )))</f>
        <v>#N/A</v>
      </c>
      <c r="J952" s="7" t="e" cm="1">
        <f t="array" aca="1" ref="J952" ca="1">INDEX(A:A,H952)</f>
        <v>#N/A</v>
      </c>
      <c r="K952" s="7" t="e" cm="1">
        <f t="array" aca="1" ref="K952" ca="1">INDEX(B:B,H952)</f>
        <v>#N/A</v>
      </c>
      <c r="L952" s="7"/>
      <c r="M952" s="7" t="str" cm="1">
        <f t="array" aca="1" ref="M952" ca="1">IFERROR(INDEX(B:B,I952),IF(ISERROR(H952),"#N/A",TODAY()))</f>
        <v>#N/A</v>
      </c>
      <c r="N952">
        <f ca="1">SUMIFS(C:C,A:A,J952,B:B,"&gt;=" &amp; K952,B:B,"&lt;" &amp; M952+1)</f>
        <v>0</v>
      </c>
    </row>
    <row r="953" spans="1:14" x14ac:dyDescent="0.25">
      <c r="A953" t="s">
        <v>15</v>
      </c>
      <c r="B953" s="7">
        <v>43745.439675925925</v>
      </c>
      <c r="C953">
        <v>1</v>
      </c>
      <c r="D953" t="str">
        <f>IF(AND(C953=0,ROW()&gt;2),"fin"&amp;A953,IF(AND(C953=1,COUNTIF($D$1:$D952,"deb"&amp;A953)&gt;COUNTIF($D$1:$D952,"fin"&amp;A953)),A953,IF(C953=0,"","deb" &amp; A953)))</f>
        <v>Jeanne</v>
      </c>
      <c r="G953" s="14">
        <v>946</v>
      </c>
      <c r="H953" s="14" t="e">
        <f t="shared" ca="1" si="16"/>
        <v>#N/A</v>
      </c>
      <c r="I953" s="14" t="e" cm="1">
        <f t="array" aca="1" ref="I953" ca="1">SUMPRODUCT(MAX((INDIRECT("A1:A" &amp; IFERROR(MATCH("fin" &amp; J953,OFFSET($D$1,H953,0,1000,1),0)+H953,$H$1)-1)      =J953)*ROW(INDIRECT("A1:A" &amp; IFERROR(MATCH("fin" &amp; J953,OFFSET($D$1,H953,0,1000,1),0)+H953,$H$1)-1) )))</f>
        <v>#N/A</v>
      </c>
      <c r="J953" s="7" t="e" cm="1">
        <f t="array" aca="1" ref="J953" ca="1">INDEX(A:A,H953)</f>
        <v>#N/A</v>
      </c>
      <c r="K953" s="7" t="e" cm="1">
        <f t="array" aca="1" ref="K953" ca="1">INDEX(B:B,H953)</f>
        <v>#N/A</v>
      </c>
      <c r="L953" s="7"/>
      <c r="M953" s="7" t="str" cm="1">
        <f t="array" aca="1" ref="M953" ca="1">IFERROR(INDEX(B:B,I953),IF(ISERROR(H953),"#N/A",TODAY()))</f>
        <v>#N/A</v>
      </c>
      <c r="N953">
        <f ca="1">SUMIFS(C:C,A:A,J953,B:B,"&gt;=" &amp; K953,B:B,"&lt;" &amp; M953+1)</f>
        <v>0</v>
      </c>
    </row>
    <row r="954" spans="1:14" x14ac:dyDescent="0.25">
      <c r="A954" t="s">
        <v>16</v>
      </c>
      <c r="B954" s="7">
        <v>43745.572870370372</v>
      </c>
      <c r="C954">
        <v>0</v>
      </c>
      <c r="D954" t="str">
        <f>IF(AND(C954=0,ROW()&gt;2),"fin"&amp;A954,IF(AND(C954=1,COUNTIF($D$1:$D953,"deb"&amp;A954)&gt;COUNTIF($D$1:$D953,"fin"&amp;A954)),A954,IF(C954=0,"","deb" &amp; A954)))</f>
        <v>finAgathe</v>
      </c>
      <c r="G954" s="14">
        <v>947</v>
      </c>
      <c r="H954" s="14" t="e">
        <f t="shared" ca="1" si="16"/>
        <v>#N/A</v>
      </c>
      <c r="I954" s="14" t="e" cm="1">
        <f t="array" aca="1" ref="I954" ca="1">SUMPRODUCT(MAX((INDIRECT("A1:A" &amp; IFERROR(MATCH("fin" &amp; J954,OFFSET($D$1,H954,0,1000,1),0)+H954,$H$1)-1)      =J954)*ROW(INDIRECT("A1:A" &amp; IFERROR(MATCH("fin" &amp; J954,OFFSET($D$1,H954,0,1000,1),0)+H954,$H$1)-1) )))</f>
        <v>#N/A</v>
      </c>
      <c r="J954" s="7" t="e" cm="1">
        <f t="array" aca="1" ref="J954" ca="1">INDEX(A:A,H954)</f>
        <v>#N/A</v>
      </c>
      <c r="K954" s="7" t="e" cm="1">
        <f t="array" aca="1" ref="K954" ca="1">INDEX(B:B,H954)</f>
        <v>#N/A</v>
      </c>
      <c r="L954" s="7"/>
      <c r="M954" s="7" t="str" cm="1">
        <f t="array" aca="1" ref="M954" ca="1">IFERROR(INDEX(B:B,I954),IF(ISERROR(H954),"#N/A",TODAY()))</f>
        <v>#N/A</v>
      </c>
      <c r="N954">
        <f ca="1">SUMIFS(C:C,A:A,J954,B:B,"&gt;=" &amp; K954,B:B,"&lt;" &amp; M954+1)</f>
        <v>0</v>
      </c>
    </row>
    <row r="955" spans="1:14" x14ac:dyDescent="0.25">
      <c r="A955" t="s">
        <v>17</v>
      </c>
      <c r="B955" s="7">
        <v>43745.596273148149</v>
      </c>
      <c r="C955">
        <v>0</v>
      </c>
      <c r="D955" t="str">
        <f>IF(AND(C955=0,ROW()&gt;2),"fin"&amp;A955,IF(AND(C955=1,COUNTIF($D$1:$D954,"deb"&amp;A955)&gt;COUNTIF($D$1:$D954,"fin"&amp;A955)),A955,IF(C955=0,"","deb" &amp; A955)))</f>
        <v>finRomain</v>
      </c>
      <c r="G955" s="14">
        <v>948</v>
      </c>
      <c r="H955" s="14" t="e">
        <f t="shared" ca="1" si="16"/>
        <v>#N/A</v>
      </c>
      <c r="I955" s="14" t="e" cm="1">
        <f t="array" aca="1" ref="I955" ca="1">SUMPRODUCT(MAX((INDIRECT("A1:A" &amp; IFERROR(MATCH("fin" &amp; J955,OFFSET($D$1,H955,0,1000,1),0)+H955,$H$1)-1)      =J955)*ROW(INDIRECT("A1:A" &amp; IFERROR(MATCH("fin" &amp; J955,OFFSET($D$1,H955,0,1000,1),0)+H955,$H$1)-1) )))</f>
        <v>#N/A</v>
      </c>
      <c r="J955" s="7" t="e" cm="1">
        <f t="array" aca="1" ref="J955" ca="1">INDEX(A:A,H955)</f>
        <v>#N/A</v>
      </c>
      <c r="K955" s="7" t="e" cm="1">
        <f t="array" aca="1" ref="K955" ca="1">INDEX(B:B,H955)</f>
        <v>#N/A</v>
      </c>
      <c r="L955" s="7"/>
      <c r="M955" s="7" t="str" cm="1">
        <f t="array" aca="1" ref="M955" ca="1">IFERROR(INDEX(B:B,I955),IF(ISERROR(H955),"#N/A",TODAY()))</f>
        <v>#N/A</v>
      </c>
      <c r="N955">
        <f ca="1">SUMIFS(C:C,A:A,J955,B:B,"&gt;=" &amp; K955,B:B,"&lt;" &amp; M955+1)</f>
        <v>0</v>
      </c>
    </row>
    <row r="956" spans="1:14" x14ac:dyDescent="0.25">
      <c r="A956" t="s">
        <v>9</v>
      </c>
      <c r="B956" s="7">
        <v>43745.610590277778</v>
      </c>
      <c r="C956">
        <v>1</v>
      </c>
      <c r="D956" t="str">
        <f>IF(AND(C956=0,ROW()&gt;2),"fin"&amp;A956,IF(AND(C956=1,COUNTIF($D$1:$D955,"deb"&amp;A956)&gt;COUNTIF($D$1:$D955,"fin"&amp;A956)),A956,IF(C956=0,"","deb" &amp; A956)))</f>
        <v xml:space="preserve">debPierre </v>
      </c>
      <c r="G956" s="14">
        <v>949</v>
      </c>
      <c r="H956" s="14" t="e">
        <f t="shared" ca="1" si="16"/>
        <v>#N/A</v>
      </c>
      <c r="I956" s="14" t="e" cm="1">
        <f t="array" aca="1" ref="I956" ca="1">SUMPRODUCT(MAX((INDIRECT("A1:A" &amp; IFERROR(MATCH("fin" &amp; J956,OFFSET($D$1,H956,0,1000,1),0)+H956,$H$1)-1)      =J956)*ROW(INDIRECT("A1:A" &amp; IFERROR(MATCH("fin" &amp; J956,OFFSET($D$1,H956,0,1000,1),0)+H956,$H$1)-1) )))</f>
        <v>#N/A</v>
      </c>
      <c r="J956" s="7" t="e" cm="1">
        <f t="array" aca="1" ref="J956" ca="1">INDEX(A:A,H956)</f>
        <v>#N/A</v>
      </c>
      <c r="K956" s="7" t="e" cm="1">
        <f t="array" aca="1" ref="K956" ca="1">INDEX(B:B,H956)</f>
        <v>#N/A</v>
      </c>
      <c r="L956" s="7"/>
      <c r="M956" s="7" t="str" cm="1">
        <f t="array" aca="1" ref="M956" ca="1">IFERROR(INDEX(B:B,I956),IF(ISERROR(H956),"#N/A",TODAY()))</f>
        <v>#N/A</v>
      </c>
      <c r="N956">
        <f ca="1">SUMIFS(C:C,A:A,J956,B:B,"&gt;=" &amp; K956,B:B,"&lt;" &amp; M956+1)</f>
        <v>0</v>
      </c>
    </row>
    <row r="957" spans="1:14" x14ac:dyDescent="0.25">
      <c r="A957" t="s">
        <v>10</v>
      </c>
      <c r="B957" s="7">
        <v>43745.676886574074</v>
      </c>
      <c r="C957">
        <v>1</v>
      </c>
      <c r="D957" t="str">
        <f>IF(AND(C957=0,ROW()&gt;2),"fin"&amp;A957,IF(AND(C957=1,COUNTIF($D$1:$D956,"deb"&amp;A957)&gt;COUNTIF($D$1:$D956,"fin"&amp;A957)),A957,IF(C957=0,"","deb" &amp; A957)))</f>
        <v>debYves</v>
      </c>
      <c r="G957" s="14">
        <v>950</v>
      </c>
      <c r="H957" s="14" t="e">
        <f t="shared" ca="1" si="16"/>
        <v>#N/A</v>
      </c>
      <c r="I957" s="14" t="e" cm="1">
        <f t="array" aca="1" ref="I957" ca="1">SUMPRODUCT(MAX((INDIRECT("A1:A" &amp; IFERROR(MATCH("fin" &amp; J957,OFFSET($D$1,H957,0,1000,1),0)+H957,$H$1)-1)      =J957)*ROW(INDIRECT("A1:A" &amp; IFERROR(MATCH("fin" &amp; J957,OFFSET($D$1,H957,0,1000,1),0)+H957,$H$1)-1) )))</f>
        <v>#N/A</v>
      </c>
      <c r="J957" s="7" t="e" cm="1">
        <f t="array" aca="1" ref="J957" ca="1">INDEX(A:A,H957)</f>
        <v>#N/A</v>
      </c>
      <c r="K957" s="7" t="e" cm="1">
        <f t="array" aca="1" ref="K957" ca="1">INDEX(B:B,H957)</f>
        <v>#N/A</v>
      </c>
      <c r="L957" s="7"/>
      <c r="M957" s="7" t="str" cm="1">
        <f t="array" aca="1" ref="M957" ca="1">IFERROR(INDEX(B:B,I957),IF(ISERROR(H957),"#N/A",TODAY()))</f>
        <v>#N/A</v>
      </c>
      <c r="N957">
        <f ca="1">SUMIFS(C:C,A:A,J957,B:B,"&gt;=" &amp; K957,B:B,"&lt;" &amp; M957+1)</f>
        <v>0</v>
      </c>
    </row>
    <row r="958" spans="1:14" x14ac:dyDescent="0.25">
      <c r="A958" t="s">
        <v>11</v>
      </c>
      <c r="B958" s="7">
        <v>43745.682835648149</v>
      </c>
      <c r="C958">
        <v>1</v>
      </c>
      <c r="D958" t="str">
        <f>IF(AND(C958=0,ROW()&gt;2),"fin"&amp;A958,IF(AND(C958=1,COUNTIF($D$1:$D957,"deb"&amp;A958)&gt;COUNTIF($D$1:$D957,"fin"&amp;A958)),A958,IF(C958=0,"","deb" &amp; A958)))</f>
        <v>Pierrick</v>
      </c>
      <c r="G958" s="14">
        <v>951</v>
      </c>
      <c r="H958" s="14" t="e">
        <f t="shared" ca="1" si="16"/>
        <v>#N/A</v>
      </c>
      <c r="I958" s="14" t="e" cm="1">
        <f t="array" aca="1" ref="I958" ca="1">SUMPRODUCT(MAX((INDIRECT("A1:A" &amp; IFERROR(MATCH("fin" &amp; J958,OFFSET($D$1,H958,0,1000,1),0)+H958,$H$1)-1)      =J958)*ROW(INDIRECT("A1:A" &amp; IFERROR(MATCH("fin" &amp; J958,OFFSET($D$1,H958,0,1000,1),0)+H958,$H$1)-1) )))</f>
        <v>#N/A</v>
      </c>
      <c r="J958" s="7" t="e" cm="1">
        <f t="array" aca="1" ref="J958" ca="1">INDEX(A:A,H958)</f>
        <v>#N/A</v>
      </c>
      <c r="K958" s="7" t="e" cm="1">
        <f t="array" aca="1" ref="K958" ca="1">INDEX(B:B,H958)</f>
        <v>#N/A</v>
      </c>
      <c r="L958" s="7"/>
      <c r="M958" s="7" t="str" cm="1">
        <f t="array" aca="1" ref="M958" ca="1">IFERROR(INDEX(B:B,I958),IF(ISERROR(H958),"#N/A",TODAY()))</f>
        <v>#N/A</v>
      </c>
      <c r="N958">
        <f ca="1">SUMIFS(C:C,A:A,J958,B:B,"&gt;=" &amp; K958,B:B,"&lt;" &amp; M958+1)</f>
        <v>0</v>
      </c>
    </row>
    <row r="959" spans="1:14" x14ac:dyDescent="0.25">
      <c r="A959" t="s">
        <v>12</v>
      </c>
      <c r="B959" s="7">
        <v>43745.697743055556</v>
      </c>
      <c r="C959">
        <v>1</v>
      </c>
      <c r="D959" t="str">
        <f>IF(AND(C959=0,ROW()&gt;2),"fin"&amp;A959,IF(AND(C959=1,COUNTIF($D$1:$D958,"deb"&amp;A959)&gt;COUNTIF($D$1:$D958,"fin"&amp;A959)),A959,IF(C959=0,"","deb" &amp; A959)))</f>
        <v xml:space="preserve">Jacques </v>
      </c>
      <c r="G959" s="14">
        <v>952</v>
      </c>
      <c r="H959" s="14" t="e">
        <f t="shared" ca="1" si="16"/>
        <v>#N/A</v>
      </c>
      <c r="I959" s="14" t="e" cm="1">
        <f t="array" aca="1" ref="I959" ca="1">SUMPRODUCT(MAX((INDIRECT("A1:A" &amp; IFERROR(MATCH("fin" &amp; J959,OFFSET($D$1,H959,0,1000,1),0)+H959,$H$1)-1)      =J959)*ROW(INDIRECT("A1:A" &amp; IFERROR(MATCH("fin" &amp; J959,OFFSET($D$1,H959,0,1000,1),0)+H959,$H$1)-1) )))</f>
        <v>#N/A</v>
      </c>
      <c r="J959" s="7" t="e" cm="1">
        <f t="array" aca="1" ref="J959" ca="1">INDEX(A:A,H959)</f>
        <v>#N/A</v>
      </c>
      <c r="K959" s="7" t="e" cm="1">
        <f t="array" aca="1" ref="K959" ca="1">INDEX(B:B,H959)</f>
        <v>#N/A</v>
      </c>
      <c r="L959" s="7"/>
      <c r="M959" s="7" t="str" cm="1">
        <f t="array" aca="1" ref="M959" ca="1">IFERROR(INDEX(B:B,I959),IF(ISERROR(H959),"#N/A",TODAY()))</f>
        <v>#N/A</v>
      </c>
      <c r="N959">
        <f ca="1">SUMIFS(C:C,A:A,J959,B:B,"&gt;=" &amp; K959,B:B,"&lt;" &amp; M959+1)</f>
        <v>0</v>
      </c>
    </row>
    <row r="960" spans="1:14" x14ac:dyDescent="0.25">
      <c r="A960" t="s">
        <v>13</v>
      </c>
      <c r="B960" s="7">
        <v>43746.620694444442</v>
      </c>
      <c r="C960">
        <v>1</v>
      </c>
      <c r="D960" t="str">
        <f>IF(AND(C960=0,ROW()&gt;2),"fin"&amp;A960,IF(AND(C960=1,COUNTIF($D$1:$D959,"deb"&amp;A960)&gt;COUNTIF($D$1:$D959,"fin"&amp;A960)),A960,IF(C960=0,"","deb" &amp; A960)))</f>
        <v>debClhotilde</v>
      </c>
      <c r="G960" s="14">
        <v>953</v>
      </c>
      <c r="H960" s="14" t="e">
        <f t="shared" ca="1" si="16"/>
        <v>#N/A</v>
      </c>
      <c r="I960" s="14" t="e" cm="1">
        <f t="array" aca="1" ref="I960" ca="1">SUMPRODUCT(MAX((INDIRECT("A1:A" &amp; IFERROR(MATCH("fin" &amp; J960,OFFSET($D$1,H960,0,1000,1),0)+H960,$H$1)-1)      =J960)*ROW(INDIRECT("A1:A" &amp; IFERROR(MATCH("fin" &amp; J960,OFFSET($D$1,H960,0,1000,1),0)+H960,$H$1)-1) )))</f>
        <v>#N/A</v>
      </c>
      <c r="J960" s="7" t="e" cm="1">
        <f t="array" aca="1" ref="J960" ca="1">INDEX(A:A,H960)</f>
        <v>#N/A</v>
      </c>
      <c r="K960" s="7" t="e" cm="1">
        <f t="array" aca="1" ref="K960" ca="1">INDEX(B:B,H960)</f>
        <v>#N/A</v>
      </c>
      <c r="L960" s="7"/>
      <c r="M960" s="7" t="str" cm="1">
        <f t="array" aca="1" ref="M960" ca="1">IFERROR(INDEX(B:B,I960),IF(ISERROR(H960),"#N/A",TODAY()))</f>
        <v>#N/A</v>
      </c>
      <c r="N960">
        <f ca="1">SUMIFS(C:C,A:A,J960,B:B,"&gt;=" &amp; K960,B:B,"&lt;" &amp; M960+1)</f>
        <v>0</v>
      </c>
    </row>
    <row r="961" spans="1:14" x14ac:dyDescent="0.25">
      <c r="A961" t="s">
        <v>14</v>
      </c>
      <c r="B961" s="7">
        <v>43746.670370370368</v>
      </c>
      <c r="C961">
        <v>1</v>
      </c>
      <c r="D961" t="str">
        <f>IF(AND(C961=0,ROW()&gt;2),"fin"&amp;A961,IF(AND(C961=1,COUNTIF($D$1:$D960,"deb"&amp;A961)&gt;COUNTIF($D$1:$D960,"fin"&amp;A961)),A961,IF(C961=0,"","deb" &amp; A961)))</f>
        <v>Laurianne</v>
      </c>
      <c r="G961" s="14">
        <v>954</v>
      </c>
      <c r="H961" s="14" t="e">
        <f t="shared" ca="1" si="16"/>
        <v>#N/A</v>
      </c>
      <c r="I961" s="14" t="e" cm="1">
        <f t="array" aca="1" ref="I961" ca="1">SUMPRODUCT(MAX((INDIRECT("A1:A" &amp; IFERROR(MATCH("fin" &amp; J961,OFFSET($D$1,H961,0,1000,1),0)+H961,$H$1)-1)      =J961)*ROW(INDIRECT("A1:A" &amp; IFERROR(MATCH("fin" &amp; J961,OFFSET($D$1,H961,0,1000,1),0)+H961,$H$1)-1) )))</f>
        <v>#N/A</v>
      </c>
      <c r="J961" s="7" t="e" cm="1">
        <f t="array" aca="1" ref="J961" ca="1">INDEX(A:A,H961)</f>
        <v>#N/A</v>
      </c>
      <c r="K961" s="7" t="e" cm="1">
        <f t="array" aca="1" ref="K961" ca="1">INDEX(B:B,H961)</f>
        <v>#N/A</v>
      </c>
      <c r="L961" s="7"/>
      <c r="M961" s="7" t="str" cm="1">
        <f t="array" aca="1" ref="M961" ca="1">IFERROR(INDEX(B:B,I961),IF(ISERROR(H961),"#N/A",TODAY()))</f>
        <v>#N/A</v>
      </c>
      <c r="N961">
        <f ca="1">SUMIFS(C:C,A:A,J961,B:B,"&gt;=" &amp; K961,B:B,"&lt;" &amp; M961+1)</f>
        <v>0</v>
      </c>
    </row>
    <row r="962" spans="1:14" x14ac:dyDescent="0.25">
      <c r="A962" t="s">
        <v>15</v>
      </c>
      <c r="B962" s="7">
        <v>43746.677141203705</v>
      </c>
      <c r="C962">
        <v>1</v>
      </c>
      <c r="D962" t="str">
        <f>IF(AND(C962=0,ROW()&gt;2),"fin"&amp;A962,IF(AND(C962=1,COUNTIF($D$1:$D961,"deb"&amp;A962)&gt;COUNTIF($D$1:$D961,"fin"&amp;A962)),A962,IF(C962=0,"","deb" &amp; A962)))</f>
        <v>Jeanne</v>
      </c>
      <c r="G962" s="14">
        <v>955</v>
      </c>
      <c r="H962" s="14" t="e">
        <f t="shared" ca="1" si="16"/>
        <v>#N/A</v>
      </c>
      <c r="I962" s="14" t="e" cm="1">
        <f t="array" aca="1" ref="I962" ca="1">SUMPRODUCT(MAX((INDIRECT("A1:A" &amp; IFERROR(MATCH("fin" &amp; J962,OFFSET($D$1,H962,0,1000,1),0)+H962,$H$1)-1)      =J962)*ROW(INDIRECT("A1:A" &amp; IFERROR(MATCH("fin" &amp; J962,OFFSET($D$1,H962,0,1000,1),0)+H962,$H$1)-1) )))</f>
        <v>#N/A</v>
      </c>
      <c r="J962" s="7" t="e" cm="1">
        <f t="array" aca="1" ref="J962" ca="1">INDEX(A:A,H962)</f>
        <v>#N/A</v>
      </c>
      <c r="K962" s="7" t="e" cm="1">
        <f t="array" aca="1" ref="K962" ca="1">INDEX(B:B,H962)</f>
        <v>#N/A</v>
      </c>
      <c r="L962" s="7"/>
      <c r="M962" s="7" t="str" cm="1">
        <f t="array" aca="1" ref="M962" ca="1">IFERROR(INDEX(B:B,I962),IF(ISERROR(H962),"#N/A",TODAY()))</f>
        <v>#N/A</v>
      </c>
      <c r="N962">
        <f ca="1">SUMIFS(C:C,A:A,J962,B:B,"&gt;=" &amp; K962,B:B,"&lt;" &amp; M962+1)</f>
        <v>0</v>
      </c>
    </row>
    <row r="963" spans="1:14" x14ac:dyDescent="0.25">
      <c r="A963" t="s">
        <v>16</v>
      </c>
      <c r="B963" s="7">
        <v>43747.456377314818</v>
      </c>
      <c r="C963">
        <v>1</v>
      </c>
      <c r="D963" t="str">
        <f>IF(AND(C963=0,ROW()&gt;2),"fin"&amp;A963,IF(AND(C963=1,COUNTIF($D$1:$D962,"deb"&amp;A963)&gt;COUNTIF($D$1:$D962,"fin"&amp;A963)),A963,IF(C963=0,"","deb" &amp; A963)))</f>
        <v>debAgathe</v>
      </c>
      <c r="G963" s="14">
        <v>956</v>
      </c>
      <c r="H963" s="14" t="e">
        <f t="shared" ca="1" si="16"/>
        <v>#N/A</v>
      </c>
      <c r="I963" s="14" t="e" cm="1">
        <f t="array" aca="1" ref="I963" ca="1">SUMPRODUCT(MAX((INDIRECT("A1:A" &amp; IFERROR(MATCH("fin" &amp; J963,OFFSET($D$1,H963,0,1000,1),0)+H963,$H$1)-1)      =J963)*ROW(INDIRECT("A1:A" &amp; IFERROR(MATCH("fin" &amp; J963,OFFSET($D$1,H963,0,1000,1),0)+H963,$H$1)-1) )))</f>
        <v>#N/A</v>
      </c>
      <c r="J963" s="7" t="e" cm="1">
        <f t="array" aca="1" ref="J963" ca="1">INDEX(A:A,H963)</f>
        <v>#N/A</v>
      </c>
      <c r="K963" s="7" t="e" cm="1">
        <f t="array" aca="1" ref="K963" ca="1">INDEX(B:B,H963)</f>
        <v>#N/A</v>
      </c>
      <c r="L963" s="7"/>
      <c r="M963" s="7" t="str" cm="1">
        <f t="array" aca="1" ref="M963" ca="1">IFERROR(INDEX(B:B,I963),IF(ISERROR(H963),"#N/A",TODAY()))</f>
        <v>#N/A</v>
      </c>
      <c r="N963">
        <f ca="1">SUMIFS(C:C,A:A,J963,B:B,"&gt;=" &amp; K963,B:B,"&lt;" &amp; M963+1)</f>
        <v>0</v>
      </c>
    </row>
    <row r="964" spans="1:14" x14ac:dyDescent="0.25">
      <c r="A964" t="s">
        <v>17</v>
      </c>
      <c r="B964" s="7">
        <v>43747.591597222221</v>
      </c>
      <c r="C964">
        <v>1</v>
      </c>
      <c r="D964" t="str">
        <f>IF(AND(C964=0,ROW()&gt;2),"fin"&amp;A964,IF(AND(C964=1,COUNTIF($D$1:$D963,"deb"&amp;A964)&gt;COUNTIF($D$1:$D963,"fin"&amp;A964)),A964,IF(C964=0,"","deb" &amp; A964)))</f>
        <v>debRomain</v>
      </c>
      <c r="G964" s="14">
        <v>957</v>
      </c>
      <c r="H964" s="14" t="e">
        <f t="shared" ca="1" si="16"/>
        <v>#N/A</v>
      </c>
      <c r="I964" s="14" t="e" cm="1">
        <f t="array" aca="1" ref="I964" ca="1">SUMPRODUCT(MAX((INDIRECT("A1:A" &amp; IFERROR(MATCH("fin" &amp; J964,OFFSET($D$1,H964,0,1000,1),0)+H964,$H$1)-1)      =J964)*ROW(INDIRECT("A1:A" &amp; IFERROR(MATCH("fin" &amp; J964,OFFSET($D$1,H964,0,1000,1),0)+H964,$H$1)-1) )))</f>
        <v>#N/A</v>
      </c>
      <c r="J964" s="7" t="e" cm="1">
        <f t="array" aca="1" ref="J964" ca="1">INDEX(A:A,H964)</f>
        <v>#N/A</v>
      </c>
      <c r="K964" s="7" t="e" cm="1">
        <f t="array" aca="1" ref="K964" ca="1">INDEX(B:B,H964)</f>
        <v>#N/A</v>
      </c>
      <c r="L964" s="7"/>
      <c r="M964" s="7" t="str" cm="1">
        <f t="array" aca="1" ref="M964" ca="1">IFERROR(INDEX(B:B,I964),IF(ISERROR(H964),"#N/A",TODAY()))</f>
        <v>#N/A</v>
      </c>
      <c r="N964">
        <f ca="1">SUMIFS(C:C,A:A,J964,B:B,"&gt;=" &amp; K964,B:B,"&lt;" &amp; M964+1)</f>
        <v>0</v>
      </c>
    </row>
    <row r="965" spans="1:14" x14ac:dyDescent="0.25">
      <c r="A965" t="s">
        <v>9</v>
      </c>
      <c r="B965" s="7">
        <v>43748.338148148148</v>
      </c>
      <c r="C965">
        <v>1</v>
      </c>
      <c r="D965" t="str">
        <f>IF(AND(C965=0,ROW()&gt;2),"fin"&amp;A965,IF(AND(C965=1,COUNTIF($D$1:$D964,"deb"&amp;A965)&gt;COUNTIF($D$1:$D964,"fin"&amp;A965)),A965,IF(C965=0,"","deb" &amp; A965)))</f>
        <v xml:space="preserve">Pierre </v>
      </c>
      <c r="G965" s="14">
        <v>958</v>
      </c>
      <c r="H965" s="14" t="e">
        <f t="shared" ca="1" si="16"/>
        <v>#N/A</v>
      </c>
      <c r="I965" s="14" t="e" cm="1">
        <f t="array" aca="1" ref="I965" ca="1">SUMPRODUCT(MAX((INDIRECT("A1:A" &amp; IFERROR(MATCH("fin" &amp; J965,OFFSET($D$1,H965,0,1000,1),0)+H965,$H$1)-1)      =J965)*ROW(INDIRECT("A1:A" &amp; IFERROR(MATCH("fin" &amp; J965,OFFSET($D$1,H965,0,1000,1),0)+H965,$H$1)-1) )))</f>
        <v>#N/A</v>
      </c>
      <c r="J965" s="7" t="e" cm="1">
        <f t="array" aca="1" ref="J965" ca="1">INDEX(A:A,H965)</f>
        <v>#N/A</v>
      </c>
      <c r="K965" s="7" t="e" cm="1">
        <f t="array" aca="1" ref="K965" ca="1">INDEX(B:B,H965)</f>
        <v>#N/A</v>
      </c>
      <c r="L965" s="7"/>
      <c r="M965" s="7" t="str" cm="1">
        <f t="array" aca="1" ref="M965" ca="1">IFERROR(INDEX(B:B,I965),IF(ISERROR(H965),"#N/A",TODAY()))</f>
        <v>#N/A</v>
      </c>
      <c r="N965">
        <f ca="1">SUMIFS(C:C,A:A,J965,B:B,"&gt;=" &amp; K965,B:B,"&lt;" &amp; M965+1)</f>
        <v>0</v>
      </c>
    </row>
    <row r="966" spans="1:14" x14ac:dyDescent="0.25">
      <c r="A966" t="s">
        <v>10</v>
      </c>
      <c r="B966" s="7">
        <v>43748.345833333333</v>
      </c>
      <c r="C966">
        <v>1</v>
      </c>
      <c r="D966" t="str">
        <f>IF(AND(C966=0,ROW()&gt;2),"fin"&amp;A966,IF(AND(C966=1,COUNTIF($D$1:$D965,"deb"&amp;A966)&gt;COUNTIF($D$1:$D965,"fin"&amp;A966)),A966,IF(C966=0,"","deb" &amp; A966)))</f>
        <v>Yves</v>
      </c>
      <c r="G966" s="14">
        <v>959</v>
      </c>
      <c r="H966" s="14" t="e">
        <f t="shared" ca="1" si="16"/>
        <v>#N/A</v>
      </c>
      <c r="I966" s="14" t="e" cm="1">
        <f t="array" aca="1" ref="I966" ca="1">SUMPRODUCT(MAX((INDIRECT("A1:A" &amp; IFERROR(MATCH("fin" &amp; J966,OFFSET($D$1,H966,0,1000,1),0)+H966,$H$1)-1)      =J966)*ROW(INDIRECT("A1:A" &amp; IFERROR(MATCH("fin" &amp; J966,OFFSET($D$1,H966,0,1000,1),0)+H966,$H$1)-1) )))</f>
        <v>#N/A</v>
      </c>
      <c r="J966" s="7" t="e" cm="1">
        <f t="array" aca="1" ref="J966" ca="1">INDEX(A:A,H966)</f>
        <v>#N/A</v>
      </c>
      <c r="K966" s="7" t="e" cm="1">
        <f t="array" aca="1" ref="K966" ca="1">INDEX(B:B,H966)</f>
        <v>#N/A</v>
      </c>
      <c r="L966" s="7"/>
      <c r="M966" s="7" t="str" cm="1">
        <f t="array" aca="1" ref="M966" ca="1">IFERROR(INDEX(B:B,I966),IF(ISERROR(H966),"#N/A",TODAY()))</f>
        <v>#N/A</v>
      </c>
      <c r="N966">
        <f ca="1">SUMIFS(C:C,A:A,J966,B:B,"&gt;=" &amp; K966,B:B,"&lt;" &amp; M966+1)</f>
        <v>0</v>
      </c>
    </row>
    <row r="967" spans="1:14" x14ac:dyDescent="0.25">
      <c r="A967" t="s">
        <v>11</v>
      </c>
      <c r="B967" s="7">
        <v>43748.351018518515</v>
      </c>
      <c r="C967">
        <v>1</v>
      </c>
      <c r="D967" t="str">
        <f>IF(AND(C967=0,ROW()&gt;2),"fin"&amp;A967,IF(AND(C967=1,COUNTIF($D$1:$D966,"deb"&amp;A967)&gt;COUNTIF($D$1:$D966,"fin"&amp;A967)),A967,IF(C967=0,"","deb" &amp; A967)))</f>
        <v>Pierrick</v>
      </c>
      <c r="G967" s="14">
        <v>960</v>
      </c>
      <c r="H967" s="14" t="e">
        <f t="shared" ca="1" si="16"/>
        <v>#N/A</v>
      </c>
      <c r="I967" s="14" t="e" cm="1">
        <f t="array" aca="1" ref="I967" ca="1">SUMPRODUCT(MAX((INDIRECT("A1:A" &amp; IFERROR(MATCH("fin" &amp; J967,OFFSET($D$1,H967,0,1000,1),0)+H967,$H$1)-1)      =J967)*ROW(INDIRECT("A1:A" &amp; IFERROR(MATCH("fin" &amp; J967,OFFSET($D$1,H967,0,1000,1),0)+H967,$H$1)-1) )))</f>
        <v>#N/A</v>
      </c>
      <c r="J967" s="7" t="e" cm="1">
        <f t="array" aca="1" ref="J967" ca="1">INDEX(A:A,H967)</f>
        <v>#N/A</v>
      </c>
      <c r="K967" s="7" t="e" cm="1">
        <f t="array" aca="1" ref="K967" ca="1">INDEX(B:B,H967)</f>
        <v>#N/A</v>
      </c>
      <c r="L967" s="7"/>
      <c r="M967" s="7" t="str" cm="1">
        <f t="array" aca="1" ref="M967" ca="1">IFERROR(INDEX(B:B,I967),IF(ISERROR(H967),"#N/A",TODAY()))</f>
        <v>#N/A</v>
      </c>
      <c r="N967">
        <f ca="1">SUMIFS(C:C,A:A,J967,B:B,"&gt;=" &amp; K967,B:B,"&lt;" &amp; M967+1)</f>
        <v>0</v>
      </c>
    </row>
    <row r="968" spans="1:14" x14ac:dyDescent="0.25">
      <c r="A968" t="s">
        <v>12</v>
      </c>
      <c r="B968" s="7">
        <v>43748.416828703703</v>
      </c>
      <c r="C968">
        <v>0</v>
      </c>
      <c r="D968" t="str">
        <f>IF(AND(C968=0,ROW()&gt;2),"fin"&amp;A968,IF(AND(C968=1,COUNTIF($D$1:$D967,"deb"&amp;A968)&gt;COUNTIF($D$1:$D967,"fin"&amp;A968)),A968,IF(C968=0,"","deb" &amp; A968)))</f>
        <v xml:space="preserve">finJacques </v>
      </c>
      <c r="G968" s="14">
        <v>961</v>
      </c>
      <c r="H968" s="14" t="e">
        <f t="shared" ca="1" si="16"/>
        <v>#N/A</v>
      </c>
      <c r="I968" s="14" t="e" cm="1">
        <f t="array" aca="1" ref="I968" ca="1">SUMPRODUCT(MAX((INDIRECT("A1:A" &amp; IFERROR(MATCH("fin" &amp; J968,OFFSET($D$1,H968,0,1000,1),0)+H968,$H$1)-1)      =J968)*ROW(INDIRECT("A1:A" &amp; IFERROR(MATCH("fin" &amp; J968,OFFSET($D$1,H968,0,1000,1),0)+H968,$H$1)-1) )))</f>
        <v>#N/A</v>
      </c>
      <c r="J968" s="7" t="e" cm="1">
        <f t="array" aca="1" ref="J968" ca="1">INDEX(A:A,H968)</f>
        <v>#N/A</v>
      </c>
      <c r="K968" s="7" t="e" cm="1">
        <f t="array" aca="1" ref="K968" ca="1">INDEX(B:B,H968)</f>
        <v>#N/A</v>
      </c>
      <c r="L968" s="7"/>
      <c r="M968" s="7" t="str" cm="1">
        <f t="array" aca="1" ref="M968" ca="1">IFERROR(INDEX(B:B,I968),IF(ISERROR(H968),"#N/A",TODAY()))</f>
        <v>#N/A</v>
      </c>
      <c r="N968">
        <f ca="1">SUMIFS(C:C,A:A,J968,B:B,"&gt;=" &amp; K968,B:B,"&lt;" &amp; M968+1)</f>
        <v>0</v>
      </c>
    </row>
    <row r="969" spans="1:14" x14ac:dyDescent="0.25">
      <c r="A969" t="s">
        <v>13</v>
      </c>
      <c r="B969" s="7">
        <v>43749.625023148146</v>
      </c>
      <c r="C969">
        <v>1</v>
      </c>
      <c r="D969" t="str">
        <f>IF(AND(C969=0,ROW()&gt;2),"fin"&amp;A969,IF(AND(C969=1,COUNTIF($D$1:$D968,"deb"&amp;A969)&gt;COUNTIF($D$1:$D968,"fin"&amp;A969)),A969,IF(C969=0,"","deb" &amp; A969)))</f>
        <v>Clhotilde</v>
      </c>
      <c r="G969" s="14">
        <v>962</v>
      </c>
      <c r="H969" s="14" t="e">
        <f t="shared" ca="1" si="16"/>
        <v>#N/A</v>
      </c>
      <c r="I969" s="14" t="e" cm="1">
        <f t="array" aca="1" ref="I969" ca="1">SUMPRODUCT(MAX((INDIRECT("A1:A" &amp; IFERROR(MATCH("fin" &amp; J969,OFFSET($D$1,H969,0,1000,1),0)+H969,$H$1)-1)      =J969)*ROW(INDIRECT("A1:A" &amp; IFERROR(MATCH("fin" &amp; J969,OFFSET($D$1,H969,0,1000,1),0)+H969,$H$1)-1) )))</f>
        <v>#N/A</v>
      </c>
      <c r="J969" s="7" t="e" cm="1">
        <f t="array" aca="1" ref="J969" ca="1">INDEX(A:A,H969)</f>
        <v>#N/A</v>
      </c>
      <c r="K969" s="7" t="e" cm="1">
        <f t="array" aca="1" ref="K969" ca="1">INDEX(B:B,H969)</f>
        <v>#N/A</v>
      </c>
      <c r="L969" s="7"/>
      <c r="M969" s="7" t="str" cm="1">
        <f t="array" aca="1" ref="M969" ca="1">IFERROR(INDEX(B:B,I969),IF(ISERROR(H969),"#N/A",TODAY()))</f>
        <v>#N/A</v>
      </c>
      <c r="N969">
        <f ca="1">SUMIFS(C:C,A:A,J969,B:B,"&gt;=" &amp; K969,B:B,"&lt;" &amp; M969+1)</f>
        <v>0</v>
      </c>
    </row>
    <row r="970" spans="1:14" x14ac:dyDescent="0.25">
      <c r="A970" t="s">
        <v>14</v>
      </c>
      <c r="B970" s="7">
        <v>43752.488344907404</v>
      </c>
      <c r="C970">
        <v>1</v>
      </c>
      <c r="D970" t="str">
        <f>IF(AND(C970=0,ROW()&gt;2),"fin"&amp;A970,IF(AND(C970=1,COUNTIF($D$1:$D969,"deb"&amp;A970)&gt;COUNTIF($D$1:$D969,"fin"&amp;A970)),A970,IF(C970=0,"","deb" &amp; A970)))</f>
        <v>Laurianne</v>
      </c>
      <c r="G970" s="14">
        <v>963</v>
      </c>
      <c r="H970" s="14" t="e">
        <f t="shared" ca="1" si="16"/>
        <v>#N/A</v>
      </c>
      <c r="I970" s="14" t="e" cm="1">
        <f t="array" aca="1" ref="I970" ca="1">SUMPRODUCT(MAX((INDIRECT("A1:A" &amp; IFERROR(MATCH("fin" &amp; J970,OFFSET($D$1,H970,0,1000,1),0)+H970,$H$1)-1)      =J970)*ROW(INDIRECT("A1:A" &amp; IFERROR(MATCH("fin" &amp; J970,OFFSET($D$1,H970,0,1000,1),0)+H970,$H$1)-1) )))</f>
        <v>#N/A</v>
      </c>
      <c r="J970" s="7" t="e" cm="1">
        <f t="array" aca="1" ref="J970" ca="1">INDEX(A:A,H970)</f>
        <v>#N/A</v>
      </c>
      <c r="K970" s="7" t="e" cm="1">
        <f t="array" aca="1" ref="K970" ca="1">INDEX(B:B,H970)</f>
        <v>#N/A</v>
      </c>
      <c r="L970" s="7"/>
      <c r="M970" s="7" t="str" cm="1">
        <f t="array" aca="1" ref="M970" ca="1">IFERROR(INDEX(B:B,I970),IF(ISERROR(H970),"#N/A",TODAY()))</f>
        <v>#N/A</v>
      </c>
      <c r="N970">
        <f ca="1">SUMIFS(C:C,A:A,J970,B:B,"&gt;=" &amp; K970,B:B,"&lt;" &amp; M970+1)</f>
        <v>0</v>
      </c>
    </row>
    <row r="971" spans="1:14" x14ac:dyDescent="0.25">
      <c r="A971" t="s">
        <v>15</v>
      </c>
      <c r="B971" s="7">
        <v>43752.572256944448</v>
      </c>
      <c r="C971">
        <v>1</v>
      </c>
      <c r="D971" t="str">
        <f>IF(AND(C971=0,ROW()&gt;2),"fin"&amp;A971,IF(AND(C971=1,COUNTIF($D$1:$D970,"deb"&amp;A971)&gt;COUNTIF($D$1:$D970,"fin"&amp;A971)),A971,IF(C971=0,"","deb" &amp; A971)))</f>
        <v>Jeanne</v>
      </c>
      <c r="G971" s="14">
        <v>964</v>
      </c>
      <c r="H971" s="14" t="e">
        <f t="shared" ca="1" si="16"/>
        <v>#N/A</v>
      </c>
      <c r="I971" s="14" t="e" cm="1">
        <f t="array" aca="1" ref="I971" ca="1">SUMPRODUCT(MAX((INDIRECT("A1:A" &amp; IFERROR(MATCH("fin" &amp; J971,OFFSET($D$1,H971,0,1000,1),0)+H971,$H$1)-1)      =J971)*ROW(INDIRECT("A1:A" &amp; IFERROR(MATCH("fin" &amp; J971,OFFSET($D$1,H971,0,1000,1),0)+H971,$H$1)-1) )))</f>
        <v>#N/A</v>
      </c>
      <c r="J971" s="7" t="e" cm="1">
        <f t="array" aca="1" ref="J971" ca="1">INDEX(A:A,H971)</f>
        <v>#N/A</v>
      </c>
      <c r="K971" s="7" t="e" cm="1">
        <f t="array" aca="1" ref="K971" ca="1">INDEX(B:B,H971)</f>
        <v>#N/A</v>
      </c>
      <c r="L971" s="7"/>
      <c r="M971" s="7" t="str" cm="1">
        <f t="array" aca="1" ref="M971" ca="1">IFERROR(INDEX(B:B,I971),IF(ISERROR(H971),"#N/A",TODAY()))</f>
        <v>#N/A</v>
      </c>
      <c r="N971">
        <f ca="1">SUMIFS(C:C,A:A,J971,B:B,"&gt;=" &amp; K971,B:B,"&lt;" &amp; M971+1)</f>
        <v>0</v>
      </c>
    </row>
    <row r="972" spans="1:14" x14ac:dyDescent="0.25">
      <c r="A972" t="s">
        <v>16</v>
      </c>
      <c r="B972" s="7">
        <v>43752.581516203703</v>
      </c>
      <c r="C972">
        <v>1</v>
      </c>
      <c r="D972" t="str">
        <f>IF(AND(C972=0,ROW()&gt;2),"fin"&amp;A972,IF(AND(C972=1,COUNTIF($D$1:$D971,"deb"&amp;A972)&gt;COUNTIF($D$1:$D971,"fin"&amp;A972)),A972,IF(C972=0,"","deb" &amp; A972)))</f>
        <v>Agathe</v>
      </c>
      <c r="G972" s="14">
        <v>965</v>
      </c>
      <c r="H972" s="14" t="e">
        <f t="shared" ca="1" si="16"/>
        <v>#N/A</v>
      </c>
      <c r="I972" s="14" t="e" cm="1">
        <f t="array" aca="1" ref="I972" ca="1">SUMPRODUCT(MAX((INDIRECT("A1:A" &amp; IFERROR(MATCH("fin" &amp; J972,OFFSET($D$1,H972,0,1000,1),0)+H972,$H$1)-1)      =J972)*ROW(INDIRECT("A1:A" &amp; IFERROR(MATCH("fin" &amp; J972,OFFSET($D$1,H972,0,1000,1),0)+H972,$H$1)-1) )))</f>
        <v>#N/A</v>
      </c>
      <c r="J972" s="7" t="e" cm="1">
        <f t="array" aca="1" ref="J972" ca="1">INDEX(A:A,H972)</f>
        <v>#N/A</v>
      </c>
      <c r="K972" s="7" t="e" cm="1">
        <f t="array" aca="1" ref="K972" ca="1">INDEX(B:B,H972)</f>
        <v>#N/A</v>
      </c>
      <c r="L972" s="7"/>
      <c r="M972" s="7" t="str" cm="1">
        <f t="array" aca="1" ref="M972" ca="1">IFERROR(INDEX(B:B,I972),IF(ISERROR(H972),"#N/A",TODAY()))</f>
        <v>#N/A</v>
      </c>
      <c r="N972">
        <f ca="1">SUMIFS(C:C,A:A,J972,B:B,"&gt;=" &amp; K972,B:B,"&lt;" &amp; M972+1)</f>
        <v>0</v>
      </c>
    </row>
    <row r="973" spans="1:14" x14ac:dyDescent="0.25">
      <c r="A973" t="s">
        <v>17</v>
      </c>
      <c r="B973" s="7">
        <v>43752.586863425924</v>
      </c>
      <c r="C973">
        <v>1</v>
      </c>
      <c r="D973" t="str">
        <f>IF(AND(C973=0,ROW()&gt;2),"fin"&amp;A973,IF(AND(C973=1,COUNTIF($D$1:$D972,"deb"&amp;A973)&gt;COUNTIF($D$1:$D972,"fin"&amp;A973)),A973,IF(C973=0,"","deb" &amp; A973)))</f>
        <v>debRomain</v>
      </c>
      <c r="G973" s="14">
        <v>966</v>
      </c>
      <c r="H973" s="14" t="e">
        <f t="shared" ca="1" si="16"/>
        <v>#N/A</v>
      </c>
      <c r="I973" s="14" t="e" cm="1">
        <f t="array" aca="1" ref="I973" ca="1">SUMPRODUCT(MAX((INDIRECT("A1:A" &amp; IFERROR(MATCH("fin" &amp; J973,OFFSET($D$1,H973,0,1000,1),0)+H973,$H$1)-1)      =J973)*ROW(INDIRECT("A1:A" &amp; IFERROR(MATCH("fin" &amp; J973,OFFSET($D$1,H973,0,1000,1),0)+H973,$H$1)-1) )))</f>
        <v>#N/A</v>
      </c>
      <c r="J973" s="7" t="e" cm="1">
        <f t="array" aca="1" ref="J973" ca="1">INDEX(A:A,H973)</f>
        <v>#N/A</v>
      </c>
      <c r="K973" s="7" t="e" cm="1">
        <f t="array" aca="1" ref="K973" ca="1">INDEX(B:B,H973)</f>
        <v>#N/A</v>
      </c>
      <c r="L973" s="7"/>
      <c r="M973" s="7" t="str" cm="1">
        <f t="array" aca="1" ref="M973" ca="1">IFERROR(INDEX(B:B,I973),IF(ISERROR(H973),"#N/A",TODAY()))</f>
        <v>#N/A</v>
      </c>
      <c r="N973">
        <f ca="1">SUMIFS(C:C,A:A,J973,B:B,"&gt;=" &amp; K973,B:B,"&lt;" &amp; M973+1)</f>
        <v>0</v>
      </c>
    </row>
    <row r="974" spans="1:14" x14ac:dyDescent="0.25">
      <c r="A974" t="s">
        <v>9</v>
      </c>
      <c r="B974" s="7">
        <v>43752.627372685187</v>
      </c>
      <c r="C974">
        <v>1</v>
      </c>
      <c r="D974" t="str">
        <f>IF(AND(C974=0,ROW()&gt;2),"fin"&amp;A974,IF(AND(C974=1,COUNTIF($D$1:$D973,"deb"&amp;A974)&gt;COUNTIF($D$1:$D973,"fin"&amp;A974)),A974,IF(C974=0,"","deb" &amp; A974)))</f>
        <v xml:space="preserve">Pierre </v>
      </c>
      <c r="G974" s="14">
        <v>967</v>
      </c>
      <c r="H974" s="14" t="e">
        <f t="shared" ca="1" si="16"/>
        <v>#N/A</v>
      </c>
      <c r="I974" s="14" t="e" cm="1">
        <f t="array" aca="1" ref="I974" ca="1">SUMPRODUCT(MAX((INDIRECT("A1:A" &amp; IFERROR(MATCH("fin" &amp; J974,OFFSET($D$1,H974,0,1000,1),0)+H974,$H$1)-1)      =J974)*ROW(INDIRECT("A1:A" &amp; IFERROR(MATCH("fin" &amp; J974,OFFSET($D$1,H974,0,1000,1),0)+H974,$H$1)-1) )))</f>
        <v>#N/A</v>
      </c>
      <c r="J974" s="7" t="e" cm="1">
        <f t="array" aca="1" ref="J974" ca="1">INDEX(A:A,H974)</f>
        <v>#N/A</v>
      </c>
      <c r="K974" s="7" t="e" cm="1">
        <f t="array" aca="1" ref="K974" ca="1">INDEX(B:B,H974)</f>
        <v>#N/A</v>
      </c>
      <c r="L974" s="7"/>
      <c r="M974" s="7" t="str" cm="1">
        <f t="array" aca="1" ref="M974" ca="1">IFERROR(INDEX(B:B,I974),IF(ISERROR(H974),"#N/A",TODAY()))</f>
        <v>#N/A</v>
      </c>
      <c r="N974">
        <f ca="1">SUMIFS(C:C,A:A,J974,B:B,"&gt;=" &amp; K974,B:B,"&lt;" &amp; M974+1)</f>
        <v>0</v>
      </c>
    </row>
    <row r="975" spans="1:14" x14ac:dyDescent="0.25">
      <c r="A975" t="s">
        <v>10</v>
      </c>
      <c r="B975" s="7">
        <v>43752.660740740743</v>
      </c>
      <c r="C975">
        <v>0</v>
      </c>
      <c r="D975" t="str">
        <f>IF(AND(C975=0,ROW()&gt;2),"fin"&amp;A975,IF(AND(C975=1,COUNTIF($D$1:$D974,"deb"&amp;A975)&gt;COUNTIF($D$1:$D974,"fin"&amp;A975)),A975,IF(C975=0,"","deb" &amp; A975)))</f>
        <v>finYves</v>
      </c>
      <c r="G975" s="14">
        <v>968</v>
      </c>
      <c r="H975" s="14" t="e">
        <f t="shared" ca="1" si="16"/>
        <v>#N/A</v>
      </c>
      <c r="I975" s="14" t="e" cm="1">
        <f t="array" aca="1" ref="I975" ca="1">SUMPRODUCT(MAX((INDIRECT("A1:A" &amp; IFERROR(MATCH("fin" &amp; J975,OFFSET($D$1,H975,0,1000,1),0)+H975,$H$1)-1)      =J975)*ROW(INDIRECT("A1:A" &amp; IFERROR(MATCH("fin" &amp; J975,OFFSET($D$1,H975,0,1000,1),0)+H975,$H$1)-1) )))</f>
        <v>#N/A</v>
      </c>
      <c r="J975" s="7" t="e" cm="1">
        <f t="array" aca="1" ref="J975" ca="1">INDEX(A:A,H975)</f>
        <v>#N/A</v>
      </c>
      <c r="K975" s="7" t="e" cm="1">
        <f t="array" aca="1" ref="K975" ca="1">INDEX(B:B,H975)</f>
        <v>#N/A</v>
      </c>
      <c r="L975" s="7"/>
      <c r="M975" s="7" t="str" cm="1">
        <f t="array" aca="1" ref="M975" ca="1">IFERROR(INDEX(B:B,I975),IF(ISERROR(H975),"#N/A",TODAY()))</f>
        <v>#N/A</v>
      </c>
      <c r="N975">
        <f ca="1">SUMIFS(C:C,A:A,J975,B:B,"&gt;=" &amp; K975,B:B,"&lt;" &amp; M975+1)</f>
        <v>0</v>
      </c>
    </row>
    <row r="976" spans="1:14" x14ac:dyDescent="0.25">
      <c r="A976" t="s">
        <v>11</v>
      </c>
      <c r="B976" s="7">
        <v>43752.680983796294</v>
      </c>
      <c r="C976">
        <v>1</v>
      </c>
      <c r="D976" t="str">
        <f>IF(AND(C976=0,ROW()&gt;2),"fin"&amp;A976,IF(AND(C976=1,COUNTIF($D$1:$D975,"deb"&amp;A976)&gt;COUNTIF($D$1:$D975,"fin"&amp;A976)),A976,IF(C976=0,"","deb" &amp; A976)))</f>
        <v>Pierrick</v>
      </c>
      <c r="G976" s="14">
        <v>969</v>
      </c>
      <c r="H976" s="14" t="e">
        <f t="shared" ca="1" si="16"/>
        <v>#N/A</v>
      </c>
      <c r="I976" s="14" t="e" cm="1">
        <f t="array" aca="1" ref="I976" ca="1">SUMPRODUCT(MAX((INDIRECT("A1:A" &amp; IFERROR(MATCH("fin" &amp; J976,OFFSET($D$1,H976,0,1000,1),0)+H976,$H$1)-1)      =J976)*ROW(INDIRECT("A1:A" &amp; IFERROR(MATCH("fin" &amp; J976,OFFSET($D$1,H976,0,1000,1),0)+H976,$H$1)-1) )))</f>
        <v>#N/A</v>
      </c>
      <c r="J976" s="7" t="e" cm="1">
        <f t="array" aca="1" ref="J976" ca="1">INDEX(A:A,H976)</f>
        <v>#N/A</v>
      </c>
      <c r="K976" s="7" t="e" cm="1">
        <f t="array" aca="1" ref="K976" ca="1">INDEX(B:B,H976)</f>
        <v>#N/A</v>
      </c>
      <c r="L976" s="7"/>
      <c r="M976" s="7" t="str" cm="1">
        <f t="array" aca="1" ref="M976" ca="1">IFERROR(INDEX(B:B,I976),IF(ISERROR(H976),"#N/A",TODAY()))</f>
        <v>#N/A</v>
      </c>
      <c r="N976">
        <f ca="1">SUMIFS(C:C,A:A,J976,B:B,"&gt;=" &amp; K976,B:B,"&lt;" &amp; M976+1)</f>
        <v>0</v>
      </c>
    </row>
    <row r="977" spans="1:14" x14ac:dyDescent="0.25">
      <c r="A977" t="s">
        <v>12</v>
      </c>
      <c r="B977" s="7">
        <v>43752.69332175926</v>
      </c>
      <c r="C977">
        <v>0</v>
      </c>
      <c r="D977" t="str">
        <f>IF(AND(C977=0,ROW()&gt;2),"fin"&amp;A977,IF(AND(C977=1,COUNTIF($D$1:$D976,"deb"&amp;A977)&gt;COUNTIF($D$1:$D976,"fin"&amp;A977)),A977,IF(C977=0,"","deb" &amp; A977)))</f>
        <v xml:space="preserve">finJacques </v>
      </c>
      <c r="G977" s="14">
        <v>970</v>
      </c>
      <c r="H977" s="14" t="e">
        <f t="shared" ca="1" si="16"/>
        <v>#N/A</v>
      </c>
      <c r="I977" s="14" t="e" cm="1">
        <f t="array" aca="1" ref="I977" ca="1">SUMPRODUCT(MAX((INDIRECT("A1:A" &amp; IFERROR(MATCH("fin" &amp; J977,OFFSET($D$1,H977,0,1000,1),0)+H977,$H$1)-1)      =J977)*ROW(INDIRECT("A1:A" &amp; IFERROR(MATCH("fin" &amp; J977,OFFSET($D$1,H977,0,1000,1),0)+H977,$H$1)-1) )))</f>
        <v>#N/A</v>
      </c>
      <c r="J977" s="7" t="e" cm="1">
        <f t="array" aca="1" ref="J977" ca="1">INDEX(A:A,H977)</f>
        <v>#N/A</v>
      </c>
      <c r="K977" s="7" t="e" cm="1">
        <f t="array" aca="1" ref="K977" ca="1">INDEX(B:B,H977)</f>
        <v>#N/A</v>
      </c>
      <c r="L977" s="7"/>
      <c r="M977" s="7" t="str" cm="1">
        <f t="array" aca="1" ref="M977" ca="1">IFERROR(INDEX(B:B,I977),IF(ISERROR(H977),"#N/A",TODAY()))</f>
        <v>#N/A</v>
      </c>
      <c r="N977">
        <f ca="1">SUMIFS(C:C,A:A,J977,B:B,"&gt;=" &amp; K977,B:B,"&lt;" &amp; M977+1)</f>
        <v>0</v>
      </c>
    </row>
    <row r="978" spans="1:14" x14ac:dyDescent="0.25">
      <c r="A978" t="s">
        <v>13</v>
      </c>
      <c r="B978" s="7">
        <v>43752.696319444447</v>
      </c>
      <c r="C978">
        <v>0</v>
      </c>
      <c r="D978" t="str">
        <f>IF(AND(C978=0,ROW()&gt;2),"fin"&amp;A978,IF(AND(C978=1,COUNTIF($D$1:$D977,"deb"&amp;A978)&gt;COUNTIF($D$1:$D977,"fin"&amp;A978)),A978,IF(C978=0,"","deb" &amp; A978)))</f>
        <v>finClhotilde</v>
      </c>
      <c r="G978" s="14">
        <v>971</v>
      </c>
      <c r="H978" s="14" t="e">
        <f t="shared" ca="1" si="16"/>
        <v>#N/A</v>
      </c>
      <c r="I978" s="14" t="e" cm="1">
        <f t="array" aca="1" ref="I978" ca="1">SUMPRODUCT(MAX((INDIRECT("A1:A" &amp; IFERROR(MATCH("fin" &amp; J978,OFFSET($D$1,H978,0,1000,1),0)+H978,$H$1)-1)      =J978)*ROW(INDIRECT("A1:A" &amp; IFERROR(MATCH("fin" &amp; J978,OFFSET($D$1,H978,0,1000,1),0)+H978,$H$1)-1) )))</f>
        <v>#N/A</v>
      </c>
      <c r="J978" s="7" t="e" cm="1">
        <f t="array" aca="1" ref="J978" ca="1">INDEX(A:A,H978)</f>
        <v>#N/A</v>
      </c>
      <c r="K978" s="7" t="e" cm="1">
        <f t="array" aca="1" ref="K978" ca="1">INDEX(B:B,H978)</f>
        <v>#N/A</v>
      </c>
      <c r="L978" s="7"/>
      <c r="M978" s="7" t="str" cm="1">
        <f t="array" aca="1" ref="M978" ca="1">IFERROR(INDEX(B:B,I978),IF(ISERROR(H978),"#N/A",TODAY()))</f>
        <v>#N/A</v>
      </c>
      <c r="N978">
        <f ca="1">SUMIFS(C:C,A:A,J978,B:B,"&gt;=" &amp; K978,B:B,"&lt;" &amp; M978+1)</f>
        <v>0</v>
      </c>
    </row>
    <row r="979" spans="1:14" x14ac:dyDescent="0.25">
      <c r="A979" t="s">
        <v>14</v>
      </c>
      <c r="B979" s="7">
        <v>43753.451064814813</v>
      </c>
      <c r="C979">
        <v>0</v>
      </c>
      <c r="D979" t="str">
        <f>IF(AND(C979=0,ROW()&gt;2),"fin"&amp;A979,IF(AND(C979=1,COUNTIF($D$1:$D978,"deb"&amp;A979)&gt;COUNTIF($D$1:$D978,"fin"&amp;A979)),A979,IF(C979=0,"","deb" &amp; A979)))</f>
        <v>finLaurianne</v>
      </c>
      <c r="G979" s="14">
        <v>972</v>
      </c>
      <c r="H979" s="14" t="e">
        <f t="shared" ca="1" si="16"/>
        <v>#N/A</v>
      </c>
      <c r="I979" s="14" t="e" cm="1">
        <f t="array" aca="1" ref="I979" ca="1">SUMPRODUCT(MAX((INDIRECT("A1:A" &amp; IFERROR(MATCH("fin" &amp; J979,OFFSET($D$1,H979,0,1000,1),0)+H979,$H$1)-1)      =J979)*ROW(INDIRECT("A1:A" &amp; IFERROR(MATCH("fin" &amp; J979,OFFSET($D$1,H979,0,1000,1),0)+H979,$H$1)-1) )))</f>
        <v>#N/A</v>
      </c>
      <c r="J979" s="7" t="e" cm="1">
        <f t="array" aca="1" ref="J979" ca="1">INDEX(A:A,H979)</f>
        <v>#N/A</v>
      </c>
      <c r="K979" s="7" t="e" cm="1">
        <f t="array" aca="1" ref="K979" ca="1">INDEX(B:B,H979)</f>
        <v>#N/A</v>
      </c>
      <c r="L979" s="7"/>
      <c r="M979" s="7" t="str" cm="1">
        <f t="array" aca="1" ref="M979" ca="1">IFERROR(INDEX(B:B,I979),IF(ISERROR(H979),"#N/A",TODAY()))</f>
        <v>#N/A</v>
      </c>
      <c r="N979">
        <f ca="1">SUMIFS(C:C,A:A,J979,B:B,"&gt;=" &amp; K979,B:B,"&lt;" &amp; M979+1)</f>
        <v>0</v>
      </c>
    </row>
    <row r="980" spans="1:14" x14ac:dyDescent="0.25">
      <c r="A980" t="s">
        <v>15</v>
      </c>
      <c r="B980" s="7">
        <v>43754.598796296297</v>
      </c>
      <c r="C980">
        <v>0</v>
      </c>
      <c r="D980" t="str">
        <f>IF(AND(C980=0,ROW()&gt;2),"fin"&amp;A980,IF(AND(C980=1,COUNTIF($D$1:$D979,"deb"&amp;A980)&gt;COUNTIF($D$1:$D979,"fin"&amp;A980)),A980,IF(C980=0,"","deb" &amp; A980)))</f>
        <v>finJeanne</v>
      </c>
      <c r="G980" s="14">
        <v>973</v>
      </c>
      <c r="H980" s="14" t="e">
        <f t="shared" ca="1" si="16"/>
        <v>#N/A</v>
      </c>
      <c r="I980" s="14" t="e" cm="1">
        <f t="array" aca="1" ref="I980" ca="1">SUMPRODUCT(MAX((INDIRECT("A1:A" &amp; IFERROR(MATCH("fin" &amp; J980,OFFSET($D$1,H980,0,1000,1),0)+H980,$H$1)-1)      =J980)*ROW(INDIRECT("A1:A" &amp; IFERROR(MATCH("fin" &amp; J980,OFFSET($D$1,H980,0,1000,1),0)+H980,$H$1)-1) )))</f>
        <v>#N/A</v>
      </c>
      <c r="J980" s="7" t="e" cm="1">
        <f t="array" aca="1" ref="J980" ca="1">INDEX(A:A,H980)</f>
        <v>#N/A</v>
      </c>
      <c r="K980" s="7" t="e" cm="1">
        <f t="array" aca="1" ref="K980" ca="1">INDEX(B:B,H980)</f>
        <v>#N/A</v>
      </c>
      <c r="L980" s="7"/>
      <c r="M980" s="7" t="str" cm="1">
        <f t="array" aca="1" ref="M980" ca="1">IFERROR(INDEX(B:B,I980),IF(ISERROR(H980),"#N/A",TODAY()))</f>
        <v>#N/A</v>
      </c>
      <c r="N980">
        <f ca="1">SUMIFS(C:C,A:A,J980,B:B,"&gt;=" &amp; K980,B:B,"&lt;" &amp; M980+1)</f>
        <v>0</v>
      </c>
    </row>
    <row r="981" spans="1:14" x14ac:dyDescent="0.25">
      <c r="A981" t="s">
        <v>16</v>
      </c>
      <c r="B981" s="7">
        <v>43755.484247685185</v>
      </c>
      <c r="C981">
        <v>1</v>
      </c>
      <c r="D981" t="str">
        <f>IF(AND(C981=0,ROW()&gt;2),"fin"&amp;A981,IF(AND(C981=1,COUNTIF($D$1:$D980,"deb"&amp;A981)&gt;COUNTIF($D$1:$D980,"fin"&amp;A981)),A981,IF(C981=0,"","deb" &amp; A981)))</f>
        <v>Agathe</v>
      </c>
      <c r="G981" s="14">
        <v>974</v>
      </c>
      <c r="H981" s="14" t="e">
        <f t="shared" ca="1" si="16"/>
        <v>#N/A</v>
      </c>
      <c r="I981" s="14" t="e" cm="1">
        <f t="array" aca="1" ref="I981" ca="1">SUMPRODUCT(MAX((INDIRECT("A1:A" &amp; IFERROR(MATCH("fin" &amp; J981,OFFSET($D$1,H981,0,1000,1),0)+H981,$H$1)-1)      =J981)*ROW(INDIRECT("A1:A" &amp; IFERROR(MATCH("fin" &amp; J981,OFFSET($D$1,H981,0,1000,1),0)+H981,$H$1)-1) )))</f>
        <v>#N/A</v>
      </c>
      <c r="J981" s="7" t="e" cm="1">
        <f t="array" aca="1" ref="J981" ca="1">INDEX(A:A,H981)</f>
        <v>#N/A</v>
      </c>
      <c r="K981" s="7" t="e" cm="1">
        <f t="array" aca="1" ref="K981" ca="1">INDEX(B:B,H981)</f>
        <v>#N/A</v>
      </c>
      <c r="L981" s="7"/>
      <c r="M981" s="7" t="str" cm="1">
        <f t="array" aca="1" ref="M981" ca="1">IFERROR(INDEX(B:B,I981),IF(ISERROR(H981),"#N/A",TODAY()))</f>
        <v>#N/A</v>
      </c>
      <c r="N981">
        <f ca="1">SUMIFS(C:C,A:A,J981,B:B,"&gt;=" &amp; K981,B:B,"&lt;" &amp; M981+1)</f>
        <v>0</v>
      </c>
    </row>
    <row r="982" spans="1:14" x14ac:dyDescent="0.25">
      <c r="A982" t="s">
        <v>17</v>
      </c>
      <c r="B982" s="7">
        <v>43755.490254629629</v>
      </c>
      <c r="C982">
        <v>1</v>
      </c>
      <c r="D982" t="str">
        <f>IF(AND(C982=0,ROW()&gt;2),"fin"&amp;A982,IF(AND(C982=1,COUNTIF($D$1:$D981,"deb"&amp;A982)&gt;COUNTIF($D$1:$D981,"fin"&amp;A982)),A982,IF(C982=0,"","deb" &amp; A982)))</f>
        <v>Romain</v>
      </c>
      <c r="G982" s="14">
        <v>975</v>
      </c>
      <c r="H982" s="14" t="e">
        <f t="shared" ca="1" si="16"/>
        <v>#N/A</v>
      </c>
      <c r="I982" s="14" t="e" cm="1">
        <f t="array" aca="1" ref="I982" ca="1">SUMPRODUCT(MAX((INDIRECT("A1:A" &amp; IFERROR(MATCH("fin" &amp; J982,OFFSET($D$1,H982,0,1000,1),0)+H982,$H$1)-1)      =J982)*ROW(INDIRECT("A1:A" &amp; IFERROR(MATCH("fin" &amp; J982,OFFSET($D$1,H982,0,1000,1),0)+H982,$H$1)-1) )))</f>
        <v>#N/A</v>
      </c>
      <c r="J982" s="7" t="e" cm="1">
        <f t="array" aca="1" ref="J982" ca="1">INDEX(A:A,H982)</f>
        <v>#N/A</v>
      </c>
      <c r="K982" s="7" t="e" cm="1">
        <f t="array" aca="1" ref="K982" ca="1">INDEX(B:B,H982)</f>
        <v>#N/A</v>
      </c>
      <c r="L982" s="7"/>
      <c r="M982" s="7" t="str" cm="1">
        <f t="array" aca="1" ref="M982" ca="1">IFERROR(INDEX(B:B,I982),IF(ISERROR(H982),"#N/A",TODAY()))</f>
        <v>#N/A</v>
      </c>
      <c r="N982">
        <f ca="1">SUMIFS(C:C,A:A,J982,B:B,"&gt;=" &amp; K982,B:B,"&lt;" &amp; M982+1)</f>
        <v>0</v>
      </c>
    </row>
    <row r="983" spans="1:14" x14ac:dyDescent="0.25">
      <c r="A983" t="s">
        <v>9</v>
      </c>
      <c r="B983" s="7">
        <v>43755.500243055554</v>
      </c>
      <c r="C983">
        <v>1</v>
      </c>
      <c r="D983" t="str">
        <f>IF(AND(C983=0,ROW()&gt;2),"fin"&amp;A983,IF(AND(C983=1,COUNTIF($D$1:$D982,"deb"&amp;A983)&gt;COUNTIF($D$1:$D982,"fin"&amp;A983)),A983,IF(C983=0,"","deb" &amp; A983)))</f>
        <v xml:space="preserve">Pierre </v>
      </c>
      <c r="G983" s="14">
        <v>976</v>
      </c>
      <c r="H983" s="14" t="e">
        <f t="shared" ca="1" si="16"/>
        <v>#N/A</v>
      </c>
      <c r="I983" s="14" t="e" cm="1">
        <f t="array" aca="1" ref="I983" ca="1">SUMPRODUCT(MAX((INDIRECT("A1:A" &amp; IFERROR(MATCH("fin" &amp; J983,OFFSET($D$1,H983,0,1000,1),0)+H983,$H$1)-1)      =J983)*ROW(INDIRECT("A1:A" &amp; IFERROR(MATCH("fin" &amp; J983,OFFSET($D$1,H983,0,1000,1),0)+H983,$H$1)-1) )))</f>
        <v>#N/A</v>
      </c>
      <c r="J983" s="7" t="e" cm="1">
        <f t="array" aca="1" ref="J983" ca="1">INDEX(A:A,H983)</f>
        <v>#N/A</v>
      </c>
      <c r="K983" s="7" t="e" cm="1">
        <f t="array" aca="1" ref="K983" ca="1">INDEX(B:B,H983)</f>
        <v>#N/A</v>
      </c>
      <c r="L983" s="7"/>
      <c r="M983" s="7" t="str" cm="1">
        <f t="array" aca="1" ref="M983" ca="1">IFERROR(INDEX(B:B,I983),IF(ISERROR(H983),"#N/A",TODAY()))</f>
        <v>#N/A</v>
      </c>
      <c r="N983">
        <f ca="1">SUMIFS(C:C,A:A,J983,B:B,"&gt;=" &amp; K983,B:B,"&lt;" &amp; M983+1)</f>
        <v>0</v>
      </c>
    </row>
    <row r="984" spans="1:14" x14ac:dyDescent="0.25">
      <c r="A984" t="s">
        <v>10</v>
      </c>
      <c r="B984" s="7">
        <v>43755.595289351855</v>
      </c>
      <c r="C984">
        <v>1</v>
      </c>
      <c r="D984" t="str">
        <f>IF(AND(C984=0,ROW()&gt;2),"fin"&amp;A984,IF(AND(C984=1,COUNTIF($D$1:$D983,"deb"&amp;A984)&gt;COUNTIF($D$1:$D983,"fin"&amp;A984)),A984,IF(C984=0,"","deb" &amp; A984)))</f>
        <v>debYves</v>
      </c>
      <c r="G984" s="14">
        <v>977</v>
      </c>
      <c r="H984" s="14" t="e">
        <f t="shared" ca="1" si="16"/>
        <v>#N/A</v>
      </c>
      <c r="I984" s="14" t="e" cm="1">
        <f t="array" aca="1" ref="I984" ca="1">SUMPRODUCT(MAX((INDIRECT("A1:A" &amp; IFERROR(MATCH("fin" &amp; J984,OFFSET($D$1,H984,0,1000,1),0)+H984,$H$1)-1)      =J984)*ROW(INDIRECT("A1:A" &amp; IFERROR(MATCH("fin" &amp; J984,OFFSET($D$1,H984,0,1000,1),0)+H984,$H$1)-1) )))</f>
        <v>#N/A</v>
      </c>
      <c r="J984" s="7" t="e" cm="1">
        <f t="array" aca="1" ref="J984" ca="1">INDEX(A:A,H984)</f>
        <v>#N/A</v>
      </c>
      <c r="K984" s="7" t="e" cm="1">
        <f t="array" aca="1" ref="K984" ca="1">INDEX(B:B,H984)</f>
        <v>#N/A</v>
      </c>
      <c r="L984" s="7"/>
      <c r="M984" s="7" t="str" cm="1">
        <f t="array" aca="1" ref="M984" ca="1">IFERROR(INDEX(B:B,I984),IF(ISERROR(H984),"#N/A",TODAY()))</f>
        <v>#N/A</v>
      </c>
      <c r="N984">
        <f ca="1">SUMIFS(C:C,A:A,J984,B:B,"&gt;=" &amp; K984,B:B,"&lt;" &amp; M984+1)</f>
        <v>0</v>
      </c>
    </row>
    <row r="985" spans="1:14" x14ac:dyDescent="0.25">
      <c r="A985" t="s">
        <v>11</v>
      </c>
      <c r="B985" s="7">
        <v>43755.602650462963</v>
      </c>
      <c r="C985">
        <v>1</v>
      </c>
      <c r="D985" t="str">
        <f>IF(AND(C985=0,ROW()&gt;2),"fin"&amp;A985,IF(AND(C985=1,COUNTIF($D$1:$D984,"deb"&amp;A985)&gt;COUNTIF($D$1:$D984,"fin"&amp;A985)),A985,IF(C985=0,"","deb" &amp; A985)))</f>
        <v>Pierrick</v>
      </c>
      <c r="G985" s="14">
        <v>978</v>
      </c>
      <c r="H985" s="14" t="e">
        <f t="shared" ca="1" si="16"/>
        <v>#N/A</v>
      </c>
      <c r="I985" s="14" t="e" cm="1">
        <f t="array" aca="1" ref="I985" ca="1">SUMPRODUCT(MAX((INDIRECT("A1:A" &amp; IFERROR(MATCH("fin" &amp; J985,OFFSET($D$1,H985,0,1000,1),0)+H985,$H$1)-1)      =J985)*ROW(INDIRECT("A1:A" &amp; IFERROR(MATCH("fin" &amp; J985,OFFSET($D$1,H985,0,1000,1),0)+H985,$H$1)-1) )))</f>
        <v>#N/A</v>
      </c>
      <c r="J985" s="7" t="e" cm="1">
        <f t="array" aca="1" ref="J985" ca="1">INDEX(A:A,H985)</f>
        <v>#N/A</v>
      </c>
      <c r="K985" s="7" t="e" cm="1">
        <f t="array" aca="1" ref="K985" ca="1">INDEX(B:B,H985)</f>
        <v>#N/A</v>
      </c>
      <c r="L985" s="7"/>
      <c r="M985" s="7" t="str" cm="1">
        <f t="array" aca="1" ref="M985" ca="1">IFERROR(INDEX(B:B,I985),IF(ISERROR(H985),"#N/A",TODAY()))</f>
        <v>#N/A</v>
      </c>
      <c r="N985">
        <f ca="1">SUMIFS(C:C,A:A,J985,B:B,"&gt;=" &amp; K985,B:B,"&lt;" &amp; M985+1)</f>
        <v>0</v>
      </c>
    </row>
    <row r="986" spans="1:14" x14ac:dyDescent="0.25">
      <c r="A986" t="s">
        <v>12</v>
      </c>
      <c r="B986" s="7">
        <v>43755.609918981485</v>
      </c>
      <c r="C986">
        <v>1</v>
      </c>
      <c r="D986" t="str">
        <f>IF(AND(C986=0,ROW()&gt;2),"fin"&amp;A986,IF(AND(C986=1,COUNTIF($D$1:$D985,"deb"&amp;A986)&gt;COUNTIF($D$1:$D985,"fin"&amp;A986)),A986,IF(C986=0,"","deb" &amp; A986)))</f>
        <v xml:space="preserve">debJacques </v>
      </c>
      <c r="G986" s="14">
        <v>979</v>
      </c>
      <c r="H986" s="14" t="e">
        <f t="shared" ref="H986:H1028" ca="1" si="17">MATCH("deb*",OFFSET($D$1,H985,0,1000,1),0)+H985</f>
        <v>#N/A</v>
      </c>
      <c r="I986" s="14" t="e" cm="1">
        <f t="array" aca="1" ref="I986" ca="1">SUMPRODUCT(MAX((INDIRECT("A1:A" &amp; IFERROR(MATCH("fin" &amp; J986,OFFSET($D$1,H986,0,1000,1),0)+H986,$H$1)-1)      =J986)*ROW(INDIRECT("A1:A" &amp; IFERROR(MATCH("fin" &amp; J986,OFFSET($D$1,H986,0,1000,1),0)+H986,$H$1)-1) )))</f>
        <v>#N/A</v>
      </c>
      <c r="J986" s="7" t="e" cm="1">
        <f t="array" aca="1" ref="J986" ca="1">INDEX(A:A,H986)</f>
        <v>#N/A</v>
      </c>
      <c r="K986" s="7" t="e" cm="1">
        <f t="array" aca="1" ref="K986" ca="1">INDEX(B:B,H986)</f>
        <v>#N/A</v>
      </c>
      <c r="L986" s="7"/>
      <c r="M986" s="7" t="str" cm="1">
        <f t="array" aca="1" ref="M986" ca="1">IFERROR(INDEX(B:B,I986),IF(ISERROR(H986),"#N/A",TODAY()))</f>
        <v>#N/A</v>
      </c>
      <c r="N986">
        <f ca="1">SUMIFS(C:C,A:A,J986,B:B,"&gt;=" &amp; K986,B:B,"&lt;" &amp; M986+1)</f>
        <v>0</v>
      </c>
    </row>
    <row r="987" spans="1:14" x14ac:dyDescent="0.25">
      <c r="A987" t="s">
        <v>13</v>
      </c>
      <c r="B987" s="7">
        <v>43755.643541666665</v>
      </c>
      <c r="C987">
        <v>1</v>
      </c>
      <c r="D987" t="str">
        <f>IF(AND(C987=0,ROW()&gt;2),"fin"&amp;A987,IF(AND(C987=1,COUNTIF($D$1:$D986,"deb"&amp;A987)&gt;COUNTIF($D$1:$D986,"fin"&amp;A987)),A987,IF(C987=0,"","deb" &amp; A987)))</f>
        <v>debClhotilde</v>
      </c>
      <c r="G987" s="14">
        <v>980</v>
      </c>
      <c r="H987" s="14" t="e">
        <f t="shared" ca="1" si="17"/>
        <v>#N/A</v>
      </c>
      <c r="I987" s="14" t="e" cm="1">
        <f t="array" aca="1" ref="I987" ca="1">SUMPRODUCT(MAX((INDIRECT("A1:A" &amp; IFERROR(MATCH("fin" &amp; J987,OFFSET($D$1,H987,0,1000,1),0)+H987,$H$1)-1)      =J987)*ROW(INDIRECT("A1:A" &amp; IFERROR(MATCH("fin" &amp; J987,OFFSET($D$1,H987,0,1000,1),0)+H987,$H$1)-1) )))</f>
        <v>#N/A</v>
      </c>
      <c r="J987" s="7" t="e" cm="1">
        <f t="array" aca="1" ref="J987" ca="1">INDEX(A:A,H987)</f>
        <v>#N/A</v>
      </c>
      <c r="K987" s="7" t="e" cm="1">
        <f t="array" aca="1" ref="K987" ca="1">INDEX(B:B,H987)</f>
        <v>#N/A</v>
      </c>
      <c r="L987" s="7"/>
      <c r="M987" s="7" t="str" cm="1">
        <f t="array" aca="1" ref="M987" ca="1">IFERROR(INDEX(B:B,I987),IF(ISERROR(H987),"#N/A",TODAY()))</f>
        <v>#N/A</v>
      </c>
      <c r="N987">
        <f ca="1">SUMIFS(C:C,A:A,J987,B:B,"&gt;=" &amp; K987,B:B,"&lt;" &amp; M987+1)</f>
        <v>0</v>
      </c>
    </row>
    <row r="988" spans="1:14" x14ac:dyDescent="0.25">
      <c r="A988" t="s">
        <v>14</v>
      </c>
      <c r="B988" s="7">
        <v>43755.743263888886</v>
      </c>
      <c r="C988">
        <v>0</v>
      </c>
      <c r="D988" t="str">
        <f>IF(AND(C988=0,ROW()&gt;2),"fin"&amp;A988,IF(AND(C988=1,COUNTIF($D$1:$D987,"deb"&amp;A988)&gt;COUNTIF($D$1:$D987,"fin"&amp;A988)),A988,IF(C988=0,"","deb" &amp; A988)))</f>
        <v>finLaurianne</v>
      </c>
      <c r="G988" s="14">
        <v>981</v>
      </c>
      <c r="H988" s="14" t="e">
        <f t="shared" ca="1" si="17"/>
        <v>#N/A</v>
      </c>
      <c r="I988" s="14" t="e" cm="1">
        <f t="array" aca="1" ref="I988" ca="1">SUMPRODUCT(MAX((INDIRECT("A1:A" &amp; IFERROR(MATCH("fin" &amp; J988,OFFSET($D$1,H988,0,1000,1),0)+H988,$H$1)-1)      =J988)*ROW(INDIRECT("A1:A" &amp; IFERROR(MATCH("fin" &amp; J988,OFFSET($D$1,H988,0,1000,1),0)+H988,$H$1)-1) )))</f>
        <v>#N/A</v>
      </c>
      <c r="J988" s="7" t="e" cm="1">
        <f t="array" aca="1" ref="J988" ca="1">INDEX(A:A,H988)</f>
        <v>#N/A</v>
      </c>
      <c r="K988" s="7" t="e" cm="1">
        <f t="array" aca="1" ref="K988" ca="1">INDEX(B:B,H988)</f>
        <v>#N/A</v>
      </c>
      <c r="L988" s="7"/>
      <c r="M988" s="7" t="str" cm="1">
        <f t="array" aca="1" ref="M988" ca="1">IFERROR(INDEX(B:B,I988),IF(ISERROR(H988),"#N/A",TODAY()))</f>
        <v>#N/A</v>
      </c>
      <c r="N988">
        <f ca="1">SUMIFS(C:C,A:A,J988,B:B,"&gt;=" &amp; K988,B:B,"&lt;" &amp; M988+1)</f>
        <v>0</v>
      </c>
    </row>
    <row r="989" spans="1:14" x14ac:dyDescent="0.25">
      <c r="A989" t="s">
        <v>15</v>
      </c>
      <c r="B989" s="7">
        <v>43756.403055555558</v>
      </c>
      <c r="C989">
        <v>0</v>
      </c>
      <c r="D989" t="str">
        <f>IF(AND(C989=0,ROW()&gt;2),"fin"&amp;A989,IF(AND(C989=1,COUNTIF($D$1:$D988,"deb"&amp;A989)&gt;COUNTIF($D$1:$D988,"fin"&amp;A989)),A989,IF(C989=0,"","deb" &amp; A989)))</f>
        <v>finJeanne</v>
      </c>
      <c r="G989" s="14">
        <v>982</v>
      </c>
      <c r="H989" s="14" t="e">
        <f t="shared" ca="1" si="17"/>
        <v>#N/A</v>
      </c>
      <c r="I989" s="14" t="e" cm="1">
        <f t="array" aca="1" ref="I989" ca="1">SUMPRODUCT(MAX((INDIRECT("A1:A" &amp; IFERROR(MATCH("fin" &amp; J989,OFFSET($D$1,H989,0,1000,1),0)+H989,$H$1)-1)      =J989)*ROW(INDIRECT("A1:A" &amp; IFERROR(MATCH("fin" &amp; J989,OFFSET($D$1,H989,0,1000,1),0)+H989,$H$1)-1) )))</f>
        <v>#N/A</v>
      </c>
      <c r="J989" s="7" t="e" cm="1">
        <f t="array" aca="1" ref="J989" ca="1">INDEX(A:A,H989)</f>
        <v>#N/A</v>
      </c>
      <c r="K989" s="7" t="e" cm="1">
        <f t="array" aca="1" ref="K989" ca="1">INDEX(B:B,H989)</f>
        <v>#N/A</v>
      </c>
      <c r="L989" s="7"/>
      <c r="M989" s="7" t="str" cm="1">
        <f t="array" aca="1" ref="M989" ca="1">IFERROR(INDEX(B:B,I989),IF(ISERROR(H989),"#N/A",TODAY()))</f>
        <v>#N/A</v>
      </c>
      <c r="N989">
        <f ca="1">SUMIFS(C:C,A:A,J989,B:B,"&gt;=" &amp; K989,B:B,"&lt;" &amp; M989+1)</f>
        <v>0</v>
      </c>
    </row>
    <row r="990" spans="1:14" x14ac:dyDescent="0.25">
      <c r="A990" t="s">
        <v>16</v>
      </c>
      <c r="B990" s="7">
        <v>43756.421400462961</v>
      </c>
      <c r="C990">
        <v>0</v>
      </c>
      <c r="D990" t="str">
        <f>IF(AND(C990=0,ROW()&gt;2),"fin"&amp;A990,IF(AND(C990=1,COUNTIF($D$1:$D989,"deb"&amp;A990)&gt;COUNTIF($D$1:$D989,"fin"&amp;A990)),A990,IF(C990=0,"","deb" &amp; A990)))</f>
        <v>finAgathe</v>
      </c>
      <c r="G990" s="14">
        <v>983</v>
      </c>
      <c r="H990" s="14" t="e">
        <f t="shared" ca="1" si="17"/>
        <v>#N/A</v>
      </c>
      <c r="I990" s="14" t="e" cm="1">
        <f t="array" aca="1" ref="I990" ca="1">SUMPRODUCT(MAX((INDIRECT("A1:A" &amp; IFERROR(MATCH("fin" &amp; J990,OFFSET($D$1,H990,0,1000,1),0)+H990,$H$1)-1)      =J990)*ROW(INDIRECT("A1:A" &amp; IFERROR(MATCH("fin" &amp; J990,OFFSET($D$1,H990,0,1000,1),0)+H990,$H$1)-1) )))</f>
        <v>#N/A</v>
      </c>
      <c r="J990" s="7" t="e" cm="1">
        <f t="array" aca="1" ref="J990" ca="1">INDEX(A:A,H990)</f>
        <v>#N/A</v>
      </c>
      <c r="K990" s="7" t="e" cm="1">
        <f t="array" aca="1" ref="K990" ca="1">INDEX(B:B,H990)</f>
        <v>#N/A</v>
      </c>
      <c r="L990" s="7"/>
      <c r="M990" s="7" t="str" cm="1">
        <f t="array" aca="1" ref="M990" ca="1">IFERROR(INDEX(B:B,I990),IF(ISERROR(H990),"#N/A",TODAY()))</f>
        <v>#N/A</v>
      </c>
      <c r="N990">
        <f ca="1">SUMIFS(C:C,A:A,J990,B:B,"&gt;=" &amp; K990,B:B,"&lt;" &amp; M990+1)</f>
        <v>0</v>
      </c>
    </row>
    <row r="991" spans="1:14" x14ac:dyDescent="0.25">
      <c r="A991" t="s">
        <v>17</v>
      </c>
      <c r="B991" s="7">
        <v>43756.459629629629</v>
      </c>
      <c r="C991">
        <v>1</v>
      </c>
      <c r="D991" t="str">
        <f>IF(AND(C991=0,ROW()&gt;2),"fin"&amp;A991,IF(AND(C991=1,COUNTIF($D$1:$D990,"deb"&amp;A991)&gt;COUNTIF($D$1:$D990,"fin"&amp;A991)),A991,IF(C991=0,"","deb" &amp; A991)))</f>
        <v>Romain</v>
      </c>
      <c r="G991" s="14">
        <v>984</v>
      </c>
      <c r="H991" s="14" t="e">
        <f t="shared" ca="1" si="17"/>
        <v>#N/A</v>
      </c>
      <c r="I991" s="14" t="e" cm="1">
        <f t="array" aca="1" ref="I991" ca="1">SUMPRODUCT(MAX((INDIRECT("A1:A" &amp; IFERROR(MATCH("fin" &amp; J991,OFFSET($D$1,H991,0,1000,1),0)+H991,$H$1)-1)      =J991)*ROW(INDIRECT("A1:A" &amp; IFERROR(MATCH("fin" &amp; J991,OFFSET($D$1,H991,0,1000,1),0)+H991,$H$1)-1) )))</f>
        <v>#N/A</v>
      </c>
      <c r="J991" s="7" t="e" cm="1">
        <f t="array" aca="1" ref="J991" ca="1">INDEX(A:A,H991)</f>
        <v>#N/A</v>
      </c>
      <c r="K991" s="7" t="e" cm="1">
        <f t="array" aca="1" ref="K991" ca="1">INDEX(B:B,H991)</f>
        <v>#N/A</v>
      </c>
      <c r="L991" s="7"/>
      <c r="M991" s="7" t="str" cm="1">
        <f t="array" aca="1" ref="M991" ca="1">IFERROR(INDEX(B:B,I991),IF(ISERROR(H991),"#N/A",TODAY()))</f>
        <v>#N/A</v>
      </c>
      <c r="N991">
        <f ca="1">SUMIFS(C:C,A:A,J991,B:B,"&gt;=" &amp; K991,B:B,"&lt;" &amp; M991+1)</f>
        <v>0</v>
      </c>
    </row>
    <row r="992" spans="1:14" x14ac:dyDescent="0.25">
      <c r="A992" t="s">
        <v>9</v>
      </c>
      <c r="B992" s="7">
        <v>43756.50105324074</v>
      </c>
      <c r="C992">
        <v>1</v>
      </c>
      <c r="D992" t="str">
        <f>IF(AND(C992=0,ROW()&gt;2),"fin"&amp;A992,IF(AND(C992=1,COUNTIF($D$1:$D991,"deb"&amp;A992)&gt;COUNTIF($D$1:$D991,"fin"&amp;A992)),A992,IF(C992=0,"","deb" &amp; A992)))</f>
        <v xml:space="preserve">Pierre </v>
      </c>
      <c r="G992" s="14">
        <v>985</v>
      </c>
      <c r="H992" s="14" t="e">
        <f t="shared" ca="1" si="17"/>
        <v>#N/A</v>
      </c>
      <c r="I992" s="14" t="e" cm="1">
        <f t="array" aca="1" ref="I992" ca="1">SUMPRODUCT(MAX((INDIRECT("A1:A" &amp; IFERROR(MATCH("fin" &amp; J992,OFFSET($D$1,H992,0,1000,1),0)+H992,$H$1)-1)      =J992)*ROW(INDIRECT("A1:A" &amp; IFERROR(MATCH("fin" &amp; J992,OFFSET($D$1,H992,0,1000,1),0)+H992,$H$1)-1) )))</f>
        <v>#N/A</v>
      </c>
      <c r="J992" s="7" t="e" cm="1">
        <f t="array" aca="1" ref="J992" ca="1">INDEX(A:A,H992)</f>
        <v>#N/A</v>
      </c>
      <c r="K992" s="7" t="e" cm="1">
        <f t="array" aca="1" ref="K992" ca="1">INDEX(B:B,H992)</f>
        <v>#N/A</v>
      </c>
      <c r="L992" s="7"/>
      <c r="M992" s="7" t="str" cm="1">
        <f t="array" aca="1" ref="M992" ca="1">IFERROR(INDEX(B:B,I992),IF(ISERROR(H992),"#N/A",TODAY()))</f>
        <v>#N/A</v>
      </c>
      <c r="N992">
        <f ca="1">SUMIFS(C:C,A:A,J992,B:B,"&gt;=" &amp; K992,B:B,"&lt;" &amp; M992+1)</f>
        <v>0</v>
      </c>
    </row>
    <row r="993" spans="1:14" x14ac:dyDescent="0.25">
      <c r="A993" t="s">
        <v>10</v>
      </c>
      <c r="B993" s="7">
        <v>43756.607951388891</v>
      </c>
      <c r="C993">
        <v>1</v>
      </c>
      <c r="D993" t="str">
        <f>IF(AND(C993=0,ROW()&gt;2),"fin"&amp;A993,IF(AND(C993=1,COUNTIF($D$1:$D992,"deb"&amp;A993)&gt;COUNTIF($D$1:$D992,"fin"&amp;A993)),A993,IF(C993=0,"","deb" &amp; A993)))</f>
        <v>Yves</v>
      </c>
      <c r="G993" s="14">
        <v>986</v>
      </c>
      <c r="H993" s="14" t="e">
        <f t="shared" ca="1" si="17"/>
        <v>#N/A</v>
      </c>
      <c r="I993" s="14" t="e" cm="1">
        <f t="array" aca="1" ref="I993" ca="1">SUMPRODUCT(MAX((INDIRECT("A1:A" &amp; IFERROR(MATCH("fin" &amp; J993,OFFSET($D$1,H993,0,1000,1),0)+H993,$H$1)-1)      =J993)*ROW(INDIRECT("A1:A" &amp; IFERROR(MATCH("fin" &amp; J993,OFFSET($D$1,H993,0,1000,1),0)+H993,$H$1)-1) )))</f>
        <v>#N/A</v>
      </c>
      <c r="J993" s="7" t="e" cm="1">
        <f t="array" aca="1" ref="J993" ca="1">INDEX(A:A,H993)</f>
        <v>#N/A</v>
      </c>
      <c r="K993" s="7" t="e" cm="1">
        <f t="array" aca="1" ref="K993" ca="1">INDEX(B:B,H993)</f>
        <v>#N/A</v>
      </c>
      <c r="L993" s="7"/>
      <c r="M993" s="7" t="str" cm="1">
        <f t="array" aca="1" ref="M993" ca="1">IFERROR(INDEX(B:B,I993),IF(ISERROR(H993),"#N/A",TODAY()))</f>
        <v>#N/A</v>
      </c>
      <c r="N993">
        <f ca="1">SUMIFS(C:C,A:A,J993,B:B,"&gt;=" &amp; K993,B:B,"&lt;" &amp; M993+1)</f>
        <v>0</v>
      </c>
    </row>
    <row r="994" spans="1:14" x14ac:dyDescent="0.25">
      <c r="A994" t="s">
        <v>11</v>
      </c>
      <c r="B994" s="7">
        <v>43756.620844907404</v>
      </c>
      <c r="C994">
        <v>1</v>
      </c>
      <c r="D994" t="str">
        <f>IF(AND(C994=0,ROW()&gt;2),"fin"&amp;A994,IF(AND(C994=1,COUNTIF($D$1:$D993,"deb"&amp;A994)&gt;COUNTIF($D$1:$D993,"fin"&amp;A994)),A994,IF(C994=0,"","deb" &amp; A994)))</f>
        <v>Pierrick</v>
      </c>
      <c r="G994" s="14">
        <v>987</v>
      </c>
      <c r="H994" s="14" t="e">
        <f t="shared" ca="1" si="17"/>
        <v>#N/A</v>
      </c>
      <c r="I994" s="14" t="e" cm="1">
        <f t="array" aca="1" ref="I994" ca="1">SUMPRODUCT(MAX((INDIRECT("A1:A" &amp; IFERROR(MATCH("fin" &amp; J994,OFFSET($D$1,H994,0,1000,1),0)+H994,$H$1)-1)      =J994)*ROW(INDIRECT("A1:A" &amp; IFERROR(MATCH("fin" &amp; J994,OFFSET($D$1,H994,0,1000,1),0)+H994,$H$1)-1) )))</f>
        <v>#N/A</v>
      </c>
      <c r="J994" s="7" t="e" cm="1">
        <f t="array" aca="1" ref="J994" ca="1">INDEX(A:A,H994)</f>
        <v>#N/A</v>
      </c>
      <c r="K994" s="7" t="e" cm="1">
        <f t="array" aca="1" ref="K994" ca="1">INDEX(B:B,H994)</f>
        <v>#N/A</v>
      </c>
      <c r="L994" s="7"/>
      <c r="M994" s="7" t="str" cm="1">
        <f t="array" aca="1" ref="M994" ca="1">IFERROR(INDEX(B:B,I994),IF(ISERROR(H994),"#N/A",TODAY()))</f>
        <v>#N/A</v>
      </c>
      <c r="N994">
        <f ca="1">SUMIFS(C:C,A:A,J994,B:B,"&gt;=" &amp; K994,B:B,"&lt;" &amp; M994+1)</f>
        <v>0</v>
      </c>
    </row>
    <row r="995" spans="1:14" x14ac:dyDescent="0.25">
      <c r="A995" t="s">
        <v>12</v>
      </c>
      <c r="B995" s="7">
        <v>43759.386759259258</v>
      </c>
      <c r="C995">
        <v>1</v>
      </c>
      <c r="D995" t="str">
        <f>IF(AND(C995=0,ROW()&gt;2),"fin"&amp;A995,IF(AND(C995=1,COUNTIF($D$1:$D994,"deb"&amp;A995)&gt;COUNTIF($D$1:$D994,"fin"&amp;A995)),A995,IF(C995=0,"","deb" &amp; A995)))</f>
        <v xml:space="preserve">debJacques </v>
      </c>
      <c r="G995" s="14">
        <v>988</v>
      </c>
      <c r="H995" s="14" t="e">
        <f t="shared" ca="1" si="17"/>
        <v>#N/A</v>
      </c>
      <c r="I995" s="14" t="e" cm="1">
        <f t="array" aca="1" ref="I995" ca="1">SUMPRODUCT(MAX((INDIRECT("A1:A" &amp; IFERROR(MATCH("fin" &amp; J995,OFFSET($D$1,H995,0,1000,1),0)+H995,$H$1)-1)      =J995)*ROW(INDIRECT("A1:A" &amp; IFERROR(MATCH("fin" &amp; J995,OFFSET($D$1,H995,0,1000,1),0)+H995,$H$1)-1) )))</f>
        <v>#N/A</v>
      </c>
      <c r="J995" s="7" t="e" cm="1">
        <f t="array" aca="1" ref="J995" ca="1">INDEX(A:A,H995)</f>
        <v>#N/A</v>
      </c>
      <c r="K995" s="7" t="e" cm="1">
        <f t="array" aca="1" ref="K995" ca="1">INDEX(B:B,H995)</f>
        <v>#N/A</v>
      </c>
      <c r="L995" s="7"/>
      <c r="M995" s="7" t="str" cm="1">
        <f t="array" aca="1" ref="M995" ca="1">IFERROR(INDEX(B:B,I995),IF(ISERROR(H995),"#N/A",TODAY()))</f>
        <v>#N/A</v>
      </c>
      <c r="N995">
        <f ca="1">SUMIFS(C:C,A:A,J995,B:B,"&gt;=" &amp; K995,B:B,"&lt;" &amp; M995+1)</f>
        <v>0</v>
      </c>
    </row>
    <row r="996" spans="1:14" x14ac:dyDescent="0.25">
      <c r="A996" t="s">
        <v>13</v>
      </c>
      <c r="B996" s="7">
        <v>43759.442777777775</v>
      </c>
      <c r="C996">
        <v>1</v>
      </c>
      <c r="D996" t="str">
        <f>IF(AND(C996=0,ROW()&gt;2),"fin"&amp;A996,IF(AND(C996=1,COUNTIF($D$1:$D995,"deb"&amp;A996)&gt;COUNTIF($D$1:$D995,"fin"&amp;A996)),A996,IF(C996=0,"","deb" &amp; A996)))</f>
        <v>Clhotilde</v>
      </c>
      <c r="G996" s="14">
        <v>989</v>
      </c>
      <c r="H996" s="14" t="e">
        <f t="shared" ca="1" si="17"/>
        <v>#N/A</v>
      </c>
      <c r="I996" s="14" t="e" cm="1">
        <f t="array" aca="1" ref="I996" ca="1">SUMPRODUCT(MAX((INDIRECT("A1:A" &amp; IFERROR(MATCH("fin" &amp; J996,OFFSET($D$1,H996,0,1000,1),0)+H996,$H$1)-1)      =J996)*ROW(INDIRECT("A1:A" &amp; IFERROR(MATCH("fin" &amp; J996,OFFSET($D$1,H996,0,1000,1),0)+H996,$H$1)-1) )))</f>
        <v>#N/A</v>
      </c>
      <c r="J996" s="7" t="e" cm="1">
        <f t="array" aca="1" ref="J996" ca="1">INDEX(A:A,H996)</f>
        <v>#N/A</v>
      </c>
      <c r="K996" s="7" t="e" cm="1">
        <f t="array" aca="1" ref="K996" ca="1">INDEX(B:B,H996)</f>
        <v>#N/A</v>
      </c>
      <c r="L996" s="7"/>
      <c r="M996" s="7" t="str" cm="1">
        <f t="array" aca="1" ref="M996" ca="1">IFERROR(INDEX(B:B,I996),IF(ISERROR(H996),"#N/A",TODAY()))</f>
        <v>#N/A</v>
      </c>
      <c r="N996">
        <f ca="1">SUMIFS(C:C,A:A,J996,B:B,"&gt;=" &amp; K996,B:B,"&lt;" &amp; M996+1)</f>
        <v>0</v>
      </c>
    </row>
    <row r="997" spans="1:14" x14ac:dyDescent="0.25">
      <c r="A997" t="s">
        <v>14</v>
      </c>
      <c r="B997" s="7">
        <v>43759.577476851853</v>
      </c>
      <c r="C997">
        <v>0</v>
      </c>
      <c r="D997" t="str">
        <f>IF(AND(C997=0,ROW()&gt;2),"fin"&amp;A997,IF(AND(C997=1,COUNTIF($D$1:$D996,"deb"&amp;A997)&gt;COUNTIF($D$1:$D996,"fin"&amp;A997)),A997,IF(C997=0,"","deb" &amp; A997)))</f>
        <v>finLaurianne</v>
      </c>
      <c r="G997" s="14">
        <v>990</v>
      </c>
      <c r="H997" s="14" t="e">
        <f t="shared" ca="1" si="17"/>
        <v>#N/A</v>
      </c>
      <c r="I997" s="14" t="e" cm="1">
        <f t="array" aca="1" ref="I997" ca="1">SUMPRODUCT(MAX((INDIRECT("A1:A" &amp; IFERROR(MATCH("fin" &amp; J997,OFFSET($D$1,H997,0,1000,1),0)+H997,$H$1)-1)      =J997)*ROW(INDIRECT("A1:A" &amp; IFERROR(MATCH("fin" &amp; J997,OFFSET($D$1,H997,0,1000,1),0)+H997,$H$1)-1) )))</f>
        <v>#N/A</v>
      </c>
      <c r="J997" s="7" t="e" cm="1">
        <f t="array" aca="1" ref="J997" ca="1">INDEX(A:A,H997)</f>
        <v>#N/A</v>
      </c>
      <c r="K997" s="7" t="e" cm="1">
        <f t="array" aca="1" ref="K997" ca="1">INDEX(B:B,H997)</f>
        <v>#N/A</v>
      </c>
      <c r="L997" s="7"/>
      <c r="M997" s="7" t="str" cm="1">
        <f t="array" aca="1" ref="M997" ca="1">IFERROR(INDEX(B:B,I997),IF(ISERROR(H997),"#N/A",TODAY()))</f>
        <v>#N/A</v>
      </c>
      <c r="N997">
        <f ca="1">SUMIFS(C:C,A:A,J997,B:B,"&gt;=" &amp; K997,B:B,"&lt;" &amp; M997+1)</f>
        <v>0</v>
      </c>
    </row>
    <row r="998" spans="1:14" x14ac:dyDescent="0.25">
      <c r="A998" t="s">
        <v>15</v>
      </c>
      <c r="B998" s="7">
        <v>43760.355243055557</v>
      </c>
      <c r="C998">
        <v>1</v>
      </c>
      <c r="D998" t="str">
        <f>IF(AND(C998=0,ROW()&gt;2),"fin"&amp;A998,IF(AND(C998=1,COUNTIF($D$1:$D997,"deb"&amp;A998)&gt;COUNTIF($D$1:$D997,"fin"&amp;A998)),A998,IF(C998=0,"","deb" &amp; A998)))</f>
        <v>debJeanne</v>
      </c>
      <c r="G998" s="14">
        <v>991</v>
      </c>
      <c r="H998" s="14" t="e">
        <f t="shared" ca="1" si="17"/>
        <v>#N/A</v>
      </c>
      <c r="I998" s="14" t="e" cm="1">
        <f t="array" aca="1" ref="I998" ca="1">SUMPRODUCT(MAX((INDIRECT("A1:A" &amp; IFERROR(MATCH("fin" &amp; J998,OFFSET($D$1,H998,0,1000,1),0)+H998,$H$1)-1)      =J998)*ROW(INDIRECT("A1:A" &amp; IFERROR(MATCH("fin" &amp; J998,OFFSET($D$1,H998,0,1000,1),0)+H998,$H$1)-1) )))</f>
        <v>#N/A</v>
      </c>
      <c r="J998" s="7" t="e" cm="1">
        <f t="array" aca="1" ref="J998" ca="1">INDEX(A:A,H998)</f>
        <v>#N/A</v>
      </c>
      <c r="K998" s="7" t="e" cm="1">
        <f t="array" aca="1" ref="K998" ca="1">INDEX(B:B,H998)</f>
        <v>#N/A</v>
      </c>
      <c r="L998" s="7"/>
      <c r="M998" s="7" t="str" cm="1">
        <f t="array" aca="1" ref="M998" ca="1">IFERROR(INDEX(B:B,I998),IF(ISERROR(H998),"#N/A",TODAY()))</f>
        <v>#N/A</v>
      </c>
      <c r="N998">
        <f ca="1">SUMIFS(C:C,A:A,J998,B:B,"&gt;=" &amp; K998,B:B,"&lt;" &amp; M998+1)</f>
        <v>0</v>
      </c>
    </row>
    <row r="999" spans="1:14" x14ac:dyDescent="0.25">
      <c r="A999" t="s">
        <v>16</v>
      </c>
      <c r="B999" s="7">
        <v>43760.587789351855</v>
      </c>
      <c r="C999">
        <v>0</v>
      </c>
      <c r="D999" t="str">
        <f>IF(AND(C999=0,ROW()&gt;2),"fin"&amp;A999,IF(AND(C999=1,COUNTIF($D$1:$D998,"deb"&amp;A999)&gt;COUNTIF($D$1:$D998,"fin"&amp;A999)),A999,IF(C999=0,"","deb" &amp; A999)))</f>
        <v>finAgathe</v>
      </c>
      <c r="G999" s="14">
        <v>992</v>
      </c>
      <c r="H999" s="14" t="e">
        <f t="shared" ca="1" si="17"/>
        <v>#N/A</v>
      </c>
      <c r="I999" s="14" t="e" cm="1">
        <f t="array" aca="1" ref="I999" ca="1">SUMPRODUCT(MAX((INDIRECT("A1:A" &amp; IFERROR(MATCH("fin" &amp; J999,OFFSET($D$1,H999,0,1000,1),0)+H999,$H$1)-1)      =J999)*ROW(INDIRECT("A1:A" &amp; IFERROR(MATCH("fin" &amp; J999,OFFSET($D$1,H999,0,1000,1),0)+H999,$H$1)-1) )))</f>
        <v>#N/A</v>
      </c>
      <c r="J999" s="7" t="e" cm="1">
        <f t="array" aca="1" ref="J999" ca="1">INDEX(A:A,H999)</f>
        <v>#N/A</v>
      </c>
      <c r="K999" s="7" t="e" cm="1">
        <f t="array" aca="1" ref="K999" ca="1">INDEX(B:B,H999)</f>
        <v>#N/A</v>
      </c>
      <c r="L999" s="7"/>
      <c r="M999" s="7" t="str" cm="1">
        <f t="array" aca="1" ref="M999" ca="1">IFERROR(INDEX(B:B,I999),IF(ISERROR(H999),"#N/A",TODAY()))</f>
        <v>#N/A</v>
      </c>
      <c r="N999">
        <f ca="1">SUMIFS(C:C,A:A,J999,B:B,"&gt;=" &amp; K999,B:B,"&lt;" &amp; M999+1)</f>
        <v>0</v>
      </c>
    </row>
    <row r="1000" spans="1:14" x14ac:dyDescent="0.25">
      <c r="A1000" t="s">
        <v>17</v>
      </c>
      <c r="B1000" s="7">
        <v>43760.728541666664</v>
      </c>
      <c r="C1000">
        <v>0</v>
      </c>
      <c r="D1000" t="str">
        <f>IF(AND(C1000=0,ROW()&gt;2),"fin"&amp;A1000,IF(AND(C1000=1,COUNTIF($D$1:$D999,"deb"&amp;A1000)&gt;COUNTIF($D$1:$D999,"fin"&amp;A1000)),A1000,IF(C1000=0,"","deb" &amp; A1000)))</f>
        <v>finRomain</v>
      </c>
      <c r="G1000" s="14">
        <v>993</v>
      </c>
      <c r="H1000" s="14" t="e">
        <f t="shared" ca="1" si="17"/>
        <v>#N/A</v>
      </c>
      <c r="I1000" s="14" t="e" cm="1">
        <f t="array" aca="1" ref="I1000" ca="1">SUMPRODUCT(MAX((INDIRECT("A1:A" &amp; IFERROR(MATCH("fin" &amp; J1000,OFFSET($D$1,H1000,0,1000,1),0)+H1000,$H$1)-1)      =J1000)*ROW(INDIRECT("A1:A" &amp; IFERROR(MATCH("fin" &amp; J1000,OFFSET($D$1,H1000,0,1000,1),0)+H1000,$H$1)-1) )))</f>
        <v>#N/A</v>
      </c>
      <c r="J1000" s="7" t="e" cm="1">
        <f t="array" aca="1" ref="J1000" ca="1">INDEX(A:A,H1000)</f>
        <v>#N/A</v>
      </c>
      <c r="K1000" s="7" t="e" cm="1">
        <f t="array" aca="1" ref="K1000" ca="1">INDEX(B:B,H1000)</f>
        <v>#N/A</v>
      </c>
      <c r="L1000" s="7"/>
      <c r="M1000" s="7" t="str" cm="1">
        <f t="array" aca="1" ref="M1000" ca="1">IFERROR(INDEX(B:B,I1000),IF(ISERROR(H1000),"#N/A",TODAY()))</f>
        <v>#N/A</v>
      </c>
      <c r="N1000">
        <f ca="1">SUMIFS(C:C,A:A,J1000,B:B,"&gt;=" &amp; K1000,B:B,"&lt;" &amp; M1000+1)</f>
        <v>0</v>
      </c>
    </row>
    <row r="1001" spans="1:14" x14ac:dyDescent="0.25">
      <c r="A1001" t="s">
        <v>9</v>
      </c>
      <c r="B1001" s="7">
        <v>43761.493784722225</v>
      </c>
      <c r="C1001">
        <v>1</v>
      </c>
      <c r="D1001" t="str">
        <f>IF(AND(C1001=0,ROW()&gt;2),"fin"&amp;A1001,IF(AND(C1001=1,COUNTIF($D$1:$D1000,"deb"&amp;A1001)&gt;COUNTIF($D$1:$D1000,"fin"&amp;A1001)),A1001,IF(C1001=0,"","deb" &amp; A1001)))</f>
        <v xml:space="preserve">Pierre </v>
      </c>
      <c r="G1001" s="14">
        <v>994</v>
      </c>
      <c r="H1001" s="14" t="e">
        <f t="shared" ca="1" si="17"/>
        <v>#N/A</v>
      </c>
      <c r="I1001" s="14" t="e" cm="1">
        <f t="array" aca="1" ref="I1001" ca="1">SUMPRODUCT(MAX((INDIRECT("A1:A" &amp; IFERROR(MATCH("fin" &amp; J1001,OFFSET($D$1,H1001,0,1000,1),0)+H1001,$H$1)-1)      =J1001)*ROW(INDIRECT("A1:A" &amp; IFERROR(MATCH("fin" &amp; J1001,OFFSET($D$1,H1001,0,1000,1),0)+H1001,$H$1)-1) )))</f>
        <v>#N/A</v>
      </c>
      <c r="J1001" s="7" t="e" cm="1">
        <f t="array" aca="1" ref="J1001" ca="1">INDEX(A:A,H1001)</f>
        <v>#N/A</v>
      </c>
      <c r="K1001" s="7" t="e" cm="1">
        <f t="array" aca="1" ref="K1001" ca="1">INDEX(B:B,H1001)</f>
        <v>#N/A</v>
      </c>
      <c r="L1001" s="7"/>
      <c r="M1001" s="7" t="str" cm="1">
        <f t="array" aca="1" ref="M1001" ca="1">IFERROR(INDEX(B:B,I1001),IF(ISERROR(H1001),"#N/A",TODAY()))</f>
        <v>#N/A</v>
      </c>
      <c r="N1001">
        <f ca="1">SUMIFS(C:C,A:A,J1001,B:B,"&gt;=" &amp; K1001,B:B,"&lt;" &amp; M1001+1)</f>
        <v>0</v>
      </c>
    </row>
    <row r="1002" spans="1:14" x14ac:dyDescent="0.25">
      <c r="A1002" t="s">
        <v>10</v>
      </c>
      <c r="B1002" s="7">
        <v>43761.498414351852</v>
      </c>
      <c r="C1002">
        <v>1</v>
      </c>
      <c r="D1002" t="str">
        <f>IF(AND(C1002=0,ROW()&gt;2),"fin"&amp;A1002,IF(AND(C1002=1,COUNTIF($D$1:$D1001,"deb"&amp;A1002)&gt;COUNTIF($D$1:$D1001,"fin"&amp;A1002)),A1002,IF(C1002=0,"","deb" &amp; A1002)))</f>
        <v>Yves</v>
      </c>
      <c r="G1002" s="14">
        <v>995</v>
      </c>
      <c r="H1002" s="14" t="e">
        <f t="shared" ca="1" si="17"/>
        <v>#N/A</v>
      </c>
      <c r="I1002" s="14" t="e" cm="1">
        <f t="array" aca="1" ref="I1002" ca="1">SUMPRODUCT(MAX((INDIRECT("A1:A" &amp; IFERROR(MATCH("fin" &amp; J1002,OFFSET($D$1,H1002,0,1000,1),0)+H1002,$H$1)-1)      =J1002)*ROW(INDIRECT("A1:A" &amp; IFERROR(MATCH("fin" &amp; J1002,OFFSET($D$1,H1002,0,1000,1),0)+H1002,$H$1)-1) )))</f>
        <v>#N/A</v>
      </c>
      <c r="J1002" s="7" t="e" cm="1">
        <f t="array" aca="1" ref="J1002" ca="1">INDEX(A:A,H1002)</f>
        <v>#N/A</v>
      </c>
      <c r="K1002" s="7" t="e" cm="1">
        <f t="array" aca="1" ref="K1002" ca="1">INDEX(B:B,H1002)</f>
        <v>#N/A</v>
      </c>
      <c r="L1002" s="7"/>
      <c r="M1002" s="7" t="str" cm="1">
        <f t="array" aca="1" ref="M1002" ca="1">IFERROR(INDEX(B:B,I1002),IF(ISERROR(H1002),"#N/A",TODAY()))</f>
        <v>#N/A</v>
      </c>
      <c r="N1002">
        <f ca="1">SUMIFS(C:C,A:A,J1002,B:B,"&gt;=" &amp; K1002,B:B,"&lt;" &amp; M1002+1)</f>
        <v>0</v>
      </c>
    </row>
    <row r="1003" spans="1:14" x14ac:dyDescent="0.25">
      <c r="A1003" t="s">
        <v>11</v>
      </c>
      <c r="B1003" s="7">
        <v>43761.50340277778</v>
      </c>
      <c r="C1003">
        <v>1</v>
      </c>
      <c r="D1003" t="str">
        <f>IF(AND(C1003=0,ROW()&gt;2),"fin"&amp;A1003,IF(AND(C1003=1,COUNTIF($D$1:$D1002,"deb"&amp;A1003)&gt;COUNTIF($D$1:$D1002,"fin"&amp;A1003)),A1003,IF(C1003=0,"","deb" &amp; A1003)))</f>
        <v>Pierrick</v>
      </c>
      <c r="G1003" s="14">
        <v>996</v>
      </c>
      <c r="H1003" s="14" t="e">
        <f t="shared" ca="1" si="17"/>
        <v>#N/A</v>
      </c>
      <c r="I1003" s="14" t="e" cm="1">
        <f t="array" aca="1" ref="I1003" ca="1">SUMPRODUCT(MAX((INDIRECT("A1:A" &amp; IFERROR(MATCH("fin" &amp; J1003,OFFSET($D$1,H1003,0,1000,1),0)+H1003,$H$1)-1)      =J1003)*ROW(INDIRECT("A1:A" &amp; IFERROR(MATCH("fin" &amp; J1003,OFFSET($D$1,H1003,0,1000,1),0)+H1003,$H$1)-1) )))</f>
        <v>#N/A</v>
      </c>
      <c r="J1003" s="7" t="e" cm="1">
        <f t="array" aca="1" ref="J1003" ca="1">INDEX(A:A,H1003)</f>
        <v>#N/A</v>
      </c>
      <c r="K1003" s="7" t="e" cm="1">
        <f t="array" aca="1" ref="K1003" ca="1">INDEX(B:B,H1003)</f>
        <v>#N/A</v>
      </c>
      <c r="L1003" s="7"/>
      <c r="M1003" s="7" t="str" cm="1">
        <f t="array" aca="1" ref="M1003" ca="1">IFERROR(INDEX(B:B,I1003),IF(ISERROR(H1003),"#N/A",TODAY()))</f>
        <v>#N/A</v>
      </c>
      <c r="N1003">
        <f ca="1">SUMIFS(C:C,A:A,J1003,B:B,"&gt;=" &amp; K1003,B:B,"&lt;" &amp; M1003+1)</f>
        <v>0</v>
      </c>
    </row>
    <row r="1004" spans="1:14" x14ac:dyDescent="0.25">
      <c r="A1004" t="s">
        <v>12</v>
      </c>
      <c r="B1004" s="7">
        <v>43761.632731481484</v>
      </c>
      <c r="C1004">
        <v>1</v>
      </c>
      <c r="D1004" t="str">
        <f>IF(AND(C1004=0,ROW()&gt;2),"fin"&amp;A1004,IF(AND(C1004=1,COUNTIF($D$1:$D1003,"deb"&amp;A1004)&gt;COUNTIF($D$1:$D1003,"fin"&amp;A1004)),A1004,IF(C1004=0,"","deb" &amp; A1004)))</f>
        <v xml:space="preserve">Jacques </v>
      </c>
      <c r="G1004" s="14">
        <v>997</v>
      </c>
      <c r="H1004" s="14" t="e">
        <f t="shared" ca="1" si="17"/>
        <v>#N/A</v>
      </c>
      <c r="I1004" s="14" t="e" cm="1">
        <f t="array" aca="1" ref="I1004" ca="1">SUMPRODUCT(MAX((INDIRECT("A1:A" &amp; IFERROR(MATCH("fin" &amp; J1004,OFFSET($D$1,H1004,0,1000,1),0)+H1004,$H$1)-1)      =J1004)*ROW(INDIRECT("A1:A" &amp; IFERROR(MATCH("fin" &amp; J1004,OFFSET($D$1,H1004,0,1000,1),0)+H1004,$H$1)-1) )))</f>
        <v>#N/A</v>
      </c>
      <c r="J1004" s="7" t="e" cm="1">
        <f t="array" aca="1" ref="J1004" ca="1">INDEX(A:A,H1004)</f>
        <v>#N/A</v>
      </c>
      <c r="K1004" s="7" t="e" cm="1">
        <f t="array" aca="1" ref="K1004" ca="1">INDEX(B:B,H1004)</f>
        <v>#N/A</v>
      </c>
      <c r="L1004" s="7"/>
      <c r="M1004" s="7" t="str" cm="1">
        <f t="array" aca="1" ref="M1004" ca="1">IFERROR(INDEX(B:B,I1004),IF(ISERROR(H1004),"#N/A",TODAY()))</f>
        <v>#N/A</v>
      </c>
      <c r="N1004">
        <f ca="1">SUMIFS(C:C,A:A,J1004,B:B,"&gt;=" &amp; K1004,B:B,"&lt;" &amp; M1004+1)</f>
        <v>0</v>
      </c>
    </row>
    <row r="1005" spans="1:14" x14ac:dyDescent="0.25">
      <c r="A1005" t="s">
        <v>13</v>
      </c>
      <c r="B1005" s="7">
        <v>43762.352384259262</v>
      </c>
      <c r="C1005">
        <v>1</v>
      </c>
      <c r="D1005" t="str">
        <f>IF(AND(C1005=0,ROW()&gt;2),"fin"&amp;A1005,IF(AND(C1005=1,COUNTIF($D$1:$D1004,"deb"&amp;A1005)&gt;COUNTIF($D$1:$D1004,"fin"&amp;A1005)),A1005,IF(C1005=0,"","deb" &amp; A1005)))</f>
        <v>Clhotilde</v>
      </c>
      <c r="G1005" s="14">
        <v>998</v>
      </c>
      <c r="H1005" s="14" t="e">
        <f t="shared" ca="1" si="17"/>
        <v>#N/A</v>
      </c>
      <c r="I1005" s="14" t="e" cm="1">
        <f t="array" aca="1" ref="I1005" ca="1">SUMPRODUCT(MAX((INDIRECT("A1:A" &amp; IFERROR(MATCH("fin" &amp; J1005,OFFSET($D$1,H1005,0,1000,1),0)+H1005,$H$1)-1)      =J1005)*ROW(INDIRECT("A1:A" &amp; IFERROR(MATCH("fin" &amp; J1005,OFFSET($D$1,H1005,0,1000,1),0)+H1005,$H$1)-1) )))</f>
        <v>#N/A</v>
      </c>
      <c r="J1005" s="7" t="e" cm="1">
        <f t="array" aca="1" ref="J1005" ca="1">INDEX(A:A,H1005)</f>
        <v>#N/A</v>
      </c>
      <c r="K1005" s="7" t="e" cm="1">
        <f t="array" aca="1" ref="K1005" ca="1">INDEX(B:B,H1005)</f>
        <v>#N/A</v>
      </c>
      <c r="L1005" s="7"/>
      <c r="M1005" s="7" t="str" cm="1">
        <f t="array" aca="1" ref="M1005" ca="1">IFERROR(INDEX(B:B,I1005),IF(ISERROR(H1005),"#N/A",TODAY()))</f>
        <v>#N/A</v>
      </c>
      <c r="N1005">
        <f ca="1">SUMIFS(C:C,A:A,J1005,B:B,"&gt;=" &amp; K1005,B:B,"&lt;" &amp; M1005+1)</f>
        <v>0</v>
      </c>
    </row>
    <row r="1006" spans="1:14" x14ac:dyDescent="0.25">
      <c r="A1006" t="s">
        <v>14</v>
      </c>
      <c r="B1006" s="7">
        <v>43762.482210648152</v>
      </c>
      <c r="C1006">
        <v>0</v>
      </c>
      <c r="D1006" t="str">
        <f>IF(AND(C1006=0,ROW()&gt;2),"fin"&amp;A1006,IF(AND(C1006=1,COUNTIF($D$1:$D1005,"deb"&amp;A1006)&gt;COUNTIF($D$1:$D1005,"fin"&amp;A1006)),A1006,IF(C1006=0,"","deb" &amp; A1006)))</f>
        <v>finLaurianne</v>
      </c>
      <c r="G1006" s="14">
        <v>999</v>
      </c>
      <c r="H1006" s="14" t="e">
        <f t="shared" ca="1" si="17"/>
        <v>#N/A</v>
      </c>
      <c r="I1006" s="14" t="e" cm="1">
        <f t="array" aca="1" ref="I1006" ca="1">SUMPRODUCT(MAX((INDIRECT("A1:A" &amp; IFERROR(MATCH("fin" &amp; J1006,OFFSET($D$1,H1006,0,1000,1),0)+H1006,$H$1)-1)      =J1006)*ROW(INDIRECT("A1:A" &amp; IFERROR(MATCH("fin" &amp; J1006,OFFSET($D$1,H1006,0,1000,1),0)+H1006,$H$1)-1) )))</f>
        <v>#N/A</v>
      </c>
      <c r="J1006" s="7" t="e" cm="1">
        <f t="array" aca="1" ref="J1006" ca="1">INDEX(A:A,H1006)</f>
        <v>#N/A</v>
      </c>
      <c r="K1006" s="7" t="e" cm="1">
        <f t="array" aca="1" ref="K1006" ca="1">INDEX(B:B,H1006)</f>
        <v>#N/A</v>
      </c>
      <c r="L1006" s="7"/>
      <c r="M1006" s="7" t="str" cm="1">
        <f t="array" aca="1" ref="M1006" ca="1">IFERROR(INDEX(B:B,I1006),IF(ISERROR(H1006),"#N/A",TODAY()))</f>
        <v>#N/A</v>
      </c>
      <c r="N1006">
        <f ca="1">SUMIFS(C:C,A:A,J1006,B:B,"&gt;=" &amp; K1006,B:B,"&lt;" &amp; M1006+1)</f>
        <v>0</v>
      </c>
    </row>
    <row r="1007" spans="1:14" x14ac:dyDescent="0.25">
      <c r="A1007" t="s">
        <v>15</v>
      </c>
      <c r="B1007" s="7">
        <v>43762.492754629631</v>
      </c>
      <c r="C1007">
        <v>1</v>
      </c>
      <c r="D1007" t="str">
        <f>IF(AND(C1007=0,ROW()&gt;2),"fin"&amp;A1007,IF(AND(C1007=1,COUNTIF($D$1:$D1006,"deb"&amp;A1007)&gt;COUNTIF($D$1:$D1006,"fin"&amp;A1007)),A1007,IF(C1007=0,"","deb" &amp; A1007)))</f>
        <v>debJeanne</v>
      </c>
      <c r="G1007" s="14">
        <v>1000</v>
      </c>
      <c r="H1007" s="14" t="e">
        <f t="shared" ca="1" si="17"/>
        <v>#N/A</v>
      </c>
      <c r="I1007" s="14" t="e" cm="1">
        <f t="array" aca="1" ref="I1007" ca="1">SUMPRODUCT(MAX((INDIRECT("A1:A" &amp; IFERROR(MATCH("fin" &amp; J1007,OFFSET($D$1,H1007,0,1000,1),0)+H1007,$H$1)-1)      =J1007)*ROW(INDIRECT("A1:A" &amp; IFERROR(MATCH("fin" &amp; J1007,OFFSET($D$1,H1007,0,1000,1),0)+H1007,$H$1)-1) )))</f>
        <v>#N/A</v>
      </c>
      <c r="J1007" s="7" t="e" cm="1">
        <f t="array" aca="1" ref="J1007" ca="1">INDEX(A:A,H1007)</f>
        <v>#N/A</v>
      </c>
      <c r="K1007" s="7" t="e" cm="1">
        <f t="array" aca="1" ref="K1007" ca="1">INDEX(B:B,H1007)</f>
        <v>#N/A</v>
      </c>
      <c r="L1007" s="7"/>
      <c r="M1007" s="7" t="str" cm="1">
        <f t="array" aca="1" ref="M1007" ca="1">IFERROR(INDEX(B:B,I1007),IF(ISERROR(H1007),"#N/A",TODAY()))</f>
        <v>#N/A</v>
      </c>
      <c r="N1007">
        <f ca="1">SUMIFS(C:C,A:A,J1007,B:B,"&gt;=" &amp; K1007,B:B,"&lt;" &amp; M1007+1)</f>
        <v>0</v>
      </c>
    </row>
    <row r="1008" spans="1:14" x14ac:dyDescent="0.25">
      <c r="A1008" t="s">
        <v>16</v>
      </c>
      <c r="B1008" s="7">
        <v>43766.395497685182</v>
      </c>
      <c r="C1008">
        <v>1</v>
      </c>
      <c r="D1008" t="str">
        <f>IF(AND(C1008=0,ROW()&gt;2),"fin"&amp;A1008,IF(AND(C1008=1,COUNTIF($D$1:$D1007,"deb"&amp;A1008)&gt;COUNTIF($D$1:$D1007,"fin"&amp;A1008)),A1008,IF(C1008=0,"","deb" &amp; A1008)))</f>
        <v>debAgathe</v>
      </c>
      <c r="G1008" s="14">
        <v>1001</v>
      </c>
      <c r="H1008" s="14" t="e">
        <f t="shared" ca="1" si="17"/>
        <v>#N/A</v>
      </c>
      <c r="I1008" s="14" t="e" cm="1">
        <f t="array" aca="1" ref="I1008" ca="1">SUMPRODUCT(MAX((INDIRECT("A1:A" &amp; IFERROR(MATCH("fin" &amp; J1008,OFFSET($D$1,H1008,0,1000,1),0)+H1008,$H$1)-1)      =J1008)*ROW(INDIRECT("A1:A" &amp; IFERROR(MATCH("fin" &amp; J1008,OFFSET($D$1,H1008,0,1000,1),0)+H1008,$H$1)-1) )))</f>
        <v>#N/A</v>
      </c>
      <c r="J1008" s="7" t="e" cm="1">
        <f t="array" aca="1" ref="J1008" ca="1">INDEX(A:A,H1008)</f>
        <v>#N/A</v>
      </c>
      <c r="K1008" s="7" t="e" cm="1">
        <f t="array" aca="1" ref="K1008" ca="1">INDEX(B:B,H1008)</f>
        <v>#N/A</v>
      </c>
      <c r="L1008" s="7"/>
      <c r="M1008" s="7" t="str" cm="1">
        <f t="array" aca="1" ref="M1008" ca="1">IFERROR(INDEX(B:B,I1008),IF(ISERROR(H1008),"#N/A",TODAY()))</f>
        <v>#N/A</v>
      </c>
      <c r="N1008">
        <f ca="1">SUMIFS(C:C,A:A,J1008,B:B,"&gt;=" &amp; K1008,B:B,"&lt;" &amp; M1008+1)</f>
        <v>0</v>
      </c>
    </row>
    <row r="1009" spans="1:14" x14ac:dyDescent="0.25">
      <c r="A1009" t="s">
        <v>17</v>
      </c>
      <c r="B1009" s="7">
        <v>43766.404236111113</v>
      </c>
      <c r="C1009">
        <v>1</v>
      </c>
      <c r="D1009" t="str">
        <f>IF(AND(C1009=0,ROW()&gt;2),"fin"&amp;A1009,IF(AND(C1009=1,COUNTIF($D$1:$D1008,"deb"&amp;A1009)&gt;COUNTIF($D$1:$D1008,"fin"&amp;A1009)),A1009,IF(C1009=0,"","deb" &amp; A1009)))</f>
        <v>debRomain</v>
      </c>
      <c r="G1009" s="14">
        <v>1002</v>
      </c>
      <c r="H1009" s="14" t="e">
        <f t="shared" ca="1" si="17"/>
        <v>#N/A</v>
      </c>
      <c r="I1009" s="14" t="e" cm="1">
        <f t="array" aca="1" ref="I1009" ca="1">SUMPRODUCT(MAX((INDIRECT("A1:A" &amp; IFERROR(MATCH("fin" &amp; J1009,OFFSET($D$1,H1009,0,1000,1),0)+H1009,$H$1)-1)      =J1009)*ROW(INDIRECT("A1:A" &amp; IFERROR(MATCH("fin" &amp; J1009,OFFSET($D$1,H1009,0,1000,1),0)+H1009,$H$1)-1) )))</f>
        <v>#N/A</v>
      </c>
      <c r="J1009" s="7" t="e" cm="1">
        <f t="array" aca="1" ref="J1009" ca="1">INDEX(A:A,H1009)</f>
        <v>#N/A</v>
      </c>
      <c r="K1009" s="7" t="e" cm="1">
        <f t="array" aca="1" ref="K1009" ca="1">INDEX(B:B,H1009)</f>
        <v>#N/A</v>
      </c>
      <c r="L1009" s="7"/>
      <c r="M1009" s="7" t="str" cm="1">
        <f t="array" aca="1" ref="M1009" ca="1">IFERROR(INDEX(B:B,I1009),IF(ISERROR(H1009),"#N/A",TODAY()))</f>
        <v>#N/A</v>
      </c>
      <c r="N1009">
        <f ca="1">SUMIFS(C:C,A:A,J1009,B:B,"&gt;=" &amp; K1009,B:B,"&lt;" &amp; M1009+1)</f>
        <v>0</v>
      </c>
    </row>
    <row r="1010" spans="1:14" x14ac:dyDescent="0.25">
      <c r="A1010" t="s">
        <v>9</v>
      </c>
      <c r="B1010" s="7">
        <v>43766.466423611113</v>
      </c>
      <c r="C1010">
        <v>1</v>
      </c>
      <c r="D1010" t="str">
        <f>IF(AND(C1010=0,ROW()&gt;2),"fin"&amp;A1010,IF(AND(C1010=1,COUNTIF($D$1:$D1009,"deb"&amp;A1010)&gt;COUNTIF($D$1:$D1009,"fin"&amp;A1010)),A1010,IF(C1010=0,"","deb" &amp; A1010)))</f>
        <v xml:space="preserve">Pierre </v>
      </c>
      <c r="G1010" s="14">
        <v>1003</v>
      </c>
      <c r="H1010" s="14" t="e">
        <f t="shared" ca="1" si="17"/>
        <v>#N/A</v>
      </c>
      <c r="I1010" s="14" t="e" cm="1">
        <f t="array" aca="1" ref="I1010" ca="1">SUMPRODUCT(MAX((INDIRECT("A1:A" &amp; IFERROR(MATCH("fin" &amp; J1010,OFFSET($D$1,H1010,0,1000,1),0)+H1010,$H$1)-1)      =J1010)*ROW(INDIRECT("A1:A" &amp; IFERROR(MATCH("fin" &amp; J1010,OFFSET($D$1,H1010,0,1000,1),0)+H1010,$H$1)-1) )))</f>
        <v>#N/A</v>
      </c>
      <c r="J1010" s="7" t="e" cm="1">
        <f t="array" aca="1" ref="J1010" ca="1">INDEX(A:A,H1010)</f>
        <v>#N/A</v>
      </c>
      <c r="K1010" s="7" t="e" cm="1">
        <f t="array" aca="1" ref="K1010" ca="1">INDEX(B:B,H1010)</f>
        <v>#N/A</v>
      </c>
      <c r="L1010" s="7"/>
      <c r="M1010" s="7" t="str" cm="1">
        <f t="array" aca="1" ref="M1010" ca="1">IFERROR(INDEX(B:B,I1010),IF(ISERROR(H1010),"#N/A",TODAY()))</f>
        <v>#N/A</v>
      </c>
      <c r="N1010">
        <f ca="1">SUMIFS(C:C,A:A,J1010,B:B,"&gt;=" &amp; K1010,B:B,"&lt;" &amp; M1010+1)</f>
        <v>0</v>
      </c>
    </row>
    <row r="1011" spans="1:14" x14ac:dyDescent="0.25">
      <c r="A1011" t="s">
        <v>10</v>
      </c>
      <c r="B1011" s="7">
        <v>43766.604120370372</v>
      </c>
      <c r="C1011">
        <v>1</v>
      </c>
      <c r="D1011" t="str">
        <f>IF(AND(C1011=0,ROW()&gt;2),"fin"&amp;A1011,IF(AND(C1011=1,COUNTIF($D$1:$D1010,"deb"&amp;A1011)&gt;COUNTIF($D$1:$D1010,"fin"&amp;A1011)),A1011,IF(C1011=0,"","deb" &amp; A1011)))</f>
        <v>Yves</v>
      </c>
      <c r="G1011" s="14">
        <v>1004</v>
      </c>
      <c r="H1011" s="14" t="e">
        <f t="shared" ca="1" si="17"/>
        <v>#N/A</v>
      </c>
      <c r="I1011" s="14" t="e" cm="1">
        <f t="array" aca="1" ref="I1011" ca="1">SUMPRODUCT(MAX((INDIRECT("A1:A" &amp; IFERROR(MATCH("fin" &amp; J1011,OFFSET($D$1,H1011,0,1000,1),0)+H1011,$H$1)-1)      =J1011)*ROW(INDIRECT("A1:A" &amp; IFERROR(MATCH("fin" &amp; J1011,OFFSET($D$1,H1011,0,1000,1),0)+H1011,$H$1)-1) )))</f>
        <v>#N/A</v>
      </c>
      <c r="J1011" s="7" t="e" cm="1">
        <f t="array" aca="1" ref="J1011" ca="1">INDEX(A:A,H1011)</f>
        <v>#N/A</v>
      </c>
      <c r="K1011" s="7" t="e" cm="1">
        <f t="array" aca="1" ref="K1011" ca="1">INDEX(B:B,H1011)</f>
        <v>#N/A</v>
      </c>
      <c r="L1011" s="7"/>
      <c r="M1011" s="7" t="str" cm="1">
        <f t="array" aca="1" ref="M1011" ca="1">IFERROR(INDEX(B:B,I1011),IF(ISERROR(H1011),"#N/A",TODAY()))</f>
        <v>#N/A</v>
      </c>
      <c r="N1011">
        <f ca="1">SUMIFS(C:C,A:A,J1011,B:B,"&gt;=" &amp; K1011,B:B,"&lt;" &amp; M1011+1)</f>
        <v>0</v>
      </c>
    </row>
    <row r="1012" spans="1:14" x14ac:dyDescent="0.25">
      <c r="A1012" t="s">
        <v>11</v>
      </c>
      <c r="B1012" s="7">
        <v>43766.611678240741</v>
      </c>
      <c r="C1012">
        <v>1</v>
      </c>
      <c r="D1012" t="str">
        <f>IF(AND(C1012=0,ROW()&gt;2),"fin"&amp;A1012,IF(AND(C1012=1,COUNTIF($D$1:$D1011,"deb"&amp;A1012)&gt;COUNTIF($D$1:$D1011,"fin"&amp;A1012)),A1012,IF(C1012=0,"","deb" &amp; A1012)))</f>
        <v>Pierrick</v>
      </c>
      <c r="G1012" s="14">
        <v>1005</v>
      </c>
      <c r="H1012" s="14" t="e">
        <f t="shared" ca="1" si="17"/>
        <v>#N/A</v>
      </c>
      <c r="I1012" s="14" t="e" cm="1">
        <f t="array" aca="1" ref="I1012" ca="1">SUMPRODUCT(MAX((INDIRECT("A1:A" &amp; IFERROR(MATCH("fin" &amp; J1012,OFFSET($D$1,H1012,0,1000,1),0)+H1012,$H$1)-1)      =J1012)*ROW(INDIRECT("A1:A" &amp; IFERROR(MATCH("fin" &amp; J1012,OFFSET($D$1,H1012,0,1000,1),0)+H1012,$H$1)-1) )))</f>
        <v>#N/A</v>
      </c>
      <c r="J1012" s="7" t="e" cm="1">
        <f t="array" aca="1" ref="J1012" ca="1">INDEX(A:A,H1012)</f>
        <v>#N/A</v>
      </c>
      <c r="K1012" s="7" t="e" cm="1">
        <f t="array" aca="1" ref="K1012" ca="1">INDEX(B:B,H1012)</f>
        <v>#N/A</v>
      </c>
      <c r="L1012" s="7"/>
      <c r="M1012" s="7" t="str" cm="1">
        <f t="array" aca="1" ref="M1012" ca="1">IFERROR(INDEX(B:B,I1012),IF(ISERROR(H1012),"#N/A",TODAY()))</f>
        <v>#N/A</v>
      </c>
      <c r="N1012">
        <f ca="1">SUMIFS(C:C,A:A,J1012,B:B,"&gt;=" &amp; K1012,B:B,"&lt;" &amp; M1012+1)</f>
        <v>0</v>
      </c>
    </row>
    <row r="1013" spans="1:14" x14ac:dyDescent="0.25">
      <c r="A1013" t="s">
        <v>12</v>
      </c>
      <c r="B1013" s="7">
        <v>43767.404456018521</v>
      </c>
      <c r="C1013">
        <v>0</v>
      </c>
      <c r="D1013" t="str">
        <f>IF(AND(C1013=0,ROW()&gt;2),"fin"&amp;A1013,IF(AND(C1013=1,COUNTIF($D$1:$D1012,"deb"&amp;A1013)&gt;COUNTIF($D$1:$D1012,"fin"&amp;A1013)),A1013,IF(C1013=0,"","deb" &amp; A1013)))</f>
        <v xml:space="preserve">finJacques </v>
      </c>
      <c r="G1013" s="14">
        <v>1006</v>
      </c>
      <c r="H1013" s="14" t="e">
        <f t="shared" ca="1" si="17"/>
        <v>#N/A</v>
      </c>
      <c r="I1013" s="14" t="e" cm="1">
        <f t="array" aca="1" ref="I1013" ca="1">SUMPRODUCT(MAX((INDIRECT("A1:A" &amp; IFERROR(MATCH("fin" &amp; J1013,OFFSET($D$1,H1013,0,1000,1),0)+H1013,$H$1)-1)      =J1013)*ROW(INDIRECT("A1:A" &amp; IFERROR(MATCH("fin" &amp; J1013,OFFSET($D$1,H1013,0,1000,1),0)+H1013,$H$1)-1) )))</f>
        <v>#N/A</v>
      </c>
      <c r="J1013" s="7" t="e" cm="1">
        <f t="array" aca="1" ref="J1013" ca="1">INDEX(A:A,H1013)</f>
        <v>#N/A</v>
      </c>
      <c r="K1013" s="7" t="e" cm="1">
        <f t="array" aca="1" ref="K1013" ca="1">INDEX(B:B,H1013)</f>
        <v>#N/A</v>
      </c>
      <c r="L1013" s="7"/>
      <c r="M1013" s="7" t="str" cm="1">
        <f t="array" aca="1" ref="M1013" ca="1">IFERROR(INDEX(B:B,I1013),IF(ISERROR(H1013),"#N/A",TODAY()))</f>
        <v>#N/A</v>
      </c>
      <c r="N1013">
        <f ca="1">SUMIFS(C:C,A:A,J1013,B:B,"&gt;=" &amp; K1013,B:B,"&lt;" &amp; M1013+1)</f>
        <v>0</v>
      </c>
    </row>
    <row r="1014" spans="1:14" x14ac:dyDescent="0.25">
      <c r="A1014" t="s">
        <v>13</v>
      </c>
      <c r="B1014" s="7">
        <v>43767.423807870371</v>
      </c>
      <c r="C1014">
        <v>1</v>
      </c>
      <c r="D1014" t="str">
        <f>IF(AND(C1014=0,ROW()&gt;2),"fin"&amp;A1014,IF(AND(C1014=1,COUNTIF($D$1:$D1013,"deb"&amp;A1014)&gt;COUNTIF($D$1:$D1013,"fin"&amp;A1014)),A1014,IF(C1014=0,"","deb" &amp; A1014)))</f>
        <v>Clhotilde</v>
      </c>
      <c r="G1014" s="14">
        <v>1007</v>
      </c>
      <c r="H1014" s="14" t="e">
        <f t="shared" ca="1" si="17"/>
        <v>#N/A</v>
      </c>
      <c r="I1014" s="14" t="e" cm="1">
        <f t="array" aca="1" ref="I1014" ca="1">SUMPRODUCT(MAX((INDIRECT("A1:A" &amp; IFERROR(MATCH("fin" &amp; J1014,OFFSET($D$1,H1014,0,1000,1),0)+H1014,$H$1)-1)      =J1014)*ROW(INDIRECT("A1:A" &amp; IFERROR(MATCH("fin" &amp; J1014,OFFSET($D$1,H1014,0,1000,1),0)+H1014,$H$1)-1) )))</f>
        <v>#N/A</v>
      </c>
      <c r="J1014" s="7" t="e" cm="1">
        <f t="array" aca="1" ref="J1014" ca="1">INDEX(A:A,H1014)</f>
        <v>#N/A</v>
      </c>
      <c r="K1014" s="7" t="e" cm="1">
        <f t="array" aca="1" ref="K1014" ca="1">INDEX(B:B,H1014)</f>
        <v>#N/A</v>
      </c>
      <c r="L1014" s="7"/>
      <c r="M1014" s="7" t="str" cm="1">
        <f t="array" aca="1" ref="M1014" ca="1">IFERROR(INDEX(B:B,I1014),IF(ISERROR(H1014),"#N/A",TODAY()))</f>
        <v>#N/A</v>
      </c>
      <c r="N1014">
        <f ca="1">SUMIFS(C:C,A:A,J1014,B:B,"&gt;=" &amp; K1014,B:B,"&lt;" &amp; M1014+1)</f>
        <v>0</v>
      </c>
    </row>
    <row r="1015" spans="1:14" x14ac:dyDescent="0.25">
      <c r="A1015" t="s">
        <v>14</v>
      </c>
      <c r="B1015" s="7">
        <v>43767.500219907408</v>
      </c>
      <c r="C1015">
        <v>0</v>
      </c>
      <c r="D1015" t="str">
        <f>IF(AND(C1015=0,ROW()&gt;2),"fin"&amp;A1015,IF(AND(C1015=1,COUNTIF($D$1:$D1014,"deb"&amp;A1015)&gt;COUNTIF($D$1:$D1014,"fin"&amp;A1015)),A1015,IF(C1015=0,"","deb" &amp; A1015)))</f>
        <v>finLaurianne</v>
      </c>
      <c r="G1015" s="14">
        <v>1008</v>
      </c>
      <c r="H1015" s="14" t="e">
        <f t="shared" ca="1" si="17"/>
        <v>#N/A</v>
      </c>
      <c r="I1015" s="14" t="e" cm="1">
        <f t="array" aca="1" ref="I1015" ca="1">SUMPRODUCT(MAX((INDIRECT("A1:A" &amp; IFERROR(MATCH("fin" &amp; J1015,OFFSET($D$1,H1015,0,1000,1),0)+H1015,$H$1)-1)      =J1015)*ROW(INDIRECT("A1:A" &amp; IFERROR(MATCH("fin" &amp; J1015,OFFSET($D$1,H1015,0,1000,1),0)+H1015,$H$1)-1) )))</f>
        <v>#N/A</v>
      </c>
      <c r="J1015" s="7" t="e" cm="1">
        <f t="array" aca="1" ref="J1015" ca="1">INDEX(A:A,H1015)</f>
        <v>#N/A</v>
      </c>
      <c r="K1015" s="7" t="e" cm="1">
        <f t="array" aca="1" ref="K1015" ca="1">INDEX(B:B,H1015)</f>
        <v>#N/A</v>
      </c>
      <c r="L1015" s="7"/>
      <c r="M1015" s="7" t="str" cm="1">
        <f t="array" aca="1" ref="M1015" ca="1">IFERROR(INDEX(B:B,I1015),IF(ISERROR(H1015),"#N/A",TODAY()))</f>
        <v>#N/A</v>
      </c>
      <c r="N1015">
        <f ca="1">SUMIFS(C:C,A:A,J1015,B:B,"&gt;=" &amp; K1015,B:B,"&lt;" &amp; M1015+1)</f>
        <v>0</v>
      </c>
    </row>
    <row r="1016" spans="1:14" x14ac:dyDescent="0.25">
      <c r="A1016" t="s">
        <v>15</v>
      </c>
      <c r="B1016" s="7">
        <v>43767.502766203703</v>
      </c>
      <c r="C1016">
        <v>1</v>
      </c>
      <c r="D1016" t="str">
        <f>IF(AND(C1016=0,ROW()&gt;2),"fin"&amp;A1016,IF(AND(C1016=1,COUNTIF($D$1:$D1015,"deb"&amp;A1016)&gt;COUNTIF($D$1:$D1015,"fin"&amp;A1016)),A1016,IF(C1016=0,"","deb" &amp; A1016)))</f>
        <v>Jeanne</v>
      </c>
      <c r="G1016" s="14">
        <v>1009</v>
      </c>
      <c r="H1016" s="14" t="e">
        <f t="shared" ca="1" si="17"/>
        <v>#N/A</v>
      </c>
      <c r="I1016" s="14" t="e" cm="1">
        <f t="array" aca="1" ref="I1016" ca="1">SUMPRODUCT(MAX((INDIRECT("A1:A" &amp; IFERROR(MATCH("fin" &amp; J1016,OFFSET($D$1,H1016,0,1000,1),0)+H1016,$H$1)-1)      =J1016)*ROW(INDIRECT("A1:A" &amp; IFERROR(MATCH("fin" &amp; J1016,OFFSET($D$1,H1016,0,1000,1),0)+H1016,$H$1)-1) )))</f>
        <v>#N/A</v>
      </c>
      <c r="J1016" s="7" t="e" cm="1">
        <f t="array" aca="1" ref="J1016" ca="1">INDEX(A:A,H1016)</f>
        <v>#N/A</v>
      </c>
      <c r="K1016" s="7" t="e" cm="1">
        <f t="array" aca="1" ref="K1016" ca="1">INDEX(B:B,H1016)</f>
        <v>#N/A</v>
      </c>
      <c r="L1016" s="7"/>
      <c r="M1016" s="7" t="str" cm="1">
        <f t="array" aca="1" ref="M1016" ca="1">IFERROR(INDEX(B:B,I1016),IF(ISERROR(H1016),"#N/A",TODAY()))</f>
        <v>#N/A</v>
      </c>
      <c r="N1016">
        <f ca="1">SUMIFS(C:C,A:A,J1016,B:B,"&gt;=" &amp; K1016,B:B,"&lt;" &amp; M1016+1)</f>
        <v>0</v>
      </c>
    </row>
    <row r="1017" spans="1:14" x14ac:dyDescent="0.25">
      <c r="A1017" t="s">
        <v>16</v>
      </c>
      <c r="B1017" s="7">
        <v>43767.553043981483</v>
      </c>
      <c r="C1017">
        <v>0</v>
      </c>
      <c r="D1017" t="str">
        <f>IF(AND(C1017=0,ROW()&gt;2),"fin"&amp;A1017,IF(AND(C1017=1,COUNTIF($D$1:$D1016,"deb"&amp;A1017)&gt;COUNTIF($D$1:$D1016,"fin"&amp;A1017)),A1017,IF(C1017=0,"","deb" &amp; A1017)))</f>
        <v>finAgathe</v>
      </c>
      <c r="G1017" s="14">
        <v>1010</v>
      </c>
      <c r="H1017" s="14" t="e">
        <f t="shared" ca="1" si="17"/>
        <v>#N/A</v>
      </c>
      <c r="I1017" s="14" t="e" cm="1">
        <f t="array" aca="1" ref="I1017" ca="1">SUMPRODUCT(MAX((INDIRECT("A1:A" &amp; IFERROR(MATCH("fin" &amp; J1017,OFFSET($D$1,H1017,0,1000,1),0)+H1017,$H$1)-1)      =J1017)*ROW(INDIRECT("A1:A" &amp; IFERROR(MATCH("fin" &amp; J1017,OFFSET($D$1,H1017,0,1000,1),0)+H1017,$H$1)-1) )))</f>
        <v>#N/A</v>
      </c>
      <c r="J1017" s="7" t="e" cm="1">
        <f t="array" aca="1" ref="J1017" ca="1">INDEX(A:A,H1017)</f>
        <v>#N/A</v>
      </c>
      <c r="K1017" s="7" t="e" cm="1">
        <f t="array" aca="1" ref="K1017" ca="1">INDEX(B:B,H1017)</f>
        <v>#N/A</v>
      </c>
      <c r="L1017" s="7"/>
      <c r="M1017" s="7" t="str" cm="1">
        <f t="array" aca="1" ref="M1017" ca="1">IFERROR(INDEX(B:B,I1017),IF(ISERROR(H1017),"#N/A",TODAY()))</f>
        <v>#N/A</v>
      </c>
      <c r="N1017">
        <f ca="1">SUMIFS(C:C,A:A,J1017,B:B,"&gt;=" &amp; K1017,B:B,"&lt;" &amp; M1017+1)</f>
        <v>0</v>
      </c>
    </row>
    <row r="1018" spans="1:14" x14ac:dyDescent="0.25">
      <c r="A1018" t="s">
        <v>17</v>
      </c>
      <c r="B1018" s="7">
        <v>43767.569687499999</v>
      </c>
      <c r="C1018">
        <v>1</v>
      </c>
      <c r="D1018" t="str">
        <f>IF(AND(C1018=0,ROW()&gt;2),"fin"&amp;A1018,IF(AND(C1018=1,COUNTIF($D$1:$D1017,"deb"&amp;A1018)&gt;COUNTIF($D$1:$D1017,"fin"&amp;A1018)),A1018,IF(C1018=0,"","deb" &amp; A1018)))</f>
        <v>Romain</v>
      </c>
      <c r="G1018" s="14">
        <v>1011</v>
      </c>
      <c r="H1018" s="14" t="e">
        <f t="shared" ca="1" si="17"/>
        <v>#N/A</v>
      </c>
      <c r="I1018" s="14" t="e" cm="1">
        <f t="array" aca="1" ref="I1018" ca="1">SUMPRODUCT(MAX((INDIRECT("A1:A" &amp; IFERROR(MATCH("fin" &amp; J1018,OFFSET($D$1,H1018,0,1000,1),0)+H1018,$H$1)-1)      =J1018)*ROW(INDIRECT("A1:A" &amp; IFERROR(MATCH("fin" &amp; J1018,OFFSET($D$1,H1018,0,1000,1),0)+H1018,$H$1)-1) )))</f>
        <v>#N/A</v>
      </c>
      <c r="J1018" s="7" t="e" cm="1">
        <f t="array" aca="1" ref="J1018" ca="1">INDEX(A:A,H1018)</f>
        <v>#N/A</v>
      </c>
      <c r="K1018" s="7" t="e" cm="1">
        <f t="array" aca="1" ref="K1018" ca="1">INDEX(B:B,H1018)</f>
        <v>#N/A</v>
      </c>
      <c r="L1018" s="7"/>
      <c r="M1018" s="7" t="str" cm="1">
        <f t="array" aca="1" ref="M1018" ca="1">IFERROR(INDEX(B:B,I1018),IF(ISERROR(H1018),"#N/A",TODAY()))</f>
        <v>#N/A</v>
      </c>
      <c r="N1018">
        <f ca="1">SUMIFS(C:C,A:A,J1018,B:B,"&gt;=" &amp; K1018,B:B,"&lt;" &amp; M1018+1)</f>
        <v>0</v>
      </c>
    </row>
    <row r="1019" spans="1:14" x14ac:dyDescent="0.25">
      <c r="A1019" t="s">
        <v>9</v>
      </c>
      <c r="B1019" s="7">
        <v>43767.608252314814</v>
      </c>
      <c r="C1019">
        <v>0</v>
      </c>
      <c r="D1019" t="str">
        <f>IF(AND(C1019=0,ROW()&gt;2),"fin"&amp;A1019,IF(AND(C1019=1,COUNTIF($D$1:$D1018,"deb"&amp;A1019)&gt;COUNTIF($D$1:$D1018,"fin"&amp;A1019)),A1019,IF(C1019=0,"","deb" &amp; A1019)))</f>
        <v xml:space="preserve">finPierre </v>
      </c>
      <c r="G1019" s="14">
        <v>1012</v>
      </c>
      <c r="H1019" s="14" t="e">
        <f t="shared" ca="1" si="17"/>
        <v>#N/A</v>
      </c>
      <c r="I1019" s="14" t="e" cm="1">
        <f t="array" aca="1" ref="I1019" ca="1">SUMPRODUCT(MAX((INDIRECT("A1:A" &amp; IFERROR(MATCH("fin" &amp; J1019,OFFSET($D$1,H1019,0,1000,1),0)+H1019,$H$1)-1)      =J1019)*ROW(INDIRECT("A1:A" &amp; IFERROR(MATCH("fin" &amp; J1019,OFFSET($D$1,H1019,0,1000,1),0)+H1019,$H$1)-1) )))</f>
        <v>#N/A</v>
      </c>
      <c r="J1019" s="7" t="e" cm="1">
        <f t="array" aca="1" ref="J1019" ca="1">INDEX(A:A,H1019)</f>
        <v>#N/A</v>
      </c>
      <c r="K1019" s="7" t="e" cm="1">
        <f t="array" aca="1" ref="K1019" ca="1">INDEX(B:B,H1019)</f>
        <v>#N/A</v>
      </c>
      <c r="L1019" s="7"/>
      <c r="M1019" s="7" t="str" cm="1">
        <f t="array" aca="1" ref="M1019" ca="1">IFERROR(INDEX(B:B,I1019),IF(ISERROR(H1019),"#N/A",TODAY()))</f>
        <v>#N/A</v>
      </c>
      <c r="N1019">
        <f ca="1">SUMIFS(C:C,A:A,J1019,B:B,"&gt;=" &amp; K1019,B:B,"&lt;" &amp; M1019+1)</f>
        <v>0</v>
      </c>
    </row>
    <row r="1020" spans="1:14" x14ac:dyDescent="0.25">
      <c r="A1020" t="s">
        <v>10</v>
      </c>
      <c r="B1020" s="7">
        <v>43767.671886574077</v>
      </c>
      <c r="C1020">
        <v>0</v>
      </c>
      <c r="D1020" t="str">
        <f>IF(AND(C1020=0,ROW()&gt;2),"fin"&amp;A1020,IF(AND(C1020=1,COUNTIF($D$1:$D1019,"deb"&amp;A1020)&gt;COUNTIF($D$1:$D1019,"fin"&amp;A1020)),A1020,IF(C1020=0,"","deb" &amp; A1020)))</f>
        <v>finYves</v>
      </c>
      <c r="G1020" s="14">
        <v>1013</v>
      </c>
      <c r="H1020" s="14" t="e">
        <f t="shared" ca="1" si="17"/>
        <v>#N/A</v>
      </c>
      <c r="I1020" s="14" t="e" cm="1">
        <f t="array" aca="1" ref="I1020" ca="1">SUMPRODUCT(MAX((INDIRECT("A1:A" &amp; IFERROR(MATCH("fin" &amp; J1020,OFFSET($D$1,H1020,0,1000,1),0)+H1020,$H$1)-1)      =J1020)*ROW(INDIRECT("A1:A" &amp; IFERROR(MATCH("fin" &amp; J1020,OFFSET($D$1,H1020,0,1000,1),0)+H1020,$H$1)-1) )))</f>
        <v>#N/A</v>
      </c>
      <c r="J1020" s="7" t="e" cm="1">
        <f t="array" aca="1" ref="J1020" ca="1">INDEX(A:A,H1020)</f>
        <v>#N/A</v>
      </c>
      <c r="K1020" s="7" t="e" cm="1">
        <f t="array" aca="1" ref="K1020" ca="1">INDEX(B:B,H1020)</f>
        <v>#N/A</v>
      </c>
      <c r="L1020" s="7"/>
      <c r="M1020" s="7" t="str" cm="1">
        <f t="array" aca="1" ref="M1020" ca="1">IFERROR(INDEX(B:B,I1020),IF(ISERROR(H1020),"#N/A",TODAY()))</f>
        <v>#N/A</v>
      </c>
      <c r="N1020">
        <f ca="1">SUMIFS(C:C,A:A,J1020,B:B,"&gt;=" &amp; K1020,B:B,"&lt;" &amp; M1020+1)</f>
        <v>0</v>
      </c>
    </row>
    <row r="1021" spans="1:14" x14ac:dyDescent="0.25">
      <c r="A1021" t="s">
        <v>11</v>
      </c>
      <c r="B1021" s="7">
        <v>43768.384120370371</v>
      </c>
      <c r="C1021">
        <v>1</v>
      </c>
      <c r="D1021" t="str">
        <f>IF(AND(C1021=0,ROW()&gt;2),"fin"&amp;A1021,IF(AND(C1021=1,COUNTIF($D$1:$D1020,"deb"&amp;A1021)&gt;COUNTIF($D$1:$D1020,"fin"&amp;A1021)),A1021,IF(C1021=0,"","deb" &amp; A1021)))</f>
        <v>Pierrick</v>
      </c>
      <c r="G1021" s="14">
        <v>1014</v>
      </c>
      <c r="H1021" s="14" t="e">
        <f t="shared" ca="1" si="17"/>
        <v>#N/A</v>
      </c>
      <c r="I1021" s="14" t="e" cm="1">
        <f t="array" aca="1" ref="I1021" ca="1">SUMPRODUCT(MAX((INDIRECT("A1:A" &amp; IFERROR(MATCH("fin" &amp; J1021,OFFSET($D$1,H1021,0,1000,1),0)+H1021,$H$1)-1)      =J1021)*ROW(INDIRECT("A1:A" &amp; IFERROR(MATCH("fin" &amp; J1021,OFFSET($D$1,H1021,0,1000,1),0)+H1021,$H$1)-1) )))</f>
        <v>#N/A</v>
      </c>
      <c r="J1021" s="7" t="e" cm="1">
        <f t="array" aca="1" ref="J1021" ca="1">INDEX(A:A,H1021)</f>
        <v>#N/A</v>
      </c>
      <c r="K1021" s="7" t="e" cm="1">
        <f t="array" aca="1" ref="K1021" ca="1">INDEX(B:B,H1021)</f>
        <v>#N/A</v>
      </c>
      <c r="L1021" s="7"/>
      <c r="M1021" s="7" t="str" cm="1">
        <f t="array" aca="1" ref="M1021" ca="1">IFERROR(INDEX(B:B,I1021),IF(ISERROR(H1021),"#N/A",TODAY()))</f>
        <v>#N/A</v>
      </c>
      <c r="N1021">
        <f ca="1">SUMIFS(C:C,A:A,J1021,B:B,"&gt;=" &amp; K1021,B:B,"&lt;" &amp; M1021+1)</f>
        <v>0</v>
      </c>
    </row>
    <row r="1022" spans="1:14" x14ac:dyDescent="0.25">
      <c r="A1022" t="s">
        <v>12</v>
      </c>
      <c r="B1022" s="7">
        <v>43768.38559027778</v>
      </c>
      <c r="C1022">
        <v>0</v>
      </c>
      <c r="D1022" t="str">
        <f>IF(AND(C1022=0,ROW()&gt;2),"fin"&amp;A1022,IF(AND(C1022=1,COUNTIF($D$1:$D1021,"deb"&amp;A1022)&gt;COUNTIF($D$1:$D1021,"fin"&amp;A1022)),A1022,IF(C1022=0,"","deb" &amp; A1022)))</f>
        <v xml:space="preserve">finJacques </v>
      </c>
      <c r="G1022" s="14">
        <v>1015</v>
      </c>
      <c r="H1022" s="14" t="e">
        <f t="shared" ca="1" si="17"/>
        <v>#N/A</v>
      </c>
      <c r="I1022" s="14" t="e" cm="1">
        <f t="array" aca="1" ref="I1022" ca="1">SUMPRODUCT(MAX((INDIRECT("A1:A" &amp; IFERROR(MATCH("fin" &amp; J1022,OFFSET($D$1,H1022,0,1000,1),0)+H1022,$H$1)-1)      =J1022)*ROW(INDIRECT("A1:A" &amp; IFERROR(MATCH("fin" &amp; J1022,OFFSET($D$1,H1022,0,1000,1),0)+H1022,$H$1)-1) )))</f>
        <v>#N/A</v>
      </c>
      <c r="J1022" s="7" t="e" cm="1">
        <f t="array" aca="1" ref="J1022" ca="1">INDEX(A:A,H1022)</f>
        <v>#N/A</v>
      </c>
      <c r="K1022" s="7" t="e" cm="1">
        <f t="array" aca="1" ref="K1022" ca="1">INDEX(B:B,H1022)</f>
        <v>#N/A</v>
      </c>
      <c r="L1022" s="7"/>
      <c r="M1022" s="7" t="str" cm="1">
        <f t="array" aca="1" ref="M1022" ca="1">IFERROR(INDEX(B:B,I1022),IF(ISERROR(H1022),"#N/A",TODAY()))</f>
        <v>#N/A</v>
      </c>
      <c r="N1022">
        <f ca="1">SUMIFS(C:C,A:A,J1022,B:B,"&gt;=" &amp; K1022,B:B,"&lt;" &amp; M1022+1)</f>
        <v>0</v>
      </c>
    </row>
    <row r="1023" spans="1:14" x14ac:dyDescent="0.25">
      <c r="A1023" t="s">
        <v>13</v>
      </c>
      <c r="B1023" s="7">
        <v>43768.487824074073</v>
      </c>
      <c r="C1023">
        <v>0</v>
      </c>
      <c r="D1023" t="str">
        <f>IF(AND(C1023=0,ROW()&gt;2),"fin"&amp;A1023,IF(AND(C1023=1,COUNTIF($D$1:$D1022,"deb"&amp;A1023)&gt;COUNTIF($D$1:$D1022,"fin"&amp;A1023)),A1023,IF(C1023=0,"","deb" &amp; A1023)))</f>
        <v>finClhotilde</v>
      </c>
      <c r="G1023" s="14">
        <v>1016</v>
      </c>
      <c r="H1023" s="14" t="e">
        <f t="shared" ca="1" si="17"/>
        <v>#N/A</v>
      </c>
      <c r="I1023" s="14" t="e" cm="1">
        <f t="array" aca="1" ref="I1023" ca="1">SUMPRODUCT(MAX((INDIRECT("A1:A" &amp; IFERROR(MATCH("fin" &amp; J1023,OFFSET($D$1,H1023,0,1000,1),0)+H1023,$H$1)-1)      =J1023)*ROW(INDIRECT("A1:A" &amp; IFERROR(MATCH("fin" &amp; J1023,OFFSET($D$1,H1023,0,1000,1),0)+H1023,$H$1)-1) )))</f>
        <v>#N/A</v>
      </c>
      <c r="J1023" s="7" t="e" cm="1">
        <f t="array" aca="1" ref="J1023" ca="1">INDEX(A:A,H1023)</f>
        <v>#N/A</v>
      </c>
      <c r="K1023" s="7" t="e" cm="1">
        <f t="array" aca="1" ref="K1023" ca="1">INDEX(B:B,H1023)</f>
        <v>#N/A</v>
      </c>
      <c r="L1023" s="7"/>
      <c r="M1023" s="7" t="str" cm="1">
        <f t="array" aca="1" ref="M1023" ca="1">IFERROR(INDEX(B:B,I1023),IF(ISERROR(H1023),"#N/A",TODAY()))</f>
        <v>#N/A</v>
      </c>
      <c r="N1023">
        <f ca="1">SUMIFS(C:C,A:A,J1023,B:B,"&gt;=" &amp; K1023,B:B,"&lt;" &amp; M1023+1)</f>
        <v>0</v>
      </c>
    </row>
    <row r="1024" spans="1:14" x14ac:dyDescent="0.25">
      <c r="A1024" t="s">
        <v>14</v>
      </c>
      <c r="B1024" s="7">
        <v>43768.592685185184</v>
      </c>
      <c r="C1024">
        <v>1</v>
      </c>
      <c r="D1024" t="str">
        <f>IF(AND(C1024=0,ROW()&gt;2),"fin"&amp;A1024,IF(AND(C1024=1,COUNTIF($D$1:$D1023,"deb"&amp;A1024)&gt;COUNTIF($D$1:$D1023,"fin"&amp;A1024)),A1024,IF(C1024=0,"","deb" &amp; A1024)))</f>
        <v>debLaurianne</v>
      </c>
      <c r="G1024" s="14">
        <v>1017</v>
      </c>
      <c r="H1024" s="14" t="e">
        <f t="shared" ca="1" si="17"/>
        <v>#N/A</v>
      </c>
      <c r="I1024" s="14" t="e" cm="1">
        <f t="array" aca="1" ref="I1024" ca="1">SUMPRODUCT(MAX((INDIRECT("A1:A" &amp; IFERROR(MATCH("fin" &amp; J1024,OFFSET($D$1,H1024,0,1000,1),0)+H1024,$H$1)-1)      =J1024)*ROW(INDIRECT("A1:A" &amp; IFERROR(MATCH("fin" &amp; J1024,OFFSET($D$1,H1024,0,1000,1),0)+H1024,$H$1)-1) )))</f>
        <v>#N/A</v>
      </c>
      <c r="J1024" s="7" t="e" cm="1">
        <f t="array" aca="1" ref="J1024" ca="1">INDEX(A:A,H1024)</f>
        <v>#N/A</v>
      </c>
      <c r="K1024" s="7" t="e" cm="1">
        <f t="array" aca="1" ref="K1024" ca="1">INDEX(B:B,H1024)</f>
        <v>#N/A</v>
      </c>
      <c r="L1024" s="7"/>
      <c r="M1024" s="7" t="str" cm="1">
        <f t="array" aca="1" ref="M1024" ca="1">IFERROR(INDEX(B:B,I1024),IF(ISERROR(H1024),"#N/A",TODAY()))</f>
        <v>#N/A</v>
      </c>
      <c r="N1024">
        <f ca="1">SUMIFS(C:C,A:A,J1024,B:B,"&gt;=" &amp; K1024,B:B,"&lt;" &amp; M1024+1)</f>
        <v>0</v>
      </c>
    </row>
    <row r="1025" spans="1:14" x14ac:dyDescent="0.25">
      <c r="A1025" t="s">
        <v>15</v>
      </c>
      <c r="B1025" s="7">
        <v>43768.610636574071</v>
      </c>
      <c r="C1025">
        <v>1</v>
      </c>
      <c r="D1025" t="str">
        <f>IF(AND(C1025=0,ROW()&gt;2),"fin"&amp;A1025,IF(AND(C1025=1,COUNTIF($D$1:$D1024,"deb"&amp;A1025)&gt;COUNTIF($D$1:$D1024,"fin"&amp;A1025)),A1025,IF(C1025=0,"","deb" &amp; A1025)))</f>
        <v>Jeanne</v>
      </c>
      <c r="G1025" s="14">
        <v>1018</v>
      </c>
      <c r="H1025" s="14" t="e">
        <f t="shared" ca="1" si="17"/>
        <v>#N/A</v>
      </c>
      <c r="I1025" s="14" t="e" cm="1">
        <f t="array" aca="1" ref="I1025" ca="1">SUMPRODUCT(MAX((INDIRECT("A1:A" &amp; IFERROR(MATCH("fin" &amp; J1025,OFFSET($D$1,H1025,0,1000,1),0)+H1025,$H$1)-1)      =J1025)*ROW(INDIRECT("A1:A" &amp; IFERROR(MATCH("fin" &amp; J1025,OFFSET($D$1,H1025,0,1000,1),0)+H1025,$H$1)-1) )))</f>
        <v>#N/A</v>
      </c>
      <c r="J1025" s="7" t="e" cm="1">
        <f t="array" aca="1" ref="J1025" ca="1">INDEX(A:A,H1025)</f>
        <v>#N/A</v>
      </c>
      <c r="K1025" s="7" t="e" cm="1">
        <f t="array" aca="1" ref="K1025" ca="1">INDEX(B:B,H1025)</f>
        <v>#N/A</v>
      </c>
      <c r="L1025" s="7"/>
      <c r="M1025" s="7" t="str" cm="1">
        <f t="array" aca="1" ref="M1025" ca="1">IFERROR(INDEX(B:B,I1025),IF(ISERROR(H1025),"#N/A",TODAY()))</f>
        <v>#N/A</v>
      </c>
      <c r="N1025">
        <f ca="1">SUMIFS(C:C,A:A,J1025,B:B,"&gt;=" &amp; K1025,B:B,"&lt;" &amp; M1025+1)</f>
        <v>0</v>
      </c>
    </row>
    <row r="1026" spans="1:14" x14ac:dyDescent="0.25">
      <c r="A1026" t="s">
        <v>16</v>
      </c>
      <c r="B1026" s="7">
        <v>43768.646284722221</v>
      </c>
      <c r="C1026">
        <v>0</v>
      </c>
      <c r="D1026" t="str">
        <f>IF(AND(C1026=0,ROW()&gt;2),"fin"&amp;A1026,IF(AND(C1026=1,COUNTIF($D$1:$D1025,"deb"&amp;A1026)&gt;COUNTIF($D$1:$D1025,"fin"&amp;A1026)),A1026,IF(C1026=0,"","deb" &amp; A1026)))</f>
        <v>finAgathe</v>
      </c>
      <c r="G1026" s="14">
        <v>1019</v>
      </c>
      <c r="H1026" s="14" t="e">
        <f t="shared" ca="1" si="17"/>
        <v>#N/A</v>
      </c>
      <c r="I1026" s="14" t="e" cm="1">
        <f t="array" aca="1" ref="I1026" ca="1">SUMPRODUCT(MAX((INDIRECT("A1:A" &amp; IFERROR(MATCH("fin" &amp; J1026,OFFSET($D$1,H1026,0,1000,1),0)+H1026,$H$1)-1)      =J1026)*ROW(INDIRECT("A1:A" &amp; IFERROR(MATCH("fin" &amp; J1026,OFFSET($D$1,H1026,0,1000,1),0)+H1026,$H$1)-1) )))</f>
        <v>#N/A</v>
      </c>
      <c r="J1026" s="7" t="e" cm="1">
        <f t="array" aca="1" ref="J1026" ca="1">INDEX(A:A,H1026)</f>
        <v>#N/A</v>
      </c>
      <c r="K1026" s="7" t="e" cm="1">
        <f t="array" aca="1" ref="K1026" ca="1">INDEX(B:B,H1026)</f>
        <v>#N/A</v>
      </c>
      <c r="L1026" s="7"/>
      <c r="M1026" s="7" t="str" cm="1">
        <f t="array" aca="1" ref="M1026" ca="1">IFERROR(INDEX(B:B,I1026),IF(ISERROR(H1026),"#N/A",TODAY()))</f>
        <v>#N/A</v>
      </c>
      <c r="N1026">
        <f ca="1">SUMIFS(C:C,A:A,J1026,B:B,"&gt;=" &amp; K1026,B:B,"&lt;" &amp; M1026+1)</f>
        <v>0</v>
      </c>
    </row>
    <row r="1027" spans="1:14" x14ac:dyDescent="0.25">
      <c r="A1027" t="s">
        <v>17</v>
      </c>
      <c r="B1027" s="7">
        <v>43768.696851851855</v>
      </c>
      <c r="C1027">
        <v>1</v>
      </c>
      <c r="D1027" t="str">
        <f>IF(AND(C1027=0,ROW()&gt;2),"fin"&amp;A1027,IF(AND(C1027=1,COUNTIF($D$1:$D1026,"deb"&amp;A1027)&gt;COUNTIF($D$1:$D1026,"fin"&amp;A1027)),A1027,IF(C1027=0,"","deb" &amp; A1027)))</f>
        <v>Romain</v>
      </c>
      <c r="G1027" s="14">
        <v>1020</v>
      </c>
      <c r="H1027" s="14" t="e">
        <f t="shared" ca="1" si="17"/>
        <v>#N/A</v>
      </c>
      <c r="I1027" s="14" t="e" cm="1">
        <f t="array" aca="1" ref="I1027" ca="1">SUMPRODUCT(MAX((INDIRECT("A1:A" &amp; IFERROR(MATCH("fin" &amp; J1027,OFFSET($D$1,H1027,0,1000,1),0)+H1027,$H$1)-1)      =J1027)*ROW(INDIRECT("A1:A" &amp; IFERROR(MATCH("fin" &amp; J1027,OFFSET($D$1,H1027,0,1000,1),0)+H1027,$H$1)-1) )))</f>
        <v>#N/A</v>
      </c>
      <c r="J1027" s="7" t="e" cm="1">
        <f t="array" aca="1" ref="J1027" ca="1">INDEX(A:A,H1027)</f>
        <v>#N/A</v>
      </c>
      <c r="K1027" s="7" t="e" cm="1">
        <f t="array" aca="1" ref="K1027" ca="1">INDEX(B:B,H1027)</f>
        <v>#N/A</v>
      </c>
      <c r="L1027" s="7"/>
      <c r="M1027" s="7" t="str" cm="1">
        <f t="array" aca="1" ref="M1027" ca="1">IFERROR(INDEX(B:B,I1027),IF(ISERROR(H1027),"#N/A",TODAY()))</f>
        <v>#N/A</v>
      </c>
      <c r="N1027">
        <f ca="1">SUMIFS(C:C,A:A,J1027,B:B,"&gt;=" &amp; K1027,B:B,"&lt;" &amp; M1027+1)</f>
        <v>0</v>
      </c>
    </row>
    <row r="1028" spans="1:14" x14ac:dyDescent="0.25">
      <c r="A1028" t="s">
        <v>9</v>
      </c>
      <c r="B1028" s="7">
        <v>43769.330775462964</v>
      </c>
      <c r="C1028">
        <v>1</v>
      </c>
      <c r="D1028" t="str">
        <f>IF(AND(C1028=0,ROW()&gt;2),"fin"&amp;A1028,IF(AND(C1028=1,COUNTIF($D$1:$D1027,"deb"&amp;A1028)&gt;COUNTIF($D$1:$D1027,"fin"&amp;A1028)),A1028,IF(C1028=0,"","deb" &amp; A1028)))</f>
        <v xml:space="preserve">debPierre </v>
      </c>
      <c r="G1028" s="14">
        <v>1021</v>
      </c>
      <c r="H1028" s="14" t="e">
        <f t="shared" ca="1" si="17"/>
        <v>#N/A</v>
      </c>
      <c r="I1028" s="14" t="e" cm="1">
        <f t="array" aca="1" ref="I1028" ca="1">SUMPRODUCT(MAX((INDIRECT("A1:A" &amp; IFERROR(MATCH("fin" &amp; J1028,OFFSET($D$1,H1028,0,1000,1),0)+H1028,$H$1)-1)      =J1028)*ROW(INDIRECT("A1:A" &amp; IFERROR(MATCH("fin" &amp; J1028,OFFSET($D$1,H1028,0,1000,1),0)+H1028,$H$1)-1) )))</f>
        <v>#N/A</v>
      </c>
      <c r="J1028" s="7" t="e" cm="1">
        <f t="array" aca="1" ref="J1028" ca="1">INDEX(A:A,H1028)</f>
        <v>#N/A</v>
      </c>
      <c r="K1028" s="7" t="e" cm="1">
        <f t="array" aca="1" ref="K1028" ca="1">INDEX(B:B,H1028)</f>
        <v>#N/A</v>
      </c>
      <c r="L1028" s="7"/>
      <c r="M1028" s="7" t="str" cm="1">
        <f t="array" aca="1" ref="M1028" ca="1">IFERROR(INDEX(B:B,I1028),IF(ISERROR(H1028),"#N/A",TODAY()))</f>
        <v>#N/A</v>
      </c>
      <c r="N1028">
        <f ca="1">SUMIFS(C:C,A:A,J1028,B:B,"&gt;=" &amp; K1028,B:B,"&lt;" &amp; M1028+1)</f>
        <v>0</v>
      </c>
    </row>
    <row r="1029" spans="1:14" x14ac:dyDescent="0.25">
      <c r="A1029" t="s">
        <v>10</v>
      </c>
      <c r="B1029" s="7">
        <v>43769.398645833331</v>
      </c>
      <c r="C1029">
        <v>0</v>
      </c>
      <c r="D1029" t="str">
        <f>IF(AND(C1029=0,ROW()&gt;2),"fin"&amp;A1029,IF(AND(C1029=1,COUNTIF($D$1:$D1028,"deb"&amp;A1029)&gt;COUNTIF($D$1:$D1028,"fin"&amp;A1029)),A1029,IF(C1029=0,"","deb" &amp; A1029)))</f>
        <v>finYves</v>
      </c>
    </row>
    <row r="1030" spans="1:14" x14ac:dyDescent="0.25">
      <c r="A1030" t="s">
        <v>11</v>
      </c>
      <c r="B1030" s="7">
        <v>43769.563877314817</v>
      </c>
      <c r="C1030">
        <v>1</v>
      </c>
      <c r="D1030" t="str">
        <f>IF(AND(C1030=0,ROW()&gt;2),"fin"&amp;A1030,IF(AND(C1030=1,COUNTIF($D$1:$D1029,"deb"&amp;A1030)&gt;COUNTIF($D$1:$D1029,"fin"&amp;A1030)),A1030,IF(C1030=0,"","deb" &amp; A1030)))</f>
        <v>Pierrick</v>
      </c>
    </row>
    <row r="1031" spans="1:14" x14ac:dyDescent="0.25">
      <c r="A1031" t="s">
        <v>12</v>
      </c>
      <c r="B1031" s="7">
        <v>43769.565937500003</v>
      </c>
      <c r="C1031">
        <v>0</v>
      </c>
      <c r="D1031" t="str">
        <f>IF(AND(C1031=0,ROW()&gt;2),"fin"&amp;A1031,IF(AND(C1031=1,COUNTIF($D$1:$D1030,"deb"&amp;A1031)&gt;COUNTIF($D$1:$D1030,"fin"&amp;A1031)),A1031,IF(C1031=0,"","deb" &amp; A1031)))</f>
        <v xml:space="preserve">finJacques </v>
      </c>
    </row>
    <row r="1032" spans="1:14" x14ac:dyDescent="0.25">
      <c r="A1032" t="s">
        <v>13</v>
      </c>
      <c r="B1032" s="7">
        <v>43769.580625000002</v>
      </c>
      <c r="C1032">
        <v>1</v>
      </c>
      <c r="D1032" t="str">
        <f>IF(AND(C1032=0,ROW()&gt;2),"fin"&amp;A1032,IF(AND(C1032=1,COUNTIF($D$1:$D1031,"deb"&amp;A1032)&gt;COUNTIF($D$1:$D1031,"fin"&amp;A1032)),A1032,IF(C1032=0,"","deb" &amp; A1032)))</f>
        <v>debClhotilde</v>
      </c>
    </row>
    <row r="1033" spans="1:14" x14ac:dyDescent="0.25">
      <c r="A1033" t="s">
        <v>14</v>
      </c>
      <c r="B1033" s="7">
        <v>43769.685173611113</v>
      </c>
      <c r="C1033">
        <v>0</v>
      </c>
      <c r="D1033" t="str">
        <f>IF(AND(C1033=0,ROW()&gt;2),"fin"&amp;A1033,IF(AND(C1033=1,COUNTIF($D$1:$D1032,"deb"&amp;A1033)&gt;COUNTIF($D$1:$D1032,"fin"&amp;A1033)),A1033,IF(C1033=0,"","deb" &amp; A1033)))</f>
        <v>finLaurianne</v>
      </c>
    </row>
    <row r="1034" spans="1:14" x14ac:dyDescent="0.25">
      <c r="A1034" t="s">
        <v>15</v>
      </c>
      <c r="B1034" s="7">
        <v>43773.441053240742</v>
      </c>
      <c r="C1034">
        <v>0</v>
      </c>
      <c r="D1034" t="str">
        <f>IF(AND(C1034=0,ROW()&gt;2),"fin"&amp;A1034,IF(AND(C1034=1,COUNTIF($D$1:$D1033,"deb"&amp;A1034)&gt;COUNTIF($D$1:$D1033,"fin"&amp;A1034)),A1034,IF(C1034=0,"","deb" &amp; A1034)))</f>
        <v>finJeanne</v>
      </c>
    </row>
    <row r="1035" spans="1:14" x14ac:dyDescent="0.25">
      <c r="A1035" t="s">
        <v>16</v>
      </c>
      <c r="B1035" s="7">
        <v>43773.446620370371</v>
      </c>
      <c r="C1035">
        <v>0</v>
      </c>
      <c r="D1035" t="str">
        <f>IF(AND(C1035=0,ROW()&gt;2),"fin"&amp;A1035,IF(AND(C1035=1,COUNTIF($D$1:$D1034,"deb"&amp;A1035)&gt;COUNTIF($D$1:$D1034,"fin"&amp;A1035)),A1035,IF(C1035=0,"","deb" &amp; A1035)))</f>
        <v>finAgathe</v>
      </c>
    </row>
    <row r="1036" spans="1:14" x14ac:dyDescent="0.25">
      <c r="A1036" t="s">
        <v>17</v>
      </c>
      <c r="B1036" s="7">
        <v>43773.493009259262</v>
      </c>
      <c r="C1036">
        <v>0</v>
      </c>
      <c r="D1036" t="str">
        <f>IF(AND(C1036=0,ROW()&gt;2),"fin"&amp;A1036,IF(AND(C1036=1,COUNTIF($D$1:$D1035,"deb"&amp;A1036)&gt;COUNTIF($D$1:$D1035,"fin"&amp;A1036)),A1036,IF(C1036=0,"","deb" &amp; A1036)))</f>
        <v>finRomain</v>
      </c>
    </row>
    <row r="1037" spans="1:14" x14ac:dyDescent="0.25">
      <c r="A1037" t="s">
        <v>9</v>
      </c>
      <c r="B1037" s="7">
        <v>43773.57640046296</v>
      </c>
      <c r="C1037">
        <v>1</v>
      </c>
      <c r="D1037" t="str">
        <f>IF(AND(C1037=0,ROW()&gt;2),"fin"&amp;A1037,IF(AND(C1037=1,COUNTIF($D$1:$D1036,"deb"&amp;A1037)&gt;COUNTIF($D$1:$D1036,"fin"&amp;A1037)),A1037,IF(C1037=0,"","deb" &amp; A1037)))</f>
        <v xml:space="preserve">Pierre </v>
      </c>
    </row>
    <row r="1038" spans="1:14" x14ac:dyDescent="0.25">
      <c r="A1038" t="s">
        <v>10</v>
      </c>
      <c r="B1038" s="7">
        <v>43773.580891203703</v>
      </c>
      <c r="C1038">
        <v>1</v>
      </c>
      <c r="D1038" t="str">
        <f>IF(AND(C1038=0,ROW()&gt;2),"fin"&amp;A1038,IF(AND(C1038=1,COUNTIF($D$1:$D1037,"deb"&amp;A1038)&gt;COUNTIF($D$1:$D1037,"fin"&amp;A1038)),A1038,IF(C1038=0,"","deb" &amp; A1038)))</f>
        <v>debYves</v>
      </c>
    </row>
    <row r="1039" spans="1:14" x14ac:dyDescent="0.25">
      <c r="A1039" t="s">
        <v>11</v>
      </c>
      <c r="B1039" s="7">
        <v>43774.405219907407</v>
      </c>
      <c r="C1039">
        <v>0</v>
      </c>
      <c r="D1039" t="str">
        <f>IF(AND(C1039=0,ROW()&gt;2),"fin"&amp;A1039,IF(AND(C1039=1,COUNTIF($D$1:$D1038,"deb"&amp;A1039)&gt;COUNTIF($D$1:$D1038,"fin"&amp;A1039)),A1039,IF(C1039=0,"","deb" &amp; A1039)))</f>
        <v>finPierrick</v>
      </c>
    </row>
    <row r="1040" spans="1:14" x14ac:dyDescent="0.25">
      <c r="A1040" t="s">
        <v>12</v>
      </c>
      <c r="B1040" s="7">
        <v>43774.423587962963</v>
      </c>
      <c r="C1040">
        <v>0</v>
      </c>
      <c r="D1040" t="str">
        <f>IF(AND(C1040=0,ROW()&gt;2),"fin"&amp;A1040,IF(AND(C1040=1,COUNTIF($D$1:$D1039,"deb"&amp;A1040)&gt;COUNTIF($D$1:$D1039,"fin"&amp;A1040)),A1040,IF(C1040=0,"","deb" &amp; A1040)))</f>
        <v xml:space="preserve">finJacques </v>
      </c>
    </row>
    <row r="1041" spans="1:4" x14ac:dyDescent="0.25">
      <c r="A1041" t="s">
        <v>13</v>
      </c>
      <c r="B1041" s="7">
        <v>43774.491539351853</v>
      </c>
      <c r="C1041">
        <v>0</v>
      </c>
      <c r="D1041" t="str">
        <f>IF(AND(C1041=0,ROW()&gt;2),"fin"&amp;A1041,IF(AND(C1041=1,COUNTIF($D$1:$D1040,"deb"&amp;A1041)&gt;COUNTIF($D$1:$D1040,"fin"&amp;A1041)),A1041,IF(C1041=0,"","deb" &amp; A1041)))</f>
        <v>finClhotilde</v>
      </c>
    </row>
    <row r="1042" spans="1:4" x14ac:dyDescent="0.25">
      <c r="A1042" t="s">
        <v>14</v>
      </c>
      <c r="B1042" s="7">
        <v>43775.376481481479</v>
      </c>
      <c r="C1042">
        <v>1</v>
      </c>
      <c r="D1042" t="str">
        <f>IF(AND(C1042=0,ROW()&gt;2),"fin"&amp;A1042,IF(AND(C1042=1,COUNTIF($D$1:$D1041,"deb"&amp;A1042)&gt;COUNTIF($D$1:$D1041,"fin"&amp;A1042)),A1042,IF(C1042=0,"","deb" &amp; A1042)))</f>
        <v>debLaurianne</v>
      </c>
    </row>
    <row r="1043" spans="1:4" x14ac:dyDescent="0.25">
      <c r="A1043" t="s">
        <v>15</v>
      </c>
      <c r="B1043" s="7">
        <v>43775.449456018519</v>
      </c>
      <c r="C1043">
        <v>1</v>
      </c>
      <c r="D1043" t="str">
        <f>IF(AND(C1043=0,ROW()&gt;2),"fin"&amp;A1043,IF(AND(C1043=1,COUNTIF($D$1:$D1042,"deb"&amp;A1043)&gt;COUNTIF($D$1:$D1042,"fin"&amp;A1043)),A1043,IF(C1043=0,"","deb" &amp; A1043)))</f>
        <v>debJeanne</v>
      </c>
    </row>
    <row r="1044" spans="1:4" x14ac:dyDescent="0.25">
      <c r="A1044" t="s">
        <v>16</v>
      </c>
      <c r="B1044" s="7">
        <v>43775.551585648151</v>
      </c>
      <c r="C1044">
        <v>1</v>
      </c>
      <c r="D1044" t="str">
        <f>IF(AND(C1044=0,ROW()&gt;2),"fin"&amp;A1044,IF(AND(C1044=1,COUNTIF($D$1:$D1043,"deb"&amp;A1044)&gt;COUNTIF($D$1:$D1043,"fin"&amp;A1044)),A1044,IF(C1044=0,"","deb" &amp; A1044)))</f>
        <v>debAgathe</v>
      </c>
    </row>
    <row r="1045" spans="1:4" x14ac:dyDescent="0.25">
      <c r="A1045" t="s">
        <v>17</v>
      </c>
      <c r="B1045" s="7">
        <v>43775.600532407407</v>
      </c>
      <c r="C1045">
        <v>0</v>
      </c>
      <c r="D1045" t="str">
        <f>IF(AND(C1045=0,ROW()&gt;2),"fin"&amp;A1045,IF(AND(C1045=1,COUNTIF($D$1:$D1044,"deb"&amp;A1045)&gt;COUNTIF($D$1:$D1044,"fin"&amp;A1045)),A1045,IF(C1045=0,"","deb" &amp; A1045)))</f>
        <v>finRomain</v>
      </c>
    </row>
    <row r="1046" spans="1:4" x14ac:dyDescent="0.25">
      <c r="A1046" t="s">
        <v>9</v>
      </c>
      <c r="B1046" s="7">
        <v>43775.603263888886</v>
      </c>
      <c r="C1046">
        <v>1</v>
      </c>
      <c r="D1046" t="str">
        <f>IF(AND(C1046=0,ROW()&gt;2),"fin"&amp;A1046,IF(AND(C1046=1,COUNTIF($D$1:$D1045,"deb"&amp;A1046)&gt;COUNTIF($D$1:$D1045,"fin"&amp;A1046)),A1046,IF(C1046=0,"","deb" &amp; A1046)))</f>
        <v xml:space="preserve">Pierre </v>
      </c>
    </row>
    <row r="1047" spans="1:4" x14ac:dyDescent="0.25">
      <c r="A1047" t="s">
        <v>10</v>
      </c>
      <c r="B1047" s="7">
        <v>43776.422407407408</v>
      </c>
      <c r="C1047">
        <v>1</v>
      </c>
      <c r="D1047" t="str">
        <f>IF(AND(C1047=0,ROW()&gt;2),"fin"&amp;A1047,IF(AND(C1047=1,COUNTIF($D$1:$D1046,"deb"&amp;A1047)&gt;COUNTIF($D$1:$D1046,"fin"&amp;A1047)),A1047,IF(C1047=0,"","deb" &amp; A1047)))</f>
        <v>debYves</v>
      </c>
    </row>
    <row r="1048" spans="1:4" x14ac:dyDescent="0.25">
      <c r="A1048" t="s">
        <v>11</v>
      </c>
      <c r="B1048" s="7">
        <v>43776.458495370367</v>
      </c>
      <c r="C1048">
        <v>1</v>
      </c>
      <c r="D1048" t="str">
        <f>IF(AND(C1048=0,ROW()&gt;2),"fin"&amp;A1048,IF(AND(C1048=1,COUNTIF($D$1:$D1047,"deb"&amp;A1048)&gt;COUNTIF($D$1:$D1047,"fin"&amp;A1048)),A1048,IF(C1048=0,"","deb" &amp; A1048)))</f>
        <v>debPierrick</v>
      </c>
    </row>
    <row r="1049" spans="1:4" x14ac:dyDescent="0.25">
      <c r="A1049" t="s">
        <v>12</v>
      </c>
      <c r="B1049" s="7">
        <v>43776.491585648146</v>
      </c>
      <c r="C1049">
        <v>0</v>
      </c>
      <c r="D1049" t="str">
        <f>IF(AND(C1049=0,ROW()&gt;2),"fin"&amp;A1049,IF(AND(C1049=1,COUNTIF($D$1:$D1048,"deb"&amp;A1049)&gt;COUNTIF($D$1:$D1048,"fin"&amp;A1049)),A1049,IF(C1049=0,"","deb" &amp; A1049)))</f>
        <v xml:space="preserve">finJacques </v>
      </c>
    </row>
    <row r="1050" spans="1:4" x14ac:dyDescent="0.25">
      <c r="A1050" t="s">
        <v>13</v>
      </c>
      <c r="B1050" s="7">
        <v>43776.504895833335</v>
      </c>
      <c r="C1050">
        <v>1</v>
      </c>
      <c r="D1050" t="str">
        <f>IF(AND(C1050=0,ROW()&gt;2),"fin"&amp;A1050,IF(AND(C1050=1,COUNTIF($D$1:$D1049,"deb"&amp;A1050)&gt;COUNTIF($D$1:$D1049,"fin"&amp;A1050)),A1050,IF(C1050=0,"","deb" &amp; A1050)))</f>
        <v>debClhotilde</v>
      </c>
    </row>
    <row r="1051" spans="1:4" x14ac:dyDescent="0.25">
      <c r="A1051" t="s">
        <v>14</v>
      </c>
      <c r="B1051" s="7">
        <v>43776.635405092595</v>
      </c>
      <c r="C1051">
        <v>1</v>
      </c>
      <c r="D1051" t="str">
        <f>IF(AND(C1051=0,ROW()&gt;2),"fin"&amp;A1051,IF(AND(C1051=1,COUNTIF($D$1:$D1050,"deb"&amp;A1051)&gt;COUNTIF($D$1:$D1050,"fin"&amp;A1051)),A1051,IF(C1051=0,"","deb" &amp; A1051)))</f>
        <v>debLaurianne</v>
      </c>
    </row>
    <row r="1052" spans="1:4" x14ac:dyDescent="0.25">
      <c r="A1052" t="s">
        <v>15</v>
      </c>
      <c r="B1052" s="7">
        <v>43777.439016203702</v>
      </c>
      <c r="C1052">
        <v>1</v>
      </c>
      <c r="D1052" t="str">
        <f>IF(AND(C1052=0,ROW()&gt;2),"fin"&amp;A1052,IF(AND(C1052=1,COUNTIF($D$1:$D1051,"deb"&amp;A1052)&gt;COUNTIF($D$1:$D1051,"fin"&amp;A1052)),A1052,IF(C1052=0,"","deb" &amp; A1052)))</f>
        <v>Jeanne</v>
      </c>
    </row>
    <row r="1053" spans="1:4" x14ac:dyDescent="0.25">
      <c r="A1053" t="s">
        <v>16</v>
      </c>
      <c r="B1053" s="7">
        <v>43781.387986111113</v>
      </c>
      <c r="C1053">
        <v>0</v>
      </c>
      <c r="D1053" t="str">
        <f>IF(AND(C1053=0,ROW()&gt;2),"fin"&amp;A1053,IF(AND(C1053=1,COUNTIF($D$1:$D1052,"deb"&amp;A1053)&gt;COUNTIF($D$1:$D1052,"fin"&amp;A1053)),A1053,IF(C1053=0,"","deb" &amp; A1053)))</f>
        <v>finAgathe</v>
      </c>
    </row>
    <row r="1054" spans="1:4" x14ac:dyDescent="0.25">
      <c r="A1054" t="s">
        <v>17</v>
      </c>
      <c r="B1054" s="7">
        <v>43781.40729166667</v>
      </c>
      <c r="C1054">
        <v>1</v>
      </c>
      <c r="D1054" t="str">
        <f>IF(AND(C1054=0,ROW()&gt;2),"fin"&amp;A1054,IF(AND(C1054=1,COUNTIF($D$1:$D1053,"deb"&amp;A1054)&gt;COUNTIF($D$1:$D1053,"fin"&amp;A1054)),A1054,IF(C1054=0,"","deb" &amp; A1054)))</f>
        <v>debRomain</v>
      </c>
    </row>
    <row r="1055" spans="1:4" x14ac:dyDescent="0.25">
      <c r="A1055" t="s">
        <v>9</v>
      </c>
      <c r="B1055" s="7">
        <v>43781.420706018522</v>
      </c>
      <c r="C1055">
        <v>0</v>
      </c>
      <c r="D1055" t="str">
        <f>IF(AND(C1055=0,ROW()&gt;2),"fin"&amp;A1055,IF(AND(C1055=1,COUNTIF($D$1:$D1054,"deb"&amp;A1055)&gt;COUNTIF($D$1:$D1054,"fin"&amp;A1055)),A1055,IF(C1055=0,"","deb" &amp; A1055)))</f>
        <v xml:space="preserve">finPierre </v>
      </c>
    </row>
    <row r="1056" spans="1:4" x14ac:dyDescent="0.25">
      <c r="A1056" t="s">
        <v>10</v>
      </c>
      <c r="B1056" s="7">
        <v>43781.438125000001</v>
      </c>
      <c r="C1056">
        <v>0</v>
      </c>
      <c r="D1056" t="str">
        <f>IF(AND(C1056=0,ROW()&gt;2),"fin"&amp;A1056,IF(AND(C1056=1,COUNTIF($D$1:$D1055,"deb"&amp;A1056)&gt;COUNTIF($D$1:$D1055,"fin"&amp;A1056)),A1056,IF(C1056=0,"","deb" &amp; A1056)))</f>
        <v>finYves</v>
      </c>
    </row>
    <row r="1057" spans="1:4" x14ac:dyDescent="0.25">
      <c r="A1057" t="s">
        <v>11</v>
      </c>
      <c r="B1057" s="7">
        <v>43781.448946759258</v>
      </c>
      <c r="C1057">
        <v>0</v>
      </c>
      <c r="D1057" t="str">
        <f>IF(AND(C1057=0,ROW()&gt;2),"fin"&amp;A1057,IF(AND(C1057=1,COUNTIF($D$1:$D1056,"deb"&amp;A1057)&gt;COUNTIF($D$1:$D1056,"fin"&amp;A1057)),A1057,IF(C1057=0,"","deb" &amp; A1057)))</f>
        <v>finPierrick</v>
      </c>
    </row>
    <row r="1058" spans="1:4" x14ac:dyDescent="0.25">
      <c r="A1058" t="s">
        <v>12</v>
      </c>
      <c r="B1058" s="7">
        <v>43781.464756944442</v>
      </c>
      <c r="C1058">
        <v>0</v>
      </c>
      <c r="D1058" t="str">
        <f>IF(AND(C1058=0,ROW()&gt;2),"fin"&amp;A1058,IF(AND(C1058=1,COUNTIF($D$1:$D1057,"deb"&amp;A1058)&gt;COUNTIF($D$1:$D1057,"fin"&amp;A1058)),A1058,IF(C1058=0,"","deb" &amp; A1058)))</f>
        <v xml:space="preserve">finJacques </v>
      </c>
    </row>
    <row r="1059" spans="1:4" x14ac:dyDescent="0.25">
      <c r="A1059" t="s">
        <v>13</v>
      </c>
      <c r="B1059" s="7">
        <v>43781.490104166667</v>
      </c>
      <c r="C1059">
        <v>1</v>
      </c>
      <c r="D1059" t="str">
        <f>IF(AND(C1059=0,ROW()&gt;2),"fin"&amp;A1059,IF(AND(C1059=1,COUNTIF($D$1:$D1058,"deb"&amp;A1059)&gt;COUNTIF($D$1:$D1058,"fin"&amp;A1059)),A1059,IF(C1059=0,"","deb" &amp; A1059)))</f>
        <v>Clhotilde</v>
      </c>
    </row>
    <row r="1060" spans="1:4" x14ac:dyDescent="0.25">
      <c r="A1060" t="s">
        <v>14</v>
      </c>
      <c r="B1060" s="7">
        <v>43782.416400462964</v>
      </c>
      <c r="C1060">
        <v>1</v>
      </c>
      <c r="D1060" t="str">
        <f>IF(AND(C1060=0,ROW()&gt;2),"fin"&amp;A1060,IF(AND(C1060=1,COUNTIF($D$1:$D1059,"deb"&amp;A1060)&gt;COUNTIF($D$1:$D1059,"fin"&amp;A1060)),A1060,IF(C1060=0,"","deb" &amp; A1060)))</f>
        <v>debLaurianne</v>
      </c>
    </row>
    <row r="1061" spans="1:4" x14ac:dyDescent="0.25">
      <c r="A1061" t="s">
        <v>15</v>
      </c>
      <c r="B1061" s="7">
        <v>43782.607002314813</v>
      </c>
      <c r="C1061">
        <v>1</v>
      </c>
      <c r="D1061" t="str">
        <f>IF(AND(C1061=0,ROW()&gt;2),"fin"&amp;A1061,IF(AND(C1061=1,COUNTIF($D$1:$D1060,"deb"&amp;A1061)&gt;COUNTIF($D$1:$D1060,"fin"&amp;A1061)),A1061,IF(C1061=0,"","deb" &amp; A1061)))</f>
        <v>Jeanne</v>
      </c>
    </row>
    <row r="1062" spans="1:4" x14ac:dyDescent="0.25">
      <c r="A1062" t="s">
        <v>16</v>
      </c>
      <c r="B1062" s="7">
        <v>43782.614270833335</v>
      </c>
      <c r="C1062">
        <v>1</v>
      </c>
      <c r="D1062" t="str">
        <f>IF(AND(C1062=0,ROW()&gt;2),"fin"&amp;A1062,IF(AND(C1062=1,COUNTIF($D$1:$D1061,"deb"&amp;A1062)&gt;COUNTIF($D$1:$D1061,"fin"&amp;A1062)),A1062,IF(C1062=0,"","deb" &amp; A1062)))</f>
        <v>debAgathe</v>
      </c>
    </row>
    <row r="1063" spans="1:4" x14ac:dyDescent="0.25">
      <c r="A1063" t="s">
        <v>17</v>
      </c>
      <c r="B1063" s="7">
        <v>43782.658541666664</v>
      </c>
      <c r="C1063">
        <v>1</v>
      </c>
      <c r="D1063" t="str">
        <f>IF(AND(C1063=0,ROW()&gt;2),"fin"&amp;A1063,IF(AND(C1063=1,COUNTIF($D$1:$D1062,"deb"&amp;A1063)&gt;COUNTIF($D$1:$D1062,"fin"&amp;A1063)),A1063,IF(C1063=0,"","deb" &amp; A1063)))</f>
        <v>debRomain</v>
      </c>
    </row>
    <row r="1064" spans="1:4" x14ac:dyDescent="0.25">
      <c r="A1064" t="s">
        <v>9</v>
      </c>
      <c r="B1064" s="7">
        <v>43783.649826388886</v>
      </c>
      <c r="C1064">
        <v>0</v>
      </c>
      <c r="D1064" t="str">
        <f>IF(AND(C1064=0,ROW()&gt;2),"fin"&amp;A1064,IF(AND(C1064=1,COUNTIF($D$1:$D1063,"deb"&amp;A1064)&gt;COUNTIF($D$1:$D1063,"fin"&amp;A1064)),A1064,IF(C1064=0,"","deb" &amp; A1064)))</f>
        <v xml:space="preserve">finPierre </v>
      </c>
    </row>
    <row r="1065" spans="1:4" x14ac:dyDescent="0.25">
      <c r="A1065" t="s">
        <v>10</v>
      </c>
      <c r="B1065" s="7">
        <v>43783.680937500001</v>
      </c>
      <c r="C1065">
        <v>1</v>
      </c>
      <c r="D1065" t="str">
        <f>IF(AND(C1065=0,ROW()&gt;2),"fin"&amp;A1065,IF(AND(C1065=1,COUNTIF($D$1:$D1064,"deb"&amp;A1065)&gt;COUNTIF($D$1:$D1064,"fin"&amp;A1065)),A1065,IF(C1065=0,"","deb" &amp; A1065)))</f>
        <v>debYves</v>
      </c>
    </row>
    <row r="1066" spans="1:4" x14ac:dyDescent="0.25">
      <c r="A1066" t="s">
        <v>11</v>
      </c>
      <c r="B1066" s="7">
        <v>43784.439016203702</v>
      </c>
      <c r="C1066">
        <v>1</v>
      </c>
      <c r="D1066" t="str">
        <f>IF(AND(C1066=0,ROW()&gt;2),"fin"&amp;A1066,IF(AND(C1066=1,COUNTIF($D$1:$D1065,"deb"&amp;A1066)&gt;COUNTIF($D$1:$D1065,"fin"&amp;A1066)),A1066,IF(C1066=0,"","deb" &amp; A1066)))</f>
        <v>debPierrick</v>
      </c>
    </row>
    <row r="1067" spans="1:4" x14ac:dyDescent="0.25">
      <c r="A1067" t="s">
        <v>12</v>
      </c>
      <c r="B1067" s="7">
        <v>43784.44363425926</v>
      </c>
      <c r="C1067">
        <v>0</v>
      </c>
      <c r="D1067" t="str">
        <f>IF(AND(C1067=0,ROW()&gt;2),"fin"&amp;A1067,IF(AND(C1067=1,COUNTIF($D$1:$D1066,"deb"&amp;A1067)&gt;COUNTIF($D$1:$D1066,"fin"&amp;A1067)),A1067,IF(C1067=0,"","deb" &amp; A1067)))</f>
        <v xml:space="preserve">finJacques </v>
      </c>
    </row>
    <row r="1068" spans="1:4" x14ac:dyDescent="0.25">
      <c r="A1068" t="s">
        <v>13</v>
      </c>
      <c r="B1068" s="7">
        <v>43784.678807870368</v>
      </c>
      <c r="C1068">
        <v>1</v>
      </c>
      <c r="D1068" t="str">
        <f>IF(AND(C1068=0,ROW()&gt;2),"fin"&amp;A1068,IF(AND(C1068=1,COUNTIF($D$1:$D1067,"deb"&amp;A1068)&gt;COUNTIF($D$1:$D1067,"fin"&amp;A1068)),A1068,IF(C1068=0,"","deb" &amp; A1068)))</f>
        <v>Clhotilde</v>
      </c>
    </row>
    <row r="1069" spans="1:4" x14ac:dyDescent="0.25">
      <c r="A1069" t="s">
        <v>14</v>
      </c>
      <c r="B1069" s="7">
        <v>43787.409571759257</v>
      </c>
      <c r="C1069">
        <v>0</v>
      </c>
      <c r="D1069" t="str">
        <f>IF(AND(C1069=0,ROW()&gt;2),"fin"&amp;A1069,IF(AND(C1069=1,COUNTIF($D$1:$D1068,"deb"&amp;A1069)&gt;COUNTIF($D$1:$D1068,"fin"&amp;A1069)),A1069,IF(C1069=0,"","deb" &amp; A1069)))</f>
        <v>finLaurianne</v>
      </c>
    </row>
    <row r="1070" spans="1:4" x14ac:dyDescent="0.25">
      <c r="A1070" t="s">
        <v>15</v>
      </c>
      <c r="B1070" s="7">
        <v>43787.586875000001</v>
      </c>
      <c r="C1070">
        <v>0</v>
      </c>
      <c r="D1070" t="str">
        <f>IF(AND(C1070=0,ROW()&gt;2),"fin"&amp;A1070,IF(AND(C1070=1,COUNTIF($D$1:$D1069,"deb"&amp;A1070)&gt;COUNTIF($D$1:$D1069,"fin"&amp;A1070)),A1070,IF(C1070=0,"","deb" &amp; A1070)))</f>
        <v>finJeanne</v>
      </c>
    </row>
    <row r="1071" spans="1:4" x14ac:dyDescent="0.25">
      <c r="A1071" t="s">
        <v>16</v>
      </c>
      <c r="B1071" s="7">
        <v>43787.647013888891</v>
      </c>
      <c r="C1071">
        <v>1</v>
      </c>
      <c r="D1071" t="str">
        <f>IF(AND(C1071=0,ROW()&gt;2),"fin"&amp;A1071,IF(AND(C1071=1,COUNTIF($D$1:$D1070,"deb"&amp;A1071)&gt;COUNTIF($D$1:$D1070,"fin"&amp;A1071)),A1071,IF(C1071=0,"","deb" &amp; A1071)))</f>
        <v>debAgathe</v>
      </c>
    </row>
    <row r="1072" spans="1:4" x14ac:dyDescent="0.25">
      <c r="A1072" t="s">
        <v>17</v>
      </c>
      <c r="B1072" s="7">
        <v>43787.659351851849</v>
      </c>
      <c r="C1072">
        <v>1</v>
      </c>
      <c r="D1072" t="str">
        <f>IF(AND(C1072=0,ROW()&gt;2),"fin"&amp;A1072,IF(AND(C1072=1,COUNTIF($D$1:$D1071,"deb"&amp;A1072)&gt;COUNTIF($D$1:$D1071,"fin"&amp;A1072)),A1072,IF(C1072=0,"","deb" &amp; A1072)))</f>
        <v>Romain</v>
      </c>
    </row>
    <row r="1073" spans="1:4" x14ac:dyDescent="0.25">
      <c r="A1073" t="s">
        <v>9</v>
      </c>
      <c r="B1073" s="7">
        <v>43788.629131944443</v>
      </c>
      <c r="C1073">
        <v>1</v>
      </c>
      <c r="D1073" t="str">
        <f>IF(AND(C1073=0,ROW()&gt;2),"fin"&amp;A1073,IF(AND(C1073=1,COUNTIF($D$1:$D1072,"deb"&amp;A1073)&gt;COUNTIF($D$1:$D1072,"fin"&amp;A1073)),A1073,IF(C1073=0,"","deb" &amp; A1073)))</f>
        <v xml:space="preserve">debPierre </v>
      </c>
    </row>
    <row r="1074" spans="1:4" x14ac:dyDescent="0.25">
      <c r="A1074" t="s">
        <v>10</v>
      </c>
      <c r="B1074" s="7">
        <v>43789.358449074076</v>
      </c>
      <c r="C1074">
        <v>0</v>
      </c>
      <c r="D1074" t="str">
        <f>IF(AND(C1074=0,ROW()&gt;2),"fin"&amp;A1074,IF(AND(C1074=1,COUNTIF($D$1:$D1073,"deb"&amp;A1074)&gt;COUNTIF($D$1:$D1073,"fin"&amp;A1074)),A1074,IF(C1074=0,"","deb" &amp; A1074)))</f>
        <v>finYves</v>
      </c>
    </row>
    <row r="1075" spans="1:4" x14ac:dyDescent="0.25">
      <c r="A1075" t="s">
        <v>11</v>
      </c>
      <c r="B1075" s="7">
        <v>43789.557604166665</v>
      </c>
      <c r="C1075">
        <v>1</v>
      </c>
      <c r="D1075" t="str">
        <f>IF(AND(C1075=0,ROW()&gt;2),"fin"&amp;A1075,IF(AND(C1075=1,COUNTIF($D$1:$D1074,"deb"&amp;A1075)&gt;COUNTIF($D$1:$D1074,"fin"&amp;A1075)),A1075,IF(C1075=0,"","deb" &amp; A1075)))</f>
        <v>Pierrick</v>
      </c>
    </row>
    <row r="1076" spans="1:4" x14ac:dyDescent="0.25">
      <c r="A1076" t="s">
        <v>12</v>
      </c>
      <c r="B1076" s="7">
        <v>43789.561585648145</v>
      </c>
      <c r="C1076">
        <v>0</v>
      </c>
      <c r="D1076" t="str">
        <f>IF(AND(C1076=0,ROW()&gt;2),"fin"&amp;A1076,IF(AND(C1076=1,COUNTIF($D$1:$D1075,"deb"&amp;A1076)&gt;COUNTIF($D$1:$D1075,"fin"&amp;A1076)),A1076,IF(C1076=0,"","deb" &amp; A1076)))</f>
        <v xml:space="preserve">finJacques </v>
      </c>
    </row>
    <row r="1077" spans="1:4" x14ac:dyDescent="0.25">
      <c r="A1077" t="s">
        <v>13</v>
      </c>
      <c r="B1077" s="7">
        <v>43789.584247685183</v>
      </c>
      <c r="C1077">
        <v>1</v>
      </c>
      <c r="D1077" t="str">
        <f>IF(AND(C1077=0,ROW()&gt;2),"fin"&amp;A1077,IF(AND(C1077=1,COUNTIF($D$1:$D1076,"deb"&amp;A1077)&gt;COUNTIF($D$1:$D1076,"fin"&amp;A1077)),A1077,IF(C1077=0,"","deb" &amp; A1077)))</f>
        <v>Clhotilde</v>
      </c>
    </row>
    <row r="1078" spans="1:4" x14ac:dyDescent="0.25">
      <c r="A1078" t="s">
        <v>14</v>
      </c>
      <c r="B1078" s="7">
        <v>43789.625520833331</v>
      </c>
      <c r="C1078">
        <v>1</v>
      </c>
      <c r="D1078" t="str">
        <f>IF(AND(C1078=0,ROW()&gt;2),"fin"&amp;A1078,IF(AND(C1078=1,COUNTIF($D$1:$D1077,"deb"&amp;A1078)&gt;COUNTIF($D$1:$D1077,"fin"&amp;A1078)),A1078,IF(C1078=0,"","deb" &amp; A1078)))</f>
        <v>debLaurianne</v>
      </c>
    </row>
    <row r="1079" spans="1:4" x14ac:dyDescent="0.25">
      <c r="A1079" t="s">
        <v>15</v>
      </c>
      <c r="B1079" s="7">
        <v>43789.635196759256</v>
      </c>
      <c r="C1079">
        <v>1</v>
      </c>
      <c r="D1079" t="str">
        <f>IF(AND(C1079=0,ROW()&gt;2),"fin"&amp;A1079,IF(AND(C1079=1,COUNTIF($D$1:$D1078,"deb"&amp;A1079)&gt;COUNTIF($D$1:$D1078,"fin"&amp;A1079)),A1079,IF(C1079=0,"","deb" &amp; A1079)))</f>
        <v>debJeanne</v>
      </c>
    </row>
    <row r="1080" spans="1:4" x14ac:dyDescent="0.25">
      <c r="A1080" t="s">
        <v>16</v>
      </c>
      <c r="B1080" s="7">
        <v>43789.678703703707</v>
      </c>
      <c r="C1080">
        <v>0</v>
      </c>
      <c r="D1080" t="str">
        <f>IF(AND(C1080=0,ROW()&gt;2),"fin"&amp;A1080,IF(AND(C1080=1,COUNTIF($D$1:$D1079,"deb"&amp;A1080)&gt;COUNTIF($D$1:$D1079,"fin"&amp;A1080)),A1080,IF(C1080=0,"","deb" &amp; A1080)))</f>
        <v>finAgathe</v>
      </c>
    </row>
    <row r="1081" spans="1:4" x14ac:dyDescent="0.25">
      <c r="A1081" t="s">
        <v>17</v>
      </c>
      <c r="B1081" s="7">
        <v>43789.69840277778</v>
      </c>
      <c r="C1081">
        <v>1</v>
      </c>
      <c r="D1081" t="str">
        <f>IF(AND(C1081=0,ROW()&gt;2),"fin"&amp;A1081,IF(AND(C1081=1,COUNTIF($D$1:$D1080,"deb"&amp;A1081)&gt;COUNTIF($D$1:$D1080,"fin"&amp;A1081)),A1081,IF(C1081=0,"","deb" &amp; A1081)))</f>
        <v>Romain</v>
      </c>
    </row>
    <row r="1082" spans="1:4" x14ac:dyDescent="0.25">
      <c r="A1082" t="s">
        <v>9</v>
      </c>
      <c r="B1082" s="7">
        <v>43790.413981481484</v>
      </c>
      <c r="C1082">
        <v>0</v>
      </c>
      <c r="D1082" t="str">
        <f>IF(AND(C1082=0,ROW()&gt;2),"fin"&amp;A1082,IF(AND(C1082=1,COUNTIF($D$1:$D1081,"deb"&amp;A1082)&gt;COUNTIF($D$1:$D1081,"fin"&amp;A1082)),A1082,IF(C1082=0,"","deb" &amp; A1082)))</f>
        <v xml:space="preserve">finPierre </v>
      </c>
    </row>
    <row r="1083" spans="1:4" x14ac:dyDescent="0.25">
      <c r="A1083" t="s">
        <v>10</v>
      </c>
      <c r="B1083" s="7">
        <v>43790.417986111112</v>
      </c>
      <c r="C1083">
        <v>1</v>
      </c>
      <c r="D1083" t="str">
        <f>IF(AND(C1083=0,ROW()&gt;2),"fin"&amp;A1083,IF(AND(C1083=1,COUNTIF($D$1:$D1082,"deb"&amp;A1083)&gt;COUNTIF($D$1:$D1082,"fin"&amp;A1083)),A1083,IF(C1083=0,"","deb" &amp; A1083)))</f>
        <v>debYves</v>
      </c>
    </row>
    <row r="1084" spans="1:4" x14ac:dyDescent="0.25">
      <c r="A1084" t="s">
        <v>11</v>
      </c>
      <c r="B1084" s="7">
        <v>43790.438113425924</v>
      </c>
      <c r="C1084">
        <v>0</v>
      </c>
      <c r="D1084" t="str">
        <f>IF(AND(C1084=0,ROW()&gt;2),"fin"&amp;A1084,IF(AND(C1084=1,COUNTIF($D$1:$D1083,"deb"&amp;A1084)&gt;COUNTIF($D$1:$D1083,"fin"&amp;A1084)),A1084,IF(C1084=0,"","deb" &amp; A1084)))</f>
        <v>finPierrick</v>
      </c>
    </row>
    <row r="1085" spans="1:4" x14ac:dyDescent="0.25">
      <c r="A1085" t="s">
        <v>12</v>
      </c>
      <c r="B1085" s="7">
        <v>43790.465648148151</v>
      </c>
      <c r="C1085">
        <v>0</v>
      </c>
      <c r="D1085" t="str">
        <f>IF(AND(C1085=0,ROW()&gt;2),"fin"&amp;A1085,IF(AND(C1085=1,COUNTIF($D$1:$D1084,"deb"&amp;A1085)&gt;COUNTIF($D$1:$D1084,"fin"&amp;A1085)),A1085,IF(C1085=0,"","deb" &amp; A1085)))</f>
        <v xml:space="preserve">finJacques </v>
      </c>
    </row>
    <row r="1086" spans="1:4" x14ac:dyDescent="0.25">
      <c r="A1086" t="s">
        <v>13</v>
      </c>
      <c r="B1086" s="7">
        <v>43790.469189814816</v>
      </c>
      <c r="C1086">
        <v>1</v>
      </c>
      <c r="D1086" t="str">
        <f>IF(AND(C1086=0,ROW()&gt;2),"fin"&amp;A1086,IF(AND(C1086=1,COUNTIF($D$1:$D1085,"deb"&amp;A1086)&gt;COUNTIF($D$1:$D1085,"fin"&amp;A1086)),A1086,IF(C1086=0,"","deb" &amp; A1086)))</f>
        <v>Clhotilde</v>
      </c>
    </row>
    <row r="1087" spans="1:4" x14ac:dyDescent="0.25">
      <c r="A1087" t="s">
        <v>14</v>
      </c>
      <c r="B1087" s="7">
        <v>43791.486516203702</v>
      </c>
      <c r="C1087">
        <v>0</v>
      </c>
      <c r="D1087" t="str">
        <f>IF(AND(C1087=0,ROW()&gt;2),"fin"&amp;A1087,IF(AND(C1087=1,COUNTIF($D$1:$D1086,"deb"&amp;A1087)&gt;COUNTIF($D$1:$D1086,"fin"&amp;A1087)),A1087,IF(C1087=0,"","deb" &amp; A1087)))</f>
        <v>finLaurianne</v>
      </c>
    </row>
    <row r="1088" spans="1:4" x14ac:dyDescent="0.25">
      <c r="A1088" t="s">
        <v>15</v>
      </c>
      <c r="B1088" s="7">
        <v>43791.496805555558</v>
      </c>
      <c r="C1088">
        <v>0</v>
      </c>
      <c r="D1088" t="str">
        <f>IF(AND(C1088=0,ROW()&gt;2),"fin"&amp;A1088,IF(AND(C1088=1,COUNTIF($D$1:$D1087,"deb"&amp;A1088)&gt;COUNTIF($D$1:$D1087,"fin"&amp;A1088)),A1088,IF(C1088=0,"","deb" &amp; A1088)))</f>
        <v>finJeanne</v>
      </c>
    </row>
    <row r="1089" spans="1:4" x14ac:dyDescent="0.25">
      <c r="A1089" t="s">
        <v>16</v>
      </c>
      <c r="B1089" s="7">
        <v>43791.613391203704</v>
      </c>
      <c r="C1089">
        <v>1</v>
      </c>
      <c r="D1089" t="str">
        <f>IF(AND(C1089=0,ROW()&gt;2),"fin"&amp;A1089,IF(AND(C1089=1,COUNTIF($D$1:$D1088,"deb"&amp;A1089)&gt;COUNTIF($D$1:$D1088,"fin"&amp;A1089)),A1089,IF(C1089=0,"","deb" &amp; A1089)))</f>
        <v>debAgathe</v>
      </c>
    </row>
    <row r="1090" spans="1:4" x14ac:dyDescent="0.25">
      <c r="A1090" t="s">
        <v>17</v>
      </c>
      <c r="B1090" s="7">
        <v>43794.390115740738</v>
      </c>
      <c r="C1090">
        <v>1</v>
      </c>
      <c r="D1090" t="str">
        <f>IF(AND(C1090=0,ROW()&gt;2),"fin"&amp;A1090,IF(AND(C1090=1,COUNTIF($D$1:$D1089,"deb"&amp;A1090)&gt;COUNTIF($D$1:$D1089,"fin"&amp;A1090)),A1090,IF(C1090=0,"","deb" &amp; A1090)))</f>
        <v>Romain</v>
      </c>
    </row>
    <row r="1091" spans="1:4" x14ac:dyDescent="0.25">
      <c r="A1091" t="s">
        <v>9</v>
      </c>
      <c r="B1091" s="7">
        <v>43794.444733796299</v>
      </c>
      <c r="C1091">
        <v>0</v>
      </c>
      <c r="D1091" t="str">
        <f>IF(AND(C1091=0,ROW()&gt;2),"fin"&amp;A1091,IF(AND(C1091=1,COUNTIF($D$1:$D1090,"deb"&amp;A1091)&gt;COUNTIF($D$1:$D1090,"fin"&amp;A1091)),A1091,IF(C1091=0,"","deb" &amp; A1091)))</f>
        <v xml:space="preserve">finPierre </v>
      </c>
    </row>
    <row r="1092" spans="1:4" x14ac:dyDescent="0.25">
      <c r="A1092" t="s">
        <v>10</v>
      </c>
      <c r="B1092" s="7">
        <v>43794.580937500003</v>
      </c>
      <c r="C1092">
        <v>0</v>
      </c>
      <c r="D1092" t="str">
        <f>IF(AND(C1092=0,ROW()&gt;2),"fin"&amp;A1092,IF(AND(C1092=1,COUNTIF($D$1:$D1091,"deb"&amp;A1092)&gt;COUNTIF($D$1:$D1091,"fin"&amp;A1092)),A1092,IF(C1092=0,"","deb" &amp; A1092)))</f>
        <v>finYves</v>
      </c>
    </row>
    <row r="1093" spans="1:4" x14ac:dyDescent="0.25">
      <c r="A1093" t="s">
        <v>11</v>
      </c>
      <c r="B1093" s="7">
        <v>43794.629618055558</v>
      </c>
      <c r="C1093">
        <v>1</v>
      </c>
      <c r="D1093" t="str">
        <f>IF(AND(C1093=0,ROW()&gt;2),"fin"&amp;A1093,IF(AND(C1093=1,COUNTIF($D$1:$D1092,"deb"&amp;A1093)&gt;COUNTIF($D$1:$D1092,"fin"&amp;A1093)),A1093,IF(C1093=0,"","deb" &amp; A1093)))</f>
        <v>debPierrick</v>
      </c>
    </row>
    <row r="1094" spans="1:4" x14ac:dyDescent="0.25">
      <c r="A1094" t="s">
        <v>12</v>
      </c>
      <c r="B1094" s="7">
        <v>43794.681307870371</v>
      </c>
      <c r="C1094">
        <v>0</v>
      </c>
      <c r="D1094" t="str">
        <f>IF(AND(C1094=0,ROW()&gt;2),"fin"&amp;A1094,IF(AND(C1094=1,COUNTIF($D$1:$D1093,"deb"&amp;A1094)&gt;COUNTIF($D$1:$D1093,"fin"&amp;A1094)),A1094,IF(C1094=0,"","deb" &amp; A1094)))</f>
        <v xml:space="preserve">finJacques </v>
      </c>
    </row>
    <row r="1095" spans="1:4" x14ac:dyDescent="0.25">
      <c r="A1095" t="s">
        <v>13</v>
      </c>
      <c r="B1095" s="7">
        <v>43796.365902777776</v>
      </c>
      <c r="C1095">
        <v>0</v>
      </c>
      <c r="D1095" t="str">
        <f>IF(AND(C1095=0,ROW()&gt;2),"fin"&amp;A1095,IF(AND(C1095=1,COUNTIF($D$1:$D1094,"deb"&amp;A1095)&gt;COUNTIF($D$1:$D1094,"fin"&amp;A1095)),A1095,IF(C1095=0,"","deb" &amp; A1095)))</f>
        <v>finClhotilde</v>
      </c>
    </row>
    <row r="1096" spans="1:4" x14ac:dyDescent="0.25">
      <c r="A1096" t="s">
        <v>14</v>
      </c>
      <c r="B1096" s="7">
        <v>43796.625648148147</v>
      </c>
      <c r="C1096">
        <v>0</v>
      </c>
      <c r="D1096" t="str">
        <f>IF(AND(C1096=0,ROW()&gt;2),"fin"&amp;A1096,IF(AND(C1096=1,COUNTIF($D$1:$D1095,"deb"&amp;A1096)&gt;COUNTIF($D$1:$D1095,"fin"&amp;A1096)),A1096,IF(C1096=0,"","deb" &amp; A1096)))</f>
        <v>finLaurianne</v>
      </c>
    </row>
    <row r="1097" spans="1:4" x14ac:dyDescent="0.25">
      <c r="A1097" t="s">
        <v>15</v>
      </c>
      <c r="B1097" s="7">
        <v>43797.408912037034</v>
      </c>
      <c r="C1097">
        <v>0</v>
      </c>
      <c r="D1097" t="str">
        <f>IF(AND(C1097=0,ROW()&gt;2),"fin"&amp;A1097,IF(AND(C1097=1,COUNTIF($D$1:$D1096,"deb"&amp;A1097)&gt;COUNTIF($D$1:$D1096,"fin"&amp;A1097)),A1097,IF(C1097=0,"","deb" &amp; A1097)))</f>
        <v>finJeanne</v>
      </c>
    </row>
    <row r="1098" spans="1:4" x14ac:dyDescent="0.25">
      <c r="A1098" t="s">
        <v>16</v>
      </c>
      <c r="B1098" s="7">
        <v>43797.41547453704</v>
      </c>
      <c r="C1098">
        <v>0</v>
      </c>
      <c r="D1098" t="str">
        <f>IF(AND(C1098=0,ROW()&gt;2),"fin"&amp;A1098,IF(AND(C1098=1,COUNTIF($D$1:$D1097,"deb"&amp;A1098)&gt;COUNTIF($D$1:$D1097,"fin"&amp;A1098)),A1098,IF(C1098=0,"","deb" &amp; A1098)))</f>
        <v>finAgathe</v>
      </c>
    </row>
    <row r="1099" spans="1:4" x14ac:dyDescent="0.25">
      <c r="A1099" t="s">
        <v>17</v>
      </c>
      <c r="B1099" s="7">
        <v>43797.425810185188</v>
      </c>
      <c r="C1099">
        <v>0</v>
      </c>
      <c r="D1099" t="str">
        <f>IF(AND(C1099=0,ROW()&gt;2),"fin"&amp;A1099,IF(AND(C1099=1,COUNTIF($D$1:$D1098,"deb"&amp;A1099)&gt;COUNTIF($D$1:$D1098,"fin"&amp;A1099)),A1099,IF(C1099=0,"","deb" &amp; A1099)))</f>
        <v>finRomain</v>
      </c>
    </row>
    <row r="1100" spans="1:4" x14ac:dyDescent="0.25">
      <c r="A1100" t="s">
        <v>9</v>
      </c>
      <c r="B1100" s="7">
        <v>43797.474027777775</v>
      </c>
      <c r="C1100">
        <v>1</v>
      </c>
      <c r="D1100" t="str">
        <f>IF(AND(C1100=0,ROW()&gt;2),"fin"&amp;A1100,IF(AND(C1100=1,COUNTIF($D$1:$D1099,"deb"&amp;A1100)&gt;COUNTIF($D$1:$D1099,"fin"&amp;A1100)),A1100,IF(C1100=0,"","deb" &amp; A1100)))</f>
        <v xml:space="preserve">debPierre </v>
      </c>
    </row>
    <row r="1101" spans="1:4" x14ac:dyDescent="0.25">
      <c r="A1101" t="s">
        <v>10</v>
      </c>
      <c r="B1101" s="7">
        <v>43797.480844907404</v>
      </c>
      <c r="C1101">
        <v>1</v>
      </c>
      <c r="D1101" t="str">
        <f>IF(AND(C1101=0,ROW()&gt;2),"fin"&amp;A1101,IF(AND(C1101=1,COUNTIF($D$1:$D1100,"deb"&amp;A1101)&gt;COUNTIF($D$1:$D1100,"fin"&amp;A1101)),A1101,IF(C1101=0,"","deb" &amp; A1101)))</f>
        <v>debYves</v>
      </c>
    </row>
    <row r="1102" spans="1:4" x14ac:dyDescent="0.25">
      <c r="A1102" t="s">
        <v>11</v>
      </c>
      <c r="B1102" s="7">
        <v>43797.58116898148</v>
      </c>
      <c r="C1102">
        <v>1</v>
      </c>
      <c r="D1102" t="str">
        <f>IF(AND(C1102=0,ROW()&gt;2),"fin"&amp;A1102,IF(AND(C1102=1,COUNTIF($D$1:$D1101,"deb"&amp;A1102)&gt;COUNTIF($D$1:$D1101,"fin"&amp;A1102)),A1102,IF(C1102=0,"","deb" &amp; A1102)))</f>
        <v>Pierrick</v>
      </c>
    </row>
    <row r="1103" spans="1:4" x14ac:dyDescent="0.25">
      <c r="A1103" t="s">
        <v>12</v>
      </c>
      <c r="B1103" s="7">
        <v>43797.600578703707</v>
      </c>
      <c r="C1103">
        <v>1</v>
      </c>
      <c r="D1103" t="str">
        <f>IF(AND(C1103=0,ROW()&gt;2),"fin"&amp;A1103,IF(AND(C1103=1,COUNTIF($D$1:$D1102,"deb"&amp;A1103)&gt;COUNTIF($D$1:$D1102,"fin"&amp;A1103)),A1103,IF(C1103=0,"","deb" &amp; A1103)))</f>
        <v xml:space="preserve">debJacques </v>
      </c>
    </row>
    <row r="1104" spans="1:4" x14ac:dyDescent="0.25">
      <c r="A1104" t="s">
        <v>13</v>
      </c>
      <c r="B1104" s="7">
        <v>43797.60497685185</v>
      </c>
      <c r="C1104">
        <v>1</v>
      </c>
      <c r="D1104" t="str">
        <f>IF(AND(C1104=0,ROW()&gt;2),"fin"&amp;A1104,IF(AND(C1104=1,COUNTIF($D$1:$D1103,"deb"&amp;A1104)&gt;COUNTIF($D$1:$D1103,"fin"&amp;A1104)),A1104,IF(C1104=0,"","deb" &amp; A1104)))</f>
        <v>debClhotilde</v>
      </c>
    </row>
    <row r="1105" spans="1:4" x14ac:dyDescent="0.25">
      <c r="A1105" t="s">
        <v>14</v>
      </c>
      <c r="B1105" s="7">
        <v>43797.608090277776</v>
      </c>
      <c r="C1105">
        <v>1</v>
      </c>
      <c r="D1105" t="str">
        <f>IF(AND(C1105=0,ROW()&gt;2),"fin"&amp;A1105,IF(AND(C1105=1,COUNTIF($D$1:$D1104,"deb"&amp;A1105)&gt;COUNTIF($D$1:$D1104,"fin"&amp;A1105)),A1105,IF(C1105=0,"","deb" &amp; A1105)))</f>
        <v>debLaurianne</v>
      </c>
    </row>
    <row r="1106" spans="1:4" x14ac:dyDescent="0.25">
      <c r="A1106" t="s">
        <v>15</v>
      </c>
      <c r="B1106" s="7">
        <v>43797.617152777777</v>
      </c>
      <c r="C1106">
        <v>1</v>
      </c>
      <c r="D1106" t="str">
        <f>IF(AND(C1106=0,ROW()&gt;2),"fin"&amp;A1106,IF(AND(C1106=1,COUNTIF($D$1:$D1105,"deb"&amp;A1106)&gt;COUNTIF($D$1:$D1105,"fin"&amp;A1106)),A1106,IF(C1106=0,"","deb" &amp; A1106)))</f>
        <v>debJeanne</v>
      </c>
    </row>
    <row r="1107" spans="1:4" x14ac:dyDescent="0.25">
      <c r="A1107" t="s">
        <v>16</v>
      </c>
      <c r="B1107" s="7">
        <v>43798.420266203706</v>
      </c>
      <c r="C1107">
        <v>1</v>
      </c>
      <c r="D1107" t="str">
        <f>IF(AND(C1107=0,ROW()&gt;2),"fin"&amp;A1107,IF(AND(C1107=1,COUNTIF($D$1:$D1106,"deb"&amp;A1107)&gt;COUNTIF($D$1:$D1106,"fin"&amp;A1107)),A1107,IF(C1107=0,"","deb" &amp; A1107)))</f>
        <v>debAgathe</v>
      </c>
    </row>
    <row r="1108" spans="1:4" x14ac:dyDescent="0.25">
      <c r="A1108" t="s">
        <v>17</v>
      </c>
      <c r="B1108" s="7">
        <v>43798.478807870371</v>
      </c>
      <c r="C1108">
        <v>1</v>
      </c>
      <c r="D1108" t="str">
        <f>IF(AND(C1108=0,ROW()&gt;2),"fin"&amp;A1108,IF(AND(C1108=1,COUNTIF($D$1:$D1107,"deb"&amp;A1108)&gt;COUNTIF($D$1:$D1107,"fin"&amp;A1108)),A1108,IF(C1108=0,"","deb" &amp; A1108)))</f>
        <v>debRomain</v>
      </c>
    </row>
    <row r="1109" spans="1:4" x14ac:dyDescent="0.25">
      <c r="A1109" t="s">
        <v>9</v>
      </c>
      <c r="B1109" s="7">
        <v>43798.604189814818</v>
      </c>
      <c r="C1109">
        <v>1</v>
      </c>
      <c r="D1109" t="str">
        <f>IF(AND(C1109=0,ROW()&gt;2),"fin"&amp;A1109,IF(AND(C1109=1,COUNTIF($D$1:$D1108,"deb"&amp;A1109)&gt;COUNTIF($D$1:$D1108,"fin"&amp;A1109)),A1109,IF(C1109=0,"","deb" &amp; A1109)))</f>
        <v xml:space="preserve">debPierre </v>
      </c>
    </row>
    <row r="1110" spans="1:4" x14ac:dyDescent="0.25">
      <c r="A1110" t="s">
        <v>10</v>
      </c>
      <c r="B1110" s="7">
        <v>43798.609884259262</v>
      </c>
      <c r="C1110">
        <v>1</v>
      </c>
      <c r="D1110" t="str">
        <f>IF(AND(C1110=0,ROW()&gt;2),"fin"&amp;A1110,IF(AND(C1110=1,COUNTIF($D$1:$D1109,"deb"&amp;A1110)&gt;COUNTIF($D$1:$D1109,"fin"&amp;A1110)),A1110,IF(C1110=0,"","deb" &amp; A1110)))</f>
        <v>Yves</v>
      </c>
    </row>
    <row r="1111" spans="1:4" x14ac:dyDescent="0.25">
      <c r="A1111" t="s">
        <v>11</v>
      </c>
      <c r="B1111" s="7">
        <v>43801.410636574074</v>
      </c>
      <c r="C1111">
        <v>0</v>
      </c>
      <c r="D1111" t="str">
        <f>IF(AND(C1111=0,ROW()&gt;2),"fin"&amp;A1111,IF(AND(C1111=1,COUNTIF($D$1:$D1110,"deb"&amp;A1111)&gt;COUNTIF($D$1:$D1110,"fin"&amp;A1111)),A1111,IF(C1111=0,"","deb" &amp; A1111)))</f>
        <v>finPierrick</v>
      </c>
    </row>
    <row r="1112" spans="1:4" x14ac:dyDescent="0.25">
      <c r="A1112" t="s">
        <v>12</v>
      </c>
      <c r="B1112" s="7">
        <v>43801.412256944444</v>
      </c>
      <c r="C1112">
        <v>1</v>
      </c>
      <c r="D1112" t="str">
        <f>IF(AND(C1112=0,ROW()&gt;2),"fin"&amp;A1112,IF(AND(C1112=1,COUNTIF($D$1:$D1111,"deb"&amp;A1112)&gt;COUNTIF($D$1:$D1111,"fin"&amp;A1112)),A1112,IF(C1112=0,"","deb" &amp; A1112)))</f>
        <v xml:space="preserve">debJacques </v>
      </c>
    </row>
    <row r="1113" spans="1:4" x14ac:dyDescent="0.25">
      <c r="A1113" t="s">
        <v>13</v>
      </c>
      <c r="B1113" s="7">
        <v>43801.450219907405</v>
      </c>
      <c r="C1113">
        <v>0</v>
      </c>
      <c r="D1113" t="str">
        <f>IF(AND(C1113=0,ROW()&gt;2),"fin"&amp;A1113,IF(AND(C1113=1,COUNTIF($D$1:$D1112,"deb"&amp;A1113)&gt;COUNTIF($D$1:$D1112,"fin"&amp;A1113)),A1113,IF(C1113=0,"","deb" &amp; A1113)))</f>
        <v>finClhotilde</v>
      </c>
    </row>
    <row r="1114" spans="1:4" x14ac:dyDescent="0.25">
      <c r="A1114" t="s">
        <v>14</v>
      </c>
      <c r="B1114" s="7">
        <v>43801.471620370372</v>
      </c>
      <c r="C1114">
        <v>1</v>
      </c>
      <c r="D1114" t="str">
        <f>IF(AND(C1114=0,ROW()&gt;2),"fin"&amp;A1114,IF(AND(C1114=1,COUNTIF($D$1:$D1113,"deb"&amp;A1114)&gt;COUNTIF($D$1:$D1113,"fin"&amp;A1114)),A1114,IF(C1114=0,"","deb" &amp; A1114)))</f>
        <v>debLaurianne</v>
      </c>
    </row>
    <row r="1115" spans="1:4" x14ac:dyDescent="0.25">
      <c r="A1115" t="s">
        <v>15</v>
      </c>
      <c r="B1115" s="7">
        <v>43801.47247685185</v>
      </c>
      <c r="C1115">
        <v>1</v>
      </c>
      <c r="D1115" t="str">
        <f>IF(AND(C1115=0,ROW()&gt;2),"fin"&amp;A1115,IF(AND(C1115=1,COUNTIF($D$1:$D1114,"deb"&amp;A1115)&gt;COUNTIF($D$1:$D1114,"fin"&amp;A1115)),A1115,IF(C1115=0,"","deb" &amp; A1115)))</f>
        <v>debJeanne</v>
      </c>
    </row>
    <row r="1116" spans="1:4" x14ac:dyDescent="0.25">
      <c r="A1116" t="s">
        <v>16</v>
      </c>
      <c r="B1116" s="7">
        <v>43801.561354166668</v>
      </c>
      <c r="C1116">
        <v>1</v>
      </c>
      <c r="D1116" t="str">
        <f>IF(AND(C1116=0,ROW()&gt;2),"fin"&amp;A1116,IF(AND(C1116=1,COUNTIF($D$1:$D1115,"deb"&amp;A1116)&gt;COUNTIF($D$1:$D1115,"fin"&amp;A1116)),A1116,IF(C1116=0,"","deb" &amp; A1116)))</f>
        <v>debAgathe</v>
      </c>
    </row>
    <row r="1117" spans="1:4" x14ac:dyDescent="0.25">
      <c r="A1117" t="s">
        <v>17</v>
      </c>
      <c r="B1117" s="7">
        <v>43801.572731481479</v>
      </c>
      <c r="C1117">
        <v>1</v>
      </c>
      <c r="D1117" t="str">
        <f>IF(AND(C1117=0,ROW()&gt;2),"fin"&amp;A1117,IF(AND(C1117=1,COUNTIF($D$1:$D1116,"deb"&amp;A1117)&gt;COUNTIF($D$1:$D1116,"fin"&amp;A1117)),A1117,IF(C1117=0,"","deb" &amp; A1117)))</f>
        <v>Romain</v>
      </c>
    </row>
    <row r="1118" spans="1:4" x14ac:dyDescent="0.25">
      <c r="A1118" t="s">
        <v>9</v>
      </c>
      <c r="B1118" s="7">
        <v>43801.608124999999</v>
      </c>
      <c r="C1118">
        <v>1</v>
      </c>
      <c r="D1118" t="str">
        <f>IF(AND(C1118=0,ROW()&gt;2),"fin"&amp;A1118,IF(AND(C1118=1,COUNTIF($D$1:$D1117,"deb"&amp;A1118)&gt;COUNTIF($D$1:$D1117,"fin"&amp;A1118)),A1118,IF(C1118=0,"","deb" &amp; A1118)))</f>
        <v xml:space="preserve">debPierre </v>
      </c>
    </row>
    <row r="1119" spans="1:4" x14ac:dyDescent="0.25">
      <c r="A1119" t="s">
        <v>10</v>
      </c>
      <c r="B1119" s="7">
        <v>43802.453159722223</v>
      </c>
      <c r="C1119">
        <v>0</v>
      </c>
      <c r="D1119" t="str">
        <f>IF(AND(C1119=0,ROW()&gt;2),"fin"&amp;A1119,IF(AND(C1119=1,COUNTIF($D$1:$D1118,"deb"&amp;A1119)&gt;COUNTIF($D$1:$D1118,"fin"&amp;A1119)),A1119,IF(C1119=0,"","deb" &amp; A1119)))</f>
        <v>finYves</v>
      </c>
    </row>
    <row r="1120" spans="1:4" x14ac:dyDescent="0.25">
      <c r="A1120" t="s">
        <v>11</v>
      </c>
      <c r="B1120" s="7">
        <v>43802.571203703701</v>
      </c>
      <c r="C1120">
        <v>1</v>
      </c>
      <c r="D1120" t="str">
        <f>IF(AND(C1120=0,ROW()&gt;2),"fin"&amp;A1120,IF(AND(C1120=1,COUNTIF($D$1:$D1119,"deb"&amp;A1120)&gt;COUNTIF($D$1:$D1119,"fin"&amp;A1120)),A1120,IF(C1120=0,"","deb" &amp; A1120)))</f>
        <v>debPierrick</v>
      </c>
    </row>
    <row r="1121" spans="1:4" x14ac:dyDescent="0.25">
      <c r="A1121" t="s">
        <v>12</v>
      </c>
      <c r="B1121" s="7">
        <v>43802.737974537034</v>
      </c>
      <c r="C1121">
        <v>0</v>
      </c>
      <c r="D1121" t="str">
        <f>IF(AND(C1121=0,ROW()&gt;2),"fin"&amp;A1121,IF(AND(C1121=1,COUNTIF($D$1:$D1120,"deb"&amp;A1121)&gt;COUNTIF($D$1:$D1120,"fin"&amp;A1121)),A1121,IF(C1121=0,"","deb" &amp; A1121)))</f>
        <v xml:space="preserve">finJacques </v>
      </c>
    </row>
    <row r="1122" spans="1:4" x14ac:dyDescent="0.25">
      <c r="A1122" t="s">
        <v>13</v>
      </c>
      <c r="B1122" s="7">
        <v>43803.389710648145</v>
      </c>
      <c r="C1122">
        <v>0</v>
      </c>
      <c r="D1122" t="str">
        <f>IF(AND(C1122=0,ROW()&gt;2),"fin"&amp;A1122,IF(AND(C1122=1,COUNTIF($D$1:$D1121,"deb"&amp;A1122)&gt;COUNTIF($D$1:$D1121,"fin"&amp;A1122)),A1122,IF(C1122=0,"","deb" &amp; A1122)))</f>
        <v>finClhotilde</v>
      </c>
    </row>
    <row r="1123" spans="1:4" x14ac:dyDescent="0.25">
      <c r="A1123" t="s">
        <v>14</v>
      </c>
      <c r="B1123" s="7">
        <v>43803.403831018521</v>
      </c>
      <c r="C1123">
        <v>0</v>
      </c>
      <c r="D1123" t="str">
        <f>IF(AND(C1123=0,ROW()&gt;2),"fin"&amp;A1123,IF(AND(C1123=1,COUNTIF($D$1:$D1122,"deb"&amp;A1123)&gt;COUNTIF($D$1:$D1122,"fin"&amp;A1123)),A1123,IF(C1123=0,"","deb" &amp; A1123)))</f>
        <v>finLaurianne</v>
      </c>
    </row>
    <row r="1124" spans="1:4" x14ac:dyDescent="0.25">
      <c r="A1124" t="s">
        <v>15</v>
      </c>
      <c r="B1124" s="7">
        <v>43803.448506944442</v>
      </c>
      <c r="C1124">
        <v>1</v>
      </c>
      <c r="D1124" t="str">
        <f>IF(AND(C1124=0,ROW()&gt;2),"fin"&amp;A1124,IF(AND(C1124=1,COUNTIF($D$1:$D1123,"deb"&amp;A1124)&gt;COUNTIF($D$1:$D1123,"fin"&amp;A1124)),A1124,IF(C1124=0,"","deb" &amp; A1124)))</f>
        <v>Jeanne</v>
      </c>
    </row>
    <row r="1125" spans="1:4" x14ac:dyDescent="0.25">
      <c r="A1125" t="s">
        <v>16</v>
      </c>
      <c r="B1125" s="7">
        <v>43803.467326388891</v>
      </c>
      <c r="C1125">
        <v>1</v>
      </c>
      <c r="D1125" t="str">
        <f>IF(AND(C1125=0,ROW()&gt;2),"fin"&amp;A1125,IF(AND(C1125=1,COUNTIF($D$1:$D1124,"deb"&amp;A1125)&gt;COUNTIF($D$1:$D1124,"fin"&amp;A1125)),A1125,IF(C1125=0,"","deb" &amp; A1125)))</f>
        <v>debAgathe</v>
      </c>
    </row>
    <row r="1126" spans="1:4" x14ac:dyDescent="0.25">
      <c r="A1126" t="s">
        <v>17</v>
      </c>
      <c r="B1126" s="7">
        <v>43803.554340277777</v>
      </c>
      <c r="C1126">
        <v>0</v>
      </c>
      <c r="D1126" t="str">
        <f>IF(AND(C1126=0,ROW()&gt;2),"fin"&amp;A1126,IF(AND(C1126=1,COUNTIF($D$1:$D1125,"deb"&amp;A1126)&gt;COUNTIF($D$1:$D1125,"fin"&amp;A1126)),A1126,IF(C1126=0,"","deb" &amp; A1126)))</f>
        <v>finRomain</v>
      </c>
    </row>
    <row r="1127" spans="1:4" x14ac:dyDescent="0.25">
      <c r="A1127" t="s">
        <v>9</v>
      </c>
      <c r="B1127" s="7">
        <v>43803.689988425926</v>
      </c>
      <c r="C1127">
        <v>1</v>
      </c>
      <c r="D1127" t="str">
        <f>IF(AND(C1127=0,ROW()&gt;2),"fin"&amp;A1127,IF(AND(C1127=1,COUNTIF($D$1:$D1126,"deb"&amp;A1127)&gt;COUNTIF($D$1:$D1126,"fin"&amp;A1127)),A1127,IF(C1127=0,"","deb" &amp; A1127)))</f>
        <v xml:space="preserve">Pierre </v>
      </c>
    </row>
    <row r="1128" spans="1:4" x14ac:dyDescent="0.25">
      <c r="A1128" t="s">
        <v>10</v>
      </c>
      <c r="B1128" s="7">
        <v>43803.784756944442</v>
      </c>
      <c r="C1128">
        <v>1</v>
      </c>
      <c r="D1128" t="str">
        <f>IF(AND(C1128=0,ROW()&gt;2),"fin"&amp;A1128,IF(AND(C1128=1,COUNTIF($D$1:$D1127,"deb"&amp;A1128)&gt;COUNTIF($D$1:$D1127,"fin"&amp;A1128)),A1128,IF(C1128=0,"","deb" &amp; A1128)))</f>
        <v>debYves</v>
      </c>
    </row>
    <row r="1129" spans="1:4" x14ac:dyDescent="0.25">
      <c r="A1129" t="s">
        <v>11</v>
      </c>
      <c r="B1129" s="7">
        <v>43804.379861111112</v>
      </c>
      <c r="C1129">
        <v>1</v>
      </c>
      <c r="D1129" t="str">
        <f>IF(AND(C1129=0,ROW()&gt;2),"fin"&amp;A1129,IF(AND(C1129=1,COUNTIF($D$1:$D1128,"deb"&amp;A1129)&gt;COUNTIF($D$1:$D1128,"fin"&amp;A1129)),A1129,IF(C1129=0,"","deb" &amp; A1129)))</f>
        <v>Pierrick</v>
      </c>
    </row>
    <row r="1130" spans="1:4" x14ac:dyDescent="0.25">
      <c r="A1130" t="s">
        <v>12</v>
      </c>
      <c r="B1130" s="7">
        <v>43804.581701388888</v>
      </c>
      <c r="C1130">
        <v>1</v>
      </c>
      <c r="D1130" t="str">
        <f>IF(AND(C1130=0,ROW()&gt;2),"fin"&amp;A1130,IF(AND(C1130=1,COUNTIF($D$1:$D1129,"deb"&amp;A1130)&gt;COUNTIF($D$1:$D1129,"fin"&amp;A1130)),A1130,IF(C1130=0,"","deb" &amp; A1130)))</f>
        <v xml:space="preserve">debJacques </v>
      </c>
    </row>
    <row r="1131" spans="1:4" x14ac:dyDescent="0.25">
      <c r="A1131" t="s">
        <v>13</v>
      </c>
      <c r="B1131" s="7">
        <v>43805.669872685183</v>
      </c>
      <c r="C1131">
        <v>0</v>
      </c>
      <c r="D1131" t="str">
        <f>IF(AND(C1131=0,ROW()&gt;2),"fin"&amp;A1131,IF(AND(C1131=1,COUNTIF($D$1:$D1130,"deb"&amp;A1131)&gt;COUNTIF($D$1:$D1130,"fin"&amp;A1131)),A1131,IF(C1131=0,"","deb" &amp; A1131)))</f>
        <v>finClhotilde</v>
      </c>
    </row>
    <row r="1132" spans="1:4" x14ac:dyDescent="0.25">
      <c r="A1132" t="s">
        <v>14</v>
      </c>
      <c r="B1132" s="7">
        <v>43808.376574074071</v>
      </c>
      <c r="C1132">
        <v>0</v>
      </c>
      <c r="D1132" t="str">
        <f>IF(AND(C1132=0,ROW()&gt;2),"fin"&amp;A1132,IF(AND(C1132=1,COUNTIF($D$1:$D1131,"deb"&amp;A1132)&gt;COUNTIF($D$1:$D1131,"fin"&amp;A1132)),A1132,IF(C1132=0,"","deb" &amp; A1132)))</f>
        <v>finLaurianne</v>
      </c>
    </row>
    <row r="1133" spans="1:4" x14ac:dyDescent="0.25">
      <c r="A1133" t="s">
        <v>15</v>
      </c>
      <c r="B1133" s="7">
        <v>43808.617824074077</v>
      </c>
      <c r="C1133">
        <v>0</v>
      </c>
      <c r="D1133" t="str">
        <f>IF(AND(C1133=0,ROW()&gt;2),"fin"&amp;A1133,IF(AND(C1133=1,COUNTIF($D$1:$D1132,"deb"&amp;A1133)&gt;COUNTIF($D$1:$D1132,"fin"&amp;A1133)),A1133,IF(C1133=0,"","deb" &amp; A1133)))</f>
        <v>finJeanne</v>
      </c>
    </row>
    <row r="1134" spans="1:4" x14ac:dyDescent="0.25">
      <c r="A1134" t="s">
        <v>16</v>
      </c>
      <c r="B1134" s="7">
        <v>43808.633125</v>
      </c>
      <c r="C1134">
        <v>0</v>
      </c>
      <c r="D1134" t="str">
        <f>IF(AND(C1134=0,ROW()&gt;2),"fin"&amp;A1134,IF(AND(C1134=1,COUNTIF($D$1:$D1133,"deb"&amp;A1134)&gt;COUNTIF($D$1:$D1133,"fin"&amp;A1134)),A1134,IF(C1134=0,"","deb" &amp; A1134)))</f>
        <v>finAgathe</v>
      </c>
    </row>
    <row r="1135" spans="1:4" x14ac:dyDescent="0.25">
      <c r="A1135" t="s">
        <v>17</v>
      </c>
      <c r="B1135" s="7">
        <v>43808.664942129632</v>
      </c>
      <c r="C1135">
        <v>1</v>
      </c>
      <c r="D1135" t="str">
        <f>IF(AND(C1135=0,ROW()&gt;2),"fin"&amp;A1135,IF(AND(C1135=1,COUNTIF($D$1:$D1134,"deb"&amp;A1135)&gt;COUNTIF($D$1:$D1134,"fin"&amp;A1135)),A1135,IF(C1135=0,"","deb" &amp; A1135)))</f>
        <v>debRomain</v>
      </c>
    </row>
    <row r="1136" spans="1:4" x14ac:dyDescent="0.25">
      <c r="A1136" t="s">
        <v>9</v>
      </c>
      <c r="B1136" s="7">
        <v>43808.732812499999</v>
      </c>
      <c r="C1136">
        <v>1</v>
      </c>
      <c r="D1136" t="str">
        <f>IF(AND(C1136=0,ROW()&gt;2),"fin"&amp;A1136,IF(AND(C1136=1,COUNTIF($D$1:$D1135,"deb"&amp;A1136)&gt;COUNTIF($D$1:$D1135,"fin"&amp;A1136)),A1136,IF(C1136=0,"","deb" &amp; A1136)))</f>
        <v xml:space="preserve">Pierre </v>
      </c>
    </row>
    <row r="1137" spans="1:4" x14ac:dyDescent="0.25">
      <c r="A1137" t="s">
        <v>10</v>
      </c>
      <c r="B1137" s="7">
        <v>43808.752743055556</v>
      </c>
      <c r="C1137">
        <v>1</v>
      </c>
      <c r="D1137" t="str">
        <f>IF(AND(C1137=0,ROW()&gt;2),"fin"&amp;A1137,IF(AND(C1137=1,COUNTIF($D$1:$D1136,"deb"&amp;A1137)&gt;COUNTIF($D$1:$D1136,"fin"&amp;A1137)),A1137,IF(C1137=0,"","deb" &amp; A1137)))</f>
        <v>Yves</v>
      </c>
    </row>
    <row r="1138" spans="1:4" x14ac:dyDescent="0.25">
      <c r="A1138" t="s">
        <v>11</v>
      </c>
      <c r="B1138" s="7">
        <v>43808.770046296297</v>
      </c>
      <c r="C1138">
        <v>0</v>
      </c>
      <c r="D1138" t="str">
        <f>IF(AND(C1138=0,ROW()&gt;2),"fin"&amp;A1138,IF(AND(C1138=1,COUNTIF($D$1:$D1137,"deb"&amp;A1138)&gt;COUNTIF($D$1:$D1137,"fin"&amp;A1138)),A1138,IF(C1138=0,"","deb" &amp; A1138)))</f>
        <v>finPierrick</v>
      </c>
    </row>
    <row r="1139" spans="1:4" x14ac:dyDescent="0.25">
      <c r="A1139" t="s">
        <v>12</v>
      </c>
      <c r="B1139" s="7">
        <v>43809.359548611108</v>
      </c>
      <c r="C1139">
        <v>1</v>
      </c>
      <c r="D1139" t="str">
        <f>IF(AND(C1139=0,ROW()&gt;2),"fin"&amp;A1139,IF(AND(C1139=1,COUNTIF($D$1:$D1138,"deb"&amp;A1139)&gt;COUNTIF($D$1:$D1138,"fin"&amp;A1139)),A1139,IF(C1139=0,"","deb" &amp; A1139)))</f>
        <v xml:space="preserve">debJacques </v>
      </c>
    </row>
    <row r="1140" spans="1:4" x14ac:dyDescent="0.25">
      <c r="A1140" t="s">
        <v>13</v>
      </c>
      <c r="B1140" s="7">
        <v>43809.396898148145</v>
      </c>
      <c r="C1140">
        <v>1</v>
      </c>
      <c r="D1140" t="str">
        <f>IF(AND(C1140=0,ROW()&gt;2),"fin"&amp;A1140,IF(AND(C1140=1,COUNTIF($D$1:$D1139,"deb"&amp;A1140)&gt;COUNTIF($D$1:$D1139,"fin"&amp;A1140)),A1140,IF(C1140=0,"","deb" &amp; A1140)))</f>
        <v>debClhotilde</v>
      </c>
    </row>
    <row r="1141" spans="1:4" x14ac:dyDescent="0.25">
      <c r="A1141" t="s">
        <v>14</v>
      </c>
      <c r="B1141" s="7">
        <v>43809.455254629633</v>
      </c>
      <c r="C1141">
        <v>1</v>
      </c>
      <c r="D1141" t="str">
        <f>IF(AND(C1141=0,ROW()&gt;2),"fin"&amp;A1141,IF(AND(C1141=1,COUNTIF($D$1:$D1140,"deb"&amp;A1141)&gt;COUNTIF($D$1:$D1140,"fin"&amp;A1141)),A1141,IF(C1141=0,"","deb" &amp; A1141)))</f>
        <v>debLaurianne</v>
      </c>
    </row>
    <row r="1142" spans="1:4" x14ac:dyDescent="0.25">
      <c r="A1142" t="s">
        <v>15</v>
      </c>
      <c r="B1142" s="7">
        <v>43809.484236111108</v>
      </c>
      <c r="C1142">
        <v>1</v>
      </c>
      <c r="D1142" t="str">
        <f>IF(AND(C1142=0,ROW()&gt;2),"fin"&amp;A1142,IF(AND(C1142=1,COUNTIF($D$1:$D1141,"deb"&amp;A1142)&gt;COUNTIF($D$1:$D1141,"fin"&amp;A1142)),A1142,IF(C1142=0,"","deb" &amp; A1142)))</f>
        <v>debJeanne</v>
      </c>
    </row>
    <row r="1143" spans="1:4" x14ac:dyDescent="0.25">
      <c r="A1143" t="s">
        <v>16</v>
      </c>
      <c r="B1143" s="7">
        <v>43809.695983796293</v>
      </c>
      <c r="C1143">
        <v>1</v>
      </c>
      <c r="D1143" t="str">
        <f>IF(AND(C1143=0,ROW()&gt;2),"fin"&amp;A1143,IF(AND(C1143=1,COUNTIF($D$1:$D1142,"deb"&amp;A1143)&gt;COUNTIF($D$1:$D1142,"fin"&amp;A1143)),A1143,IF(C1143=0,"","deb" &amp; A1143)))</f>
        <v>debAgathe</v>
      </c>
    </row>
    <row r="1144" spans="1:4" x14ac:dyDescent="0.25">
      <c r="A1144" t="s">
        <v>17</v>
      </c>
      <c r="B1144" s="7">
        <v>43809.788402777776</v>
      </c>
      <c r="C1144">
        <v>1</v>
      </c>
      <c r="D1144" t="str">
        <f>IF(AND(C1144=0,ROW()&gt;2),"fin"&amp;A1144,IF(AND(C1144=1,COUNTIF($D$1:$D1143,"deb"&amp;A1144)&gt;COUNTIF($D$1:$D1143,"fin"&amp;A1144)),A1144,IF(C1144=0,"","deb" &amp; A1144)))</f>
        <v>Romain</v>
      </c>
    </row>
    <row r="1145" spans="1:4" x14ac:dyDescent="0.25">
      <c r="A1145" t="s">
        <v>9</v>
      </c>
      <c r="B1145" s="7">
        <v>43810.679629629631</v>
      </c>
      <c r="C1145">
        <v>1</v>
      </c>
      <c r="D1145" t="str">
        <f>IF(AND(C1145=0,ROW()&gt;2),"fin"&amp;A1145,IF(AND(C1145=1,COUNTIF($D$1:$D1144,"deb"&amp;A1145)&gt;COUNTIF($D$1:$D1144,"fin"&amp;A1145)),A1145,IF(C1145=0,"","deb" &amp; A1145)))</f>
        <v xml:space="preserve">Pierre </v>
      </c>
    </row>
    <row r="1146" spans="1:4" x14ac:dyDescent="0.25">
      <c r="A1146" t="s">
        <v>10</v>
      </c>
      <c r="B1146" s="7">
        <v>43810.684282407405</v>
      </c>
      <c r="C1146">
        <v>1</v>
      </c>
      <c r="D1146" t="str">
        <f>IF(AND(C1146=0,ROW()&gt;2),"fin"&amp;A1146,IF(AND(C1146=1,COUNTIF($D$1:$D1145,"deb"&amp;A1146)&gt;COUNTIF($D$1:$D1145,"fin"&amp;A1146)),A1146,IF(C1146=0,"","deb" &amp; A1146)))</f>
        <v>Yves</v>
      </c>
    </row>
    <row r="1147" spans="1:4" x14ac:dyDescent="0.25">
      <c r="A1147" t="s">
        <v>11</v>
      </c>
      <c r="B1147" s="7">
        <v>43811.3749537037</v>
      </c>
      <c r="C1147">
        <v>0</v>
      </c>
      <c r="D1147" t="str">
        <f>IF(AND(C1147=0,ROW()&gt;2),"fin"&amp;A1147,IF(AND(C1147=1,COUNTIF($D$1:$D1146,"deb"&amp;A1147)&gt;COUNTIF($D$1:$D1146,"fin"&amp;A1147)),A1147,IF(C1147=0,"","deb" &amp; A1147)))</f>
        <v>finPierrick</v>
      </c>
    </row>
    <row r="1148" spans="1:4" x14ac:dyDescent="0.25">
      <c r="A1148" t="s">
        <v>12</v>
      </c>
      <c r="B1148" s="7">
        <v>43811.400763888887</v>
      </c>
      <c r="C1148">
        <v>1</v>
      </c>
      <c r="D1148" t="str">
        <f>IF(AND(C1148=0,ROW()&gt;2),"fin"&amp;A1148,IF(AND(C1148=1,COUNTIF($D$1:$D1147,"deb"&amp;A1148)&gt;COUNTIF($D$1:$D1147,"fin"&amp;A1148)),A1148,IF(C1148=0,"","deb" &amp; A1148)))</f>
        <v xml:space="preserve">debJacques </v>
      </c>
    </row>
    <row r="1149" spans="1:4" x14ac:dyDescent="0.25">
      <c r="A1149" t="s">
        <v>13</v>
      </c>
      <c r="B1149" s="7">
        <v>43811.561921296299</v>
      </c>
      <c r="C1149">
        <v>1</v>
      </c>
      <c r="D1149" t="str">
        <f>IF(AND(C1149=0,ROW()&gt;2),"fin"&amp;A1149,IF(AND(C1149=1,COUNTIF($D$1:$D1148,"deb"&amp;A1149)&gt;COUNTIF($D$1:$D1148,"fin"&amp;A1149)),A1149,IF(C1149=0,"","deb" &amp; A1149)))</f>
        <v>debClhotilde</v>
      </c>
    </row>
    <row r="1150" spans="1:4" x14ac:dyDescent="0.25">
      <c r="A1150" t="s">
        <v>14</v>
      </c>
      <c r="B1150" s="7">
        <v>43811.615046296298</v>
      </c>
      <c r="C1150">
        <v>1</v>
      </c>
      <c r="D1150" t="str">
        <f>IF(AND(C1150=0,ROW()&gt;2),"fin"&amp;A1150,IF(AND(C1150=1,COUNTIF($D$1:$D1149,"deb"&amp;A1150)&gt;COUNTIF($D$1:$D1149,"fin"&amp;A1150)),A1150,IF(C1150=0,"","deb" &amp; A1150)))</f>
        <v>debLaurianne</v>
      </c>
    </row>
    <row r="1151" spans="1:4" x14ac:dyDescent="0.25">
      <c r="A1151" t="s">
        <v>15</v>
      </c>
      <c r="B1151" s="7">
        <v>43811.646215277775</v>
      </c>
      <c r="C1151">
        <v>1</v>
      </c>
      <c r="D1151" t="str">
        <f>IF(AND(C1151=0,ROW()&gt;2),"fin"&amp;A1151,IF(AND(C1151=1,COUNTIF($D$1:$D1150,"deb"&amp;A1151)&gt;COUNTIF($D$1:$D1150,"fin"&amp;A1151)),A1151,IF(C1151=0,"","deb" &amp; A1151)))</f>
        <v>Jeanne</v>
      </c>
    </row>
    <row r="1152" spans="1:4" x14ac:dyDescent="0.25">
      <c r="A1152" t="s">
        <v>16</v>
      </c>
      <c r="B1152" s="7">
        <v>43815.362523148149</v>
      </c>
      <c r="C1152">
        <v>1</v>
      </c>
      <c r="D1152" t="str">
        <f>IF(AND(C1152=0,ROW()&gt;2),"fin"&amp;A1152,IF(AND(C1152=1,COUNTIF($D$1:$D1151,"deb"&amp;A1152)&gt;COUNTIF($D$1:$D1151,"fin"&amp;A1152)),A1152,IF(C1152=0,"","deb" &amp; A1152)))</f>
        <v>Agathe</v>
      </c>
    </row>
    <row r="1153" spans="1:4" x14ac:dyDescent="0.25">
      <c r="A1153" t="s">
        <v>17</v>
      </c>
      <c r="B1153" s="7">
        <v>43815.370648148149</v>
      </c>
      <c r="C1153">
        <v>1</v>
      </c>
      <c r="D1153" t="str">
        <f>IF(AND(C1153=0,ROW()&gt;2),"fin"&amp;A1153,IF(AND(C1153=1,COUNTIF($D$1:$D1152,"deb"&amp;A1153)&gt;COUNTIF($D$1:$D1152,"fin"&amp;A1153)),A1153,IF(C1153=0,"","deb" &amp; A1153)))</f>
        <v>Romain</v>
      </c>
    </row>
    <row r="1154" spans="1:4" x14ac:dyDescent="0.25">
      <c r="A1154" t="s">
        <v>9</v>
      </c>
      <c r="B1154" s="7">
        <v>43815.398657407408</v>
      </c>
      <c r="C1154">
        <v>1</v>
      </c>
      <c r="D1154" t="str">
        <f>IF(AND(C1154=0,ROW()&gt;2),"fin"&amp;A1154,IF(AND(C1154=1,COUNTIF($D$1:$D1153,"deb"&amp;A1154)&gt;COUNTIF($D$1:$D1153,"fin"&amp;A1154)),A1154,IF(C1154=0,"","deb" &amp; A1154)))</f>
        <v xml:space="preserve">Pierre </v>
      </c>
    </row>
    <row r="1155" spans="1:4" x14ac:dyDescent="0.25">
      <c r="A1155" t="s">
        <v>10</v>
      </c>
      <c r="B1155" s="7">
        <v>43815.40283564815</v>
      </c>
      <c r="C1155">
        <v>0</v>
      </c>
      <c r="D1155" t="str">
        <f>IF(AND(C1155=0,ROW()&gt;2),"fin"&amp;A1155,IF(AND(C1155=1,COUNTIF($D$1:$D1154,"deb"&amp;A1155)&gt;COUNTIF($D$1:$D1154,"fin"&amp;A1155)),A1155,IF(C1155=0,"","deb" &amp; A1155)))</f>
        <v>finYves</v>
      </c>
    </row>
    <row r="1156" spans="1:4" x14ac:dyDescent="0.25">
      <c r="A1156" t="s">
        <v>11</v>
      </c>
      <c r="B1156" s="7">
        <v>43815.407592592594</v>
      </c>
      <c r="C1156">
        <v>0</v>
      </c>
      <c r="D1156" t="str">
        <f>IF(AND(C1156=0,ROW()&gt;2),"fin"&amp;A1156,IF(AND(C1156=1,COUNTIF($D$1:$D1155,"deb"&amp;A1156)&gt;COUNTIF($D$1:$D1155,"fin"&amp;A1156)),A1156,IF(C1156=0,"","deb" &amp; A1156)))</f>
        <v>finPierrick</v>
      </c>
    </row>
    <row r="1157" spans="1:4" x14ac:dyDescent="0.25">
      <c r="A1157" t="s">
        <v>12</v>
      </c>
      <c r="B1157" s="7">
        <v>43815.41710648148</v>
      </c>
      <c r="C1157">
        <v>0</v>
      </c>
      <c r="D1157" t="str">
        <f>IF(AND(C1157=0,ROW()&gt;2),"fin"&amp;A1157,IF(AND(C1157=1,COUNTIF($D$1:$D1156,"deb"&amp;A1157)&gt;COUNTIF($D$1:$D1156,"fin"&amp;A1157)),A1157,IF(C1157=0,"","deb" &amp; A1157)))</f>
        <v xml:space="preserve">finJacques </v>
      </c>
    </row>
    <row r="1158" spans="1:4" x14ac:dyDescent="0.25">
      <c r="A1158" t="s">
        <v>13</v>
      </c>
      <c r="B1158" s="7">
        <v>43815.420891203707</v>
      </c>
      <c r="C1158">
        <v>0</v>
      </c>
      <c r="D1158" t="str">
        <f>IF(AND(C1158=0,ROW()&gt;2),"fin"&amp;A1158,IF(AND(C1158=1,COUNTIF($D$1:$D1157,"deb"&amp;A1158)&gt;COUNTIF($D$1:$D1157,"fin"&amp;A1158)),A1158,IF(C1158=0,"","deb" &amp; A1158)))</f>
        <v>finClhotilde</v>
      </c>
    </row>
    <row r="1159" spans="1:4" x14ac:dyDescent="0.25">
      <c r="A1159" t="s">
        <v>14</v>
      </c>
      <c r="B1159" s="7">
        <v>43815.442824074074</v>
      </c>
      <c r="C1159">
        <v>1</v>
      </c>
      <c r="D1159" t="str">
        <f>IF(AND(C1159=0,ROW()&gt;2),"fin"&amp;A1159,IF(AND(C1159=1,COUNTIF($D$1:$D1158,"deb"&amp;A1159)&gt;COUNTIF($D$1:$D1158,"fin"&amp;A1159)),A1159,IF(C1159=0,"","deb" &amp; A1159)))</f>
        <v>debLaurianne</v>
      </c>
    </row>
    <row r="1160" spans="1:4" x14ac:dyDescent="0.25">
      <c r="A1160" t="s">
        <v>15</v>
      </c>
      <c r="B1160" s="7">
        <v>43815.456296296295</v>
      </c>
      <c r="C1160">
        <v>0</v>
      </c>
      <c r="D1160" t="str">
        <f>IF(AND(C1160=0,ROW()&gt;2),"fin"&amp;A1160,IF(AND(C1160=1,COUNTIF($D$1:$D1159,"deb"&amp;A1160)&gt;COUNTIF($D$1:$D1159,"fin"&amp;A1160)),A1160,IF(C1160=0,"","deb" &amp; A1160)))</f>
        <v>finJeanne</v>
      </c>
    </row>
    <row r="1161" spans="1:4" x14ac:dyDescent="0.25">
      <c r="A1161" t="s">
        <v>16</v>
      </c>
      <c r="B1161" s="7">
        <v>43815.620023148149</v>
      </c>
      <c r="C1161">
        <v>0</v>
      </c>
      <c r="D1161" t="str">
        <f>IF(AND(C1161=0,ROW()&gt;2),"fin"&amp;A1161,IF(AND(C1161=1,COUNTIF($D$1:$D1160,"deb"&amp;A1161)&gt;COUNTIF($D$1:$D1160,"fin"&amp;A1161)),A1161,IF(C1161=0,"","deb" &amp; A1161)))</f>
        <v>finAgathe</v>
      </c>
    </row>
    <row r="1162" spans="1:4" x14ac:dyDescent="0.25">
      <c r="A1162" t="s">
        <v>17</v>
      </c>
      <c r="B1162" s="7">
        <v>43815.6246875</v>
      </c>
      <c r="C1162">
        <v>1</v>
      </c>
      <c r="D1162" t="str">
        <f>IF(AND(C1162=0,ROW()&gt;2),"fin"&amp;A1162,IF(AND(C1162=1,COUNTIF($D$1:$D1161,"deb"&amp;A1162)&gt;COUNTIF($D$1:$D1161,"fin"&amp;A1162)),A1162,IF(C1162=0,"","deb" &amp; A1162)))</f>
        <v>Romain</v>
      </c>
    </row>
    <row r="1163" spans="1:4" x14ac:dyDescent="0.25">
      <c r="A1163" t="s">
        <v>9</v>
      </c>
      <c r="B1163" s="7">
        <v>43815.628680555557</v>
      </c>
      <c r="C1163">
        <v>1</v>
      </c>
      <c r="D1163" t="str">
        <f>IF(AND(C1163=0,ROW()&gt;2),"fin"&amp;A1163,IF(AND(C1163=1,COUNTIF($D$1:$D1162,"deb"&amp;A1163)&gt;COUNTIF($D$1:$D1162,"fin"&amp;A1163)),A1163,IF(C1163=0,"","deb" &amp; A1163)))</f>
        <v xml:space="preserve">Pierre </v>
      </c>
    </row>
    <row r="1164" spans="1:4" x14ac:dyDescent="0.25">
      <c r="A1164" t="s">
        <v>10</v>
      </c>
      <c r="B1164" s="7">
        <v>43815.663495370369</v>
      </c>
      <c r="C1164">
        <v>1</v>
      </c>
      <c r="D1164" t="str">
        <f>IF(AND(C1164=0,ROW()&gt;2),"fin"&amp;A1164,IF(AND(C1164=1,COUNTIF($D$1:$D1163,"deb"&amp;A1164)&gt;COUNTIF($D$1:$D1163,"fin"&amp;A1164)),A1164,IF(C1164=0,"","deb" &amp; A1164)))</f>
        <v>debYves</v>
      </c>
    </row>
    <row r="1165" spans="1:4" x14ac:dyDescent="0.25">
      <c r="A1165" t="s">
        <v>11</v>
      </c>
      <c r="B1165" s="7">
        <v>43815.670115740744</v>
      </c>
      <c r="C1165">
        <v>0</v>
      </c>
      <c r="D1165" t="str">
        <f>IF(AND(C1165=0,ROW()&gt;2),"fin"&amp;A1165,IF(AND(C1165=1,COUNTIF($D$1:$D1164,"deb"&amp;A1165)&gt;COUNTIF($D$1:$D1164,"fin"&amp;A1165)),A1165,IF(C1165=0,"","deb" &amp; A1165)))</f>
        <v>finPierrick</v>
      </c>
    </row>
    <row r="1166" spans="1:4" x14ac:dyDescent="0.25">
      <c r="A1166" t="s">
        <v>12</v>
      </c>
      <c r="B1166" s="7">
        <v>43815.749224537038</v>
      </c>
      <c r="C1166">
        <v>1</v>
      </c>
      <c r="D1166" t="str">
        <f>IF(AND(C1166=0,ROW()&gt;2),"fin"&amp;A1166,IF(AND(C1166=1,COUNTIF($D$1:$D1165,"deb"&amp;A1166)&gt;COUNTIF($D$1:$D1165,"fin"&amp;A1166)),A1166,IF(C1166=0,"","deb" &amp; A1166)))</f>
        <v xml:space="preserve">debJacques </v>
      </c>
    </row>
    <row r="1167" spans="1:4" x14ac:dyDescent="0.25">
      <c r="A1167" t="s">
        <v>13</v>
      </c>
      <c r="B1167" s="7">
        <v>43816.666990740741</v>
      </c>
      <c r="C1167">
        <v>0</v>
      </c>
      <c r="D1167" t="str">
        <f>IF(AND(C1167=0,ROW()&gt;2),"fin"&amp;A1167,IF(AND(C1167=1,COUNTIF($D$1:$D1166,"deb"&amp;A1167)&gt;COUNTIF($D$1:$D1166,"fin"&amp;A1167)),A1167,IF(C1167=0,"","deb" &amp; A1167)))</f>
        <v>finClhotilde</v>
      </c>
    </row>
    <row r="1168" spans="1:4" x14ac:dyDescent="0.25">
      <c r="A1168" t="s">
        <v>14</v>
      </c>
      <c r="B1168" s="7">
        <v>43817.344236111108</v>
      </c>
      <c r="C1168">
        <v>1</v>
      </c>
      <c r="D1168" t="str">
        <f>IF(AND(C1168=0,ROW()&gt;2),"fin"&amp;A1168,IF(AND(C1168=1,COUNTIF($D$1:$D1167,"deb"&amp;A1168)&gt;COUNTIF($D$1:$D1167,"fin"&amp;A1168)),A1168,IF(C1168=0,"","deb" &amp; A1168)))</f>
        <v>debLaurianne</v>
      </c>
    </row>
    <row r="1169" spans="1:4" x14ac:dyDescent="0.25">
      <c r="A1169" t="s">
        <v>15</v>
      </c>
      <c r="B1169" s="7">
        <v>43817.445081018515</v>
      </c>
      <c r="C1169">
        <v>0</v>
      </c>
      <c r="D1169" t="str">
        <f>IF(AND(C1169=0,ROW()&gt;2),"fin"&amp;A1169,IF(AND(C1169=1,COUNTIF($D$1:$D1168,"deb"&amp;A1169)&gt;COUNTIF($D$1:$D1168,"fin"&amp;A1169)),A1169,IF(C1169=0,"","deb" &amp; A1169)))</f>
        <v>finJeanne</v>
      </c>
    </row>
    <row r="1170" spans="1:4" x14ac:dyDescent="0.25">
      <c r="A1170" t="s">
        <v>16</v>
      </c>
      <c r="B1170" s="7">
        <v>43817.47142361111</v>
      </c>
      <c r="C1170">
        <v>1</v>
      </c>
      <c r="D1170" t="str">
        <f>IF(AND(C1170=0,ROW()&gt;2),"fin"&amp;A1170,IF(AND(C1170=1,COUNTIF($D$1:$D1169,"deb"&amp;A1170)&gt;COUNTIF($D$1:$D1169,"fin"&amp;A1170)),A1170,IF(C1170=0,"","deb" &amp; A1170)))</f>
        <v>debAgathe</v>
      </c>
    </row>
    <row r="1171" spans="1:4" x14ac:dyDescent="0.25">
      <c r="A1171" t="s">
        <v>17</v>
      </c>
      <c r="B1171" s="7">
        <v>43817.493148148147</v>
      </c>
      <c r="C1171">
        <v>1</v>
      </c>
      <c r="D1171" t="str">
        <f>IF(AND(C1171=0,ROW()&gt;2),"fin"&amp;A1171,IF(AND(C1171=1,COUNTIF($D$1:$D1170,"deb"&amp;A1171)&gt;COUNTIF($D$1:$D1170,"fin"&amp;A1171)),A1171,IF(C1171=0,"","deb" &amp; A1171)))</f>
        <v>Romain</v>
      </c>
    </row>
    <row r="1172" spans="1:4" x14ac:dyDescent="0.25">
      <c r="A1172" t="s">
        <v>9</v>
      </c>
      <c r="B1172" s="7">
        <v>43817.556423611109</v>
      </c>
      <c r="C1172">
        <v>1</v>
      </c>
      <c r="D1172" t="str">
        <f>IF(AND(C1172=0,ROW()&gt;2),"fin"&amp;A1172,IF(AND(C1172=1,COUNTIF($D$1:$D1171,"deb"&amp;A1172)&gt;COUNTIF($D$1:$D1171,"fin"&amp;A1172)),A1172,IF(C1172=0,"","deb" &amp; A1172)))</f>
        <v xml:space="preserve">Pierre </v>
      </c>
    </row>
    <row r="1173" spans="1:4" x14ac:dyDescent="0.25">
      <c r="A1173" t="s">
        <v>10</v>
      </c>
      <c r="B1173" s="7">
        <v>43817.752870370372</v>
      </c>
      <c r="C1173">
        <v>1</v>
      </c>
      <c r="D1173" t="str">
        <f>IF(AND(C1173=0,ROW()&gt;2),"fin"&amp;A1173,IF(AND(C1173=1,COUNTIF($D$1:$D1172,"deb"&amp;A1173)&gt;COUNTIF($D$1:$D1172,"fin"&amp;A1173)),A1173,IF(C1173=0,"","deb" &amp; A1173)))</f>
        <v>Yves</v>
      </c>
    </row>
    <row r="1174" spans="1:4" x14ac:dyDescent="0.25">
      <c r="A1174" t="s">
        <v>11</v>
      </c>
      <c r="B1174" s="7">
        <v>43818.348680555559</v>
      </c>
      <c r="C1174">
        <v>0</v>
      </c>
      <c r="D1174" t="str">
        <f>IF(AND(C1174=0,ROW()&gt;2),"fin"&amp;A1174,IF(AND(C1174=1,COUNTIF($D$1:$D1173,"deb"&amp;A1174)&gt;COUNTIF($D$1:$D1173,"fin"&amp;A1174)),A1174,IF(C1174=0,"","deb" &amp; A1174)))</f>
        <v>finPierrick</v>
      </c>
    </row>
    <row r="1175" spans="1:4" x14ac:dyDescent="0.25">
      <c r="A1175" t="s">
        <v>12</v>
      </c>
      <c r="B1175" s="7">
        <v>43818.357175925928</v>
      </c>
      <c r="C1175">
        <v>0</v>
      </c>
      <c r="D1175" t="str">
        <f>IF(AND(C1175=0,ROW()&gt;2),"fin"&amp;A1175,IF(AND(C1175=1,COUNTIF($D$1:$D1174,"deb"&amp;A1175)&gt;COUNTIF($D$1:$D1174,"fin"&amp;A1175)),A1175,IF(C1175=0,"","deb" &amp; A1175)))</f>
        <v xml:space="preserve">finJacques </v>
      </c>
    </row>
    <row r="1176" spans="1:4" x14ac:dyDescent="0.25">
      <c r="A1176" t="s">
        <v>13</v>
      </c>
      <c r="B1176" s="7">
        <v>43818.418032407404</v>
      </c>
      <c r="C1176">
        <v>1</v>
      </c>
      <c r="D1176" t="str">
        <f>IF(AND(C1176=0,ROW()&gt;2),"fin"&amp;A1176,IF(AND(C1176=1,COUNTIF($D$1:$D1175,"deb"&amp;A1176)&gt;COUNTIF($D$1:$D1175,"fin"&amp;A1176)),A1176,IF(C1176=0,"","deb" &amp; A1176)))</f>
        <v>debClhotilde</v>
      </c>
    </row>
    <row r="1177" spans="1:4" x14ac:dyDescent="0.25">
      <c r="A1177" t="s">
        <v>14</v>
      </c>
      <c r="B1177" s="7">
        <v>43818.41909722222</v>
      </c>
      <c r="C1177">
        <v>1</v>
      </c>
      <c r="D1177" t="str">
        <f>IF(AND(C1177=0,ROW()&gt;2),"fin"&amp;A1177,IF(AND(C1177=1,COUNTIF($D$1:$D1176,"deb"&amp;A1177)&gt;COUNTIF($D$1:$D1176,"fin"&amp;A1177)),A1177,IF(C1177=0,"","deb" &amp; A1177)))</f>
        <v>Laurianne</v>
      </c>
    </row>
    <row r="1178" spans="1:4" x14ac:dyDescent="0.25">
      <c r="A1178" t="s">
        <v>15</v>
      </c>
      <c r="B1178" s="7">
        <v>43818.422037037039</v>
      </c>
      <c r="C1178">
        <v>1</v>
      </c>
      <c r="D1178" t="str">
        <f>IF(AND(C1178=0,ROW()&gt;2),"fin"&amp;A1178,IF(AND(C1178=1,COUNTIF($D$1:$D1177,"deb"&amp;A1178)&gt;COUNTIF($D$1:$D1177,"fin"&amp;A1178)),A1178,IF(C1178=0,"","deb" &amp; A1178)))</f>
        <v>debJeanne</v>
      </c>
    </row>
    <row r="1179" spans="1:4" x14ac:dyDescent="0.25">
      <c r="A1179" t="s">
        <v>16</v>
      </c>
      <c r="B1179" s="7">
        <v>43818.460011574076</v>
      </c>
      <c r="C1179">
        <v>0</v>
      </c>
      <c r="D1179" t="str">
        <f>IF(AND(C1179=0,ROW()&gt;2),"fin"&amp;A1179,IF(AND(C1179=1,COUNTIF($D$1:$D1178,"deb"&amp;A1179)&gt;COUNTIF($D$1:$D1178,"fin"&amp;A1179)),A1179,IF(C1179=0,"","deb" &amp; A1179)))</f>
        <v>finAgathe</v>
      </c>
    </row>
    <row r="1180" spans="1:4" x14ac:dyDescent="0.25">
      <c r="A1180" t="s">
        <v>17</v>
      </c>
      <c r="B1180" s="7">
        <v>43818.48914351852</v>
      </c>
      <c r="C1180">
        <v>1</v>
      </c>
      <c r="D1180" t="str">
        <f>IF(AND(C1180=0,ROW()&gt;2),"fin"&amp;A1180,IF(AND(C1180=1,COUNTIF($D$1:$D1179,"deb"&amp;A1180)&gt;COUNTIF($D$1:$D1179,"fin"&amp;A1180)),A1180,IF(C1180=0,"","deb" &amp; A1180)))</f>
        <v>Romain</v>
      </c>
    </row>
    <row r="1181" spans="1:4" x14ac:dyDescent="0.25">
      <c r="A1181" t="s">
        <v>9</v>
      </c>
      <c r="B1181" s="7">
        <v>43819.399456018517</v>
      </c>
      <c r="C1181">
        <v>0</v>
      </c>
      <c r="D1181" t="str">
        <f>IF(AND(C1181=0,ROW()&gt;2),"fin"&amp;A1181,IF(AND(C1181=1,COUNTIF($D$1:$D1180,"deb"&amp;A1181)&gt;COUNTIF($D$1:$D1180,"fin"&amp;A1181)),A1181,IF(C1181=0,"","deb" &amp; A1181)))</f>
        <v xml:space="preserve">finPierre </v>
      </c>
    </row>
    <row r="1182" spans="1:4" x14ac:dyDescent="0.25">
      <c r="A1182" t="s">
        <v>10</v>
      </c>
      <c r="B1182" s="7">
        <v>43819.613888888889</v>
      </c>
      <c r="C1182">
        <v>0</v>
      </c>
      <c r="D1182" t="str">
        <f>IF(AND(C1182=0,ROW()&gt;2),"fin"&amp;A1182,IF(AND(C1182=1,COUNTIF($D$1:$D1181,"deb"&amp;A1182)&gt;COUNTIF($D$1:$D1181,"fin"&amp;A1182)),A1182,IF(C1182=0,"","deb" &amp; A1182)))</f>
        <v>finYves</v>
      </c>
    </row>
    <row r="1183" spans="1:4" x14ac:dyDescent="0.25">
      <c r="A1183" t="s">
        <v>11</v>
      </c>
      <c r="B1183" s="7">
        <v>43822.427685185183</v>
      </c>
      <c r="C1183">
        <v>0</v>
      </c>
      <c r="D1183" t="str">
        <f>IF(AND(C1183=0,ROW()&gt;2),"fin"&amp;A1183,IF(AND(C1183=1,COUNTIF($D$1:$D1182,"deb"&amp;A1183)&gt;COUNTIF($D$1:$D1182,"fin"&amp;A1183)),A1183,IF(C1183=0,"","deb" &amp; A1183)))</f>
        <v>finPierrick</v>
      </c>
    </row>
    <row r="1184" spans="1:4" x14ac:dyDescent="0.25">
      <c r="A1184" t="s">
        <v>12</v>
      </c>
      <c r="B1184" s="7">
        <v>43822.474212962959</v>
      </c>
      <c r="C1184">
        <v>0</v>
      </c>
      <c r="D1184" t="str">
        <f>IF(AND(C1184=0,ROW()&gt;2),"fin"&amp;A1184,IF(AND(C1184=1,COUNTIF($D$1:$D1183,"deb"&amp;A1184)&gt;COUNTIF($D$1:$D1183,"fin"&amp;A1184)),A1184,IF(C1184=0,"","deb" &amp; A1184)))</f>
        <v xml:space="preserve">finJacques </v>
      </c>
    </row>
    <row r="1185" spans="1:4" x14ac:dyDescent="0.25">
      <c r="A1185" t="s">
        <v>13</v>
      </c>
      <c r="B1185" s="7">
        <v>43822.490520833337</v>
      </c>
      <c r="C1185">
        <v>0</v>
      </c>
      <c r="D1185" t="str">
        <f>IF(AND(C1185=0,ROW()&gt;2),"fin"&amp;A1185,IF(AND(C1185=1,COUNTIF($D$1:$D1184,"deb"&amp;A1185)&gt;COUNTIF($D$1:$D1184,"fin"&amp;A1185)),A1185,IF(C1185=0,"","deb" &amp; A1185)))</f>
        <v>finClhotilde</v>
      </c>
    </row>
    <row r="1186" spans="1:4" x14ac:dyDescent="0.25">
      <c r="A1186" t="s">
        <v>14</v>
      </c>
      <c r="B1186" s="7">
        <v>43822.560844907406</v>
      </c>
      <c r="C1186">
        <v>0</v>
      </c>
      <c r="D1186" t="str">
        <f>IF(AND(C1186=0,ROW()&gt;2),"fin"&amp;A1186,IF(AND(C1186=1,COUNTIF($D$1:$D1185,"deb"&amp;A1186)&gt;COUNTIF($D$1:$D1185,"fin"&amp;A1186)),A1186,IF(C1186=0,"","deb" &amp; A1186)))</f>
        <v>finLaurianne</v>
      </c>
    </row>
    <row r="1187" spans="1:4" x14ac:dyDescent="0.25">
      <c r="A1187" t="s">
        <v>15</v>
      </c>
      <c r="B1187" s="7">
        <v>43822.561053240737</v>
      </c>
      <c r="C1187">
        <v>0</v>
      </c>
      <c r="D1187" t="str">
        <f>IF(AND(C1187=0,ROW()&gt;2),"fin"&amp;A1187,IF(AND(C1187=1,COUNTIF($D$1:$D1186,"deb"&amp;A1187)&gt;COUNTIF($D$1:$D1186,"fin"&amp;A1187)),A1187,IF(C1187=0,"","deb" &amp; A1187)))</f>
        <v>finJeanne</v>
      </c>
    </row>
    <row r="1188" spans="1:4" x14ac:dyDescent="0.25">
      <c r="A1188" t="s">
        <v>16</v>
      </c>
      <c r="B1188" s="7">
        <v>43822.620509259257</v>
      </c>
      <c r="C1188">
        <v>1</v>
      </c>
      <c r="D1188" t="str">
        <f>IF(AND(C1188=0,ROW()&gt;2),"fin"&amp;A1188,IF(AND(C1188=1,COUNTIF($D$1:$D1187,"deb"&amp;A1188)&gt;COUNTIF($D$1:$D1187,"fin"&amp;A1188)),A1188,IF(C1188=0,"","deb" &amp; A1188)))</f>
        <v>debAgathe</v>
      </c>
    </row>
    <row r="1189" spans="1:4" x14ac:dyDescent="0.25">
      <c r="A1189" t="s">
        <v>17</v>
      </c>
      <c r="B1189" s="7">
        <v>43822.656493055554</v>
      </c>
      <c r="C1189">
        <v>1</v>
      </c>
      <c r="D1189" t="str">
        <f>IF(AND(C1189=0,ROW()&gt;2),"fin"&amp;A1189,IF(AND(C1189=1,COUNTIF($D$1:$D1188,"deb"&amp;A1189)&gt;COUNTIF($D$1:$D1188,"fin"&amp;A1189)),A1189,IF(C1189=0,"","deb" &amp; A1189)))</f>
        <v>Romain</v>
      </c>
    </row>
    <row r="1190" spans="1:4" x14ac:dyDescent="0.25">
      <c r="A1190" t="s">
        <v>9</v>
      </c>
      <c r="B1190" s="7">
        <v>43822.674085648148</v>
      </c>
      <c r="C1190">
        <v>0</v>
      </c>
      <c r="D1190" t="str">
        <f>IF(AND(C1190=0,ROW()&gt;2),"fin"&amp;A1190,IF(AND(C1190=1,COUNTIF($D$1:$D1189,"deb"&amp;A1190)&gt;COUNTIF($D$1:$D1189,"fin"&amp;A1190)),A1190,IF(C1190=0,"","deb" &amp; A1190)))</f>
        <v xml:space="preserve">finPierre </v>
      </c>
    </row>
    <row r="1191" spans="1:4" x14ac:dyDescent="0.25">
      <c r="A1191" t="s">
        <v>10</v>
      </c>
      <c r="B1191" s="7">
        <v>43822.702546296299</v>
      </c>
      <c r="C1191">
        <v>1</v>
      </c>
      <c r="D1191" t="str">
        <f>IF(AND(C1191=0,ROW()&gt;2),"fin"&amp;A1191,IF(AND(C1191=1,COUNTIF($D$1:$D1190,"deb"&amp;A1191)&gt;COUNTIF($D$1:$D1190,"fin"&amp;A1191)),A1191,IF(C1191=0,"","deb" &amp; A1191)))</f>
        <v>debYves</v>
      </c>
    </row>
    <row r="1192" spans="1:4" x14ac:dyDescent="0.25">
      <c r="A1192" t="s">
        <v>11</v>
      </c>
      <c r="B1192" s="7">
        <v>43822.705150462964</v>
      </c>
      <c r="C1192">
        <v>0</v>
      </c>
      <c r="D1192" t="str">
        <f>IF(AND(C1192=0,ROW()&gt;2),"fin"&amp;A1192,IF(AND(C1192=1,COUNTIF($D$1:$D1191,"deb"&amp;A1192)&gt;COUNTIF($D$1:$D1191,"fin"&amp;A1192)),A1192,IF(C1192=0,"","deb" &amp; A1192)))</f>
        <v>finPierrick</v>
      </c>
    </row>
    <row r="1193" spans="1:4" x14ac:dyDescent="0.25">
      <c r="A1193" t="s">
        <v>12</v>
      </c>
      <c r="B1193" s="7">
        <v>43823.351041666669</v>
      </c>
      <c r="C1193">
        <v>0</v>
      </c>
      <c r="D1193" t="str">
        <f>IF(AND(C1193=0,ROW()&gt;2),"fin"&amp;A1193,IF(AND(C1193=1,COUNTIF($D$1:$D1192,"deb"&amp;A1193)&gt;COUNTIF($D$1:$D1192,"fin"&amp;A1193)),A1193,IF(C1193=0,"","deb" &amp; A1193)))</f>
        <v xml:space="preserve">finJacques </v>
      </c>
    </row>
    <row r="1194" spans="1:4" x14ac:dyDescent="0.25">
      <c r="A1194" t="s">
        <v>13</v>
      </c>
      <c r="B1194" s="7">
        <v>43823.374120370368</v>
      </c>
      <c r="C1194">
        <v>0</v>
      </c>
      <c r="D1194" t="str">
        <f>IF(AND(C1194=0,ROW()&gt;2),"fin"&amp;A1194,IF(AND(C1194=1,COUNTIF($D$1:$D1193,"deb"&amp;A1194)&gt;COUNTIF($D$1:$D1193,"fin"&amp;A1194)),A1194,IF(C1194=0,"","deb" &amp; A1194)))</f>
        <v>finClhotilde</v>
      </c>
    </row>
    <row r="1195" spans="1:4" x14ac:dyDescent="0.25">
      <c r="A1195" t="s">
        <v>14</v>
      </c>
      <c r="B1195" s="7">
        <v>43823.416979166665</v>
      </c>
      <c r="C1195">
        <v>1</v>
      </c>
      <c r="D1195" t="str">
        <f>IF(AND(C1195=0,ROW()&gt;2),"fin"&amp;A1195,IF(AND(C1195=1,COUNTIF($D$1:$D1194,"deb"&amp;A1195)&gt;COUNTIF($D$1:$D1194,"fin"&amp;A1195)),A1195,IF(C1195=0,"","deb" &amp; A1195)))</f>
        <v>debLaurianne</v>
      </c>
    </row>
    <row r="1196" spans="1:4" x14ac:dyDescent="0.25">
      <c r="A1196" t="s">
        <v>15</v>
      </c>
      <c r="B1196" s="7">
        <v>43823.448680555557</v>
      </c>
      <c r="C1196">
        <v>0</v>
      </c>
      <c r="D1196" t="str">
        <f>IF(AND(C1196=0,ROW()&gt;2),"fin"&amp;A1196,IF(AND(C1196=1,COUNTIF($D$1:$D1195,"deb"&amp;A1196)&gt;COUNTIF($D$1:$D1195,"fin"&amp;A1196)),A1196,IF(C1196=0,"","deb" &amp; A1196)))</f>
        <v>finJeanne</v>
      </c>
    </row>
    <row r="1197" spans="1:4" x14ac:dyDescent="0.25">
      <c r="A1197" t="s">
        <v>16</v>
      </c>
      <c r="B1197" s="7">
        <v>43823.609618055554</v>
      </c>
      <c r="C1197">
        <v>0</v>
      </c>
      <c r="D1197" t="str">
        <f>IF(AND(C1197=0,ROW()&gt;2),"fin"&amp;A1197,IF(AND(C1197=1,COUNTIF($D$1:$D1196,"deb"&amp;A1197)&gt;COUNTIF($D$1:$D1196,"fin"&amp;A1197)),A1197,IF(C1197=0,"","deb" &amp; A1197)))</f>
        <v>finAgathe</v>
      </c>
    </row>
    <row r="1198" spans="1:4" x14ac:dyDescent="0.25">
      <c r="A1198" t="s">
        <v>17</v>
      </c>
      <c r="B1198" s="7">
        <v>43826.446539351855</v>
      </c>
      <c r="C1198">
        <v>1</v>
      </c>
      <c r="D1198" t="str">
        <f>IF(AND(C1198=0,ROW()&gt;2),"fin"&amp;A1198,IF(AND(C1198=1,COUNTIF($D$1:$D1197,"deb"&amp;A1198)&gt;COUNTIF($D$1:$D1197,"fin"&amp;A1198)),A1198,IF(C1198=0,"","deb" &amp; A1198)))</f>
        <v>Romain</v>
      </c>
    </row>
    <row r="1199" spans="1:4" x14ac:dyDescent="0.25">
      <c r="A1199" t="s">
        <v>9</v>
      </c>
      <c r="B1199" s="7">
        <v>43829.460219907407</v>
      </c>
      <c r="C1199">
        <v>0</v>
      </c>
      <c r="D1199" t="str">
        <f>IF(AND(C1199=0,ROW()&gt;2),"fin"&amp;A1199,IF(AND(C1199=1,COUNTIF($D$1:$D1198,"deb"&amp;A1199)&gt;COUNTIF($D$1:$D1198,"fin"&amp;A1199)),A1199,IF(C1199=0,"","deb" &amp; A1199)))</f>
        <v xml:space="preserve">finPierre </v>
      </c>
    </row>
    <row r="1200" spans="1:4" x14ac:dyDescent="0.25">
      <c r="A1200" t="s">
        <v>10</v>
      </c>
      <c r="B1200" s="7">
        <v>43829.655717592592</v>
      </c>
      <c r="C1200">
        <v>1</v>
      </c>
      <c r="D1200" t="str">
        <f>IF(AND(C1200=0,ROW()&gt;2),"fin"&amp;A1200,IF(AND(C1200=1,COUNTIF($D$1:$D1199,"deb"&amp;A1200)&gt;COUNTIF($D$1:$D1199,"fin"&amp;A1200)),A1200,IF(C1200=0,"","deb" &amp; A1200)))</f>
        <v>Yves</v>
      </c>
    </row>
    <row r="1201" spans="1:4" x14ac:dyDescent="0.25">
      <c r="A1201" t="s">
        <v>11</v>
      </c>
      <c r="B1201" s="7">
        <v>43830.490347222221</v>
      </c>
      <c r="C1201">
        <v>0</v>
      </c>
      <c r="D1201" t="str">
        <f>IF(AND(C1201=0,ROW()&gt;2),"fin"&amp;A1201,IF(AND(C1201=1,COUNTIF($D$1:$D1200,"deb"&amp;A1201)&gt;COUNTIF($D$1:$D1200,"fin"&amp;A1201)),A1201,IF(C1201=0,"","deb" &amp; A1201)))</f>
        <v>finPierrick</v>
      </c>
    </row>
    <row r="1202" spans="1:4" x14ac:dyDescent="0.25">
      <c r="A1202" t="s">
        <v>12</v>
      </c>
      <c r="B1202" s="7">
        <v>43832.623842592591</v>
      </c>
      <c r="C1202">
        <v>1</v>
      </c>
      <c r="D1202" t="str">
        <f>IF(AND(C1202=0,ROW()&gt;2),"fin"&amp;A1202,IF(AND(C1202=1,COUNTIF($D$1:$D1201,"deb"&amp;A1202)&gt;COUNTIF($D$1:$D1201,"fin"&amp;A1202)),A1202,IF(C1202=0,"","deb" &amp; A1202)))</f>
        <v xml:space="preserve">debJacques </v>
      </c>
    </row>
    <row r="1203" spans="1:4" x14ac:dyDescent="0.25">
      <c r="A1203" t="s">
        <v>13</v>
      </c>
      <c r="B1203" s="7">
        <v>43833.561215277776</v>
      </c>
      <c r="C1203">
        <v>1</v>
      </c>
      <c r="D1203" t="str">
        <f>IF(AND(C1203=0,ROW()&gt;2),"fin"&amp;A1203,IF(AND(C1203=1,COUNTIF($D$1:$D1202,"deb"&amp;A1203)&gt;COUNTIF($D$1:$D1202,"fin"&amp;A1203)),A1203,IF(C1203=0,"","deb" &amp; A1203)))</f>
        <v>debClhotilde</v>
      </c>
    </row>
    <row r="1204" spans="1:4" x14ac:dyDescent="0.25">
      <c r="A1204" t="s">
        <v>14</v>
      </c>
      <c r="B1204" s="7">
        <v>43833.584131944444</v>
      </c>
      <c r="C1204">
        <v>1</v>
      </c>
      <c r="D1204" t="str">
        <f>IF(AND(C1204=0,ROW()&gt;2),"fin"&amp;A1204,IF(AND(C1204=1,COUNTIF($D$1:$D1203,"deb"&amp;A1204)&gt;COUNTIF($D$1:$D1203,"fin"&amp;A1204)),A1204,IF(C1204=0,"","deb" &amp; A1204)))</f>
        <v>Laurianne</v>
      </c>
    </row>
    <row r="1205" spans="1:4" x14ac:dyDescent="0.25">
      <c r="A1205" t="s">
        <v>15</v>
      </c>
      <c r="B1205" s="7">
        <v>43836.374652777777</v>
      </c>
      <c r="C1205">
        <v>0</v>
      </c>
      <c r="D1205" t="str">
        <f>IF(AND(C1205=0,ROW()&gt;2),"fin"&amp;A1205,IF(AND(C1205=1,COUNTIF($D$1:$D1204,"deb"&amp;A1205)&gt;COUNTIF($D$1:$D1204,"fin"&amp;A1205)),A1205,IF(C1205=0,"","deb" &amp; A1205)))</f>
        <v>finJeanne</v>
      </c>
    </row>
    <row r="1206" spans="1:4" x14ac:dyDescent="0.25">
      <c r="A1206" t="s">
        <v>16</v>
      </c>
      <c r="B1206" s="7">
        <v>43836.42114583333</v>
      </c>
      <c r="C1206">
        <v>0</v>
      </c>
      <c r="D1206" t="str">
        <f>IF(AND(C1206=0,ROW()&gt;2),"fin"&amp;A1206,IF(AND(C1206=1,COUNTIF($D$1:$D1205,"deb"&amp;A1206)&gt;COUNTIF($D$1:$D1205,"fin"&amp;A1206)),A1206,IF(C1206=0,"","deb" &amp; A1206)))</f>
        <v>finAgathe</v>
      </c>
    </row>
    <row r="1207" spans="1:4" x14ac:dyDescent="0.25">
      <c r="A1207" t="s">
        <v>17</v>
      </c>
      <c r="B1207" s="7">
        <v>43836.617800925924</v>
      </c>
      <c r="C1207">
        <v>0</v>
      </c>
      <c r="D1207" t="str">
        <f>IF(AND(C1207=0,ROW()&gt;2),"fin"&amp;A1207,IF(AND(C1207=1,COUNTIF($D$1:$D1206,"deb"&amp;A1207)&gt;COUNTIF($D$1:$D1206,"fin"&amp;A1207)),A1207,IF(C1207=0,"","deb" &amp; A1207)))</f>
        <v>finRomain</v>
      </c>
    </row>
    <row r="1208" spans="1:4" x14ac:dyDescent="0.25">
      <c r="A1208" t="s">
        <v>9</v>
      </c>
      <c r="B1208" s="7">
        <v>43836.657546296294</v>
      </c>
      <c r="C1208">
        <v>0</v>
      </c>
      <c r="D1208" t="str">
        <f>IF(AND(C1208=0,ROW()&gt;2),"fin"&amp;A1208,IF(AND(C1208=1,COUNTIF($D$1:$D1207,"deb"&amp;A1208)&gt;COUNTIF($D$1:$D1207,"fin"&amp;A1208)),A1208,IF(C1208=0,"","deb" &amp; A1208)))</f>
        <v xml:space="preserve">finPierre </v>
      </c>
    </row>
    <row r="1209" spans="1:4" x14ac:dyDescent="0.25">
      <c r="A1209" t="s">
        <v>10</v>
      </c>
      <c r="B1209" s="7">
        <v>43837.460451388892</v>
      </c>
      <c r="C1209">
        <v>1</v>
      </c>
      <c r="D1209" t="str">
        <f>IF(AND(C1209=0,ROW()&gt;2),"fin"&amp;A1209,IF(AND(C1209=1,COUNTIF($D$1:$D1208,"deb"&amp;A1209)&gt;COUNTIF($D$1:$D1208,"fin"&amp;A1209)),A1209,IF(C1209=0,"","deb" &amp; A1209)))</f>
        <v>Yves</v>
      </c>
    </row>
    <row r="1210" spans="1:4" x14ac:dyDescent="0.25">
      <c r="A1210" t="s">
        <v>11</v>
      </c>
      <c r="B1210" s="7">
        <v>43838.364652777775</v>
      </c>
      <c r="C1210">
        <v>0</v>
      </c>
      <c r="D1210" t="str">
        <f>IF(AND(C1210=0,ROW()&gt;2),"fin"&amp;A1210,IF(AND(C1210=1,COUNTIF($D$1:$D1209,"deb"&amp;A1210)&gt;COUNTIF($D$1:$D1209,"fin"&amp;A1210)),A1210,IF(C1210=0,"","deb" &amp; A1210)))</f>
        <v>finPierrick</v>
      </c>
    </row>
    <row r="1211" spans="1:4" x14ac:dyDescent="0.25">
      <c r="A1211" t="s">
        <v>12</v>
      </c>
      <c r="B1211" s="7">
        <v>43838.41306712963</v>
      </c>
      <c r="C1211">
        <v>1</v>
      </c>
      <c r="D1211" t="str">
        <f>IF(AND(C1211=0,ROW()&gt;2),"fin"&amp;A1211,IF(AND(C1211=1,COUNTIF($D$1:$D1210,"deb"&amp;A1211)&gt;COUNTIF($D$1:$D1210,"fin"&amp;A1211)),A1211,IF(C1211=0,"","deb" &amp; A1211)))</f>
        <v xml:space="preserve">debJacques </v>
      </c>
    </row>
    <row r="1212" spans="1:4" x14ac:dyDescent="0.25">
      <c r="A1212" t="s">
        <v>13</v>
      </c>
      <c r="B1212" s="7">
        <v>43838.495775462965</v>
      </c>
      <c r="C1212">
        <v>0</v>
      </c>
      <c r="D1212" t="str">
        <f>IF(AND(C1212=0,ROW()&gt;2),"fin"&amp;A1212,IF(AND(C1212=1,COUNTIF($D$1:$D1211,"deb"&amp;A1212)&gt;COUNTIF($D$1:$D1211,"fin"&amp;A1212)),A1212,IF(C1212=0,"","deb" &amp; A1212)))</f>
        <v>finClhotilde</v>
      </c>
    </row>
    <row r="1213" spans="1:4" x14ac:dyDescent="0.25">
      <c r="A1213" t="s">
        <v>14</v>
      </c>
      <c r="B1213" s="7">
        <v>43838.613506944443</v>
      </c>
      <c r="C1213">
        <v>0</v>
      </c>
      <c r="D1213" t="str">
        <f>IF(AND(C1213=0,ROW()&gt;2),"fin"&amp;A1213,IF(AND(C1213=1,COUNTIF($D$1:$D1212,"deb"&amp;A1213)&gt;COUNTIF($D$1:$D1212,"fin"&amp;A1213)),A1213,IF(C1213=0,"","deb" &amp; A1213)))</f>
        <v>finLaurianne</v>
      </c>
    </row>
    <row r="1214" spans="1:4" x14ac:dyDescent="0.25">
      <c r="A1214" t="s">
        <v>15</v>
      </c>
      <c r="B1214" s="7">
        <v>43839.415393518517</v>
      </c>
      <c r="C1214">
        <v>0</v>
      </c>
      <c r="D1214" t="str">
        <f>IF(AND(C1214=0,ROW()&gt;2),"fin"&amp;A1214,IF(AND(C1214=1,COUNTIF($D$1:$D1213,"deb"&amp;A1214)&gt;COUNTIF($D$1:$D1213,"fin"&amp;A1214)),A1214,IF(C1214=0,"","deb" &amp; A1214)))</f>
        <v>finJeanne</v>
      </c>
    </row>
    <row r="1215" spans="1:4" x14ac:dyDescent="0.25">
      <c r="A1215" t="s">
        <v>16</v>
      </c>
      <c r="B1215" s="7">
        <v>43840.391342592593</v>
      </c>
      <c r="C1215">
        <v>0</v>
      </c>
      <c r="D1215" t="str">
        <f>IF(AND(C1215=0,ROW()&gt;2),"fin"&amp;A1215,IF(AND(C1215=1,COUNTIF($D$1:$D1214,"deb"&amp;A1215)&gt;COUNTIF($D$1:$D1214,"fin"&amp;A1215)),A1215,IF(C1215=0,"","deb" &amp; A1215)))</f>
        <v>finAgathe</v>
      </c>
    </row>
    <row r="1216" spans="1:4" x14ac:dyDescent="0.25">
      <c r="A1216" t="s">
        <v>17</v>
      </c>
      <c r="B1216" s="7">
        <v>43840.398078703707</v>
      </c>
      <c r="C1216">
        <v>0</v>
      </c>
      <c r="D1216" t="str">
        <f>IF(AND(C1216=0,ROW()&gt;2),"fin"&amp;A1216,IF(AND(C1216=1,COUNTIF($D$1:$D1215,"deb"&amp;A1216)&gt;COUNTIF($D$1:$D1215,"fin"&amp;A1216)),A1216,IF(C1216=0,"","deb" &amp; A1216)))</f>
        <v>finRomain</v>
      </c>
    </row>
    <row r="1217" spans="1:4" x14ac:dyDescent="0.25">
      <c r="A1217" t="s">
        <v>9</v>
      </c>
      <c r="B1217" s="7">
        <v>43840.424861111111</v>
      </c>
      <c r="C1217">
        <v>0</v>
      </c>
      <c r="D1217" t="str">
        <f>IF(AND(C1217=0,ROW()&gt;2),"fin"&amp;A1217,IF(AND(C1217=1,COUNTIF($D$1:$D1216,"deb"&amp;A1217)&gt;COUNTIF($D$1:$D1216,"fin"&amp;A1217)),A1217,IF(C1217=0,"","deb" &amp; A1217)))</f>
        <v xml:space="preserve">finPierre </v>
      </c>
    </row>
    <row r="1218" spans="1:4" x14ac:dyDescent="0.25">
      <c r="A1218" t="s">
        <v>10</v>
      </c>
      <c r="B1218" s="7">
        <v>43840.470682870371</v>
      </c>
      <c r="C1218">
        <v>1</v>
      </c>
      <c r="D1218" t="str">
        <f>IF(AND(C1218=0,ROW()&gt;2),"fin"&amp;A1218,IF(AND(C1218=1,COUNTIF($D$1:$D1217,"deb"&amp;A1218)&gt;COUNTIF($D$1:$D1217,"fin"&amp;A1218)),A1218,IF(C1218=0,"","deb" &amp; A1218)))</f>
        <v>Yves</v>
      </c>
    </row>
    <row r="1219" spans="1:4" x14ac:dyDescent="0.25">
      <c r="A1219" t="s">
        <v>11</v>
      </c>
      <c r="B1219" s="7">
        <v>43840.555717592593</v>
      </c>
      <c r="C1219">
        <v>1</v>
      </c>
      <c r="D1219" t="str">
        <f>IF(AND(C1219=0,ROW()&gt;2),"fin"&amp;A1219,IF(AND(C1219=1,COUNTIF($D$1:$D1218,"deb"&amp;A1219)&gt;COUNTIF($D$1:$D1218,"fin"&amp;A1219)),A1219,IF(C1219=0,"","deb" &amp; A1219)))</f>
        <v>debPierrick</v>
      </c>
    </row>
    <row r="1220" spans="1:4" x14ac:dyDescent="0.25">
      <c r="A1220" t="s">
        <v>12</v>
      </c>
      <c r="B1220" s="7">
        <v>43840.572743055556</v>
      </c>
      <c r="C1220">
        <v>1</v>
      </c>
      <c r="D1220" t="str">
        <f>IF(AND(C1220=0,ROW()&gt;2),"fin"&amp;A1220,IF(AND(C1220=1,COUNTIF($D$1:$D1219,"deb"&amp;A1220)&gt;COUNTIF($D$1:$D1219,"fin"&amp;A1220)),A1220,IF(C1220=0,"","deb" &amp; A1220)))</f>
        <v xml:space="preserve">debJacques </v>
      </c>
    </row>
    <row r="1221" spans="1:4" x14ac:dyDescent="0.25">
      <c r="A1221" t="s">
        <v>13</v>
      </c>
      <c r="B1221" s="7">
        <v>43843.354444444441</v>
      </c>
      <c r="C1221">
        <v>1</v>
      </c>
      <c r="D1221" t="str">
        <f>IF(AND(C1221=0,ROW()&gt;2),"fin"&amp;A1221,IF(AND(C1221=1,COUNTIF($D$1:$D1220,"deb"&amp;A1221)&gt;COUNTIF($D$1:$D1220,"fin"&amp;A1221)),A1221,IF(C1221=0,"","deb" &amp; A1221)))</f>
        <v>debClhotilde</v>
      </c>
    </row>
    <row r="1222" spans="1:4" x14ac:dyDescent="0.25">
      <c r="A1222" t="s">
        <v>14</v>
      </c>
      <c r="B1222" s="7">
        <v>43843.392627314817</v>
      </c>
      <c r="C1222">
        <v>0</v>
      </c>
      <c r="D1222" t="str">
        <f>IF(AND(C1222=0,ROW()&gt;2),"fin"&amp;A1222,IF(AND(C1222=1,COUNTIF($D$1:$D1221,"deb"&amp;A1222)&gt;COUNTIF($D$1:$D1221,"fin"&amp;A1222)),A1222,IF(C1222=0,"","deb" &amp; A1222)))</f>
        <v>finLaurianne</v>
      </c>
    </row>
    <row r="1223" spans="1:4" x14ac:dyDescent="0.25">
      <c r="A1223" t="s">
        <v>15</v>
      </c>
      <c r="B1223" s="7">
        <v>43843.404548611114</v>
      </c>
      <c r="C1223">
        <v>1</v>
      </c>
      <c r="D1223" t="str">
        <f>IF(AND(C1223=0,ROW()&gt;2),"fin"&amp;A1223,IF(AND(C1223=1,COUNTIF($D$1:$D1222,"deb"&amp;A1223)&gt;COUNTIF($D$1:$D1222,"fin"&amp;A1223)),A1223,IF(C1223=0,"","deb" &amp; A1223)))</f>
        <v>debJeanne</v>
      </c>
    </row>
    <row r="1224" spans="1:4" x14ac:dyDescent="0.25">
      <c r="A1224" t="s">
        <v>16</v>
      </c>
      <c r="B1224" s="7">
        <v>43843.439745370371</v>
      </c>
      <c r="C1224">
        <v>0</v>
      </c>
      <c r="D1224" t="str">
        <f>IF(AND(C1224=0,ROW()&gt;2),"fin"&amp;A1224,IF(AND(C1224=1,COUNTIF($D$1:$D1223,"deb"&amp;A1224)&gt;COUNTIF($D$1:$D1223,"fin"&amp;A1224)),A1224,IF(C1224=0,"","deb" &amp; A1224)))</f>
        <v>finAgathe</v>
      </c>
    </row>
    <row r="1225" spans="1:4" x14ac:dyDescent="0.25">
      <c r="A1225" t="s">
        <v>17</v>
      </c>
      <c r="B1225" s="7">
        <v>43843.464537037034</v>
      </c>
      <c r="C1225">
        <v>0</v>
      </c>
      <c r="D1225" t="str">
        <f>IF(AND(C1225=0,ROW()&gt;2),"fin"&amp;A1225,IF(AND(C1225=1,COUNTIF($D$1:$D1224,"deb"&amp;A1225)&gt;COUNTIF($D$1:$D1224,"fin"&amp;A1225)),A1225,IF(C1225=0,"","deb" &amp; A1225)))</f>
        <v>finRomain</v>
      </c>
    </row>
    <row r="1226" spans="1:4" x14ac:dyDescent="0.25">
      <c r="A1226" t="s">
        <v>9</v>
      </c>
      <c r="B1226" s="7">
        <v>43843.559641203705</v>
      </c>
      <c r="C1226">
        <v>0</v>
      </c>
      <c r="D1226" t="str">
        <f>IF(AND(C1226=0,ROW()&gt;2),"fin"&amp;A1226,IF(AND(C1226=1,COUNTIF($D$1:$D1225,"deb"&amp;A1226)&gt;COUNTIF($D$1:$D1225,"fin"&amp;A1226)),A1226,IF(C1226=0,"","deb" &amp; A1226)))</f>
        <v xml:space="preserve">finPierre </v>
      </c>
    </row>
    <row r="1227" spans="1:4" x14ac:dyDescent="0.25">
      <c r="A1227" t="s">
        <v>10</v>
      </c>
      <c r="B1227" s="7">
        <v>43843.626284722224</v>
      </c>
      <c r="C1227">
        <v>0</v>
      </c>
      <c r="D1227" t="str">
        <f>IF(AND(C1227=0,ROW()&gt;2),"fin"&amp;A1227,IF(AND(C1227=1,COUNTIF($D$1:$D1226,"deb"&amp;A1227)&gt;COUNTIF($D$1:$D1226,"fin"&amp;A1227)),A1227,IF(C1227=0,"","deb" &amp; A1227)))</f>
        <v>finYves</v>
      </c>
    </row>
    <row r="1228" spans="1:4" x14ac:dyDescent="0.25">
      <c r="A1228" t="s">
        <v>11</v>
      </c>
      <c r="B1228" s="7">
        <v>43843.768796296295</v>
      </c>
      <c r="C1228">
        <v>1</v>
      </c>
      <c r="D1228" t="str">
        <f>IF(AND(C1228=0,ROW()&gt;2),"fin"&amp;A1228,IF(AND(C1228=1,COUNTIF($D$1:$D1227,"deb"&amp;A1228)&gt;COUNTIF($D$1:$D1227,"fin"&amp;A1228)),A1228,IF(C1228=0,"","deb" &amp; A1228)))</f>
        <v>debPierrick</v>
      </c>
    </row>
    <row r="1229" spans="1:4" x14ac:dyDescent="0.25">
      <c r="A1229" t="s">
        <v>12</v>
      </c>
      <c r="B1229" s="7">
        <v>43844.609618055554</v>
      </c>
      <c r="C1229">
        <v>0</v>
      </c>
      <c r="D1229" t="str">
        <f>IF(AND(C1229=0,ROW()&gt;2),"fin"&amp;A1229,IF(AND(C1229=1,COUNTIF($D$1:$D1228,"deb"&amp;A1229)&gt;COUNTIF($D$1:$D1228,"fin"&amp;A1229)),A1229,IF(C1229=0,"","deb" &amp; A1229)))</f>
        <v xml:space="preserve">finJacques </v>
      </c>
    </row>
    <row r="1230" spans="1:4" x14ac:dyDescent="0.25">
      <c r="A1230" t="s">
        <v>13</v>
      </c>
      <c r="B1230" s="7">
        <v>43844.656817129631</v>
      </c>
      <c r="C1230">
        <v>0</v>
      </c>
      <c r="D1230" t="str">
        <f>IF(AND(C1230=0,ROW()&gt;2),"fin"&amp;A1230,IF(AND(C1230=1,COUNTIF($D$1:$D1229,"deb"&amp;A1230)&gt;COUNTIF($D$1:$D1229,"fin"&amp;A1230)),A1230,IF(C1230=0,"","deb" &amp; A1230)))</f>
        <v>finClhotilde</v>
      </c>
    </row>
    <row r="1231" spans="1:4" x14ac:dyDescent="0.25">
      <c r="A1231" t="s">
        <v>14</v>
      </c>
      <c r="B1231" s="7">
        <v>43844.750925925924</v>
      </c>
      <c r="C1231">
        <v>0</v>
      </c>
      <c r="D1231" t="str">
        <f>IF(AND(C1231=0,ROW()&gt;2),"fin"&amp;A1231,IF(AND(C1231=1,COUNTIF($D$1:$D1230,"deb"&amp;A1231)&gt;COUNTIF($D$1:$D1230,"fin"&amp;A1231)),A1231,IF(C1231=0,"","deb" &amp; A1231)))</f>
        <v>finLaurianne</v>
      </c>
    </row>
    <row r="1232" spans="1:4" x14ac:dyDescent="0.25">
      <c r="A1232" t="s">
        <v>15</v>
      </c>
      <c r="B1232" s="7">
        <v>43845.472974537035</v>
      </c>
      <c r="C1232">
        <v>0</v>
      </c>
      <c r="D1232" t="str">
        <f>IF(AND(C1232=0,ROW()&gt;2),"fin"&amp;A1232,IF(AND(C1232=1,COUNTIF($D$1:$D1231,"deb"&amp;A1232)&gt;COUNTIF($D$1:$D1231,"fin"&amp;A1232)),A1232,IF(C1232=0,"","deb" &amp; A1232)))</f>
        <v>finJeanne</v>
      </c>
    </row>
    <row r="1233" spans="1:4" x14ac:dyDescent="0.25">
      <c r="A1233" t="s">
        <v>16</v>
      </c>
      <c r="B1233" s="7">
        <v>43845.658449074072</v>
      </c>
      <c r="C1233">
        <v>1</v>
      </c>
      <c r="D1233" t="str">
        <f>IF(AND(C1233=0,ROW()&gt;2),"fin"&amp;A1233,IF(AND(C1233=1,COUNTIF($D$1:$D1232,"deb"&amp;A1233)&gt;COUNTIF($D$1:$D1232,"fin"&amp;A1233)),A1233,IF(C1233=0,"","deb" &amp; A1233)))</f>
        <v>debAgathe</v>
      </c>
    </row>
    <row r="1234" spans="1:4" x14ac:dyDescent="0.25">
      <c r="A1234" t="s">
        <v>17</v>
      </c>
      <c r="B1234" s="7">
        <v>43846.426296296297</v>
      </c>
      <c r="C1234">
        <v>0</v>
      </c>
      <c r="D1234" t="str">
        <f>IF(AND(C1234=0,ROW()&gt;2),"fin"&amp;A1234,IF(AND(C1234=1,COUNTIF($D$1:$D1233,"deb"&amp;A1234)&gt;COUNTIF($D$1:$D1233,"fin"&amp;A1234)),A1234,IF(C1234=0,"","deb" &amp; A1234)))</f>
        <v>finRomain</v>
      </c>
    </row>
    <row r="1235" spans="1:4" x14ac:dyDescent="0.25">
      <c r="A1235" t="s">
        <v>9</v>
      </c>
      <c r="B1235" s="7">
        <v>43846.564189814817</v>
      </c>
      <c r="C1235">
        <v>1</v>
      </c>
      <c r="D1235" t="str">
        <f>IF(AND(C1235=0,ROW()&gt;2),"fin"&amp;A1235,IF(AND(C1235=1,COUNTIF($D$1:$D1234,"deb"&amp;A1235)&gt;COUNTIF($D$1:$D1234,"fin"&amp;A1235)),A1235,IF(C1235=0,"","deb" &amp; A1235)))</f>
        <v xml:space="preserve">debPierre </v>
      </c>
    </row>
    <row r="1236" spans="1:4" x14ac:dyDescent="0.25">
      <c r="A1236" t="s">
        <v>10</v>
      </c>
      <c r="B1236" s="7">
        <v>43846.613425925927</v>
      </c>
      <c r="C1236">
        <v>1</v>
      </c>
      <c r="D1236" t="str">
        <f>IF(AND(C1236=0,ROW()&gt;2),"fin"&amp;A1236,IF(AND(C1236=1,COUNTIF($D$1:$D1235,"deb"&amp;A1236)&gt;COUNTIF($D$1:$D1235,"fin"&amp;A1236)),A1236,IF(C1236=0,"","deb" &amp; A1236)))</f>
        <v>debYves</v>
      </c>
    </row>
    <row r="1237" spans="1:4" x14ac:dyDescent="0.25">
      <c r="A1237" t="s">
        <v>11</v>
      </c>
      <c r="B1237" s="7">
        <v>43847.379062499997</v>
      </c>
      <c r="C1237">
        <v>1</v>
      </c>
      <c r="D1237" t="str">
        <f>IF(AND(C1237=0,ROW()&gt;2),"fin"&amp;A1237,IF(AND(C1237=1,COUNTIF($D$1:$D1236,"deb"&amp;A1237)&gt;COUNTIF($D$1:$D1236,"fin"&amp;A1237)),A1237,IF(C1237=0,"","deb" &amp; A1237)))</f>
        <v>debPierrick</v>
      </c>
    </row>
    <row r="1238" spans="1:4" x14ac:dyDescent="0.25">
      <c r="A1238" t="s">
        <v>12</v>
      </c>
      <c r="B1238" s="7">
        <v>43847.61996527778</v>
      </c>
      <c r="C1238">
        <v>0</v>
      </c>
      <c r="D1238" t="str">
        <f>IF(AND(C1238=0,ROW()&gt;2),"fin"&amp;A1238,IF(AND(C1238=1,COUNTIF($D$1:$D1237,"deb"&amp;A1238)&gt;COUNTIF($D$1:$D1237,"fin"&amp;A1238)),A1238,IF(C1238=0,"","deb" &amp; A1238)))</f>
        <v xml:space="preserve">finJacques </v>
      </c>
    </row>
    <row r="1239" spans="1:4" x14ac:dyDescent="0.25">
      <c r="A1239" t="s">
        <v>13</v>
      </c>
      <c r="B1239" s="7">
        <v>43850.373738425929</v>
      </c>
      <c r="C1239">
        <v>0</v>
      </c>
      <c r="D1239" t="str">
        <f>IF(AND(C1239=0,ROW()&gt;2),"fin"&amp;A1239,IF(AND(C1239=1,COUNTIF($D$1:$D1238,"deb"&amp;A1239)&gt;COUNTIF($D$1:$D1238,"fin"&amp;A1239)),A1239,IF(C1239=0,"","deb" &amp; A1239)))</f>
        <v>finClhotilde</v>
      </c>
    </row>
    <row r="1240" spans="1:4" x14ac:dyDescent="0.25">
      <c r="A1240" t="s">
        <v>14</v>
      </c>
      <c r="B1240" s="7">
        <v>43850.379907407405</v>
      </c>
      <c r="C1240">
        <v>0</v>
      </c>
      <c r="D1240" t="str">
        <f>IF(AND(C1240=0,ROW()&gt;2),"fin"&amp;A1240,IF(AND(C1240=1,COUNTIF($D$1:$D1239,"deb"&amp;A1240)&gt;COUNTIF($D$1:$D1239,"fin"&amp;A1240)),A1240,IF(C1240=0,"","deb" &amp; A1240)))</f>
        <v>finLaurianne</v>
      </c>
    </row>
    <row r="1241" spans="1:4" x14ac:dyDescent="0.25">
      <c r="A1241" t="s">
        <v>15</v>
      </c>
      <c r="B1241" s="7">
        <v>43850.4297337963</v>
      </c>
      <c r="C1241">
        <v>1</v>
      </c>
      <c r="D1241" t="str">
        <f>IF(AND(C1241=0,ROW()&gt;2),"fin"&amp;A1241,IF(AND(C1241=1,COUNTIF($D$1:$D1240,"deb"&amp;A1241)&gt;COUNTIF($D$1:$D1240,"fin"&amp;A1241)),A1241,IF(C1241=0,"","deb" &amp; A1241)))</f>
        <v>debJeanne</v>
      </c>
    </row>
    <row r="1242" spans="1:4" x14ac:dyDescent="0.25">
      <c r="A1242" t="s">
        <v>16</v>
      </c>
      <c r="B1242" s="7">
        <v>43850.470034722224</v>
      </c>
      <c r="C1242">
        <v>1</v>
      </c>
      <c r="D1242" t="str">
        <f>IF(AND(C1242=0,ROW()&gt;2),"fin"&amp;A1242,IF(AND(C1242=1,COUNTIF($D$1:$D1241,"deb"&amp;A1242)&gt;COUNTIF($D$1:$D1241,"fin"&amp;A1242)),A1242,IF(C1242=0,"","deb" &amp; A1242)))</f>
        <v>debAgathe</v>
      </c>
    </row>
    <row r="1243" spans="1:4" x14ac:dyDescent="0.25">
      <c r="A1243" t="s">
        <v>17</v>
      </c>
      <c r="B1243" s="7">
        <v>43850.497893518521</v>
      </c>
      <c r="C1243">
        <v>0</v>
      </c>
      <c r="D1243" t="str">
        <f>IF(AND(C1243=0,ROW()&gt;2),"fin"&amp;A1243,IF(AND(C1243=1,COUNTIF($D$1:$D1242,"deb"&amp;A1243)&gt;COUNTIF($D$1:$D1242,"fin"&amp;A1243)),A1243,IF(C1243=0,"","deb" &amp; A1243)))</f>
        <v>finRomain</v>
      </c>
    </row>
    <row r="1244" spans="1:4" x14ac:dyDescent="0.25">
      <c r="A1244" t="s">
        <v>9</v>
      </c>
      <c r="B1244" s="7">
        <v>43850.703240740739</v>
      </c>
      <c r="C1244">
        <v>0</v>
      </c>
      <c r="D1244" t="str">
        <f>IF(AND(C1244=0,ROW()&gt;2),"fin"&amp;A1244,IF(AND(C1244=1,COUNTIF($D$1:$D1243,"deb"&amp;A1244)&gt;COUNTIF($D$1:$D1243,"fin"&amp;A1244)),A1244,IF(C1244=0,"","deb" &amp; A1244)))</f>
        <v xml:space="preserve">finPierre </v>
      </c>
    </row>
    <row r="1245" spans="1:4" x14ac:dyDescent="0.25">
      <c r="A1245" t="s">
        <v>10</v>
      </c>
      <c r="B1245" s="7">
        <v>43851.619444444441</v>
      </c>
      <c r="C1245">
        <v>0</v>
      </c>
      <c r="D1245" t="str">
        <f>IF(AND(C1245=0,ROW()&gt;2),"fin"&amp;A1245,IF(AND(C1245=1,COUNTIF($D$1:$D1244,"deb"&amp;A1245)&gt;COUNTIF($D$1:$D1244,"fin"&amp;A1245)),A1245,IF(C1245=0,"","deb" &amp; A1245)))</f>
        <v>finYves</v>
      </c>
    </row>
    <row r="1246" spans="1:4" x14ac:dyDescent="0.25">
      <c r="A1246" t="s">
        <v>11</v>
      </c>
      <c r="B1246" s="7">
        <v>43851.621157407404</v>
      </c>
      <c r="C1246">
        <v>0</v>
      </c>
      <c r="D1246" t="str">
        <f>IF(AND(C1246=0,ROW()&gt;2),"fin"&amp;A1246,IF(AND(C1246=1,COUNTIF($D$1:$D1245,"deb"&amp;A1246)&gt;COUNTIF($D$1:$D1245,"fin"&amp;A1246)),A1246,IF(C1246=0,"","deb" &amp; A1246)))</f>
        <v>finPierrick</v>
      </c>
    </row>
    <row r="1247" spans="1:4" x14ac:dyDescent="0.25">
      <c r="A1247" t="s">
        <v>12</v>
      </c>
      <c r="B1247" s="7">
        <v>43851.639780092592</v>
      </c>
      <c r="C1247">
        <v>1</v>
      </c>
      <c r="D1247" t="str">
        <f>IF(AND(C1247=0,ROW()&gt;2),"fin"&amp;A1247,IF(AND(C1247=1,COUNTIF($D$1:$D1246,"deb"&amp;A1247)&gt;COUNTIF($D$1:$D1246,"fin"&amp;A1247)),A1247,IF(C1247=0,"","deb" &amp; A1247)))</f>
        <v xml:space="preserve">debJacques </v>
      </c>
    </row>
    <row r="1248" spans="1:4" x14ac:dyDescent="0.25">
      <c r="A1248" t="s">
        <v>13</v>
      </c>
      <c r="B1248" s="7">
        <v>43852.367291666669</v>
      </c>
      <c r="C1248">
        <v>1</v>
      </c>
      <c r="D1248" t="str">
        <f>IF(AND(C1248=0,ROW()&gt;2),"fin"&amp;A1248,IF(AND(C1248=1,COUNTIF($D$1:$D1247,"deb"&amp;A1248)&gt;COUNTIF($D$1:$D1247,"fin"&amp;A1248)),A1248,IF(C1248=0,"","deb" &amp; A1248)))</f>
        <v>debClhotilde</v>
      </c>
    </row>
    <row r="1249" spans="1:4" x14ac:dyDescent="0.25">
      <c r="A1249" t="s">
        <v>14</v>
      </c>
      <c r="B1249" s="7">
        <v>43852.381053240744</v>
      </c>
      <c r="C1249">
        <v>0</v>
      </c>
      <c r="D1249" t="str">
        <f>IF(AND(C1249=0,ROW()&gt;2),"fin"&amp;A1249,IF(AND(C1249=1,COUNTIF($D$1:$D1248,"deb"&amp;A1249)&gt;COUNTIF($D$1:$D1248,"fin"&amp;A1249)),A1249,IF(C1249=0,"","deb" &amp; A1249)))</f>
        <v>finLaurianne</v>
      </c>
    </row>
    <row r="1250" spans="1:4" x14ac:dyDescent="0.25">
      <c r="A1250" t="s">
        <v>15</v>
      </c>
      <c r="B1250" s="7">
        <v>43852.402662037035</v>
      </c>
      <c r="C1250">
        <v>0</v>
      </c>
      <c r="D1250" t="str">
        <f>IF(AND(C1250=0,ROW()&gt;2),"fin"&amp;A1250,IF(AND(C1250=1,COUNTIF($D$1:$D1249,"deb"&amp;A1250)&gt;COUNTIF($D$1:$D1249,"fin"&amp;A1250)),A1250,IF(C1250=0,"","deb" &amp; A1250)))</f>
        <v>finJeanne</v>
      </c>
    </row>
    <row r="1251" spans="1:4" x14ac:dyDescent="0.25">
      <c r="A1251" t="s">
        <v>16</v>
      </c>
      <c r="B1251" s="7">
        <v>43853.496828703705</v>
      </c>
      <c r="C1251">
        <v>1</v>
      </c>
      <c r="D1251" t="str">
        <f>IF(AND(C1251=0,ROW()&gt;2),"fin"&amp;A1251,IF(AND(C1251=1,COUNTIF($D$1:$D1250,"deb"&amp;A1251)&gt;COUNTIF($D$1:$D1250,"fin"&amp;A1251)),A1251,IF(C1251=0,"","deb" &amp; A1251)))</f>
        <v>debAgathe</v>
      </c>
    </row>
    <row r="1252" spans="1:4" x14ac:dyDescent="0.25">
      <c r="A1252" t="s">
        <v>17</v>
      </c>
      <c r="B1252" s="7">
        <v>43853.675856481481</v>
      </c>
      <c r="C1252">
        <v>0</v>
      </c>
      <c r="D1252" t="str">
        <f>IF(AND(C1252=0,ROW()&gt;2),"fin"&amp;A1252,IF(AND(C1252=1,COUNTIF($D$1:$D1251,"deb"&amp;A1252)&gt;COUNTIF($D$1:$D1251,"fin"&amp;A1252)),A1252,IF(C1252=0,"","deb" &amp; A1252)))</f>
        <v>finRomain</v>
      </c>
    </row>
    <row r="1253" spans="1:4" x14ac:dyDescent="0.25">
      <c r="A1253" t="s">
        <v>9</v>
      </c>
      <c r="B1253" s="7">
        <v>43854.408495370371</v>
      </c>
      <c r="C1253">
        <v>1</v>
      </c>
      <c r="D1253" t="str">
        <f>IF(AND(C1253=0,ROW()&gt;2),"fin"&amp;A1253,IF(AND(C1253=1,COUNTIF($D$1:$D1252,"deb"&amp;A1253)&gt;COUNTIF($D$1:$D1252,"fin"&amp;A1253)),A1253,IF(C1253=0,"","deb" &amp; A1253)))</f>
        <v xml:space="preserve">debPierre </v>
      </c>
    </row>
    <row r="1254" spans="1:4" x14ac:dyDescent="0.25">
      <c r="A1254" t="s">
        <v>10</v>
      </c>
      <c r="B1254" s="7">
        <v>43854.677106481482</v>
      </c>
      <c r="C1254">
        <v>0</v>
      </c>
      <c r="D1254" t="str">
        <f>IF(AND(C1254=0,ROW()&gt;2),"fin"&amp;A1254,IF(AND(C1254=1,COUNTIF($D$1:$D1253,"deb"&amp;A1254)&gt;COUNTIF($D$1:$D1253,"fin"&amp;A1254)),A1254,IF(C1254=0,"","deb" &amp; A1254)))</f>
        <v>finYves</v>
      </c>
    </row>
    <row r="1255" spans="1:4" x14ac:dyDescent="0.25">
      <c r="A1255" t="s">
        <v>11</v>
      </c>
      <c r="B1255" s="7">
        <v>43857.43068287037</v>
      </c>
      <c r="C1255">
        <v>1</v>
      </c>
      <c r="D1255" t="str">
        <f>IF(AND(C1255=0,ROW()&gt;2),"fin"&amp;A1255,IF(AND(C1255=1,COUNTIF($D$1:$D1254,"deb"&amp;A1255)&gt;COUNTIF($D$1:$D1254,"fin"&amp;A1255)),A1255,IF(C1255=0,"","deb" &amp; A1255)))</f>
        <v>debPierrick</v>
      </c>
    </row>
    <row r="1256" spans="1:4" x14ac:dyDescent="0.25">
      <c r="A1256" t="s">
        <v>12</v>
      </c>
      <c r="B1256" s="7">
        <v>43857.472199074073</v>
      </c>
      <c r="C1256">
        <v>0</v>
      </c>
      <c r="D1256" t="str">
        <f>IF(AND(C1256=0,ROW()&gt;2),"fin"&amp;A1256,IF(AND(C1256=1,COUNTIF($D$1:$D1255,"deb"&amp;A1256)&gt;COUNTIF($D$1:$D1255,"fin"&amp;A1256)),A1256,IF(C1256=0,"","deb" &amp; A1256)))</f>
        <v xml:space="preserve">finJacques </v>
      </c>
    </row>
    <row r="1257" spans="1:4" x14ac:dyDescent="0.25">
      <c r="A1257" t="s">
        <v>13</v>
      </c>
      <c r="B1257" s="7">
        <v>43857.544675925928</v>
      </c>
      <c r="C1257">
        <v>1</v>
      </c>
      <c r="D1257" t="str">
        <f>IF(AND(C1257=0,ROW()&gt;2),"fin"&amp;A1257,IF(AND(C1257=1,COUNTIF($D$1:$D1256,"deb"&amp;A1257)&gt;COUNTIF($D$1:$D1256,"fin"&amp;A1257)),A1257,IF(C1257=0,"","deb" &amp; A1257)))</f>
        <v>debClhotilde</v>
      </c>
    </row>
    <row r="1258" spans="1:4" x14ac:dyDescent="0.25">
      <c r="A1258" t="s">
        <v>14</v>
      </c>
      <c r="B1258" s="7">
        <v>43857.589444444442</v>
      </c>
      <c r="C1258">
        <v>1</v>
      </c>
      <c r="D1258" t="str">
        <f>IF(AND(C1258=0,ROW()&gt;2),"fin"&amp;A1258,IF(AND(C1258=1,COUNTIF($D$1:$D1257,"deb"&amp;A1258)&gt;COUNTIF($D$1:$D1257,"fin"&amp;A1258)),A1258,IF(C1258=0,"","deb" &amp; A1258)))</f>
        <v>debLaurianne</v>
      </c>
    </row>
    <row r="1259" spans="1:4" x14ac:dyDescent="0.25">
      <c r="A1259" t="s">
        <v>15</v>
      </c>
      <c r="B1259" s="7">
        <v>43857.598935185182</v>
      </c>
      <c r="C1259">
        <v>1</v>
      </c>
      <c r="D1259" t="str">
        <f>IF(AND(C1259=0,ROW()&gt;2),"fin"&amp;A1259,IF(AND(C1259=1,COUNTIF($D$1:$D1258,"deb"&amp;A1259)&gt;COUNTIF($D$1:$D1258,"fin"&amp;A1259)),A1259,IF(C1259=0,"","deb" &amp; A1259)))</f>
        <v>debJeanne</v>
      </c>
    </row>
    <row r="1260" spans="1:4" x14ac:dyDescent="0.25">
      <c r="A1260" t="s">
        <v>16</v>
      </c>
      <c r="B1260" s="7">
        <v>43857.612280092595</v>
      </c>
      <c r="C1260">
        <v>1</v>
      </c>
      <c r="D1260" t="str">
        <f>IF(AND(C1260=0,ROW()&gt;2),"fin"&amp;A1260,IF(AND(C1260=1,COUNTIF($D$1:$D1259,"deb"&amp;A1260)&gt;COUNTIF($D$1:$D1259,"fin"&amp;A1260)),A1260,IF(C1260=0,"","deb" &amp; A1260)))</f>
        <v>debAgathe</v>
      </c>
    </row>
    <row r="1261" spans="1:4" x14ac:dyDescent="0.25">
      <c r="A1261" t="s">
        <v>17</v>
      </c>
      <c r="B1261" s="7">
        <v>43857.62059027778</v>
      </c>
      <c r="C1261">
        <v>1</v>
      </c>
      <c r="D1261" t="str">
        <f>IF(AND(C1261=0,ROW()&gt;2),"fin"&amp;A1261,IF(AND(C1261=1,COUNTIF($D$1:$D1260,"deb"&amp;A1261)&gt;COUNTIF($D$1:$D1260,"fin"&amp;A1261)),A1261,IF(C1261=0,"","deb" &amp; A1261)))</f>
        <v>debRomain</v>
      </c>
    </row>
    <row r="1262" spans="1:4" x14ac:dyDescent="0.25">
      <c r="A1262" t="s">
        <v>9</v>
      </c>
      <c r="B1262" s="7">
        <v>43857.622789351852</v>
      </c>
      <c r="C1262">
        <v>1</v>
      </c>
      <c r="D1262" t="str">
        <f>IF(AND(C1262=0,ROW()&gt;2),"fin"&amp;A1262,IF(AND(C1262=1,COUNTIF($D$1:$D1261,"deb"&amp;A1262)&gt;COUNTIF($D$1:$D1261,"fin"&amp;A1262)),A1262,IF(C1262=0,"","deb" &amp; A1262)))</f>
        <v xml:space="preserve">debPierre </v>
      </c>
    </row>
    <row r="1263" spans="1:4" x14ac:dyDescent="0.25">
      <c r="A1263" t="s">
        <v>10</v>
      </c>
      <c r="B1263" s="7">
        <v>43857.625138888892</v>
      </c>
      <c r="C1263">
        <v>0</v>
      </c>
      <c r="D1263" t="str">
        <f>IF(AND(C1263=0,ROW()&gt;2),"fin"&amp;A1263,IF(AND(C1263=1,COUNTIF($D$1:$D1262,"deb"&amp;A1263)&gt;COUNTIF($D$1:$D1262,"fin"&amp;A1263)),A1263,IF(C1263=0,"","deb" &amp; A1263)))</f>
        <v>finYves</v>
      </c>
    </row>
    <row r="1264" spans="1:4" x14ac:dyDescent="0.25">
      <c r="A1264" t="s">
        <v>11</v>
      </c>
      <c r="B1264" s="7">
        <v>43857.657835648148</v>
      </c>
      <c r="C1264">
        <v>1</v>
      </c>
      <c r="D1264" t="str">
        <f>IF(AND(C1264=0,ROW()&gt;2),"fin"&amp;A1264,IF(AND(C1264=1,COUNTIF($D$1:$D1263,"deb"&amp;A1264)&gt;COUNTIF($D$1:$D1263,"fin"&amp;A1264)),A1264,IF(C1264=0,"","deb" &amp; A1264)))</f>
        <v>debPierrick</v>
      </c>
    </row>
    <row r="1265" spans="1:4" x14ac:dyDescent="0.25">
      <c r="A1265" t="s">
        <v>12</v>
      </c>
      <c r="B1265" s="7">
        <v>43857.658391203702</v>
      </c>
      <c r="C1265">
        <v>1</v>
      </c>
      <c r="D1265" t="str">
        <f>IF(AND(C1265=0,ROW()&gt;2),"fin"&amp;A1265,IF(AND(C1265=1,COUNTIF($D$1:$D1264,"deb"&amp;A1265)&gt;COUNTIF($D$1:$D1264,"fin"&amp;A1265)),A1265,IF(C1265=0,"","deb" &amp; A1265)))</f>
        <v xml:space="preserve">debJacques </v>
      </c>
    </row>
    <row r="1266" spans="1:4" x14ac:dyDescent="0.25">
      <c r="A1266" t="s">
        <v>13</v>
      </c>
      <c r="B1266" s="7">
        <v>43857.742291666669</v>
      </c>
      <c r="C1266">
        <v>0</v>
      </c>
      <c r="D1266" t="str">
        <f>IF(AND(C1266=0,ROW()&gt;2),"fin"&amp;A1266,IF(AND(C1266=1,COUNTIF($D$1:$D1265,"deb"&amp;A1266)&gt;COUNTIF($D$1:$D1265,"fin"&amp;A1266)),A1266,IF(C1266=0,"","deb" &amp; A1266)))</f>
        <v>finClhotilde</v>
      </c>
    </row>
    <row r="1267" spans="1:4" x14ac:dyDescent="0.25">
      <c r="A1267" t="s">
        <v>14</v>
      </c>
      <c r="B1267" s="7">
        <v>43857.749618055554</v>
      </c>
      <c r="C1267">
        <v>0</v>
      </c>
      <c r="D1267" t="str">
        <f>IF(AND(C1267=0,ROW()&gt;2),"fin"&amp;A1267,IF(AND(C1267=1,COUNTIF($D$1:$D1266,"deb"&amp;A1267)&gt;COUNTIF($D$1:$D1266,"fin"&amp;A1267)),A1267,IF(C1267=0,"","deb" &amp; A1267)))</f>
        <v>finLaurianne</v>
      </c>
    </row>
    <row r="1268" spans="1:4" x14ac:dyDescent="0.25">
      <c r="A1268" t="s">
        <v>15</v>
      </c>
      <c r="B1268" s="7">
        <v>43857.788368055553</v>
      </c>
      <c r="C1268">
        <v>1</v>
      </c>
      <c r="D1268" t="str">
        <f>IF(AND(C1268=0,ROW()&gt;2),"fin"&amp;A1268,IF(AND(C1268=1,COUNTIF($D$1:$D1267,"deb"&amp;A1268)&gt;COUNTIF($D$1:$D1267,"fin"&amp;A1268)),A1268,IF(C1268=0,"","deb" &amp; A1268)))</f>
        <v>debJeanne</v>
      </c>
    </row>
    <row r="1269" spans="1:4" x14ac:dyDescent="0.25">
      <c r="A1269" t="s">
        <v>16</v>
      </c>
      <c r="B1269" s="7">
        <v>43858.40662037037</v>
      </c>
      <c r="C1269">
        <v>1</v>
      </c>
      <c r="D1269" t="str">
        <f>IF(AND(C1269=0,ROW()&gt;2),"fin"&amp;A1269,IF(AND(C1269=1,COUNTIF($D$1:$D1268,"deb"&amp;A1269)&gt;COUNTIF($D$1:$D1268,"fin"&amp;A1269)),A1269,IF(C1269=0,"","deb" &amp; A1269)))</f>
        <v>Agathe</v>
      </c>
    </row>
    <row r="1270" spans="1:4" x14ac:dyDescent="0.25">
      <c r="A1270" t="s">
        <v>17</v>
      </c>
      <c r="B1270" s="7">
        <v>43858.416041666664</v>
      </c>
      <c r="C1270">
        <v>0</v>
      </c>
      <c r="D1270" t="str">
        <f>IF(AND(C1270=0,ROW()&gt;2),"fin"&amp;A1270,IF(AND(C1270=1,COUNTIF($D$1:$D1269,"deb"&amp;A1270)&gt;COUNTIF($D$1:$D1269,"fin"&amp;A1270)),A1270,IF(C1270=0,"","deb" &amp; A1270)))</f>
        <v>finRomain</v>
      </c>
    </row>
    <row r="1271" spans="1:4" x14ac:dyDescent="0.25">
      <c r="A1271" t="s">
        <v>9</v>
      </c>
      <c r="B1271" s="7">
        <v>43858.437094907407</v>
      </c>
      <c r="C1271">
        <v>1</v>
      </c>
      <c r="D1271" t="str">
        <f>IF(AND(C1271=0,ROW()&gt;2),"fin"&amp;A1271,IF(AND(C1271=1,COUNTIF($D$1:$D1270,"deb"&amp;A1271)&gt;COUNTIF($D$1:$D1270,"fin"&amp;A1271)),A1271,IF(C1271=0,"","deb" &amp; A1271)))</f>
        <v xml:space="preserve">debPierre </v>
      </c>
    </row>
    <row r="1272" spans="1:4" x14ac:dyDescent="0.25">
      <c r="A1272" t="s">
        <v>10</v>
      </c>
      <c r="B1272" s="7">
        <v>43858.580428240741</v>
      </c>
      <c r="C1272">
        <v>1</v>
      </c>
      <c r="D1272" t="str">
        <f>IF(AND(C1272=0,ROW()&gt;2),"fin"&amp;A1272,IF(AND(C1272=1,COUNTIF($D$1:$D1271,"deb"&amp;A1272)&gt;COUNTIF($D$1:$D1271,"fin"&amp;A1272)),A1272,IF(C1272=0,"","deb" &amp; A1272)))</f>
        <v>debYves</v>
      </c>
    </row>
    <row r="1273" spans="1:4" x14ac:dyDescent="0.25">
      <c r="A1273" t="s">
        <v>11</v>
      </c>
      <c r="B1273" s="7">
        <v>43858.588020833333</v>
      </c>
      <c r="C1273">
        <v>1</v>
      </c>
      <c r="D1273" t="str">
        <f>IF(AND(C1273=0,ROW()&gt;2),"fin"&amp;A1273,IF(AND(C1273=1,COUNTIF($D$1:$D1272,"deb"&amp;A1273)&gt;COUNTIF($D$1:$D1272,"fin"&amp;A1273)),A1273,IF(C1273=0,"","deb" &amp; A1273)))</f>
        <v>debPierrick</v>
      </c>
    </row>
    <row r="1274" spans="1:4" x14ac:dyDescent="0.25">
      <c r="A1274" t="s">
        <v>12</v>
      </c>
      <c r="B1274" s="7">
        <v>43858.636724537035</v>
      </c>
      <c r="C1274">
        <v>1</v>
      </c>
      <c r="D1274" t="str">
        <f>IF(AND(C1274=0,ROW()&gt;2),"fin"&amp;A1274,IF(AND(C1274=1,COUNTIF($D$1:$D1273,"deb"&amp;A1274)&gt;COUNTIF($D$1:$D1273,"fin"&amp;A1274)),A1274,IF(C1274=0,"","deb" &amp; A1274)))</f>
        <v xml:space="preserve">debJacques </v>
      </c>
    </row>
    <row r="1275" spans="1:4" x14ac:dyDescent="0.25">
      <c r="A1275" t="s">
        <v>13</v>
      </c>
      <c r="B1275" s="7">
        <v>43859.357245370367</v>
      </c>
      <c r="C1275">
        <v>1</v>
      </c>
      <c r="D1275" t="str">
        <f>IF(AND(C1275=0,ROW()&gt;2),"fin"&amp;A1275,IF(AND(C1275=1,COUNTIF($D$1:$D1274,"deb"&amp;A1275)&gt;COUNTIF($D$1:$D1274,"fin"&amp;A1275)),A1275,IF(C1275=0,"","deb" &amp; A1275)))</f>
        <v>debClhotilde</v>
      </c>
    </row>
    <row r="1276" spans="1:4" x14ac:dyDescent="0.25">
      <c r="A1276" t="s">
        <v>14</v>
      </c>
      <c r="B1276" s="7">
        <v>43859.387881944444</v>
      </c>
      <c r="C1276">
        <v>0</v>
      </c>
      <c r="D1276" t="str">
        <f>IF(AND(C1276=0,ROW()&gt;2),"fin"&amp;A1276,IF(AND(C1276=1,COUNTIF($D$1:$D1275,"deb"&amp;A1276)&gt;COUNTIF($D$1:$D1275,"fin"&amp;A1276)),A1276,IF(C1276=0,"","deb" &amp; A1276)))</f>
        <v>finLaurianne</v>
      </c>
    </row>
    <row r="1277" spans="1:4" x14ac:dyDescent="0.25">
      <c r="A1277" t="s">
        <v>15</v>
      </c>
      <c r="B1277" s="7">
        <v>43859.442083333335</v>
      </c>
      <c r="C1277">
        <v>1</v>
      </c>
      <c r="D1277" t="str">
        <f>IF(AND(C1277=0,ROW()&gt;2),"fin"&amp;A1277,IF(AND(C1277=1,COUNTIF($D$1:$D1276,"deb"&amp;A1277)&gt;COUNTIF($D$1:$D1276,"fin"&amp;A1277)),A1277,IF(C1277=0,"","deb" &amp; A1277)))</f>
        <v>debJeanne</v>
      </c>
    </row>
    <row r="1278" spans="1:4" x14ac:dyDescent="0.25">
      <c r="A1278" t="s">
        <v>16</v>
      </c>
      <c r="B1278" s="7">
        <v>43859.466666666667</v>
      </c>
      <c r="C1278">
        <v>0</v>
      </c>
      <c r="D1278" t="str">
        <f>IF(AND(C1278=0,ROW()&gt;2),"fin"&amp;A1278,IF(AND(C1278=1,COUNTIF($D$1:$D1277,"deb"&amp;A1278)&gt;COUNTIF($D$1:$D1277,"fin"&amp;A1278)),A1278,IF(C1278=0,"","deb" &amp; A1278)))</f>
        <v>finAgathe</v>
      </c>
    </row>
    <row r="1279" spans="1:4" x14ac:dyDescent="0.25">
      <c r="A1279" t="s">
        <v>17</v>
      </c>
      <c r="B1279" s="7">
        <v>43859.469618055555</v>
      </c>
      <c r="C1279">
        <v>1</v>
      </c>
      <c r="D1279" t="str">
        <f>IF(AND(C1279=0,ROW()&gt;2),"fin"&amp;A1279,IF(AND(C1279=1,COUNTIF($D$1:$D1278,"deb"&amp;A1279)&gt;COUNTIF($D$1:$D1278,"fin"&amp;A1279)),A1279,IF(C1279=0,"","deb" &amp; A1279)))</f>
        <v>debRomain</v>
      </c>
    </row>
    <row r="1280" spans="1:4" x14ac:dyDescent="0.25">
      <c r="A1280" t="s">
        <v>9</v>
      </c>
      <c r="B1280" s="7">
        <v>43859.625277777777</v>
      </c>
      <c r="C1280">
        <v>1</v>
      </c>
      <c r="D1280" t="str">
        <f>IF(AND(C1280=0,ROW()&gt;2),"fin"&amp;A1280,IF(AND(C1280=1,COUNTIF($D$1:$D1279,"deb"&amp;A1280)&gt;COUNTIF($D$1:$D1279,"fin"&amp;A1280)),A1280,IF(C1280=0,"","deb" &amp; A1280)))</f>
        <v xml:space="preserve">debPierre </v>
      </c>
    </row>
    <row r="1281" spans="1:4" x14ac:dyDescent="0.25">
      <c r="A1281" t="s">
        <v>10</v>
      </c>
      <c r="B1281" s="7">
        <v>43859.62877314815</v>
      </c>
      <c r="C1281">
        <v>0</v>
      </c>
      <c r="D1281" t="str">
        <f>IF(AND(C1281=0,ROW()&gt;2),"fin"&amp;A1281,IF(AND(C1281=1,COUNTIF($D$1:$D1280,"deb"&amp;A1281)&gt;COUNTIF($D$1:$D1280,"fin"&amp;A1281)),A1281,IF(C1281=0,"","deb" &amp; A1281)))</f>
        <v>finYves</v>
      </c>
    </row>
    <row r="1282" spans="1:4" x14ac:dyDescent="0.25">
      <c r="A1282" t="s">
        <v>11</v>
      </c>
      <c r="B1282" s="7">
        <v>43859.635740740741</v>
      </c>
      <c r="C1282">
        <v>0</v>
      </c>
      <c r="D1282" t="str">
        <f>IF(AND(C1282=0,ROW()&gt;2),"fin"&amp;A1282,IF(AND(C1282=1,COUNTIF($D$1:$D1281,"deb"&amp;A1282)&gt;COUNTIF($D$1:$D1281,"fin"&amp;A1282)),A1282,IF(C1282=0,"","deb" &amp; A1282)))</f>
        <v>finPierrick</v>
      </c>
    </row>
    <row r="1283" spans="1:4" x14ac:dyDescent="0.25">
      <c r="A1283" t="s">
        <v>12</v>
      </c>
      <c r="B1283" s="7">
        <v>43859.704918981479</v>
      </c>
      <c r="C1283">
        <v>1</v>
      </c>
      <c r="D1283" t="str">
        <f>IF(AND(C1283=0,ROW()&gt;2),"fin"&amp;A1283,IF(AND(C1283=1,COUNTIF($D$1:$D1282,"deb"&amp;A1283)&gt;COUNTIF($D$1:$D1282,"fin"&amp;A1283)),A1283,IF(C1283=0,"","deb" &amp; A1283)))</f>
        <v xml:space="preserve">debJacques </v>
      </c>
    </row>
    <row r="1284" spans="1:4" x14ac:dyDescent="0.25">
      <c r="A1284" t="s">
        <v>13</v>
      </c>
      <c r="B1284" s="7">
        <v>43860.400416666664</v>
      </c>
      <c r="C1284">
        <v>1</v>
      </c>
      <c r="D1284" t="str">
        <f>IF(AND(C1284=0,ROW()&gt;2),"fin"&amp;A1284,IF(AND(C1284=1,COUNTIF($D$1:$D1283,"deb"&amp;A1284)&gt;COUNTIF($D$1:$D1283,"fin"&amp;A1284)),A1284,IF(C1284=0,"","deb" &amp; A1284)))</f>
        <v>debClhotilde</v>
      </c>
    </row>
    <row r="1285" spans="1:4" x14ac:dyDescent="0.25">
      <c r="A1285" t="s">
        <v>14</v>
      </c>
      <c r="B1285" s="7">
        <v>43860.405162037037</v>
      </c>
      <c r="C1285">
        <v>1</v>
      </c>
      <c r="D1285" t="str">
        <f>IF(AND(C1285=0,ROW()&gt;2),"fin"&amp;A1285,IF(AND(C1285=1,COUNTIF($D$1:$D1284,"deb"&amp;A1285)&gt;COUNTIF($D$1:$D1284,"fin"&amp;A1285)),A1285,IF(C1285=0,"","deb" &amp; A1285)))</f>
        <v>debLaurianne</v>
      </c>
    </row>
    <row r="1286" spans="1:4" x14ac:dyDescent="0.25">
      <c r="A1286" t="s">
        <v>15</v>
      </c>
      <c r="B1286" s="7">
        <v>43860.46665509259</v>
      </c>
      <c r="C1286">
        <v>1</v>
      </c>
      <c r="D1286" t="str">
        <f>IF(AND(C1286=0,ROW()&gt;2),"fin"&amp;A1286,IF(AND(C1286=1,COUNTIF($D$1:$D1285,"deb"&amp;A1286)&gt;COUNTIF($D$1:$D1285,"fin"&amp;A1286)),A1286,IF(C1286=0,"","deb" &amp; A1286)))</f>
        <v>debJeanne</v>
      </c>
    </row>
    <row r="1287" spans="1:4" x14ac:dyDescent="0.25">
      <c r="A1287" t="s">
        <v>16</v>
      </c>
      <c r="B1287" s="7">
        <v>43860.482615740744</v>
      </c>
      <c r="C1287">
        <v>1</v>
      </c>
      <c r="D1287" t="str">
        <f>IF(AND(C1287=0,ROW()&gt;2),"fin"&amp;A1287,IF(AND(C1287=1,COUNTIF($D$1:$D1286,"deb"&amp;A1287)&gt;COUNTIF($D$1:$D1286,"fin"&amp;A1287)),A1287,IF(C1287=0,"","deb" &amp; A1287)))</f>
        <v>debAgathe</v>
      </c>
    </row>
    <row r="1288" spans="1:4" x14ac:dyDescent="0.25">
      <c r="A1288" t="s">
        <v>17</v>
      </c>
      <c r="B1288" s="7">
        <v>43860.572523148148</v>
      </c>
      <c r="C1288">
        <v>1</v>
      </c>
      <c r="D1288" t="str">
        <f>IF(AND(C1288=0,ROW()&gt;2),"fin"&amp;A1288,IF(AND(C1288=1,COUNTIF($D$1:$D1287,"deb"&amp;A1288)&gt;COUNTIF($D$1:$D1287,"fin"&amp;A1288)),A1288,IF(C1288=0,"","deb" &amp; A1288)))</f>
        <v>debRomain</v>
      </c>
    </row>
    <row r="1289" spans="1:4" x14ac:dyDescent="0.25">
      <c r="A1289" t="s">
        <v>9</v>
      </c>
      <c r="B1289" s="7">
        <v>43860.700196759259</v>
      </c>
      <c r="C1289">
        <v>0</v>
      </c>
      <c r="D1289" t="str">
        <f>IF(AND(C1289=0,ROW()&gt;2),"fin"&amp;A1289,IF(AND(C1289=1,COUNTIF($D$1:$D1288,"deb"&amp;A1289)&gt;COUNTIF($D$1:$D1288,"fin"&amp;A1289)),A1289,IF(C1289=0,"","deb" &amp; A1289)))</f>
        <v xml:space="preserve">finPierre </v>
      </c>
    </row>
    <row r="1290" spans="1:4" x14ac:dyDescent="0.25">
      <c r="A1290" t="s">
        <v>10</v>
      </c>
      <c r="B1290" s="7">
        <v>43861.460081018522</v>
      </c>
      <c r="C1290">
        <v>1</v>
      </c>
      <c r="D1290" t="str">
        <f>IF(AND(C1290=0,ROW()&gt;2),"fin"&amp;A1290,IF(AND(C1290=1,COUNTIF($D$1:$D1289,"deb"&amp;A1290)&gt;COUNTIF($D$1:$D1289,"fin"&amp;A1290)),A1290,IF(C1290=0,"","deb" &amp; A1290)))</f>
        <v>debYves</v>
      </c>
    </row>
    <row r="1291" spans="1:4" x14ac:dyDescent="0.25">
      <c r="A1291" t="s">
        <v>11</v>
      </c>
      <c r="B1291" s="7">
        <v>43861.564583333333</v>
      </c>
      <c r="C1291">
        <v>0</v>
      </c>
      <c r="D1291" t="str">
        <f>IF(AND(C1291=0,ROW()&gt;2),"fin"&amp;A1291,IF(AND(C1291=1,COUNTIF($D$1:$D1290,"deb"&amp;A1291)&gt;COUNTIF($D$1:$D1290,"fin"&amp;A1291)),A1291,IF(C1291=0,"","deb" &amp; A1291)))</f>
        <v>finPierrick</v>
      </c>
    </row>
    <row r="1292" spans="1:4" x14ac:dyDescent="0.25">
      <c r="A1292" t="s">
        <v>12</v>
      </c>
      <c r="B1292" s="7">
        <v>43861.565532407411</v>
      </c>
      <c r="C1292">
        <v>1</v>
      </c>
      <c r="D1292" t="str">
        <f>IF(AND(C1292=0,ROW()&gt;2),"fin"&amp;A1292,IF(AND(C1292=1,COUNTIF($D$1:$D1291,"deb"&amp;A1292)&gt;COUNTIF($D$1:$D1291,"fin"&amp;A1292)),A1292,IF(C1292=0,"","deb" &amp; A1292)))</f>
        <v xml:space="preserve">debJacques </v>
      </c>
    </row>
    <row r="1293" spans="1:4" x14ac:dyDescent="0.25">
      <c r="A1293" t="s">
        <v>13</v>
      </c>
      <c r="B1293" s="7">
        <v>43861.637557870374</v>
      </c>
      <c r="C1293">
        <v>1</v>
      </c>
      <c r="D1293" t="str">
        <f>IF(AND(C1293=0,ROW()&gt;2),"fin"&amp;A1293,IF(AND(C1293=1,COUNTIF($D$1:$D1292,"deb"&amp;A1293)&gt;COUNTIF($D$1:$D1292,"fin"&amp;A1293)),A1293,IF(C1293=0,"","deb" &amp; A1293)))</f>
        <v>debClhotilde</v>
      </c>
    </row>
    <row r="1294" spans="1:4" x14ac:dyDescent="0.25">
      <c r="A1294" t="s">
        <v>14</v>
      </c>
      <c r="B1294" s="7">
        <v>43861.675729166665</v>
      </c>
      <c r="C1294">
        <v>0</v>
      </c>
      <c r="D1294" t="str">
        <f>IF(AND(C1294=0,ROW()&gt;2),"fin"&amp;A1294,IF(AND(C1294=1,COUNTIF($D$1:$D1293,"deb"&amp;A1294)&gt;COUNTIF($D$1:$D1293,"fin"&amp;A1294)),A1294,IF(C1294=0,"","deb" &amp; A1294)))</f>
        <v>finLaurianne</v>
      </c>
    </row>
    <row r="1295" spans="1:4" x14ac:dyDescent="0.25">
      <c r="A1295" t="s">
        <v>15</v>
      </c>
      <c r="B1295" s="7">
        <v>43864.452037037037</v>
      </c>
      <c r="C1295">
        <v>1</v>
      </c>
      <c r="D1295" t="str">
        <f>IF(AND(C1295=0,ROW()&gt;2),"fin"&amp;A1295,IF(AND(C1295=1,COUNTIF($D$1:$D1294,"deb"&amp;A1295)&gt;COUNTIF($D$1:$D1294,"fin"&amp;A1295)),A1295,IF(C1295=0,"","deb" &amp; A1295)))</f>
        <v>debJeanne</v>
      </c>
    </row>
    <row r="1296" spans="1:4" x14ac:dyDescent="0.25">
      <c r="A1296" t="s">
        <v>16</v>
      </c>
      <c r="B1296" s="7">
        <v>43864.467546296299</v>
      </c>
      <c r="C1296">
        <v>1</v>
      </c>
      <c r="D1296" t="str">
        <f>IF(AND(C1296=0,ROW()&gt;2),"fin"&amp;A1296,IF(AND(C1296=1,COUNTIF($D$1:$D1295,"deb"&amp;A1296)&gt;COUNTIF($D$1:$D1295,"fin"&amp;A1296)),A1296,IF(C1296=0,"","deb" &amp; A1296)))</f>
        <v>Agathe</v>
      </c>
    </row>
    <row r="1297" spans="1:4" x14ac:dyDescent="0.25">
      <c r="A1297" t="s">
        <v>17</v>
      </c>
      <c r="B1297" s="7">
        <v>43864.574456018519</v>
      </c>
      <c r="C1297">
        <v>1</v>
      </c>
      <c r="D1297" t="str">
        <f>IF(AND(C1297=0,ROW()&gt;2),"fin"&amp;A1297,IF(AND(C1297=1,COUNTIF($D$1:$D1296,"deb"&amp;A1297)&gt;COUNTIF($D$1:$D1296,"fin"&amp;A1297)),A1297,IF(C1297=0,"","deb" &amp; A1297)))</f>
        <v>debRomain</v>
      </c>
    </row>
    <row r="1298" spans="1:4" x14ac:dyDescent="0.25">
      <c r="A1298" t="s">
        <v>9</v>
      </c>
      <c r="B1298" s="7">
        <v>43864.630289351851</v>
      </c>
      <c r="C1298">
        <v>1</v>
      </c>
      <c r="D1298" t="str">
        <f>IF(AND(C1298=0,ROW()&gt;2),"fin"&amp;A1298,IF(AND(C1298=1,COUNTIF($D$1:$D1297,"deb"&amp;A1298)&gt;COUNTIF($D$1:$D1297,"fin"&amp;A1298)),A1298,IF(C1298=0,"","deb" &amp; A1298)))</f>
        <v xml:space="preserve">debPierre </v>
      </c>
    </row>
    <row r="1299" spans="1:4" x14ac:dyDescent="0.25">
      <c r="A1299" t="s">
        <v>10</v>
      </c>
      <c r="B1299" s="7">
        <v>43864.697222222225</v>
      </c>
      <c r="C1299">
        <v>0</v>
      </c>
      <c r="D1299" t="str">
        <f>IF(AND(C1299=0,ROW()&gt;2),"fin"&amp;A1299,IF(AND(C1299=1,COUNTIF($D$1:$D1298,"deb"&amp;A1299)&gt;COUNTIF($D$1:$D1298,"fin"&amp;A1299)),A1299,IF(C1299=0,"","deb" &amp; A1299)))</f>
        <v>finYves</v>
      </c>
    </row>
    <row r="1300" spans="1:4" x14ac:dyDescent="0.25">
      <c r="A1300" t="s">
        <v>11</v>
      </c>
      <c r="B1300" s="7">
        <v>43865.343287037038</v>
      </c>
      <c r="C1300">
        <v>0</v>
      </c>
      <c r="D1300" t="str">
        <f>IF(AND(C1300=0,ROW()&gt;2),"fin"&amp;A1300,IF(AND(C1300=1,COUNTIF($D$1:$D1299,"deb"&amp;A1300)&gt;COUNTIF($D$1:$D1299,"fin"&amp;A1300)),A1300,IF(C1300=0,"","deb" &amp; A1300)))</f>
        <v>finPierrick</v>
      </c>
    </row>
    <row r="1301" spans="1:4" x14ac:dyDescent="0.25">
      <c r="A1301" t="s">
        <v>12</v>
      </c>
      <c r="B1301" s="7">
        <v>43865.392881944441</v>
      </c>
      <c r="C1301">
        <v>0</v>
      </c>
      <c r="D1301" t="str">
        <f>IF(AND(C1301=0,ROW()&gt;2),"fin"&amp;A1301,IF(AND(C1301=1,COUNTIF($D$1:$D1300,"deb"&amp;A1301)&gt;COUNTIF($D$1:$D1300,"fin"&amp;A1301)),A1301,IF(C1301=0,"","deb" &amp; A1301)))</f>
        <v xml:space="preserve">finJacques </v>
      </c>
    </row>
    <row r="1302" spans="1:4" x14ac:dyDescent="0.25">
      <c r="A1302" t="s">
        <v>13</v>
      </c>
      <c r="B1302" s="7" t="s">
        <v>1</v>
      </c>
      <c r="C1302">
        <v>0</v>
      </c>
      <c r="D1302" t="str">
        <f>IF(AND(C1302=0,ROW()&gt;2),"fin"&amp;A1302,IF(AND(C1302=1,COUNTIF($D$1:$D1301,"deb"&amp;A1302)&gt;COUNTIF($D$1:$D1301,"fin"&amp;A1302)),A1302,IF(C1302=0,"","deb" &amp; A1302)))</f>
        <v>finClhotilde</v>
      </c>
    </row>
    <row r="1303" spans="1:4" x14ac:dyDescent="0.25">
      <c r="A1303" t="s">
        <v>14</v>
      </c>
      <c r="B1303" s="7">
        <v>43865.469189814816</v>
      </c>
      <c r="C1303">
        <v>1</v>
      </c>
      <c r="D1303" t="str">
        <f>IF(AND(C1303=0,ROW()&gt;2),"fin"&amp;A1303,IF(AND(C1303=1,COUNTIF($D$1:$D1302,"deb"&amp;A1303)&gt;COUNTIF($D$1:$D1302,"fin"&amp;A1303)),A1303,IF(C1303=0,"","deb" &amp; A1303)))</f>
        <v>debLaurianne</v>
      </c>
    </row>
    <row r="1304" spans="1:4" x14ac:dyDescent="0.25">
      <c r="A1304" t="s">
        <v>15</v>
      </c>
      <c r="B1304" s="7" t="s">
        <v>2</v>
      </c>
      <c r="C1304">
        <v>1004</v>
      </c>
      <c r="D1304" t="str">
        <f>IF(AND(C1304=0,ROW()&gt;2),"fin"&amp;A1304,IF(AND(C1304=1,COUNTIF($D$1:$D1303,"deb"&amp;A1304)&gt;COUNTIF($D$1:$D1303,"fin"&amp;A1304)),A1304,IF(C1304=0,"","deb" &amp; A1304)))</f>
        <v>debJeanne</v>
      </c>
    </row>
    <row r="1305" spans="1:4" x14ac:dyDescent="0.25">
      <c r="A1305" t="s">
        <v>16</v>
      </c>
      <c r="D1305" t="str">
        <f>IF(AND(C1305=0,ROW()&gt;2),"fin"&amp;A1305,IF(AND(C1305=1,COUNTIF($D$1:$D1304,"deb"&amp;A1305)&gt;COUNTIF($D$1:$D1304,"fin"&amp;A1305)),A1305,IF(C1305=0,"","deb" &amp; A1305)))</f>
        <v>finAgathe</v>
      </c>
    </row>
    <row r="1306" spans="1:4" x14ac:dyDescent="0.25">
      <c r="A1306" t="s">
        <v>17</v>
      </c>
    </row>
    <row r="1307" spans="1:4" x14ac:dyDescent="0.25">
      <c r="A1307" t="s">
        <v>9</v>
      </c>
    </row>
    <row r="1308" spans="1:4" x14ac:dyDescent="0.25">
      <c r="A1308" t="s">
        <v>10</v>
      </c>
    </row>
    <row r="1309" spans="1:4" x14ac:dyDescent="0.25">
      <c r="A1309" t="s">
        <v>11</v>
      </c>
    </row>
    <row r="1310" spans="1:4" x14ac:dyDescent="0.25">
      <c r="A1310" t="s">
        <v>12</v>
      </c>
    </row>
    <row r="1311" spans="1:4" x14ac:dyDescent="0.25">
      <c r="A1311" t="s">
        <v>13</v>
      </c>
    </row>
    <row r="1312" spans="1:4" x14ac:dyDescent="0.25">
      <c r="A1312" t="s">
        <v>14</v>
      </c>
    </row>
    <row r="1313" spans="1:1" x14ac:dyDescent="0.25">
      <c r="A1313" t="s">
        <v>15</v>
      </c>
    </row>
    <row r="1314" spans="1:1" x14ac:dyDescent="0.25">
      <c r="A1314" t="s">
        <v>16</v>
      </c>
    </row>
  </sheetData>
  <mergeCells count="1">
    <mergeCell ref="R3:T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Tabelle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ORANGE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DUBOIS Romain UI O</dc:creator>
  <cp:lastModifiedBy>XLpourTPME</cp:lastModifiedBy>
  <dcterms:created xsi:type="dcterms:W3CDTF">2020-02-12T09:57:10Z</dcterms:created>
  <dcterms:modified xsi:type="dcterms:W3CDTF">2020-02-14T14:56:12Z</dcterms:modified>
</cp:coreProperties>
</file>