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drawings/drawing3.xml" ContentType="application/vnd.openxmlformats-officedocument.drawing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DC1-VE\Partages\Utilisateurs\Utilisateurs AVE\jprenaud\Desktop\"/>
    </mc:Choice>
  </mc:AlternateContent>
  <bookViews>
    <workbookView xWindow="0" yWindow="0" windowWidth="24000" windowHeight="9750" activeTab="4"/>
  </bookViews>
  <sheets>
    <sheet name="Tables" sheetId="1" r:id="rId1"/>
    <sheet name="Effectif" sheetId="2" r:id="rId2"/>
    <sheet name="Capacite" sheetId="4" r:id="rId3"/>
    <sheet name="Planning" sheetId="12" r:id="rId4"/>
    <sheet name="Feuil5" sheetId="5" r:id="rId5"/>
    <sheet name="Feuil6" sheetId="7" r:id="rId6"/>
    <sheet name="Effectif(0)" sheetId="9" r:id="rId7"/>
    <sheet name="Capacite(0)" sheetId="11" r:id="rId8"/>
  </sheets>
  <definedNames>
    <definedName name="_xlnm._FilterDatabase" localSheetId="2" hidden="1">Capacite!$A$1:$E$1</definedName>
    <definedName name="_xlnm._FilterDatabase" localSheetId="7" hidden="1">'Capacite(0)'!$A$1:$E$1</definedName>
    <definedName name="_xlnm._FilterDatabase" localSheetId="1" hidden="1">Effectif!$A$1:$G$66</definedName>
    <definedName name="_xlnm._FilterDatabase" localSheetId="6" hidden="1">'Effectif(0)'!$A$1:$H$1</definedName>
    <definedName name="_xlnm._FilterDatabase" localSheetId="0" hidden="1">Tables!$A$1:$C$28</definedName>
    <definedName name="Adhérents">Tables!$C$1:$C$29</definedName>
    <definedName name="Centres">Tables!$A$1:$A$13</definedName>
    <definedName name="Thèmes">Tables!$B$1:$B$27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7" i="2" l="1"/>
  <c r="H2" i="2" l="1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2" i="9" l="1"/>
  <c r="J12" i="5" l="1"/>
  <c r="K12" i="5"/>
  <c r="L12" i="5"/>
  <c r="M12" i="5"/>
  <c r="N12" i="5"/>
  <c r="O12" i="5"/>
  <c r="O13" i="5" s="1"/>
  <c r="P12" i="5"/>
  <c r="P13" i="5" s="1"/>
  <c r="Q12" i="5"/>
  <c r="Q13" i="5" s="1"/>
  <c r="R12" i="5"/>
  <c r="S12" i="5"/>
  <c r="T12" i="5"/>
  <c r="U12" i="5"/>
  <c r="V12" i="5"/>
  <c r="W12" i="5"/>
  <c r="W13" i="5" s="1"/>
  <c r="X12" i="5"/>
  <c r="X13" i="5" s="1"/>
  <c r="Y12" i="5"/>
  <c r="Y13" i="5" s="1"/>
  <c r="Z12" i="5"/>
  <c r="AA12" i="5"/>
  <c r="AB12" i="5"/>
  <c r="AC12" i="5"/>
  <c r="P11" i="5"/>
  <c r="Q11" i="5"/>
  <c r="R11" i="5"/>
  <c r="S11" i="5"/>
  <c r="T11" i="5"/>
  <c r="U11" i="5"/>
  <c r="V11" i="5"/>
  <c r="W11" i="5"/>
  <c r="X11" i="5"/>
  <c r="Y11" i="5"/>
  <c r="Z11" i="5"/>
  <c r="AA11" i="5"/>
  <c r="AB11" i="5"/>
  <c r="AC11" i="5"/>
  <c r="I12" i="5"/>
  <c r="J13" i="5"/>
  <c r="K13" i="5"/>
  <c r="L13" i="5"/>
  <c r="M13" i="5"/>
  <c r="N13" i="5"/>
  <c r="R13" i="5"/>
  <c r="S13" i="5"/>
  <c r="T13" i="5"/>
  <c r="U13" i="5"/>
  <c r="V13" i="5"/>
  <c r="Z13" i="5"/>
  <c r="AA13" i="5"/>
  <c r="AB13" i="5"/>
  <c r="AC13" i="5"/>
  <c r="I13" i="5"/>
  <c r="X8" i="5"/>
  <c r="Y8" i="5"/>
  <c r="Z8" i="5"/>
  <c r="AA8" i="5"/>
  <c r="AB8" i="5"/>
  <c r="AC8" i="5"/>
  <c r="W8" i="5"/>
  <c r="Q8" i="5"/>
  <c r="R8" i="5"/>
  <c r="S8" i="5"/>
  <c r="T8" i="5"/>
  <c r="U8" i="5"/>
  <c r="V8" i="5"/>
  <c r="P8" i="5"/>
  <c r="J8" i="5"/>
  <c r="K8" i="5"/>
  <c r="L8" i="5"/>
  <c r="M8" i="5"/>
  <c r="N8" i="5"/>
  <c r="O8" i="5"/>
  <c r="I8" i="5"/>
  <c r="AB2" i="5"/>
  <c r="AC2" i="5"/>
  <c r="AD2" i="5"/>
  <c r="AB4" i="5"/>
  <c r="AC4" i="5"/>
  <c r="AD4" i="5"/>
  <c r="P2" i="5"/>
  <c r="Q2" i="5"/>
  <c r="R2" i="5"/>
  <c r="S2" i="5"/>
  <c r="T2" i="5"/>
  <c r="U2" i="5"/>
  <c r="V2" i="5"/>
  <c r="W2" i="5"/>
  <c r="X2" i="5"/>
  <c r="Y2" i="5"/>
  <c r="Z2" i="5"/>
  <c r="AA2" i="5"/>
  <c r="P4" i="5"/>
  <c r="Q4" i="5"/>
  <c r="R4" i="5"/>
  <c r="S4" i="5"/>
  <c r="T4" i="5"/>
  <c r="U4" i="5"/>
  <c r="V4" i="5"/>
  <c r="W4" i="5"/>
  <c r="X4" i="5"/>
  <c r="Y4" i="5"/>
  <c r="Z4" i="5"/>
  <c r="AA4" i="5"/>
  <c r="B2" i="5"/>
  <c r="C4" i="5"/>
  <c r="D4" i="5"/>
  <c r="E4" i="5"/>
  <c r="F4" i="5"/>
  <c r="G4" i="5"/>
  <c r="H4" i="5"/>
  <c r="I4" i="5"/>
  <c r="J4" i="5"/>
  <c r="K4" i="5"/>
  <c r="L4" i="5"/>
  <c r="M4" i="5"/>
  <c r="N4" i="5"/>
  <c r="O4" i="5"/>
  <c r="H2" i="5"/>
  <c r="I2" i="5"/>
  <c r="J2" i="5"/>
  <c r="K2" i="5"/>
  <c r="L2" i="5"/>
  <c r="M2" i="5"/>
  <c r="N2" i="5"/>
  <c r="O2" i="5"/>
  <c r="D2" i="5"/>
  <c r="E2" i="5"/>
  <c r="F2" i="5"/>
  <c r="G2" i="5"/>
  <c r="C2" i="5"/>
  <c r="B4" i="5"/>
  <c r="A6" i="5"/>
</calcChain>
</file>

<file path=xl/sharedStrings.xml><?xml version="1.0" encoding="utf-8"?>
<sst xmlns="http://schemas.openxmlformats.org/spreadsheetml/2006/main" count="396" uniqueCount="92">
  <si>
    <t>Centres</t>
  </si>
  <si>
    <t>Thèmes</t>
  </si>
  <si>
    <t>Adhérent</t>
  </si>
  <si>
    <t>AIGLIERE</t>
  </si>
  <si>
    <t>ARCOUADE</t>
  </si>
  <si>
    <t>BARRACAN</t>
  </si>
  <si>
    <t>CAMPARO</t>
  </si>
  <si>
    <t>CIPPA</t>
  </si>
  <si>
    <t>CLOS DU VAS</t>
  </si>
  <si>
    <t>IGLOO</t>
  </si>
  <si>
    <t>LA RENARDIERE</t>
  </si>
  <si>
    <t>LE TORRENT</t>
  </si>
  <si>
    <t>RELAIS NATURE</t>
  </si>
  <si>
    <t>ROISSARD</t>
  </si>
  <si>
    <t>Centre</t>
  </si>
  <si>
    <t>Thème</t>
  </si>
  <si>
    <t>D Début</t>
  </si>
  <si>
    <t>D Fin</t>
  </si>
  <si>
    <t>Attendus</t>
  </si>
  <si>
    <t>Inscrits</t>
  </si>
  <si>
    <t>Adhérents</t>
  </si>
  <si>
    <t>PLEIN GAZ LES PILOTES 8-14 ans</t>
  </si>
  <si>
    <t>PILOTES AGO X-X ans</t>
  </si>
  <si>
    <t>TOUT SCHUSS 6-12 ans</t>
  </si>
  <si>
    <t>SNOW CAMP 12-14 ans</t>
  </si>
  <si>
    <t>OURSONS DES NEIGES SG 4-6 ans</t>
  </si>
  <si>
    <t>OURSONS DES NEIGES 4-8 ans</t>
  </si>
  <si>
    <t>OURSONS  AGO 4-9 ans</t>
  </si>
  <si>
    <t>A FOND LA GLISSE AGO 6-11 ans</t>
  </si>
  <si>
    <t>SNOW CAMPS SG 12-14 ans</t>
  </si>
  <si>
    <t>ETOILES AGO 6-11 ans</t>
  </si>
  <si>
    <t>SERRE CHE EXP BNP 13-15 ans</t>
  </si>
  <si>
    <t>SERRE CHE EXP 12-17 ans</t>
  </si>
  <si>
    <t>SUN VALLEY 12-17 ans</t>
  </si>
  <si>
    <t>SUN VALLEY SG 12-17 ans</t>
  </si>
  <si>
    <t>SERRE CHE EXP SG -12-17 ans</t>
  </si>
  <si>
    <t>ODYSSEE GN 6-12 ans</t>
  </si>
  <si>
    <t>AVENTURE BLANCHE 6-12 ans</t>
  </si>
  <si>
    <t>SKI &amp;CHIENS SG 7-9 ans</t>
  </si>
  <si>
    <t>SKI &amp;CHIENS SG 10-11 ans</t>
  </si>
  <si>
    <t>100% SNOW 12-17 ans</t>
  </si>
  <si>
    <t>ALL STARS  6-12 ans</t>
  </si>
  <si>
    <t>SKI &amp; CHIEN 6-14 ans</t>
  </si>
  <si>
    <t>BIATHLON 6-14 ans</t>
  </si>
  <si>
    <t>TRAPPEURS  6-14 ans</t>
  </si>
  <si>
    <t>SKI CHIENS BNP 6-12 ans</t>
  </si>
  <si>
    <t>CSEC SOCITEE GENERALE</t>
  </si>
  <si>
    <t>CSEC BNP PARISBAS</t>
  </si>
  <si>
    <t>MAIRIE DE BOULOGNE</t>
  </si>
  <si>
    <t>AGOSPAP</t>
  </si>
  <si>
    <t>ORANGE</t>
  </si>
  <si>
    <t>AIRBUS OPERATION</t>
  </si>
  <si>
    <t>CD - 94</t>
  </si>
  <si>
    <t>FONDATION D'AGUESSEAU</t>
  </si>
  <si>
    <t>GROUPE BPCE</t>
  </si>
  <si>
    <t>CAISSE D'EPAREGNE IDF</t>
  </si>
  <si>
    <t>GAN</t>
  </si>
  <si>
    <t>CE - MAAF</t>
  </si>
  <si>
    <t>CE - APC</t>
  </si>
  <si>
    <t>CE - SEPR</t>
  </si>
  <si>
    <t>CE - ARKEMA</t>
  </si>
  <si>
    <t>HOPITAL SAINTE MARIE - PRIVAS</t>
  </si>
  <si>
    <t>CE - CPAM06</t>
  </si>
  <si>
    <t>COSOG</t>
  </si>
  <si>
    <t>CE - ADP</t>
  </si>
  <si>
    <t>ASMA</t>
  </si>
  <si>
    <t>CE - CPAM75</t>
  </si>
  <si>
    <t>CE - MBDA</t>
  </si>
  <si>
    <t>SCETA</t>
  </si>
  <si>
    <t>CE - ARAMIS</t>
  </si>
  <si>
    <t>CE - INRA</t>
  </si>
  <si>
    <t>CAP JUNIOR</t>
  </si>
  <si>
    <t>INDIVIDUEL</t>
  </si>
  <si>
    <t>Capacité</t>
  </si>
  <si>
    <t>D</t>
  </si>
  <si>
    <t>L</t>
  </si>
  <si>
    <t>M</t>
  </si>
  <si>
    <t>J</t>
  </si>
  <si>
    <t>V</t>
  </si>
  <si>
    <t>S</t>
  </si>
  <si>
    <t>Total</t>
  </si>
  <si>
    <t>Dispo</t>
  </si>
  <si>
    <t xml:space="preserve"> </t>
  </si>
  <si>
    <t>Att + Inscrit</t>
  </si>
  <si>
    <t>00/00/00</t>
  </si>
  <si>
    <t>Exemple</t>
  </si>
  <si>
    <t>Att + Inscrits</t>
  </si>
  <si>
    <t>Observation</t>
  </si>
  <si>
    <t>FÉVRIER</t>
  </si>
  <si>
    <t>MARS</t>
  </si>
  <si>
    <t>N° Ordre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</si>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</sst>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0" fontId="0" fillId="0" borderId="1" xfId="0" applyBorder="1"/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14" fontId="0" fillId="0" borderId="0" xfId="0" applyNumberFormat="1"/>
    <xf numFmtId="0" fontId="0" fillId="2" borderId="1" xfId="0" applyFill="1" applyBorder="1"/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0" fillId="3" borderId="2" xfId="0" applyFill="1" applyBorder="1"/>
    <xf numFmtId="0" fontId="0" fillId="0" borderId="0" xfId="0" applyFill="1"/>
    <xf numFmtId="0" fontId="0" fillId="2" borderId="2" xfId="0" applyFill="1" applyBorder="1"/>
    <xf numFmtId="0" fontId="0" fillId="0" borderId="2" xfId="0" applyFill="1" applyBorder="1"/>
    <xf numFmtId="0" fontId="0" fillId="4" borderId="3" xfId="0" applyFill="1" applyBorder="1"/>
    <xf numFmtId="0" fontId="0" fillId="2" borderId="2" xfId="0" applyFont="1" applyFill="1" applyBorder="1"/>
    <xf numFmtId="0" fontId="0" fillId="0" borderId="2" xfId="0" applyBorder="1"/>
    <xf numFmtId="0" fontId="0" fillId="0" borderId="2" xfId="0" applyFont="1" applyFill="1" applyBorder="1"/>
    <xf numFmtId="0" fontId="0" fillId="4" borderId="1" xfId="0" applyFill="1" applyBorder="1"/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0" fillId="2" borderId="1" xfId="0" applyFill="1" applyBorder="1" applyProtection="1"/>
    <xf numFmtId="0" fontId="0" fillId="3" borderId="2" xfId="0" applyFill="1" applyBorder="1" applyProtection="1"/>
    <xf numFmtId="0" fontId="0" fillId="0" borderId="0" xfId="0" applyProtection="1"/>
    <xf numFmtId="0" fontId="1" fillId="4" borderId="1" xfId="0" applyFont="1" applyFill="1" applyBorder="1" applyProtection="1">
      <protection locked="0"/>
    </xf>
    <xf numFmtId="164" fontId="1" fillId="4" borderId="1" xfId="0" applyNumberFormat="1" applyFont="1" applyFill="1" applyBorder="1" applyProtection="1">
      <protection locked="0"/>
    </xf>
    <xf numFmtId="0" fontId="0" fillId="4" borderId="1" xfId="0" applyFill="1" applyBorder="1" applyProtection="1"/>
    <xf numFmtId="14" fontId="0" fillId="0" borderId="1" xfId="0" applyNumberFormat="1" applyBorder="1"/>
    <xf numFmtId="14" fontId="0" fillId="4" borderId="1" xfId="0" applyNumberFormat="1" applyFill="1" applyBorder="1"/>
    <xf numFmtId="0" fontId="0" fillId="0" borderId="0" xfId="0" applyNumberFormat="1"/>
    <xf numFmtId="0" fontId="0" fillId="0" borderId="6" xfId="0" applyBorder="1" applyAlignment="1">
      <alignment horizontal="center"/>
    </xf>
    <xf numFmtId="0" fontId="0" fillId="0" borderId="7" xfId="0" applyFont="1" applyFill="1" applyBorder="1"/>
    <xf numFmtId="0" fontId="0" fillId="0" borderId="7" xfId="0" applyBorder="1"/>
    <xf numFmtId="0" fontId="0" fillId="0" borderId="7" xfId="0" applyFill="1" applyBorder="1"/>
    <xf numFmtId="0" fontId="0" fillId="4" borderId="6" xfId="0" applyFill="1" applyBorder="1"/>
    <xf numFmtId="0" fontId="0" fillId="4" borderId="7" xfId="0" applyFill="1" applyBorder="1"/>
    <xf numFmtId="0" fontId="0" fillId="5" borderId="8" xfId="0" applyFill="1" applyBorder="1"/>
    <xf numFmtId="0" fontId="0" fillId="0" borderId="9" xfId="0" applyBorder="1" applyAlignment="1">
      <alignment horizontal="center"/>
    </xf>
    <xf numFmtId="0" fontId="0" fillId="5" borderId="5" xfId="0" applyFont="1" applyFill="1" applyBorder="1"/>
    <xf numFmtId="14" fontId="0" fillId="0" borderId="0" xfId="0" applyNumberFormat="1" applyAlignment="1">
      <alignment horizontal="right"/>
    </xf>
    <xf numFmtId="0" fontId="0" fillId="2" borderId="4" xfId="0" applyFill="1" applyBorder="1"/>
    <xf numFmtId="0" fontId="0" fillId="2" borderId="4" xfId="0" applyFill="1" applyBorder="1" applyProtection="1"/>
    <xf numFmtId="0" fontId="0" fillId="0" borderId="1" xfId="0" applyFill="1" applyBorder="1"/>
    <xf numFmtId="164" fontId="0" fillId="0" borderId="1" xfId="0" applyNumberFormat="1" applyFill="1" applyBorder="1"/>
    <xf numFmtId="0" fontId="0" fillId="0" borderId="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7</xdr:col>
          <xdr:colOff>9525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Ajouter un Centre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0</xdr:rowOff>
        </xdr:from>
        <xdr:to>
          <xdr:col>7</xdr:col>
          <xdr:colOff>0</xdr:colOff>
          <xdr:row>6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Ajouter un Thème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9</xdr:row>
          <xdr:rowOff>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Ajouter un Adhérent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85725</xdr:rowOff>
        </xdr:from>
        <xdr:to>
          <xdr:col>7</xdr:col>
          <xdr:colOff>9525</xdr:colOff>
          <xdr:row>3</xdr:row>
          <xdr:rowOff>85725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 un Centre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6</xdr:row>
          <xdr:rowOff>85725</xdr:rowOff>
        </xdr:from>
        <xdr:to>
          <xdr:col>7</xdr:col>
          <xdr:colOff>0</xdr:colOff>
          <xdr:row>7</xdr:row>
          <xdr:rowOff>85725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 un Thème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10</xdr:row>
          <xdr:rowOff>95250</xdr:rowOff>
        </xdr:from>
        <xdr:to>
          <xdr:col>7</xdr:col>
          <xdr:colOff>0</xdr:colOff>
          <xdr:row>11</xdr:row>
          <xdr:rowOff>104775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Supprimer un Adhérent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0</xdr:colOff>
          <xdr:row>2</xdr:row>
          <xdr:rowOff>0</xdr:rowOff>
        </xdr:from>
        <xdr:to>
          <xdr:col>12</xdr:col>
          <xdr:colOff>0</xdr:colOff>
          <xdr:row>3</xdr:row>
          <xdr:rowOff>76200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0</xdr:colOff>
          <xdr:row>2</xdr:row>
          <xdr:rowOff>0</xdr:rowOff>
        </xdr:from>
        <xdr:to>
          <xdr:col>11</xdr:col>
          <xdr:colOff>752475</xdr:colOff>
          <xdr:row>3</xdr:row>
          <xdr:rowOff>114300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1</xdr:row>
          <xdr:rowOff>57150</xdr:rowOff>
        </xdr:from>
        <xdr:to>
          <xdr:col>0</xdr:col>
          <xdr:colOff>1819275</xdr:colOff>
          <xdr:row>2</xdr:row>
          <xdr:rowOff>95250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Calendrier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9"/>
  <sheetViews>
    <sheetView workbookViewId="0">
      <selection activeCell="F23" sqref="F23"/>
    </sheetView>
  </sheetViews>
  <sheetFormatPr baseColWidth="10" defaultRowHeight="15" x14ac:dyDescent="0.25"/>
  <cols>
    <col min="1" max="1" width="14.5703125" bestFit="1" customWidth="1"/>
    <col min="2" max="2" width="28.7109375" bestFit="1" customWidth="1"/>
    <col min="3" max="3" width="29.85546875" bestFit="1" customWidth="1"/>
  </cols>
  <sheetData>
    <row r="1" spans="1:11" x14ac:dyDescent="0.25">
      <c r="A1" s="14" t="s">
        <v>0</v>
      </c>
      <c r="B1" s="14" t="s">
        <v>1</v>
      </c>
      <c r="C1" s="11" t="s">
        <v>20</v>
      </c>
      <c r="I1" s="35" t="s">
        <v>90</v>
      </c>
      <c r="J1" s="37" t="s">
        <v>0</v>
      </c>
    </row>
    <row r="2" spans="1:11" x14ac:dyDescent="0.25">
      <c r="A2" s="16" t="s">
        <v>3</v>
      </c>
      <c r="B2" s="15" t="s">
        <v>40</v>
      </c>
      <c r="C2" s="15" t="s">
        <v>49</v>
      </c>
      <c r="I2" s="36">
        <v>1</v>
      </c>
      <c r="J2" s="30" t="s">
        <v>3</v>
      </c>
    </row>
    <row r="3" spans="1:11" x14ac:dyDescent="0.25">
      <c r="A3" s="15" t="s">
        <v>4</v>
      </c>
      <c r="B3" s="15" t="s">
        <v>28</v>
      </c>
      <c r="C3" s="15" t="s">
        <v>51</v>
      </c>
      <c r="I3" s="29">
        <v>2</v>
      </c>
      <c r="J3" s="31" t="s">
        <v>13</v>
      </c>
    </row>
    <row r="4" spans="1:11" x14ac:dyDescent="0.25">
      <c r="A4" s="15" t="s">
        <v>5</v>
      </c>
      <c r="B4" s="15" t="s">
        <v>41</v>
      </c>
      <c r="C4" s="15" t="s">
        <v>65</v>
      </c>
      <c r="I4" s="29">
        <v>3</v>
      </c>
      <c r="J4" s="31" t="s">
        <v>4</v>
      </c>
    </row>
    <row r="5" spans="1:11" x14ac:dyDescent="0.25">
      <c r="A5" s="15" t="s">
        <v>6</v>
      </c>
      <c r="B5" s="15" t="s">
        <v>37</v>
      </c>
      <c r="C5" s="15" t="s">
        <v>55</v>
      </c>
      <c r="I5" s="29">
        <v>4</v>
      </c>
      <c r="J5" s="31" t="s">
        <v>5</v>
      </c>
    </row>
    <row r="6" spans="1:11" x14ac:dyDescent="0.25">
      <c r="A6" s="15" t="s">
        <v>7</v>
      </c>
      <c r="B6" s="15" t="s">
        <v>43</v>
      </c>
      <c r="C6" s="15" t="s">
        <v>71</v>
      </c>
      <c r="I6" s="29">
        <v>5</v>
      </c>
      <c r="J6" s="31" t="s">
        <v>8</v>
      </c>
    </row>
    <row r="7" spans="1:11" x14ac:dyDescent="0.25">
      <c r="A7" s="15" t="s">
        <v>8</v>
      </c>
      <c r="B7" s="15" t="s">
        <v>30</v>
      </c>
      <c r="C7" s="15" t="s">
        <v>52</v>
      </c>
      <c r="I7" s="29">
        <v>6</v>
      </c>
      <c r="J7" s="32" t="s">
        <v>9</v>
      </c>
    </row>
    <row r="8" spans="1:11" x14ac:dyDescent="0.25">
      <c r="A8" s="12" t="s">
        <v>9</v>
      </c>
      <c r="B8" s="15" t="s">
        <v>36</v>
      </c>
      <c r="C8" s="15" t="s">
        <v>64</v>
      </c>
      <c r="I8" s="29">
        <v>7</v>
      </c>
      <c r="J8" s="32" t="s">
        <v>11</v>
      </c>
    </row>
    <row r="9" spans="1:11" x14ac:dyDescent="0.25">
      <c r="A9" s="15" t="s">
        <v>10</v>
      </c>
      <c r="B9" s="15" t="s">
        <v>27</v>
      </c>
      <c r="C9" s="15" t="s">
        <v>58</v>
      </c>
      <c r="I9" s="29">
        <v>8</v>
      </c>
      <c r="J9" s="31" t="s">
        <v>12</v>
      </c>
    </row>
    <row r="10" spans="1:11" x14ac:dyDescent="0.25">
      <c r="A10" s="12" t="s">
        <v>11</v>
      </c>
      <c r="B10" s="15" t="s">
        <v>26</v>
      </c>
      <c r="C10" s="15" t="s">
        <v>69</v>
      </c>
      <c r="I10" s="33"/>
      <c r="J10" s="34"/>
    </row>
    <row r="11" spans="1:11" x14ac:dyDescent="0.25">
      <c r="A11" s="15" t="s">
        <v>12</v>
      </c>
      <c r="B11" s="15" t="s">
        <v>25</v>
      </c>
      <c r="C11" s="15" t="s">
        <v>60</v>
      </c>
      <c r="I11" s="10"/>
    </row>
    <row r="12" spans="1:11" x14ac:dyDescent="0.25">
      <c r="A12" s="15" t="s">
        <v>13</v>
      </c>
      <c r="B12" s="15" t="s">
        <v>22</v>
      </c>
      <c r="C12" s="15" t="s">
        <v>62</v>
      </c>
      <c r="I12" s="10"/>
      <c r="K12" s="10"/>
    </row>
    <row r="13" spans="1:11" x14ac:dyDescent="0.25">
      <c r="A13" s="13"/>
      <c r="B13" s="15" t="s">
        <v>21</v>
      </c>
      <c r="C13" s="15" t="s">
        <v>66</v>
      </c>
    </row>
    <row r="14" spans="1:11" x14ac:dyDescent="0.25">
      <c r="A14" s="1"/>
      <c r="B14" s="15" t="s">
        <v>32</v>
      </c>
      <c r="C14" s="15" t="s">
        <v>70</v>
      </c>
    </row>
    <row r="15" spans="1:11" x14ac:dyDescent="0.25">
      <c r="B15" s="15" t="s">
        <v>31</v>
      </c>
      <c r="C15" s="15" t="s">
        <v>57</v>
      </c>
    </row>
    <row r="16" spans="1:11" x14ac:dyDescent="0.25">
      <c r="B16" s="15" t="s">
        <v>35</v>
      </c>
      <c r="C16" s="15" t="s">
        <v>67</v>
      </c>
    </row>
    <row r="17" spans="2:6" x14ac:dyDescent="0.25">
      <c r="B17" s="15" t="s">
        <v>42</v>
      </c>
      <c r="C17" s="15" t="s">
        <v>59</v>
      </c>
    </row>
    <row r="18" spans="2:6" x14ac:dyDescent="0.25">
      <c r="B18" s="15" t="s">
        <v>39</v>
      </c>
      <c r="C18" s="15" t="s">
        <v>63</v>
      </c>
    </row>
    <row r="19" spans="2:6" x14ac:dyDescent="0.25">
      <c r="B19" s="15" t="s">
        <v>38</v>
      </c>
      <c r="C19" s="15" t="s">
        <v>47</v>
      </c>
    </row>
    <row r="20" spans="2:6" x14ac:dyDescent="0.25">
      <c r="B20" s="15" t="s">
        <v>45</v>
      </c>
      <c r="C20" s="15" t="s">
        <v>46</v>
      </c>
    </row>
    <row r="21" spans="2:6" x14ac:dyDescent="0.25">
      <c r="B21" s="15" t="s">
        <v>24</v>
      </c>
      <c r="C21" s="15" t="s">
        <v>53</v>
      </c>
    </row>
    <row r="22" spans="2:6" x14ac:dyDescent="0.25">
      <c r="B22" s="15" t="s">
        <v>29</v>
      </c>
      <c r="C22" s="15" t="s">
        <v>56</v>
      </c>
    </row>
    <row r="23" spans="2:6" x14ac:dyDescent="0.25">
      <c r="B23" s="15" t="s">
        <v>33</v>
      </c>
      <c r="C23" s="15" t="s">
        <v>54</v>
      </c>
      <c r="F23" t="s">
        <v>82</v>
      </c>
    </row>
    <row r="24" spans="2:6" x14ac:dyDescent="0.25">
      <c r="B24" s="15" t="s">
        <v>34</v>
      </c>
      <c r="C24" s="15" t="s">
        <v>61</v>
      </c>
    </row>
    <row r="25" spans="2:6" x14ac:dyDescent="0.25">
      <c r="B25" s="15" t="s">
        <v>23</v>
      </c>
      <c r="C25" s="15" t="s">
        <v>72</v>
      </c>
    </row>
    <row r="26" spans="2:6" x14ac:dyDescent="0.25">
      <c r="B26" s="15" t="s">
        <v>44</v>
      </c>
      <c r="C26" s="15" t="s">
        <v>48</v>
      </c>
    </row>
    <row r="27" spans="2:6" x14ac:dyDescent="0.25">
      <c r="B27" s="13"/>
      <c r="C27" s="15" t="s">
        <v>50</v>
      </c>
    </row>
    <row r="28" spans="2:6" x14ac:dyDescent="0.25">
      <c r="C28" s="15" t="s">
        <v>68</v>
      </c>
    </row>
    <row r="29" spans="2:6" x14ac:dyDescent="0.25">
      <c r="C29" s="13"/>
    </row>
  </sheetData>
  <sheetProtection selectLockedCells="1" autoFilter="0"/>
  <autoFilter ref="A1:C28"/>
  <sortState ref="A2:A13">
    <sortCondition ref="A2:A1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Centre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7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AjouterTheme">
                <anchor moveWithCells="1" siz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7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AjouterAdherent">
                <anchor moveWithCells="1" sizeWithCells="1">
                  <from>
                    <xdr:col>4</xdr:col>
                    <xdr:colOff>9525</xdr:colOff>
                    <xdr:row>9</xdr:row>
                    <xdr:rowOff>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Button 6">
              <controlPr defaultSize="0" print="0" autoFill="0" autoPict="0" macro="[0]!SuppElemtTable">
                <anchor moveWithCells="1" sizeWithCells="1">
                  <from>
                    <xdr:col>4</xdr:col>
                    <xdr:colOff>0</xdr:colOff>
                    <xdr:row>2</xdr:row>
                    <xdr:rowOff>85725</xdr:rowOff>
                  </from>
                  <to>
                    <xdr:col>7</xdr:col>
                    <xdr:colOff>9525</xdr:colOff>
                    <xdr:row>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Button 7">
              <controlPr defaultSize="0" print="0" autoFill="0" autoPict="0" macro="[0]!SuppElemtTable">
                <anchor moveWithCells="1" sizeWithCells="1">
                  <from>
                    <xdr:col>4</xdr:col>
                    <xdr:colOff>0</xdr:colOff>
                    <xdr:row>6</xdr:row>
                    <xdr:rowOff>85725</xdr:rowOff>
                  </from>
                  <to>
                    <xdr:col>7</xdr:col>
                    <xdr:colOff>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9" name="Button 8">
              <controlPr defaultSize="0" print="0" autoFill="0" autoPict="0" macro="[0]!SuppElemtTable">
                <anchor moveWithCells="1" sizeWithCells="1">
                  <from>
                    <xdr:col>4</xdr:col>
                    <xdr:colOff>0</xdr:colOff>
                    <xdr:row>10</xdr:row>
                    <xdr:rowOff>95250</xdr:rowOff>
                  </from>
                  <to>
                    <xdr:col>7</xdr:col>
                    <xdr:colOff>0</xdr:colOff>
                    <xdr:row>11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67"/>
  <sheetViews>
    <sheetView workbookViewId="0">
      <pane ySplit="1" topLeftCell="A2" activePane="bottomLeft" state="frozen"/>
      <selection pane="bottomLeft" activeCell="B28" sqref="B28"/>
    </sheetView>
  </sheetViews>
  <sheetFormatPr baseColWidth="10" defaultRowHeight="15" x14ac:dyDescent="0.25"/>
  <cols>
    <col min="1" max="1" width="14.5703125" bestFit="1" customWidth="1"/>
    <col min="2" max="2" width="29" bestFit="1" customWidth="1"/>
    <col min="5" max="5" width="24.7109375" bestFit="1" customWidth="1"/>
    <col min="6" max="7" width="11.42578125" style="19"/>
  </cols>
  <sheetData>
    <row r="1" spans="1:8" x14ac:dyDescent="0.25">
      <c r="A1" s="39" t="s">
        <v>14</v>
      </c>
      <c r="B1" s="39" t="s">
        <v>15</v>
      </c>
      <c r="C1" s="39" t="s">
        <v>16</v>
      </c>
      <c r="D1" s="39" t="s">
        <v>17</v>
      </c>
      <c r="E1" s="39" t="s">
        <v>2</v>
      </c>
      <c r="F1" s="40" t="s">
        <v>18</v>
      </c>
      <c r="G1" s="40" t="s">
        <v>19</v>
      </c>
      <c r="H1" s="9" t="s">
        <v>83</v>
      </c>
    </row>
    <row r="2" spans="1:8" x14ac:dyDescent="0.25">
      <c r="A2" s="2" t="s">
        <v>3</v>
      </c>
      <c r="B2" s="2" t="s">
        <v>28</v>
      </c>
      <c r="C2" s="3">
        <v>43870</v>
      </c>
      <c r="D2" s="3">
        <v>43876</v>
      </c>
      <c r="E2" s="2" t="s">
        <v>71</v>
      </c>
      <c r="F2" s="18">
        <v>1</v>
      </c>
      <c r="G2" s="18">
        <v>2</v>
      </c>
      <c r="H2" s="41">
        <f t="shared" ref="H2:H65" si="0">G2+F2</f>
        <v>3</v>
      </c>
    </row>
    <row r="3" spans="1:8" x14ac:dyDescent="0.25">
      <c r="A3" s="2" t="s">
        <v>3</v>
      </c>
      <c r="B3" s="2" t="s">
        <v>28</v>
      </c>
      <c r="C3" s="3">
        <v>43877</v>
      </c>
      <c r="D3" s="3">
        <v>43883</v>
      </c>
      <c r="E3" s="2" t="s">
        <v>67</v>
      </c>
      <c r="F3" s="18">
        <v>3</v>
      </c>
      <c r="G3" s="18">
        <v>5</v>
      </c>
      <c r="H3" s="41">
        <f t="shared" si="0"/>
        <v>8</v>
      </c>
    </row>
    <row r="4" spans="1:8" x14ac:dyDescent="0.25">
      <c r="A4" s="2" t="s">
        <v>3</v>
      </c>
      <c r="B4" s="2" t="s">
        <v>26</v>
      </c>
      <c r="C4" s="3">
        <v>43869</v>
      </c>
      <c r="D4" s="3">
        <v>43876</v>
      </c>
      <c r="E4" s="2" t="s">
        <v>55</v>
      </c>
      <c r="F4" s="18">
        <v>15</v>
      </c>
      <c r="G4" s="18">
        <v>8</v>
      </c>
      <c r="H4" s="41">
        <f t="shared" si="0"/>
        <v>23</v>
      </c>
    </row>
    <row r="5" spans="1:8" x14ac:dyDescent="0.25">
      <c r="A5" s="2" t="s">
        <v>3</v>
      </c>
      <c r="B5" s="2" t="s">
        <v>26</v>
      </c>
      <c r="C5" s="3">
        <v>43869</v>
      </c>
      <c r="D5" s="4">
        <v>43876</v>
      </c>
      <c r="E5" s="2" t="s">
        <v>58</v>
      </c>
      <c r="F5" s="18">
        <v>12</v>
      </c>
      <c r="G5" s="18">
        <v>3</v>
      </c>
      <c r="H5" s="41">
        <f t="shared" si="0"/>
        <v>15</v>
      </c>
    </row>
    <row r="6" spans="1:8" x14ac:dyDescent="0.25">
      <c r="A6" s="2" t="s">
        <v>3</v>
      </c>
      <c r="B6" s="2" t="s">
        <v>27</v>
      </c>
      <c r="C6" s="3">
        <v>43870</v>
      </c>
      <c r="D6" s="3">
        <v>43876</v>
      </c>
      <c r="E6" s="2" t="s">
        <v>49</v>
      </c>
      <c r="F6" s="18">
        <v>42</v>
      </c>
      <c r="G6" s="18">
        <v>3</v>
      </c>
      <c r="H6" s="41">
        <f t="shared" si="0"/>
        <v>45</v>
      </c>
    </row>
    <row r="7" spans="1:8" x14ac:dyDescent="0.25">
      <c r="A7" s="2" t="s">
        <v>3</v>
      </c>
      <c r="B7" s="2" t="s">
        <v>26</v>
      </c>
      <c r="C7" s="3">
        <v>43876</v>
      </c>
      <c r="D7" s="3">
        <v>43883</v>
      </c>
      <c r="E7" s="2" t="s">
        <v>59</v>
      </c>
      <c r="F7" s="18">
        <v>1</v>
      </c>
      <c r="G7" s="18">
        <v>1</v>
      </c>
      <c r="H7" s="41">
        <f t="shared" si="0"/>
        <v>2</v>
      </c>
    </row>
    <row r="8" spans="1:8" x14ac:dyDescent="0.25">
      <c r="A8" s="2" t="s">
        <v>3</v>
      </c>
      <c r="B8" s="2" t="s">
        <v>26</v>
      </c>
      <c r="C8" s="3">
        <v>43876</v>
      </c>
      <c r="D8" s="4">
        <v>43883</v>
      </c>
      <c r="E8" s="2" t="s">
        <v>53</v>
      </c>
      <c r="F8" s="18">
        <v>2</v>
      </c>
      <c r="G8" s="18">
        <v>3</v>
      </c>
      <c r="H8" s="41">
        <f t="shared" si="0"/>
        <v>5</v>
      </c>
    </row>
    <row r="9" spans="1:8" x14ac:dyDescent="0.25">
      <c r="A9" s="2" t="s">
        <v>3</v>
      </c>
      <c r="B9" s="2" t="s">
        <v>26</v>
      </c>
      <c r="C9" s="3">
        <v>43876</v>
      </c>
      <c r="D9" s="3">
        <v>43883</v>
      </c>
      <c r="E9" s="2" t="s">
        <v>54</v>
      </c>
      <c r="F9" s="18">
        <v>3</v>
      </c>
      <c r="G9" s="18">
        <v>3</v>
      </c>
      <c r="H9" s="41">
        <f t="shared" si="0"/>
        <v>6</v>
      </c>
    </row>
    <row r="10" spans="1:8" x14ac:dyDescent="0.25">
      <c r="A10" s="2" t="s">
        <v>3</v>
      </c>
      <c r="B10" s="2" t="s">
        <v>25</v>
      </c>
      <c r="C10" s="3">
        <v>43876</v>
      </c>
      <c r="D10" s="3">
        <v>43883</v>
      </c>
      <c r="E10" s="2" t="s">
        <v>46</v>
      </c>
      <c r="F10" s="18">
        <v>0</v>
      </c>
      <c r="G10" s="18">
        <v>30</v>
      </c>
      <c r="H10" s="41">
        <f t="shared" si="0"/>
        <v>30</v>
      </c>
    </row>
    <row r="11" spans="1:8" x14ac:dyDescent="0.25">
      <c r="A11" s="2" t="s">
        <v>3</v>
      </c>
      <c r="B11" s="2" t="s">
        <v>26</v>
      </c>
      <c r="C11" s="3">
        <v>43883</v>
      </c>
      <c r="D11" s="4">
        <v>43890</v>
      </c>
      <c r="E11" s="2" t="s">
        <v>53</v>
      </c>
      <c r="F11" s="18">
        <v>3</v>
      </c>
      <c r="G11" s="18">
        <v>1</v>
      </c>
      <c r="H11" s="41">
        <f t="shared" si="0"/>
        <v>4</v>
      </c>
    </row>
    <row r="12" spans="1:8" x14ac:dyDescent="0.25">
      <c r="A12" s="2" t="s">
        <v>3</v>
      </c>
      <c r="B12" s="2" t="s">
        <v>26</v>
      </c>
      <c r="C12" s="3">
        <v>43883</v>
      </c>
      <c r="D12" s="4">
        <v>43890</v>
      </c>
      <c r="E12" s="2" t="s">
        <v>54</v>
      </c>
      <c r="F12" s="18">
        <v>3</v>
      </c>
      <c r="G12" s="18">
        <v>0</v>
      </c>
      <c r="H12" s="41">
        <f t="shared" si="0"/>
        <v>3</v>
      </c>
    </row>
    <row r="13" spans="1:8" x14ac:dyDescent="0.25">
      <c r="A13" s="2" t="s">
        <v>3</v>
      </c>
      <c r="B13" s="2" t="s">
        <v>25</v>
      </c>
      <c r="C13" s="3">
        <v>43883</v>
      </c>
      <c r="D13" s="4">
        <v>43890</v>
      </c>
      <c r="E13" s="2" t="s">
        <v>46</v>
      </c>
      <c r="F13" s="18">
        <v>0</v>
      </c>
      <c r="G13" s="18">
        <v>24</v>
      </c>
      <c r="H13" s="41">
        <f t="shared" si="0"/>
        <v>24</v>
      </c>
    </row>
    <row r="14" spans="1:8" x14ac:dyDescent="0.25">
      <c r="A14" s="2" t="s">
        <v>3</v>
      </c>
      <c r="B14" s="2" t="s">
        <v>24</v>
      </c>
      <c r="C14" s="3">
        <v>43869</v>
      </c>
      <c r="D14" s="3">
        <v>43876</v>
      </c>
      <c r="E14" s="2" t="s">
        <v>68</v>
      </c>
      <c r="F14" s="18">
        <v>3</v>
      </c>
      <c r="G14" s="18">
        <v>2</v>
      </c>
      <c r="H14" s="41">
        <f t="shared" si="0"/>
        <v>5</v>
      </c>
    </row>
    <row r="15" spans="1:8" x14ac:dyDescent="0.25">
      <c r="A15" s="2" t="s">
        <v>3</v>
      </c>
      <c r="B15" s="2" t="s">
        <v>23</v>
      </c>
      <c r="C15" s="3">
        <v>43869</v>
      </c>
      <c r="D15" s="3">
        <v>43876</v>
      </c>
      <c r="E15" s="2" t="s">
        <v>56</v>
      </c>
      <c r="F15" s="18">
        <v>10</v>
      </c>
      <c r="G15" s="18">
        <v>0</v>
      </c>
      <c r="H15" s="41">
        <f t="shared" si="0"/>
        <v>10</v>
      </c>
    </row>
    <row r="16" spans="1:8" x14ac:dyDescent="0.25">
      <c r="A16" s="2" t="s">
        <v>3</v>
      </c>
      <c r="B16" s="2" t="s">
        <v>23</v>
      </c>
      <c r="C16" s="3">
        <v>43876</v>
      </c>
      <c r="D16" s="3">
        <v>43883</v>
      </c>
      <c r="E16" s="2" t="s">
        <v>59</v>
      </c>
      <c r="F16" s="18">
        <v>4</v>
      </c>
      <c r="G16" s="18">
        <v>0</v>
      </c>
      <c r="H16" s="41">
        <f t="shared" si="0"/>
        <v>4</v>
      </c>
    </row>
    <row r="17" spans="1:8" x14ac:dyDescent="0.25">
      <c r="A17" s="2" t="s">
        <v>3</v>
      </c>
      <c r="B17" s="2" t="s">
        <v>23</v>
      </c>
      <c r="C17" s="3">
        <v>43876</v>
      </c>
      <c r="D17" s="4">
        <v>43883</v>
      </c>
      <c r="E17" s="2" t="s">
        <v>53</v>
      </c>
      <c r="F17" s="18">
        <v>5</v>
      </c>
      <c r="G17" s="18">
        <v>15</v>
      </c>
      <c r="H17" s="41">
        <f t="shared" si="0"/>
        <v>20</v>
      </c>
    </row>
    <row r="18" spans="1:8" x14ac:dyDescent="0.25">
      <c r="A18" s="2" t="s">
        <v>3</v>
      </c>
      <c r="B18" s="2" t="s">
        <v>23</v>
      </c>
      <c r="C18" s="3">
        <v>43876</v>
      </c>
      <c r="D18" s="3">
        <v>43883</v>
      </c>
      <c r="E18" s="2" t="s">
        <v>56</v>
      </c>
      <c r="F18" s="18">
        <v>10</v>
      </c>
      <c r="G18" s="18">
        <v>0</v>
      </c>
      <c r="H18" s="41">
        <f t="shared" si="0"/>
        <v>10</v>
      </c>
    </row>
    <row r="19" spans="1:8" x14ac:dyDescent="0.25">
      <c r="A19" s="2" t="s">
        <v>3</v>
      </c>
      <c r="B19" s="2" t="s">
        <v>23</v>
      </c>
      <c r="C19" s="3">
        <v>43876</v>
      </c>
      <c r="D19" s="3">
        <v>43883</v>
      </c>
      <c r="E19" s="2" t="s">
        <v>54</v>
      </c>
      <c r="F19" s="18">
        <v>5</v>
      </c>
      <c r="G19" s="18">
        <v>3</v>
      </c>
      <c r="H19" s="41">
        <f t="shared" si="0"/>
        <v>8</v>
      </c>
    </row>
    <row r="20" spans="1:8" x14ac:dyDescent="0.25">
      <c r="A20" s="2" t="s">
        <v>3</v>
      </c>
      <c r="B20" s="2" t="s">
        <v>23</v>
      </c>
      <c r="C20" s="3">
        <v>43883</v>
      </c>
      <c r="D20" s="4">
        <v>43890</v>
      </c>
      <c r="E20" s="2" t="s">
        <v>53</v>
      </c>
      <c r="F20" s="18">
        <v>8</v>
      </c>
      <c r="G20" s="18">
        <v>0</v>
      </c>
      <c r="H20" s="41">
        <f t="shared" si="0"/>
        <v>8</v>
      </c>
    </row>
    <row r="21" spans="1:8" x14ac:dyDescent="0.25">
      <c r="A21" s="2" t="s">
        <v>3</v>
      </c>
      <c r="B21" s="2" t="s">
        <v>23</v>
      </c>
      <c r="C21" s="3">
        <v>43883</v>
      </c>
      <c r="D21" s="4">
        <v>43890</v>
      </c>
      <c r="E21" s="2" t="s">
        <v>56</v>
      </c>
      <c r="F21" s="18">
        <v>10</v>
      </c>
      <c r="G21" s="18">
        <v>0</v>
      </c>
      <c r="H21" s="41">
        <f t="shared" si="0"/>
        <v>10</v>
      </c>
    </row>
    <row r="22" spans="1:8" x14ac:dyDescent="0.25">
      <c r="A22" s="2" t="s">
        <v>3</v>
      </c>
      <c r="B22" s="2" t="s">
        <v>23</v>
      </c>
      <c r="C22" s="3">
        <v>43883</v>
      </c>
      <c r="D22" s="4">
        <v>43890</v>
      </c>
      <c r="E22" s="2" t="s">
        <v>54</v>
      </c>
      <c r="F22" s="18">
        <v>5</v>
      </c>
      <c r="G22" s="18">
        <v>0</v>
      </c>
      <c r="H22" s="41">
        <f t="shared" si="0"/>
        <v>5</v>
      </c>
    </row>
    <row r="23" spans="1:8" x14ac:dyDescent="0.25">
      <c r="A23" s="2" t="s">
        <v>4</v>
      </c>
      <c r="B23" s="2" t="s">
        <v>43</v>
      </c>
      <c r="C23" s="3">
        <v>43870</v>
      </c>
      <c r="D23" s="3">
        <v>43876</v>
      </c>
      <c r="E23" s="2" t="s">
        <v>52</v>
      </c>
      <c r="F23" s="18">
        <v>5</v>
      </c>
      <c r="G23" s="18">
        <v>0</v>
      </c>
      <c r="H23" s="41">
        <f t="shared" si="0"/>
        <v>5</v>
      </c>
    </row>
    <row r="24" spans="1:8" x14ac:dyDescent="0.25">
      <c r="A24" s="2" t="s">
        <v>4</v>
      </c>
      <c r="B24" s="2" t="s">
        <v>43</v>
      </c>
      <c r="C24" s="3">
        <v>43877</v>
      </c>
      <c r="D24" s="3">
        <v>43883</v>
      </c>
      <c r="E24" s="2" t="s">
        <v>52</v>
      </c>
      <c r="F24" s="18">
        <v>5</v>
      </c>
      <c r="G24" s="18">
        <v>0</v>
      </c>
      <c r="H24" s="41">
        <f t="shared" si="0"/>
        <v>5</v>
      </c>
    </row>
    <row r="25" spans="1:8" x14ac:dyDescent="0.25">
      <c r="A25" s="2" t="s">
        <v>4</v>
      </c>
      <c r="B25" s="2" t="s">
        <v>42</v>
      </c>
      <c r="C25" s="3">
        <v>43870</v>
      </c>
      <c r="D25" s="3">
        <v>43876</v>
      </c>
      <c r="E25" s="2" t="s">
        <v>63</v>
      </c>
      <c r="F25" s="18">
        <v>5</v>
      </c>
      <c r="G25" s="18">
        <v>0</v>
      </c>
      <c r="H25" s="41">
        <f t="shared" si="0"/>
        <v>5</v>
      </c>
    </row>
    <row r="26" spans="1:8" x14ac:dyDescent="0.25">
      <c r="A26" s="2" t="s">
        <v>4</v>
      </c>
      <c r="B26" s="2" t="s">
        <v>42</v>
      </c>
      <c r="C26" s="3">
        <v>43870</v>
      </c>
      <c r="D26" s="3">
        <v>43876</v>
      </c>
      <c r="E26" s="2" t="s">
        <v>54</v>
      </c>
      <c r="F26" s="18">
        <v>6</v>
      </c>
      <c r="G26" s="18">
        <v>0</v>
      </c>
      <c r="H26" s="41">
        <f t="shared" si="0"/>
        <v>6</v>
      </c>
    </row>
    <row r="27" spans="1:8" x14ac:dyDescent="0.25">
      <c r="A27" s="2" t="s">
        <v>4</v>
      </c>
      <c r="B27" s="2" t="s">
        <v>42</v>
      </c>
      <c r="C27" s="3">
        <v>43877</v>
      </c>
      <c r="D27" s="3">
        <v>43883</v>
      </c>
      <c r="E27" s="2" t="s">
        <v>63</v>
      </c>
      <c r="F27" s="18">
        <v>4</v>
      </c>
      <c r="G27" s="18">
        <v>0</v>
      </c>
      <c r="H27" s="41">
        <f t="shared" si="0"/>
        <v>4</v>
      </c>
    </row>
    <row r="28" spans="1:8" x14ac:dyDescent="0.25">
      <c r="A28" s="2" t="s">
        <v>4</v>
      </c>
      <c r="B28" s="2" t="s">
        <v>42</v>
      </c>
      <c r="C28" s="3">
        <v>43877</v>
      </c>
      <c r="D28" s="3">
        <v>43883</v>
      </c>
      <c r="E28" s="2" t="s">
        <v>53</v>
      </c>
      <c r="F28" s="18">
        <v>9</v>
      </c>
      <c r="G28" s="18">
        <v>1</v>
      </c>
      <c r="H28" s="41">
        <f t="shared" si="0"/>
        <v>10</v>
      </c>
    </row>
    <row r="29" spans="1:8" x14ac:dyDescent="0.25">
      <c r="A29" s="2" t="s">
        <v>4</v>
      </c>
      <c r="B29" s="2" t="s">
        <v>42</v>
      </c>
      <c r="C29" s="3">
        <v>43877</v>
      </c>
      <c r="D29" s="3">
        <v>43883</v>
      </c>
      <c r="E29" s="2" t="s">
        <v>54</v>
      </c>
      <c r="F29" s="18">
        <v>6</v>
      </c>
      <c r="G29" s="18">
        <v>4</v>
      </c>
      <c r="H29" s="41">
        <f t="shared" si="0"/>
        <v>10</v>
      </c>
    </row>
    <row r="30" spans="1:8" x14ac:dyDescent="0.25">
      <c r="A30" s="2" t="s">
        <v>4</v>
      </c>
      <c r="B30" s="2" t="s">
        <v>42</v>
      </c>
      <c r="C30" s="3">
        <v>43884</v>
      </c>
      <c r="D30" s="3">
        <v>43890</v>
      </c>
      <c r="E30" s="2" t="s">
        <v>63</v>
      </c>
      <c r="F30" s="18">
        <v>5</v>
      </c>
      <c r="G30" s="18">
        <v>0</v>
      </c>
      <c r="H30" s="41">
        <f t="shared" si="0"/>
        <v>5</v>
      </c>
    </row>
    <row r="31" spans="1:8" x14ac:dyDescent="0.25">
      <c r="A31" s="2" t="s">
        <v>4</v>
      </c>
      <c r="B31" s="2" t="s">
        <v>42</v>
      </c>
      <c r="C31" s="3">
        <v>43884</v>
      </c>
      <c r="D31" s="3">
        <v>43890</v>
      </c>
      <c r="E31" s="2" t="s">
        <v>53</v>
      </c>
      <c r="F31" s="18">
        <v>5</v>
      </c>
      <c r="G31" s="18">
        <v>7</v>
      </c>
      <c r="H31" s="41">
        <f t="shared" si="0"/>
        <v>12</v>
      </c>
    </row>
    <row r="32" spans="1:8" x14ac:dyDescent="0.25">
      <c r="A32" s="2" t="s">
        <v>4</v>
      </c>
      <c r="B32" s="2" t="s">
        <v>42</v>
      </c>
      <c r="C32" s="3">
        <v>43884</v>
      </c>
      <c r="D32" s="3">
        <v>43890</v>
      </c>
      <c r="E32" s="2" t="s">
        <v>54</v>
      </c>
      <c r="F32" s="18">
        <v>4</v>
      </c>
      <c r="G32" s="18">
        <v>2</v>
      </c>
      <c r="H32" s="41">
        <f t="shared" si="0"/>
        <v>6</v>
      </c>
    </row>
    <row r="33" spans="1:8" x14ac:dyDescent="0.25">
      <c r="A33" s="2" t="s">
        <v>4</v>
      </c>
      <c r="B33" s="2" t="s">
        <v>45</v>
      </c>
      <c r="C33" s="3">
        <v>43869</v>
      </c>
      <c r="D33" s="3">
        <v>43876</v>
      </c>
      <c r="E33" s="2" t="s">
        <v>47</v>
      </c>
      <c r="F33" s="18">
        <v>0</v>
      </c>
      <c r="G33" s="18">
        <v>50</v>
      </c>
      <c r="H33" s="41">
        <f t="shared" si="0"/>
        <v>50</v>
      </c>
    </row>
    <row r="34" spans="1:8" x14ac:dyDescent="0.25">
      <c r="A34" s="2" t="s">
        <v>4</v>
      </c>
      <c r="B34" s="2" t="s">
        <v>45</v>
      </c>
      <c r="C34" s="3">
        <v>43876</v>
      </c>
      <c r="D34" s="3">
        <v>43883</v>
      </c>
      <c r="E34" s="2" t="s">
        <v>47</v>
      </c>
      <c r="F34" s="18">
        <v>0</v>
      </c>
      <c r="G34" s="18">
        <v>50</v>
      </c>
      <c r="H34" s="41">
        <f t="shared" si="0"/>
        <v>50</v>
      </c>
    </row>
    <row r="35" spans="1:8" x14ac:dyDescent="0.25">
      <c r="A35" s="2" t="s">
        <v>4</v>
      </c>
      <c r="B35" s="2" t="s">
        <v>45</v>
      </c>
      <c r="C35" s="3">
        <v>43883</v>
      </c>
      <c r="D35" s="3">
        <v>43890</v>
      </c>
      <c r="E35" s="2" t="s">
        <v>47</v>
      </c>
      <c r="F35" s="18">
        <v>0</v>
      </c>
      <c r="G35" s="18">
        <v>24</v>
      </c>
      <c r="H35" s="41">
        <f t="shared" si="0"/>
        <v>24</v>
      </c>
    </row>
    <row r="36" spans="1:8" x14ac:dyDescent="0.25">
      <c r="A36" s="2" t="s">
        <v>4</v>
      </c>
      <c r="B36" s="2" t="s">
        <v>44</v>
      </c>
      <c r="C36" s="3">
        <v>43870</v>
      </c>
      <c r="D36" s="3">
        <v>43876</v>
      </c>
      <c r="E36" s="2" t="s">
        <v>63</v>
      </c>
      <c r="F36" s="18">
        <v>1</v>
      </c>
      <c r="G36" s="18">
        <v>0</v>
      </c>
      <c r="H36" s="41">
        <f t="shared" si="0"/>
        <v>1</v>
      </c>
    </row>
    <row r="37" spans="1:8" x14ac:dyDescent="0.25">
      <c r="A37" s="2" t="s">
        <v>4</v>
      </c>
      <c r="B37" s="2" t="s">
        <v>44</v>
      </c>
      <c r="C37" s="3">
        <v>43877</v>
      </c>
      <c r="D37" s="3">
        <v>43883</v>
      </c>
      <c r="E37" s="2" t="s">
        <v>63</v>
      </c>
      <c r="F37" s="18">
        <v>1</v>
      </c>
      <c r="G37" s="18">
        <v>0</v>
      </c>
      <c r="H37" s="41">
        <f t="shared" si="0"/>
        <v>1</v>
      </c>
    </row>
    <row r="38" spans="1:8" x14ac:dyDescent="0.25">
      <c r="A38" s="2" t="s">
        <v>4</v>
      </c>
      <c r="B38" s="2" t="s">
        <v>44</v>
      </c>
      <c r="C38" s="3">
        <v>43884</v>
      </c>
      <c r="D38" s="3">
        <v>43890</v>
      </c>
      <c r="E38" s="2" t="s">
        <v>63</v>
      </c>
      <c r="F38" s="18">
        <v>1</v>
      </c>
      <c r="G38" s="18">
        <v>0</v>
      </c>
      <c r="H38" s="41">
        <f t="shared" si="0"/>
        <v>1</v>
      </c>
    </row>
    <row r="39" spans="1:8" x14ac:dyDescent="0.25">
      <c r="A39" s="2" t="s">
        <v>5</v>
      </c>
      <c r="B39" s="2" t="s">
        <v>31</v>
      </c>
      <c r="C39" s="3">
        <v>43869</v>
      </c>
      <c r="D39" s="3">
        <v>43876</v>
      </c>
      <c r="E39" s="2" t="s">
        <v>47</v>
      </c>
      <c r="F39" s="18">
        <v>0</v>
      </c>
      <c r="G39" s="18">
        <v>24</v>
      </c>
      <c r="H39" s="41">
        <f t="shared" si="0"/>
        <v>24</v>
      </c>
    </row>
    <row r="40" spans="1:8" x14ac:dyDescent="0.25">
      <c r="A40" s="2" t="s">
        <v>5</v>
      </c>
      <c r="B40" s="2" t="s">
        <v>31</v>
      </c>
      <c r="C40" s="3">
        <v>43876</v>
      </c>
      <c r="D40" s="3">
        <v>43883</v>
      </c>
      <c r="E40" s="2" t="s">
        <v>47</v>
      </c>
      <c r="F40" s="18">
        <v>0</v>
      </c>
      <c r="G40" s="18">
        <v>24</v>
      </c>
      <c r="H40" s="41">
        <f t="shared" si="0"/>
        <v>24</v>
      </c>
    </row>
    <row r="41" spans="1:8" x14ac:dyDescent="0.25">
      <c r="A41" s="2" t="s">
        <v>8</v>
      </c>
      <c r="B41" s="2" t="s">
        <v>39</v>
      </c>
      <c r="C41" s="3">
        <v>43876</v>
      </c>
      <c r="D41" s="3">
        <v>43883</v>
      </c>
      <c r="E41" s="2" t="s">
        <v>46</v>
      </c>
      <c r="F41" s="18">
        <v>0</v>
      </c>
      <c r="G41" s="18">
        <v>36</v>
      </c>
      <c r="H41" s="41">
        <f t="shared" si="0"/>
        <v>36</v>
      </c>
    </row>
    <row r="42" spans="1:8" x14ac:dyDescent="0.25">
      <c r="A42" s="2" t="s">
        <v>8</v>
      </c>
      <c r="B42" s="2" t="s">
        <v>39</v>
      </c>
      <c r="C42" s="3">
        <v>43883</v>
      </c>
      <c r="D42" s="4">
        <v>43890</v>
      </c>
      <c r="E42" s="2" t="s">
        <v>46</v>
      </c>
      <c r="F42" s="18">
        <v>0</v>
      </c>
      <c r="G42" s="18">
        <v>24</v>
      </c>
      <c r="H42" s="41">
        <f t="shared" si="0"/>
        <v>24</v>
      </c>
    </row>
    <row r="43" spans="1:8" x14ac:dyDescent="0.25">
      <c r="A43" s="2" t="s">
        <v>8</v>
      </c>
      <c r="B43" s="2" t="s">
        <v>38</v>
      </c>
      <c r="C43" s="3">
        <v>43876</v>
      </c>
      <c r="D43" s="3">
        <v>43883</v>
      </c>
      <c r="E43" s="2" t="s">
        <v>46</v>
      </c>
      <c r="F43" s="18">
        <v>0</v>
      </c>
      <c r="G43" s="18">
        <v>27</v>
      </c>
      <c r="H43" s="41">
        <f t="shared" si="0"/>
        <v>27</v>
      </c>
    </row>
    <row r="44" spans="1:8" x14ac:dyDescent="0.25">
      <c r="A44" s="2" t="s">
        <v>8</v>
      </c>
      <c r="B44" s="2" t="s">
        <v>38</v>
      </c>
      <c r="C44" s="3">
        <v>43883</v>
      </c>
      <c r="D44" s="4">
        <v>43890</v>
      </c>
      <c r="E44" s="2" t="s">
        <v>46</v>
      </c>
      <c r="F44" s="18">
        <v>0</v>
      </c>
      <c r="G44" s="18">
        <v>24</v>
      </c>
      <c r="H44" s="41">
        <f t="shared" si="0"/>
        <v>24</v>
      </c>
    </row>
    <row r="45" spans="1:8" x14ac:dyDescent="0.25">
      <c r="A45" s="2" t="s">
        <v>9</v>
      </c>
      <c r="B45" s="2" t="s">
        <v>24</v>
      </c>
      <c r="C45" s="3">
        <v>43876</v>
      </c>
      <c r="D45" s="4">
        <v>43883</v>
      </c>
      <c r="E45" s="2" t="s">
        <v>51</v>
      </c>
      <c r="F45" s="18">
        <v>8</v>
      </c>
      <c r="G45" s="18">
        <v>8</v>
      </c>
      <c r="H45" s="41">
        <f t="shared" si="0"/>
        <v>16</v>
      </c>
    </row>
    <row r="46" spans="1:8" x14ac:dyDescent="0.25">
      <c r="A46" s="2" t="s">
        <v>9</v>
      </c>
      <c r="B46" s="2" t="s">
        <v>24</v>
      </c>
      <c r="C46" s="3">
        <v>43883</v>
      </c>
      <c r="D46" s="4">
        <v>43890</v>
      </c>
      <c r="E46" s="2" t="s">
        <v>51</v>
      </c>
      <c r="F46" s="18">
        <v>12</v>
      </c>
      <c r="G46" s="18">
        <v>3</v>
      </c>
      <c r="H46" s="41">
        <f t="shared" si="0"/>
        <v>15</v>
      </c>
    </row>
    <row r="47" spans="1:8" x14ac:dyDescent="0.25">
      <c r="A47" s="2" t="s">
        <v>9</v>
      </c>
      <c r="B47" s="2" t="s">
        <v>24</v>
      </c>
      <c r="C47" s="3">
        <v>43883</v>
      </c>
      <c r="D47" s="4">
        <v>43890</v>
      </c>
      <c r="E47" s="2" t="s">
        <v>65</v>
      </c>
      <c r="F47" s="18">
        <v>3</v>
      </c>
      <c r="G47" s="18">
        <v>3</v>
      </c>
      <c r="H47" s="41">
        <f t="shared" si="0"/>
        <v>6</v>
      </c>
    </row>
    <row r="48" spans="1:8" x14ac:dyDescent="0.25">
      <c r="A48" s="2" t="s">
        <v>9</v>
      </c>
      <c r="B48" s="2" t="s">
        <v>29</v>
      </c>
      <c r="C48" s="3">
        <v>43876</v>
      </c>
      <c r="D48" s="4">
        <v>43883</v>
      </c>
      <c r="E48" s="2" t="s">
        <v>46</v>
      </c>
      <c r="F48" s="18">
        <v>4</v>
      </c>
      <c r="G48" s="18">
        <v>24</v>
      </c>
      <c r="H48" s="41">
        <f t="shared" si="0"/>
        <v>28</v>
      </c>
    </row>
    <row r="49" spans="1:8" x14ac:dyDescent="0.25">
      <c r="A49" s="2" t="s">
        <v>9</v>
      </c>
      <c r="B49" s="2" t="s">
        <v>29</v>
      </c>
      <c r="C49" s="3">
        <v>43883</v>
      </c>
      <c r="D49" s="4">
        <v>43890</v>
      </c>
      <c r="E49" s="2" t="s">
        <v>46</v>
      </c>
      <c r="F49" s="18">
        <v>7</v>
      </c>
      <c r="G49" s="18">
        <v>11</v>
      </c>
      <c r="H49" s="41">
        <f t="shared" si="0"/>
        <v>18</v>
      </c>
    </row>
    <row r="50" spans="1:8" x14ac:dyDescent="0.25">
      <c r="A50" s="2" t="s">
        <v>11</v>
      </c>
      <c r="B50" s="2" t="s">
        <v>30</v>
      </c>
      <c r="C50" s="3">
        <v>43870</v>
      </c>
      <c r="D50" s="4">
        <v>43876</v>
      </c>
      <c r="E50" s="2" t="s">
        <v>49</v>
      </c>
      <c r="F50" s="18">
        <v>40</v>
      </c>
      <c r="G50" s="18">
        <v>5</v>
      </c>
      <c r="H50" s="41">
        <f t="shared" si="0"/>
        <v>45</v>
      </c>
    </row>
    <row r="51" spans="1:8" x14ac:dyDescent="0.25">
      <c r="A51" s="2" t="s">
        <v>12</v>
      </c>
      <c r="B51" s="2" t="s">
        <v>32</v>
      </c>
      <c r="C51" s="3">
        <v>43869</v>
      </c>
      <c r="D51" s="3">
        <v>43876</v>
      </c>
      <c r="E51" s="2" t="s">
        <v>52</v>
      </c>
      <c r="F51" s="18">
        <v>10</v>
      </c>
      <c r="G51" s="18">
        <v>0</v>
      </c>
      <c r="H51" s="41">
        <f t="shared" si="0"/>
        <v>10</v>
      </c>
    </row>
    <row r="52" spans="1:8" x14ac:dyDescent="0.25">
      <c r="A52" s="2" t="s">
        <v>12</v>
      </c>
      <c r="B52" s="2" t="s">
        <v>32</v>
      </c>
      <c r="C52" s="3">
        <v>43869</v>
      </c>
      <c r="D52" s="3">
        <v>43876</v>
      </c>
      <c r="E52" s="2" t="s">
        <v>50</v>
      </c>
      <c r="F52" s="18">
        <v>6</v>
      </c>
      <c r="G52" s="18">
        <v>4</v>
      </c>
      <c r="H52" s="41">
        <f t="shared" si="0"/>
        <v>10</v>
      </c>
    </row>
    <row r="53" spans="1:8" x14ac:dyDescent="0.25">
      <c r="A53" s="2" t="s">
        <v>12</v>
      </c>
      <c r="B53" s="2" t="s">
        <v>32</v>
      </c>
      <c r="C53" s="3">
        <v>43876</v>
      </c>
      <c r="D53" s="3">
        <v>43883</v>
      </c>
      <c r="E53" s="2" t="s">
        <v>52</v>
      </c>
      <c r="F53" s="18">
        <v>10</v>
      </c>
      <c r="G53" s="18">
        <v>0</v>
      </c>
      <c r="H53" s="41">
        <f t="shared" si="0"/>
        <v>10</v>
      </c>
    </row>
    <row r="54" spans="1:8" x14ac:dyDescent="0.25">
      <c r="A54" s="2" t="s">
        <v>12</v>
      </c>
      <c r="B54" s="2" t="s">
        <v>32</v>
      </c>
      <c r="C54" s="3">
        <v>43876</v>
      </c>
      <c r="D54" s="3">
        <v>43883</v>
      </c>
      <c r="E54" s="2" t="s">
        <v>59</v>
      </c>
      <c r="F54" s="18">
        <v>3</v>
      </c>
      <c r="G54" s="18">
        <v>0</v>
      </c>
      <c r="H54" s="41">
        <f t="shared" si="0"/>
        <v>3</v>
      </c>
    </row>
    <row r="55" spans="1:8" x14ac:dyDescent="0.25">
      <c r="A55" s="2" t="s">
        <v>12</v>
      </c>
      <c r="B55" s="2" t="s">
        <v>32</v>
      </c>
      <c r="C55" s="3">
        <v>43876</v>
      </c>
      <c r="D55" s="3">
        <v>43883</v>
      </c>
      <c r="E55" s="2" t="s">
        <v>50</v>
      </c>
      <c r="F55" s="18">
        <v>5</v>
      </c>
      <c r="G55" s="18">
        <v>1</v>
      </c>
      <c r="H55" s="41">
        <f t="shared" si="0"/>
        <v>6</v>
      </c>
    </row>
    <row r="56" spans="1:8" x14ac:dyDescent="0.25">
      <c r="A56" s="2" t="s">
        <v>12</v>
      </c>
      <c r="B56" s="2" t="s">
        <v>32</v>
      </c>
      <c r="C56" s="3">
        <v>43883</v>
      </c>
      <c r="D56" s="4">
        <v>43890</v>
      </c>
      <c r="E56" s="2" t="s">
        <v>50</v>
      </c>
      <c r="F56" s="18">
        <v>5</v>
      </c>
      <c r="G56" s="18">
        <v>1</v>
      </c>
      <c r="H56" s="41">
        <f t="shared" si="0"/>
        <v>6</v>
      </c>
    </row>
    <row r="57" spans="1:8" x14ac:dyDescent="0.25">
      <c r="A57" s="2" t="s">
        <v>12</v>
      </c>
      <c r="B57" s="2" t="s">
        <v>35</v>
      </c>
      <c r="C57" s="3">
        <v>43876</v>
      </c>
      <c r="D57" s="3">
        <v>43883</v>
      </c>
      <c r="E57" s="2" t="s">
        <v>46</v>
      </c>
      <c r="F57" s="18">
        <v>0</v>
      </c>
      <c r="G57" s="18">
        <v>36</v>
      </c>
      <c r="H57" s="41">
        <f t="shared" si="0"/>
        <v>36</v>
      </c>
    </row>
    <row r="58" spans="1:8" x14ac:dyDescent="0.25">
      <c r="A58" s="2" t="s">
        <v>12</v>
      </c>
      <c r="B58" s="2" t="s">
        <v>35</v>
      </c>
      <c r="C58" s="3">
        <v>43883</v>
      </c>
      <c r="D58" s="4">
        <v>43890</v>
      </c>
      <c r="E58" s="2" t="s">
        <v>46</v>
      </c>
      <c r="F58" s="18">
        <v>0</v>
      </c>
      <c r="G58" s="18">
        <v>24</v>
      </c>
      <c r="H58" s="41">
        <f t="shared" si="0"/>
        <v>24</v>
      </c>
    </row>
    <row r="59" spans="1:8" x14ac:dyDescent="0.25">
      <c r="A59" s="2" t="s">
        <v>12</v>
      </c>
      <c r="B59" s="2" t="s">
        <v>33</v>
      </c>
      <c r="C59" s="3">
        <v>43876</v>
      </c>
      <c r="D59" s="3">
        <v>43883</v>
      </c>
      <c r="E59" s="2" t="s">
        <v>59</v>
      </c>
      <c r="F59" s="18">
        <v>1</v>
      </c>
      <c r="G59" s="18">
        <v>0</v>
      </c>
      <c r="H59" s="41">
        <f t="shared" si="0"/>
        <v>1</v>
      </c>
    </row>
    <row r="60" spans="1:8" x14ac:dyDescent="0.25">
      <c r="A60" s="2" t="s">
        <v>12</v>
      </c>
      <c r="B60" s="2" t="s">
        <v>34</v>
      </c>
      <c r="C60" s="3">
        <v>43876</v>
      </c>
      <c r="D60" s="3">
        <v>43883</v>
      </c>
      <c r="E60" s="2" t="s">
        <v>46</v>
      </c>
      <c r="F60" s="18">
        <v>8</v>
      </c>
      <c r="G60" s="18">
        <v>12</v>
      </c>
      <c r="H60" s="41">
        <f t="shared" si="0"/>
        <v>20</v>
      </c>
    </row>
    <row r="61" spans="1:8" x14ac:dyDescent="0.25">
      <c r="A61" s="2" t="s">
        <v>12</v>
      </c>
      <c r="B61" s="2" t="s">
        <v>34</v>
      </c>
      <c r="C61" s="3">
        <v>43883</v>
      </c>
      <c r="D61" s="4">
        <v>43890</v>
      </c>
      <c r="E61" s="2" t="s">
        <v>46</v>
      </c>
      <c r="F61" s="18">
        <v>5</v>
      </c>
      <c r="G61" s="18">
        <v>19</v>
      </c>
      <c r="H61" s="41">
        <f t="shared" si="0"/>
        <v>24</v>
      </c>
    </row>
    <row r="62" spans="1:8" x14ac:dyDescent="0.25">
      <c r="A62" s="2" t="s">
        <v>13</v>
      </c>
      <c r="B62" s="2" t="s">
        <v>22</v>
      </c>
      <c r="C62" s="3">
        <v>43870</v>
      </c>
      <c r="D62" s="3">
        <v>43876</v>
      </c>
      <c r="E62" s="2" t="s">
        <v>49</v>
      </c>
      <c r="F62" s="18">
        <v>40</v>
      </c>
      <c r="G62" s="18">
        <v>0</v>
      </c>
      <c r="H62" s="41">
        <f t="shared" si="0"/>
        <v>40</v>
      </c>
    </row>
    <row r="63" spans="1:8" x14ac:dyDescent="0.25">
      <c r="A63" s="2" t="s">
        <v>13</v>
      </c>
      <c r="B63" s="2" t="s">
        <v>21</v>
      </c>
      <c r="C63" s="3">
        <v>43869</v>
      </c>
      <c r="D63" s="3">
        <v>43876</v>
      </c>
      <c r="E63" s="2" t="s">
        <v>55</v>
      </c>
      <c r="F63" s="18">
        <v>0</v>
      </c>
      <c r="G63" s="18">
        <v>5</v>
      </c>
      <c r="H63" s="41">
        <f t="shared" si="0"/>
        <v>5</v>
      </c>
    </row>
    <row r="64" spans="1:8" x14ac:dyDescent="0.25">
      <c r="A64" s="2" t="s">
        <v>13</v>
      </c>
      <c r="B64" s="2" t="s">
        <v>21</v>
      </c>
      <c r="C64" s="3">
        <v>43869</v>
      </c>
      <c r="D64" s="3">
        <v>43876</v>
      </c>
      <c r="E64" s="2" t="s">
        <v>64</v>
      </c>
      <c r="F64" s="18">
        <v>0</v>
      </c>
      <c r="G64" s="18">
        <v>18</v>
      </c>
      <c r="H64" s="41">
        <f t="shared" si="0"/>
        <v>18</v>
      </c>
    </row>
    <row r="65" spans="1:8" x14ac:dyDescent="0.25">
      <c r="A65" s="2" t="s">
        <v>13</v>
      </c>
      <c r="B65" s="2" t="s">
        <v>21</v>
      </c>
      <c r="C65" s="3">
        <v>43876</v>
      </c>
      <c r="D65" s="3">
        <v>43883</v>
      </c>
      <c r="E65" s="2" t="s">
        <v>64</v>
      </c>
      <c r="F65" s="18">
        <v>0</v>
      </c>
      <c r="G65" s="18">
        <v>9</v>
      </c>
      <c r="H65" s="41">
        <f t="shared" si="0"/>
        <v>9</v>
      </c>
    </row>
    <row r="66" spans="1:8" x14ac:dyDescent="0.25">
      <c r="A66" s="2" t="s">
        <v>13</v>
      </c>
      <c r="B66" s="2" t="s">
        <v>21</v>
      </c>
      <c r="C66" s="3">
        <v>43876</v>
      </c>
      <c r="D66" s="3">
        <v>43883</v>
      </c>
      <c r="E66" s="2" t="s">
        <v>57</v>
      </c>
      <c r="F66" s="18">
        <v>0</v>
      </c>
      <c r="G66" s="18">
        <v>6</v>
      </c>
      <c r="H66" s="41">
        <f>G66+F66</f>
        <v>6</v>
      </c>
    </row>
    <row r="67" spans="1:8" x14ac:dyDescent="0.25">
      <c r="A67" s="41" t="s">
        <v>13</v>
      </c>
      <c r="B67" s="41" t="s">
        <v>21</v>
      </c>
      <c r="C67" s="42">
        <v>43876</v>
      </c>
      <c r="D67" s="42">
        <v>43883</v>
      </c>
      <c r="E67" s="41" t="s">
        <v>72</v>
      </c>
      <c r="F67" s="43">
        <v>1</v>
      </c>
      <c r="G67" s="43">
        <v>0</v>
      </c>
      <c r="H67" s="41">
        <f>G67+F67</f>
        <v>1</v>
      </c>
    </row>
  </sheetData>
  <sheetProtection selectLockedCells="1" autoFilter="0"/>
  <autoFilter ref="A1:G66">
    <sortState ref="A4:G13">
      <sortCondition ref="C1:C66"/>
    </sortState>
  </autoFilter>
  <dataValidations count="3">
    <dataValidation type="list" allowBlank="1" showInputMessage="1" showErrorMessage="1" sqref="A2:A67">
      <formula1>Centres</formula1>
    </dataValidation>
    <dataValidation type="list" allowBlank="1" showInputMessage="1" showErrorMessage="1" sqref="B2:B67">
      <formula1>Thèmes</formula1>
    </dataValidation>
    <dataValidation type="list" allowBlank="1" showInputMessage="1" showErrorMessage="1" sqref="E2:E67">
      <formula1>Adhérents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0" r:id="rId4" name="Button 8">
              <controlPr defaultSize="0" print="0" autoFill="0" autoPict="0" macro="[0]!AjoutLigSejEff">
                <anchor>
                  <from>
                    <xdr:col>9</xdr:col>
                    <xdr:colOff>0</xdr:colOff>
                    <xdr:row>2</xdr:row>
                    <xdr:rowOff>0</xdr:rowOff>
                  </from>
                  <to>
                    <xdr:col>12</xdr:col>
                    <xdr:colOff>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15"/>
  <sheetViews>
    <sheetView workbookViewId="0">
      <selection activeCell="D14" sqref="D14"/>
    </sheetView>
  </sheetViews>
  <sheetFormatPr baseColWidth="10" defaultRowHeight="15" x14ac:dyDescent="0.25"/>
  <cols>
    <col min="1" max="1" width="14.42578125" bestFit="1" customWidth="1"/>
  </cols>
  <sheetData>
    <row r="1" spans="1:5" x14ac:dyDescent="0.25">
      <c r="A1" s="6" t="s">
        <v>0</v>
      </c>
      <c r="B1" s="6" t="s">
        <v>16</v>
      </c>
      <c r="C1" s="6" t="s">
        <v>17</v>
      </c>
      <c r="D1" s="6" t="s">
        <v>73</v>
      </c>
      <c r="E1" s="6" t="s">
        <v>87</v>
      </c>
    </row>
    <row r="2" spans="1:5" x14ac:dyDescent="0.25">
      <c r="A2" s="2" t="s">
        <v>3</v>
      </c>
      <c r="B2" s="26">
        <v>43869</v>
      </c>
      <c r="C2" s="26">
        <v>43882</v>
      </c>
      <c r="D2" s="2">
        <v>115</v>
      </c>
      <c r="E2" s="2"/>
    </row>
    <row r="3" spans="1:5" x14ac:dyDescent="0.25">
      <c r="A3" s="2" t="s">
        <v>3</v>
      </c>
      <c r="B3" s="26">
        <v>43883</v>
      </c>
      <c r="C3" s="26">
        <v>43889</v>
      </c>
      <c r="D3" s="2">
        <v>80</v>
      </c>
      <c r="E3" s="2"/>
    </row>
    <row r="4" spans="1:5" x14ac:dyDescent="0.25">
      <c r="A4" s="2" t="s">
        <v>4</v>
      </c>
      <c r="B4" s="26">
        <v>43869</v>
      </c>
      <c r="C4" s="26">
        <v>43882</v>
      </c>
      <c r="D4" s="2">
        <v>82</v>
      </c>
      <c r="E4" s="2"/>
    </row>
    <row r="5" spans="1:5" x14ac:dyDescent="0.25">
      <c r="A5" s="2" t="s">
        <v>4</v>
      </c>
      <c r="B5" s="26">
        <v>43883</v>
      </c>
      <c r="C5" s="26">
        <v>43889</v>
      </c>
      <c r="D5" s="2">
        <v>40</v>
      </c>
      <c r="E5" s="2"/>
    </row>
    <row r="6" spans="1:5" x14ac:dyDescent="0.25">
      <c r="A6" s="2" t="s">
        <v>5</v>
      </c>
      <c r="B6" s="26">
        <v>43869</v>
      </c>
      <c r="C6" s="26">
        <v>43882</v>
      </c>
      <c r="D6" s="2">
        <v>24</v>
      </c>
      <c r="E6" s="2"/>
    </row>
    <row r="7" spans="1:5" x14ac:dyDescent="0.25">
      <c r="A7" s="2" t="s">
        <v>8</v>
      </c>
      <c r="B7" s="26">
        <v>43869</v>
      </c>
      <c r="C7" s="26">
        <v>43889</v>
      </c>
      <c r="D7" s="2">
        <v>55</v>
      </c>
      <c r="E7" s="2"/>
    </row>
    <row r="8" spans="1:5" x14ac:dyDescent="0.25">
      <c r="A8" s="2" t="s">
        <v>9</v>
      </c>
      <c r="B8" s="26">
        <v>43876</v>
      </c>
      <c r="C8" s="26">
        <v>43882</v>
      </c>
      <c r="D8" s="2">
        <v>40</v>
      </c>
      <c r="E8" s="2"/>
    </row>
    <row r="9" spans="1:5" x14ac:dyDescent="0.25">
      <c r="A9" s="2" t="s">
        <v>9</v>
      </c>
      <c r="B9" s="26">
        <v>43883</v>
      </c>
      <c r="C9" s="26">
        <v>43889</v>
      </c>
      <c r="D9" s="2">
        <v>24</v>
      </c>
      <c r="E9" s="2"/>
    </row>
    <row r="10" spans="1:5" x14ac:dyDescent="0.25">
      <c r="A10" s="2" t="s">
        <v>11</v>
      </c>
      <c r="B10" s="26">
        <v>43870</v>
      </c>
      <c r="C10" s="26">
        <v>43875</v>
      </c>
      <c r="D10" s="2">
        <v>45</v>
      </c>
      <c r="E10" s="2"/>
    </row>
    <row r="11" spans="1:5" x14ac:dyDescent="0.25">
      <c r="A11" s="2" t="s">
        <v>12</v>
      </c>
      <c r="B11" s="26">
        <v>43869</v>
      </c>
      <c r="C11" s="26">
        <v>43875</v>
      </c>
      <c r="D11" s="2">
        <v>52</v>
      </c>
      <c r="E11" s="2"/>
    </row>
    <row r="12" spans="1:5" x14ac:dyDescent="0.25">
      <c r="A12" s="2" t="s">
        <v>12</v>
      </c>
      <c r="B12" s="26">
        <v>43876</v>
      </c>
      <c r="C12" s="26">
        <v>43882</v>
      </c>
      <c r="D12" s="2">
        <v>84</v>
      </c>
      <c r="E12" s="2"/>
    </row>
    <row r="13" spans="1:5" x14ac:dyDescent="0.25">
      <c r="A13" s="2" t="s">
        <v>12</v>
      </c>
      <c r="B13" s="26">
        <v>43883</v>
      </c>
      <c r="C13" s="26">
        <v>43889</v>
      </c>
      <c r="D13" s="2">
        <v>45</v>
      </c>
      <c r="E13" s="2"/>
    </row>
    <row r="14" spans="1:5" x14ac:dyDescent="0.25">
      <c r="A14" s="2" t="s">
        <v>13</v>
      </c>
      <c r="B14" s="26">
        <v>43869</v>
      </c>
      <c r="C14" s="26">
        <v>43875</v>
      </c>
      <c r="D14" s="2">
        <v>65</v>
      </c>
      <c r="E14" s="2"/>
    </row>
    <row r="15" spans="1:5" x14ac:dyDescent="0.25">
      <c r="A15" s="2" t="s">
        <v>13</v>
      </c>
      <c r="B15" s="26">
        <v>43876</v>
      </c>
      <c r="C15" s="26">
        <v>43882</v>
      </c>
      <c r="D15" s="2">
        <v>20</v>
      </c>
      <c r="E15" s="2"/>
    </row>
  </sheetData>
  <autoFilter ref="A1:E1"/>
  <sortState ref="N2:O12">
    <sortCondition ref="N1"/>
  </sortState>
  <dataValidations count="1">
    <dataValidation type="list" allowBlank="1" showInputMessage="1" showErrorMessage="1" sqref="A2:A15">
      <formula1>Centres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AjoutLigCapacite">
                <anchor>
                  <from>
                    <xdr:col>9</xdr:col>
                    <xdr:colOff>0</xdr:colOff>
                    <xdr:row>2</xdr:row>
                    <xdr:rowOff>0</xdr:rowOff>
                  </from>
                  <to>
                    <xdr:col>11</xdr:col>
                    <xdr:colOff>752475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Y19"/>
  <sheetViews>
    <sheetView workbookViewId="0">
      <selection activeCell="F23" sqref="F23"/>
    </sheetView>
  </sheetViews>
  <sheetFormatPr baseColWidth="10" defaultRowHeight="15" x14ac:dyDescent="0.25"/>
  <cols>
    <col min="1" max="1" width="29" bestFit="1" customWidth="1"/>
    <col min="2" max="22" width="3.85546875" customWidth="1"/>
  </cols>
  <sheetData>
    <row r="1" spans="1:25" x14ac:dyDescent="0.25">
      <c r="B1" s="5">
        <v>43869</v>
      </c>
      <c r="C1" s="5">
        <v>43870</v>
      </c>
      <c r="D1" s="5">
        <v>43871</v>
      </c>
      <c r="E1" s="5">
        <v>43872</v>
      </c>
      <c r="F1" s="5">
        <v>43873</v>
      </c>
      <c r="G1" s="5">
        <v>43874</v>
      </c>
      <c r="H1" s="5">
        <v>43875</v>
      </c>
      <c r="I1" s="5">
        <v>43876</v>
      </c>
      <c r="J1" s="5">
        <v>43877</v>
      </c>
      <c r="K1" s="5">
        <v>43878</v>
      </c>
      <c r="L1" s="5">
        <v>43879</v>
      </c>
      <c r="M1" s="5">
        <v>43880</v>
      </c>
      <c r="N1" s="5">
        <v>43881</v>
      </c>
      <c r="O1" s="5">
        <v>43882</v>
      </c>
      <c r="P1" s="5">
        <v>43883</v>
      </c>
      <c r="Q1" s="5">
        <v>43884</v>
      </c>
      <c r="R1" s="5">
        <v>43885</v>
      </c>
      <c r="S1" s="5">
        <v>43886</v>
      </c>
      <c r="T1" s="5">
        <v>43887</v>
      </c>
      <c r="U1" s="5">
        <v>43888</v>
      </c>
      <c r="V1" s="5">
        <v>43889</v>
      </c>
    </row>
    <row r="2" spans="1:25" x14ac:dyDescent="0.25">
      <c r="B2" t="s">
        <v>88</v>
      </c>
    </row>
    <row r="3" spans="1:25" x14ac:dyDescent="0.25">
      <c r="B3" t="s">
        <v>79</v>
      </c>
      <c r="C3" t="s">
        <v>74</v>
      </c>
      <c r="D3" t="s">
        <v>75</v>
      </c>
      <c r="E3" t="s">
        <v>76</v>
      </c>
      <c r="F3" t="s">
        <v>76</v>
      </c>
      <c r="G3" t="s">
        <v>77</v>
      </c>
      <c r="H3" t="s">
        <v>78</v>
      </c>
      <c r="I3" t="s">
        <v>79</v>
      </c>
      <c r="J3" t="s">
        <v>74</v>
      </c>
      <c r="K3" t="s">
        <v>75</v>
      </c>
      <c r="L3" t="s">
        <v>76</v>
      </c>
      <c r="M3" t="s">
        <v>76</v>
      </c>
      <c r="N3" t="s">
        <v>77</v>
      </c>
      <c r="O3" t="s">
        <v>78</v>
      </c>
      <c r="P3" t="s">
        <v>79</v>
      </c>
      <c r="Q3" t="s">
        <v>74</v>
      </c>
      <c r="R3" t="s">
        <v>75</v>
      </c>
      <c r="S3" t="s">
        <v>76</v>
      </c>
      <c r="T3" t="s">
        <v>76</v>
      </c>
      <c r="U3" t="s">
        <v>77</v>
      </c>
      <c r="V3" t="s">
        <v>78</v>
      </c>
      <c r="X3" s="10"/>
    </row>
    <row r="4" spans="1:25" x14ac:dyDescent="0.25">
      <c r="B4">
        <v>8</v>
      </c>
      <c r="C4">
        <v>9</v>
      </c>
      <c r="D4">
        <v>10</v>
      </c>
      <c r="E4">
        <v>11</v>
      </c>
      <c r="F4">
        <v>12</v>
      </c>
      <c r="G4">
        <v>13</v>
      </c>
      <c r="H4">
        <v>14</v>
      </c>
      <c r="I4">
        <v>15</v>
      </c>
      <c r="J4">
        <v>16</v>
      </c>
      <c r="K4">
        <v>17</v>
      </c>
      <c r="L4">
        <v>18</v>
      </c>
      <c r="M4">
        <v>19</v>
      </c>
      <c r="N4">
        <v>20</v>
      </c>
      <c r="O4">
        <v>21</v>
      </c>
      <c r="P4">
        <v>22</v>
      </c>
      <c r="Q4">
        <v>23</v>
      </c>
      <c r="R4">
        <v>24</v>
      </c>
      <c r="S4">
        <v>25</v>
      </c>
      <c r="T4">
        <v>26</v>
      </c>
      <c r="U4">
        <v>27</v>
      </c>
      <c r="V4">
        <v>28</v>
      </c>
    </row>
    <row r="5" spans="1:25" x14ac:dyDescent="0.25">
      <c r="A5" s="7"/>
      <c r="P5" s="10"/>
    </row>
    <row r="6" spans="1:25" x14ac:dyDescent="0.25">
      <c r="A6" s="7"/>
      <c r="X6" s="5"/>
    </row>
    <row r="7" spans="1:25" x14ac:dyDescent="0.25">
      <c r="A7" s="7"/>
      <c r="X7" s="5"/>
      <c r="Y7" s="5"/>
    </row>
    <row r="8" spans="1:25" x14ac:dyDescent="0.25">
      <c r="A8" s="7"/>
    </row>
    <row r="9" spans="1:25" x14ac:dyDescent="0.25">
      <c r="A9" s="38"/>
    </row>
    <row r="10" spans="1:25" x14ac:dyDescent="0.25">
      <c r="A10" s="38"/>
      <c r="X10" s="28"/>
    </row>
    <row r="11" spans="1:25" x14ac:dyDescent="0.25">
      <c r="A11" s="7"/>
    </row>
    <row r="12" spans="1:25" x14ac:dyDescent="0.25">
      <c r="A12" s="7"/>
    </row>
    <row r="13" spans="1:25" x14ac:dyDescent="0.25">
      <c r="A13" s="7"/>
    </row>
    <row r="15" spans="1:25" x14ac:dyDescent="0.25">
      <c r="A15" s="7"/>
    </row>
    <row r="17" spans="1:1" x14ac:dyDescent="0.25">
      <c r="A17" s="7"/>
    </row>
    <row r="19" spans="1:1" x14ac:dyDescent="0.25">
      <c r="A19" s="7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Calendrier">
                <anchor moveWithCells="1" sizeWithCells="1">
                  <from>
                    <xdr:col>0</xdr:col>
                    <xdr:colOff>47625</xdr:colOff>
                    <xdr:row>1</xdr:row>
                    <xdr:rowOff>57150</xdr:rowOff>
                  </from>
                  <to>
                    <xdr:col>0</xdr:col>
                    <xdr:colOff>1819275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23"/>
  <sheetViews>
    <sheetView tabSelected="1" workbookViewId="0">
      <selection activeCell="V22" sqref="V22"/>
    </sheetView>
  </sheetViews>
  <sheetFormatPr baseColWidth="10" defaultRowHeight="15" x14ac:dyDescent="0.25"/>
  <cols>
    <col min="1" max="1" width="29" bestFit="1" customWidth="1"/>
    <col min="2" max="30" width="3.85546875" customWidth="1"/>
  </cols>
  <sheetData>
    <row r="1" spans="1:30" x14ac:dyDescent="0.25">
      <c r="A1" t="s">
        <v>91</v>
      </c>
      <c r="B1" s="5">
        <v>43862</v>
      </c>
      <c r="C1" s="5">
        <v>43863</v>
      </c>
      <c r="D1" s="5">
        <v>43864</v>
      </c>
      <c r="E1" s="5">
        <v>43865</v>
      </c>
      <c r="F1" s="5">
        <v>43866</v>
      </c>
      <c r="G1" s="5">
        <v>43867</v>
      </c>
      <c r="H1" s="5">
        <v>43868</v>
      </c>
      <c r="I1" s="5">
        <v>43869</v>
      </c>
      <c r="J1" s="5">
        <v>43870</v>
      </c>
      <c r="K1" s="5">
        <v>43871</v>
      </c>
      <c r="L1" s="5">
        <v>43872</v>
      </c>
      <c r="M1" s="5">
        <v>43873</v>
      </c>
      <c r="N1" s="5">
        <v>43874</v>
      </c>
      <c r="O1" s="5">
        <v>43875</v>
      </c>
      <c r="P1" s="5">
        <v>43876</v>
      </c>
      <c r="Q1" s="5">
        <v>43877</v>
      </c>
      <c r="R1" s="5">
        <v>43878</v>
      </c>
      <c r="S1" s="5">
        <v>43879</v>
      </c>
      <c r="T1" s="5">
        <v>43880</v>
      </c>
      <c r="U1" s="5">
        <v>43881</v>
      </c>
      <c r="V1" s="5">
        <v>43882</v>
      </c>
      <c r="W1" s="5">
        <v>43883</v>
      </c>
      <c r="X1" s="5">
        <v>43884</v>
      </c>
      <c r="Y1" s="5">
        <v>43885</v>
      </c>
      <c r="Z1" s="5">
        <v>43886</v>
      </c>
      <c r="AA1" s="5">
        <v>43887</v>
      </c>
      <c r="AB1" s="5">
        <v>43888</v>
      </c>
      <c r="AC1" s="5">
        <v>43889</v>
      </c>
      <c r="AD1" s="5">
        <v>43890</v>
      </c>
    </row>
    <row r="2" spans="1:30" x14ac:dyDescent="0.25">
      <c r="B2">
        <f>WEEKDAY(B1)</f>
        <v>7</v>
      </c>
      <c r="C2">
        <f>WEEKDAY(C1)</f>
        <v>1</v>
      </c>
      <c r="D2">
        <f t="shared" ref="D2:I2" si="0">WEEKDAY(D1)</f>
        <v>2</v>
      </c>
      <c r="E2">
        <f t="shared" si="0"/>
        <v>3</v>
      </c>
      <c r="F2">
        <f t="shared" si="0"/>
        <v>4</v>
      </c>
      <c r="G2">
        <f t="shared" si="0"/>
        <v>5</v>
      </c>
      <c r="H2">
        <f t="shared" si="0"/>
        <v>6</v>
      </c>
      <c r="I2">
        <f t="shared" si="0"/>
        <v>7</v>
      </c>
      <c r="J2">
        <f t="shared" ref="J2:AD2" si="1">WEEKDAY(J1)</f>
        <v>1</v>
      </c>
      <c r="K2">
        <f t="shared" si="1"/>
        <v>2</v>
      </c>
      <c r="L2">
        <f t="shared" si="1"/>
        <v>3</v>
      </c>
      <c r="M2">
        <f t="shared" si="1"/>
        <v>4</v>
      </c>
      <c r="N2">
        <f t="shared" si="1"/>
        <v>5</v>
      </c>
      <c r="O2">
        <f t="shared" si="1"/>
        <v>6</v>
      </c>
      <c r="P2">
        <f t="shared" si="1"/>
        <v>7</v>
      </c>
      <c r="Q2">
        <f t="shared" si="1"/>
        <v>1</v>
      </c>
      <c r="R2">
        <f t="shared" si="1"/>
        <v>2</v>
      </c>
      <c r="S2">
        <f t="shared" si="1"/>
        <v>3</v>
      </c>
      <c r="T2">
        <f t="shared" si="1"/>
        <v>4</v>
      </c>
      <c r="U2">
        <f t="shared" si="1"/>
        <v>5</v>
      </c>
      <c r="V2">
        <f t="shared" si="1"/>
        <v>6</v>
      </c>
      <c r="W2">
        <f t="shared" si="1"/>
        <v>7</v>
      </c>
      <c r="X2">
        <f t="shared" si="1"/>
        <v>1</v>
      </c>
      <c r="Y2">
        <f t="shared" si="1"/>
        <v>2</v>
      </c>
      <c r="Z2">
        <f t="shared" si="1"/>
        <v>3</v>
      </c>
      <c r="AA2">
        <f t="shared" si="1"/>
        <v>4</v>
      </c>
      <c r="AB2">
        <f t="shared" si="1"/>
        <v>5</v>
      </c>
      <c r="AC2">
        <f t="shared" si="1"/>
        <v>6</v>
      </c>
      <c r="AD2">
        <f t="shared" si="1"/>
        <v>7</v>
      </c>
    </row>
    <row r="3" spans="1:30" x14ac:dyDescent="0.25">
      <c r="A3" t="s">
        <v>82</v>
      </c>
      <c r="B3" t="s">
        <v>74</v>
      </c>
      <c r="C3" t="s">
        <v>75</v>
      </c>
      <c r="D3" t="s">
        <v>76</v>
      </c>
      <c r="E3" t="s">
        <v>76</v>
      </c>
      <c r="F3" t="s">
        <v>77</v>
      </c>
      <c r="G3" t="s">
        <v>78</v>
      </c>
      <c r="H3" t="s">
        <v>79</v>
      </c>
      <c r="I3" t="s">
        <v>74</v>
      </c>
      <c r="J3" t="s">
        <v>75</v>
      </c>
      <c r="K3" t="s">
        <v>76</v>
      </c>
      <c r="L3" t="s">
        <v>76</v>
      </c>
      <c r="M3" t="s">
        <v>77</v>
      </c>
      <c r="N3" t="s">
        <v>78</v>
      </c>
      <c r="O3" t="s">
        <v>79</v>
      </c>
      <c r="P3" t="s">
        <v>74</v>
      </c>
      <c r="Q3" t="s">
        <v>75</v>
      </c>
      <c r="R3" t="s">
        <v>76</v>
      </c>
      <c r="S3" t="s">
        <v>76</v>
      </c>
      <c r="T3" t="s">
        <v>77</v>
      </c>
      <c r="U3" t="s">
        <v>78</v>
      </c>
      <c r="V3" t="s">
        <v>79</v>
      </c>
      <c r="W3" t="s">
        <v>74</v>
      </c>
      <c r="X3" t="s">
        <v>75</v>
      </c>
      <c r="Y3" t="s">
        <v>76</v>
      </c>
      <c r="Z3" t="s">
        <v>76</v>
      </c>
      <c r="AA3" t="s">
        <v>77</v>
      </c>
      <c r="AB3" t="s">
        <v>74</v>
      </c>
      <c r="AC3" t="s">
        <v>75</v>
      </c>
      <c r="AD3" t="s">
        <v>76</v>
      </c>
    </row>
    <row r="4" spans="1:30" x14ac:dyDescent="0.25">
      <c r="B4">
        <f>DAY(B1)</f>
        <v>1</v>
      </c>
      <c r="C4">
        <f t="shared" ref="C4:O4" si="2">DAY(C1)</f>
        <v>2</v>
      </c>
      <c r="D4">
        <f t="shared" si="2"/>
        <v>3</v>
      </c>
      <c r="E4">
        <f t="shared" si="2"/>
        <v>4</v>
      </c>
      <c r="F4">
        <f t="shared" si="2"/>
        <v>5</v>
      </c>
      <c r="G4">
        <f t="shared" si="2"/>
        <v>6</v>
      </c>
      <c r="H4">
        <f t="shared" si="2"/>
        <v>7</v>
      </c>
      <c r="I4">
        <f t="shared" si="2"/>
        <v>8</v>
      </c>
      <c r="J4">
        <f t="shared" si="2"/>
        <v>9</v>
      </c>
      <c r="K4">
        <f t="shared" si="2"/>
        <v>10</v>
      </c>
      <c r="L4">
        <f t="shared" si="2"/>
        <v>11</v>
      </c>
      <c r="M4">
        <f t="shared" si="2"/>
        <v>12</v>
      </c>
      <c r="N4">
        <f t="shared" si="2"/>
        <v>13</v>
      </c>
      <c r="O4">
        <f t="shared" si="2"/>
        <v>14</v>
      </c>
      <c r="P4">
        <f>DAY(P1)</f>
        <v>15</v>
      </c>
      <c r="Q4">
        <f t="shared" ref="Q4:AA4" si="3">DAY(Q1)</f>
        <v>16</v>
      </c>
      <c r="R4">
        <f t="shared" si="3"/>
        <v>17</v>
      </c>
      <c r="S4">
        <f t="shared" si="3"/>
        <v>18</v>
      </c>
      <c r="T4">
        <f t="shared" si="3"/>
        <v>19</v>
      </c>
      <c r="U4">
        <f t="shared" si="3"/>
        <v>20</v>
      </c>
      <c r="V4">
        <f t="shared" si="3"/>
        <v>21</v>
      </c>
      <c r="W4">
        <f t="shared" si="3"/>
        <v>22</v>
      </c>
      <c r="X4">
        <f t="shared" si="3"/>
        <v>23</v>
      </c>
      <c r="Y4">
        <f t="shared" si="3"/>
        <v>24</v>
      </c>
      <c r="Z4">
        <f t="shared" si="3"/>
        <v>25</v>
      </c>
      <c r="AA4">
        <f t="shared" si="3"/>
        <v>26</v>
      </c>
      <c r="AB4">
        <f>DAY(AB1)</f>
        <v>27</v>
      </c>
      <c r="AC4">
        <f>DAY(AC1)</f>
        <v>28</v>
      </c>
      <c r="AD4">
        <f>DAY(AD1)</f>
        <v>29</v>
      </c>
    </row>
    <row r="5" spans="1:30" x14ac:dyDescent="0.25">
      <c r="A5" s="7" t="s">
        <v>85</v>
      </c>
      <c r="I5">
        <v>115</v>
      </c>
      <c r="J5">
        <v>115</v>
      </c>
      <c r="K5">
        <v>115</v>
      </c>
      <c r="L5">
        <v>115</v>
      </c>
      <c r="M5">
        <v>115</v>
      </c>
      <c r="N5">
        <v>115</v>
      </c>
      <c r="O5">
        <v>115</v>
      </c>
      <c r="P5">
        <v>115</v>
      </c>
      <c r="Q5">
        <v>115</v>
      </c>
      <c r="R5">
        <v>115</v>
      </c>
      <c r="S5">
        <v>115</v>
      </c>
      <c r="T5">
        <v>115</v>
      </c>
      <c r="U5">
        <v>115</v>
      </c>
      <c r="V5">
        <v>115</v>
      </c>
      <c r="W5">
        <v>60</v>
      </c>
      <c r="X5">
        <v>60</v>
      </c>
      <c r="Y5">
        <v>60</v>
      </c>
      <c r="Z5">
        <v>60</v>
      </c>
      <c r="AA5">
        <v>60</v>
      </c>
      <c r="AB5">
        <v>60</v>
      </c>
      <c r="AC5">
        <v>60</v>
      </c>
    </row>
    <row r="6" spans="1:30" x14ac:dyDescent="0.25">
      <c r="A6" t="str">
        <f>Effectif!B2</f>
        <v>A FOND LA GLISSE AGO 6-11 ans</v>
      </c>
      <c r="I6">
        <v>3</v>
      </c>
      <c r="J6">
        <v>3</v>
      </c>
      <c r="K6">
        <v>3</v>
      </c>
      <c r="L6">
        <v>3</v>
      </c>
      <c r="M6">
        <v>3</v>
      </c>
      <c r="N6">
        <v>3</v>
      </c>
      <c r="O6">
        <v>3</v>
      </c>
      <c r="Q6">
        <v>8</v>
      </c>
      <c r="R6">
        <v>8</v>
      </c>
      <c r="S6">
        <v>8</v>
      </c>
      <c r="T6">
        <v>8</v>
      </c>
      <c r="U6">
        <v>8</v>
      </c>
      <c r="V6">
        <v>8</v>
      </c>
    </row>
    <row r="7" spans="1:30" x14ac:dyDescent="0.25">
      <c r="A7" s="1" t="s">
        <v>27</v>
      </c>
      <c r="J7">
        <v>45</v>
      </c>
      <c r="K7">
        <v>45</v>
      </c>
      <c r="L7">
        <v>45</v>
      </c>
      <c r="M7">
        <v>45</v>
      </c>
      <c r="N7">
        <v>45</v>
      </c>
      <c r="O7">
        <v>45</v>
      </c>
    </row>
    <row r="8" spans="1:30" x14ac:dyDescent="0.25">
      <c r="A8" s="1" t="s">
        <v>26</v>
      </c>
      <c r="I8">
        <f>23+15</f>
        <v>38</v>
      </c>
      <c r="J8">
        <f t="shared" ref="J8:O8" si="4">23+15</f>
        <v>38</v>
      </c>
      <c r="K8">
        <f t="shared" si="4"/>
        <v>38</v>
      </c>
      <c r="L8">
        <f t="shared" si="4"/>
        <v>38</v>
      </c>
      <c r="M8">
        <f t="shared" si="4"/>
        <v>38</v>
      </c>
      <c r="N8">
        <f t="shared" si="4"/>
        <v>38</v>
      </c>
      <c r="O8">
        <f t="shared" si="4"/>
        <v>38</v>
      </c>
      <c r="P8">
        <f>2+5+6</f>
        <v>13</v>
      </c>
      <c r="Q8">
        <f t="shared" ref="Q8:V8" si="5">2+5+6</f>
        <v>13</v>
      </c>
      <c r="R8">
        <f t="shared" si="5"/>
        <v>13</v>
      </c>
      <c r="S8">
        <f t="shared" si="5"/>
        <v>13</v>
      </c>
      <c r="T8">
        <f t="shared" si="5"/>
        <v>13</v>
      </c>
      <c r="U8">
        <f t="shared" si="5"/>
        <v>13</v>
      </c>
      <c r="V8">
        <f t="shared" si="5"/>
        <v>13</v>
      </c>
      <c r="W8">
        <f>4+3</f>
        <v>7</v>
      </c>
      <c r="X8">
        <f t="shared" ref="X8:AC8" si="6">4+3</f>
        <v>7</v>
      </c>
      <c r="Y8">
        <f t="shared" si="6"/>
        <v>7</v>
      </c>
      <c r="Z8">
        <f t="shared" si="6"/>
        <v>7</v>
      </c>
      <c r="AA8">
        <f t="shared" si="6"/>
        <v>7</v>
      </c>
      <c r="AB8">
        <f t="shared" si="6"/>
        <v>7</v>
      </c>
      <c r="AC8">
        <f t="shared" si="6"/>
        <v>7</v>
      </c>
    </row>
    <row r="9" spans="1:30" x14ac:dyDescent="0.25">
      <c r="A9" s="1" t="s">
        <v>25</v>
      </c>
      <c r="P9">
        <v>30</v>
      </c>
      <c r="Q9">
        <v>30</v>
      </c>
      <c r="R9">
        <v>30</v>
      </c>
      <c r="S9">
        <v>30</v>
      </c>
      <c r="T9">
        <v>30</v>
      </c>
      <c r="U9">
        <v>30</v>
      </c>
      <c r="V9">
        <v>30</v>
      </c>
      <c r="W9">
        <v>24</v>
      </c>
      <c r="X9">
        <v>24</v>
      </c>
      <c r="Y9">
        <v>24</v>
      </c>
      <c r="Z9">
        <v>24</v>
      </c>
      <c r="AA9">
        <v>24</v>
      </c>
      <c r="AB9">
        <v>24</v>
      </c>
      <c r="AC9">
        <v>24</v>
      </c>
    </row>
    <row r="10" spans="1:30" x14ac:dyDescent="0.25">
      <c r="A10" s="1" t="s">
        <v>24</v>
      </c>
      <c r="I10">
        <v>5</v>
      </c>
      <c r="J10">
        <v>5</v>
      </c>
      <c r="K10">
        <v>5</v>
      </c>
      <c r="L10">
        <v>5</v>
      </c>
      <c r="M10">
        <v>5</v>
      </c>
      <c r="N10">
        <v>5</v>
      </c>
      <c r="O10">
        <v>5</v>
      </c>
    </row>
    <row r="11" spans="1:30" x14ac:dyDescent="0.25">
      <c r="A11" s="1" t="s">
        <v>23</v>
      </c>
      <c r="I11">
        <v>10</v>
      </c>
      <c r="J11">
        <v>10</v>
      </c>
      <c r="K11">
        <v>10</v>
      </c>
      <c r="L11">
        <v>10</v>
      </c>
      <c r="M11">
        <v>10</v>
      </c>
      <c r="N11">
        <v>10</v>
      </c>
      <c r="O11">
        <v>10</v>
      </c>
      <c r="P11">
        <f>4+20+10+8</f>
        <v>42</v>
      </c>
      <c r="Q11">
        <f t="shared" ref="Q11:V11" si="7">4+20+10+8</f>
        <v>42</v>
      </c>
      <c r="R11">
        <f t="shared" si="7"/>
        <v>42</v>
      </c>
      <c r="S11">
        <f t="shared" si="7"/>
        <v>42</v>
      </c>
      <c r="T11">
        <f t="shared" si="7"/>
        <v>42</v>
      </c>
      <c r="U11">
        <f t="shared" si="7"/>
        <v>42</v>
      </c>
      <c r="V11">
        <f t="shared" si="7"/>
        <v>42</v>
      </c>
      <c r="W11">
        <f>8+10+5</f>
        <v>23</v>
      </c>
      <c r="X11">
        <f t="shared" ref="X11:AC11" si="8">8+10+5</f>
        <v>23</v>
      </c>
      <c r="Y11">
        <f t="shared" si="8"/>
        <v>23</v>
      </c>
      <c r="Z11">
        <f t="shared" si="8"/>
        <v>23</v>
      </c>
      <c r="AA11">
        <f t="shared" si="8"/>
        <v>23</v>
      </c>
      <c r="AB11">
        <f t="shared" si="8"/>
        <v>23</v>
      </c>
      <c r="AC11">
        <f t="shared" si="8"/>
        <v>23</v>
      </c>
    </row>
    <row r="12" spans="1:30" x14ac:dyDescent="0.25">
      <c r="A12" s="8" t="s">
        <v>80</v>
      </c>
      <c r="I12">
        <f>SUM(I6:I11)</f>
        <v>56</v>
      </c>
      <c r="J12">
        <f t="shared" ref="J12:AC12" si="9">SUM(J6:J11)</f>
        <v>101</v>
      </c>
      <c r="K12">
        <f t="shared" si="9"/>
        <v>101</v>
      </c>
      <c r="L12">
        <f t="shared" si="9"/>
        <v>101</v>
      </c>
      <c r="M12">
        <f t="shared" si="9"/>
        <v>101</v>
      </c>
      <c r="N12">
        <f t="shared" si="9"/>
        <v>101</v>
      </c>
      <c r="O12">
        <f t="shared" si="9"/>
        <v>101</v>
      </c>
      <c r="P12">
        <f t="shared" si="9"/>
        <v>85</v>
      </c>
      <c r="Q12">
        <f t="shared" si="9"/>
        <v>93</v>
      </c>
      <c r="R12">
        <f t="shared" si="9"/>
        <v>93</v>
      </c>
      <c r="S12">
        <f t="shared" si="9"/>
        <v>93</v>
      </c>
      <c r="T12">
        <f t="shared" si="9"/>
        <v>93</v>
      </c>
      <c r="U12">
        <f t="shared" si="9"/>
        <v>93</v>
      </c>
      <c r="V12">
        <f t="shared" si="9"/>
        <v>93</v>
      </c>
      <c r="W12">
        <f t="shared" si="9"/>
        <v>54</v>
      </c>
      <c r="X12">
        <f t="shared" si="9"/>
        <v>54</v>
      </c>
      <c r="Y12">
        <f t="shared" si="9"/>
        <v>54</v>
      </c>
      <c r="Z12">
        <f t="shared" si="9"/>
        <v>54</v>
      </c>
      <c r="AA12">
        <f t="shared" si="9"/>
        <v>54</v>
      </c>
      <c r="AB12">
        <f t="shared" si="9"/>
        <v>54</v>
      </c>
      <c r="AC12">
        <f t="shared" si="9"/>
        <v>54</v>
      </c>
    </row>
    <row r="13" spans="1:30" x14ac:dyDescent="0.25">
      <c r="A13" s="8" t="s">
        <v>81</v>
      </c>
      <c r="I13">
        <f t="shared" ref="I13:AC13" si="10">I5-I12</f>
        <v>59</v>
      </c>
      <c r="J13">
        <f t="shared" si="10"/>
        <v>14</v>
      </c>
      <c r="K13">
        <f t="shared" si="10"/>
        <v>14</v>
      </c>
      <c r="L13">
        <f t="shared" si="10"/>
        <v>14</v>
      </c>
      <c r="M13">
        <f t="shared" si="10"/>
        <v>14</v>
      </c>
      <c r="N13">
        <f t="shared" si="10"/>
        <v>14</v>
      </c>
      <c r="O13">
        <f t="shared" si="10"/>
        <v>14</v>
      </c>
      <c r="P13">
        <f t="shared" si="10"/>
        <v>30</v>
      </c>
      <c r="Q13">
        <f t="shared" si="10"/>
        <v>22</v>
      </c>
      <c r="R13">
        <f t="shared" si="10"/>
        <v>22</v>
      </c>
      <c r="S13">
        <f t="shared" si="10"/>
        <v>22</v>
      </c>
      <c r="T13">
        <f t="shared" si="10"/>
        <v>22</v>
      </c>
      <c r="U13">
        <f t="shared" si="10"/>
        <v>22</v>
      </c>
      <c r="V13">
        <f t="shared" si="10"/>
        <v>22</v>
      </c>
      <c r="W13">
        <f t="shared" si="10"/>
        <v>6</v>
      </c>
      <c r="X13">
        <f t="shared" si="10"/>
        <v>6</v>
      </c>
      <c r="Y13">
        <f t="shared" si="10"/>
        <v>6</v>
      </c>
      <c r="Z13">
        <f t="shared" si="10"/>
        <v>6</v>
      </c>
      <c r="AA13">
        <f t="shared" si="10"/>
        <v>6</v>
      </c>
      <c r="AB13">
        <f t="shared" si="10"/>
        <v>6</v>
      </c>
      <c r="AC13">
        <f t="shared" si="10"/>
        <v>6</v>
      </c>
    </row>
    <row r="15" spans="1:30" x14ac:dyDescent="0.25">
      <c r="A15" s="7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8"/>
    </row>
    <row r="23" spans="1:1" x14ac:dyDescent="0.25">
      <c r="A23" s="8"/>
    </row>
  </sheetData>
  <dataValidations count="1">
    <dataValidation type="list" allowBlank="1" showInputMessage="1" showErrorMessage="1" sqref="A7:A11 A17:A21">
      <formula1>Thèmes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E25"/>
  <sheetViews>
    <sheetView workbookViewId="0">
      <selection activeCell="E11" sqref="E11"/>
    </sheetView>
  </sheetViews>
  <sheetFormatPr baseColWidth="10" defaultRowHeight="15" x14ac:dyDescent="0.25"/>
  <cols>
    <col min="1" max="1" width="29" bestFit="1" customWidth="1"/>
    <col min="2" max="30" width="3.85546875" customWidth="1"/>
  </cols>
  <sheetData>
    <row r="1" spans="1:31" x14ac:dyDescent="0.25">
      <c r="B1" s="5">
        <v>43886</v>
      </c>
      <c r="C1" s="5">
        <v>43887</v>
      </c>
      <c r="D1" s="5">
        <v>43888</v>
      </c>
      <c r="E1" s="5">
        <v>43889</v>
      </c>
      <c r="F1" s="5">
        <v>43890</v>
      </c>
      <c r="G1" s="5">
        <v>43891</v>
      </c>
      <c r="H1" s="5">
        <v>43892</v>
      </c>
      <c r="I1" s="5">
        <v>43893</v>
      </c>
      <c r="J1" s="5">
        <v>43894</v>
      </c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>
        <v>43886</v>
      </c>
    </row>
    <row r="2" spans="1:31" x14ac:dyDescent="0.25">
      <c r="B2" t="s">
        <v>88</v>
      </c>
      <c r="G2" t="s">
        <v>89</v>
      </c>
      <c r="AE2" s="5">
        <v>43894</v>
      </c>
    </row>
    <row r="3" spans="1:31" x14ac:dyDescent="0.25">
      <c r="B3" t="s">
        <v>76</v>
      </c>
      <c r="C3" t="s">
        <v>76</v>
      </c>
      <c r="D3" t="s">
        <v>77</v>
      </c>
      <c r="E3" t="s">
        <v>78</v>
      </c>
      <c r="F3" t="s">
        <v>79</v>
      </c>
      <c r="G3" t="s">
        <v>74</v>
      </c>
      <c r="H3" t="s">
        <v>75</v>
      </c>
      <c r="I3" t="s">
        <v>76</v>
      </c>
      <c r="J3" t="s">
        <v>76</v>
      </c>
    </row>
    <row r="4" spans="1:31" x14ac:dyDescent="0.25">
      <c r="B4">
        <v>25</v>
      </c>
      <c r="C4">
        <v>26</v>
      </c>
      <c r="D4">
        <v>27</v>
      </c>
      <c r="E4">
        <v>28</v>
      </c>
      <c r="F4">
        <v>29</v>
      </c>
      <c r="G4">
        <v>1</v>
      </c>
      <c r="H4">
        <v>2</v>
      </c>
      <c r="I4">
        <v>3</v>
      </c>
      <c r="J4">
        <v>4</v>
      </c>
    </row>
    <row r="9" spans="1:31" x14ac:dyDescent="0.25">
      <c r="A9" s="5"/>
    </row>
    <row r="10" spans="1:31" x14ac:dyDescent="0.25">
      <c r="A10" s="5"/>
      <c r="B10" s="5"/>
      <c r="C10" s="5"/>
      <c r="D10" s="5"/>
      <c r="E10" s="5"/>
      <c r="F10" s="5"/>
      <c r="G10" s="5"/>
      <c r="H10" s="5"/>
      <c r="I10" s="5"/>
      <c r="AE10" s="5"/>
    </row>
    <row r="12" spans="1:31" x14ac:dyDescent="0.25">
      <c r="B12" s="28"/>
    </row>
    <row r="13" spans="1:31" x14ac:dyDescent="0.25">
      <c r="B13" s="28"/>
    </row>
    <row r="15" spans="1:31" x14ac:dyDescent="0.25">
      <c r="A15" s="5"/>
      <c r="B15" s="5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8"/>
    </row>
    <row r="25" spans="1:1" x14ac:dyDescent="0.25">
      <c r="A25" s="8"/>
    </row>
  </sheetData>
  <dataValidations count="1">
    <dataValidation type="list" allowBlank="1" showInputMessage="1" showErrorMessage="1" sqref="A20:A23">
      <formula1>Thèmes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2"/>
  <sheetViews>
    <sheetView workbookViewId="0">
      <pane ySplit="1" topLeftCell="A2" activePane="bottomLeft" state="frozen"/>
      <selection pane="bottomLeft" activeCell="J9" sqref="J9"/>
    </sheetView>
  </sheetViews>
  <sheetFormatPr baseColWidth="10" defaultRowHeight="15" x14ac:dyDescent="0.25"/>
  <cols>
    <col min="1" max="1" width="14.5703125" style="19" bestFit="1" customWidth="1"/>
    <col min="2" max="2" width="20.140625" style="19" bestFit="1" customWidth="1"/>
    <col min="3" max="3" width="10.42578125" style="19" bestFit="1" customWidth="1"/>
    <col min="4" max="4" width="8.7109375" style="19" bestFit="1" customWidth="1"/>
    <col min="5" max="5" width="20.42578125" style="19" bestFit="1" customWidth="1"/>
    <col min="6" max="6" width="11.42578125" style="19" bestFit="1" customWidth="1"/>
    <col min="7" max="7" width="9.5703125" style="19" bestFit="1" customWidth="1"/>
    <col min="8" max="8" width="13.28515625" style="22" bestFit="1" customWidth="1"/>
    <col min="9" max="16384" width="11.42578125" style="19"/>
  </cols>
  <sheetData>
    <row r="1" spans="1:8" s="22" customFormat="1" x14ac:dyDescent="0.25">
      <c r="A1" s="20" t="s">
        <v>14</v>
      </c>
      <c r="B1" s="20" t="s">
        <v>15</v>
      </c>
      <c r="C1" s="20" t="s">
        <v>16</v>
      </c>
      <c r="D1" s="20" t="s">
        <v>17</v>
      </c>
      <c r="E1" s="20" t="s">
        <v>2</v>
      </c>
      <c r="F1" s="20" t="s">
        <v>18</v>
      </c>
      <c r="G1" s="20" t="s">
        <v>19</v>
      </c>
      <c r="H1" s="21" t="s">
        <v>86</v>
      </c>
    </row>
    <row r="2" spans="1:8" x14ac:dyDescent="0.25">
      <c r="A2" s="23" t="s">
        <v>85</v>
      </c>
      <c r="B2" s="23" t="s">
        <v>85</v>
      </c>
      <c r="C2" s="24" t="s">
        <v>84</v>
      </c>
      <c r="D2" s="24" t="s">
        <v>84</v>
      </c>
      <c r="E2" s="23" t="s">
        <v>85</v>
      </c>
      <c r="F2" s="23">
        <v>0</v>
      </c>
      <c r="G2" s="23">
        <v>0</v>
      </c>
      <c r="H2" s="25">
        <f>G2+F2</f>
        <v>0</v>
      </c>
    </row>
  </sheetData>
  <sheetProtection selectLockedCells="1" sort="0" autoFilter="0"/>
  <autoFilter ref="A1:H1"/>
  <dataValidations count="3">
    <dataValidation type="list" allowBlank="1" showInputMessage="1" showErrorMessage="1" sqref="A2">
      <formula1>Centres</formula1>
    </dataValidation>
    <dataValidation type="list" allowBlank="1" showInputMessage="1" showErrorMessage="1" sqref="B2">
      <formula1>Thèmes</formula1>
    </dataValidation>
    <dataValidation type="list" allowBlank="1" showInputMessage="1" showErrorMessage="1" sqref="E2">
      <formula1>Adhérents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6"/>
  <sheetViews>
    <sheetView workbookViewId="0">
      <selection activeCell="A2" sqref="A2"/>
    </sheetView>
  </sheetViews>
  <sheetFormatPr baseColWidth="10" defaultRowHeight="15" x14ac:dyDescent="0.25"/>
  <cols>
    <col min="1" max="1" width="14.42578125" bestFit="1" customWidth="1"/>
  </cols>
  <sheetData>
    <row r="1" spans="1:5" x14ac:dyDescent="0.25">
      <c r="A1" s="6" t="s">
        <v>0</v>
      </c>
      <c r="B1" s="6" t="s">
        <v>16</v>
      </c>
      <c r="C1" s="6" t="s">
        <v>17</v>
      </c>
      <c r="D1" s="6" t="s">
        <v>73</v>
      </c>
      <c r="E1" s="6" t="s">
        <v>87</v>
      </c>
    </row>
    <row r="2" spans="1:5" x14ac:dyDescent="0.25">
      <c r="A2" s="17" t="s">
        <v>85</v>
      </c>
      <c r="B2" s="27" t="s">
        <v>84</v>
      </c>
      <c r="C2" s="27" t="s">
        <v>84</v>
      </c>
      <c r="D2" s="17">
        <v>0</v>
      </c>
      <c r="E2" s="17" t="s">
        <v>85</v>
      </c>
    </row>
    <row r="3" spans="1:5" x14ac:dyDescent="0.25">
      <c r="B3" s="5"/>
      <c r="C3" s="5"/>
    </row>
    <row r="4" spans="1:5" x14ac:dyDescent="0.25">
      <c r="B4" s="5"/>
      <c r="C4" s="5"/>
    </row>
    <row r="5" spans="1:5" x14ac:dyDescent="0.25">
      <c r="B5" s="5"/>
      <c r="C5" s="5"/>
    </row>
    <row r="6" spans="1:5" x14ac:dyDescent="0.25">
      <c r="B6" s="5"/>
      <c r="C6" s="5"/>
    </row>
    <row r="7" spans="1:5" x14ac:dyDescent="0.25">
      <c r="B7" s="5"/>
      <c r="C7" s="5"/>
    </row>
    <row r="8" spans="1:5" x14ac:dyDescent="0.25">
      <c r="B8" s="5"/>
      <c r="C8" s="5"/>
    </row>
    <row r="9" spans="1:5" x14ac:dyDescent="0.25">
      <c r="B9" s="5"/>
      <c r="C9" s="5"/>
    </row>
    <row r="10" spans="1:5" x14ac:dyDescent="0.25">
      <c r="B10" s="5"/>
      <c r="C10" s="5"/>
    </row>
    <row r="11" spans="1:5" x14ac:dyDescent="0.25">
      <c r="B11" s="5"/>
      <c r="C11" s="5"/>
    </row>
    <row r="12" spans="1:5" x14ac:dyDescent="0.25">
      <c r="B12" s="5"/>
      <c r="C12" s="5"/>
    </row>
    <row r="13" spans="1:5" x14ac:dyDescent="0.25">
      <c r="B13" s="5"/>
      <c r="C13" s="5"/>
    </row>
    <row r="14" spans="1:5" x14ac:dyDescent="0.25">
      <c r="B14" s="5"/>
      <c r="C14" s="5"/>
    </row>
    <row r="15" spans="1:5" x14ac:dyDescent="0.25">
      <c r="B15" s="5"/>
      <c r="C15" s="5"/>
    </row>
    <row r="16" spans="1:5" x14ac:dyDescent="0.25">
      <c r="B16" s="5"/>
      <c r="C16" s="5"/>
    </row>
  </sheetData>
  <autoFilter ref="A1:E1"/>
  <dataValidations count="1">
    <dataValidation type="list" allowBlank="1" showInputMessage="1" showErrorMessage="1" sqref="A2:A16">
      <formula1>Centres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Tables</vt:lpstr>
      <vt:lpstr>Effectif</vt:lpstr>
      <vt:lpstr>Capacite</vt:lpstr>
      <vt:lpstr>Planning</vt:lpstr>
      <vt:lpstr>Feuil5</vt:lpstr>
      <vt:lpstr>Feuil6</vt:lpstr>
      <vt:lpstr>Effectif(0)</vt:lpstr>
      <vt:lpstr>Capacite(0)</vt:lpstr>
      <vt:lpstr>Adhérents</vt:lpstr>
      <vt:lpstr>Centres</vt:lpstr>
      <vt:lpstr>Thèmes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Renaud</dc:creator>
  <cp:lastModifiedBy>Jean-Philippe Renaud</cp:lastModifiedBy>
  <cp:lastPrinted>2020-02-04T10:04:22Z</cp:lastPrinted>
  <dcterms:created xsi:type="dcterms:W3CDTF">2019-12-11T10:00:06Z</dcterms:created>
  <dcterms:modified xsi:type="dcterms:W3CDTF">2020-02-06T14:25:03Z</dcterms:modified>
</cp:coreProperties>
</file>