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.ANSELMETTI\Desktop\"/>
    </mc:Choice>
  </mc:AlternateContent>
  <bookViews>
    <workbookView xWindow="0" yWindow="0" windowWidth="19200" windowHeight="7310"/>
  </bookViews>
  <sheets>
    <sheet name="PLANNING PAR PUISSANCE ET TYPE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2" l="1"/>
  <c r="N2" i="2"/>
  <c r="N1" i="2"/>
  <c r="I105" i="2" s="1"/>
  <c r="K105" i="2" s="1"/>
  <c r="D1" i="2"/>
  <c r="Z22" i="1"/>
  <c r="V22" i="1"/>
  <c r="H22" i="1"/>
  <c r="Z21" i="1"/>
  <c r="V21" i="1"/>
  <c r="H21" i="1"/>
  <c r="Z20" i="1"/>
  <c r="V20" i="1"/>
  <c r="H20" i="1"/>
  <c r="Z19" i="1"/>
  <c r="V19" i="1"/>
  <c r="H19" i="1"/>
  <c r="Z18" i="1"/>
  <c r="V18" i="1"/>
  <c r="H18" i="1"/>
  <c r="Z17" i="1"/>
  <c r="V17" i="1"/>
  <c r="H17" i="1"/>
  <c r="Z16" i="1"/>
  <c r="V16" i="1"/>
  <c r="H16" i="1"/>
  <c r="Z15" i="1"/>
  <c r="V15" i="1"/>
  <c r="H15" i="1"/>
  <c r="Z14" i="1"/>
  <c r="V14" i="1"/>
  <c r="H14" i="1"/>
  <c r="Z13" i="1"/>
  <c r="V13" i="1"/>
  <c r="H13" i="1"/>
  <c r="Z12" i="1"/>
  <c r="V12" i="1"/>
  <c r="H12" i="1"/>
  <c r="Z11" i="1"/>
  <c r="V11" i="1"/>
  <c r="H11" i="1"/>
  <c r="Z10" i="1"/>
  <c r="V10" i="1"/>
  <c r="H10" i="1"/>
  <c r="Z9" i="1"/>
  <c r="V9" i="1"/>
  <c r="H9" i="1"/>
  <c r="Z8" i="1"/>
  <c r="V8" i="1"/>
  <c r="D4" i="1"/>
  <c r="C4" i="1"/>
  <c r="D1" i="1"/>
  <c r="C1" i="1"/>
  <c r="I19" i="2" l="1"/>
  <c r="K19" i="2" s="1"/>
  <c r="I35" i="2"/>
  <c r="K35" i="2" s="1"/>
  <c r="I43" i="2"/>
  <c r="K43" i="2" s="1"/>
  <c r="I59" i="2"/>
  <c r="K59" i="2" s="1"/>
  <c r="I67" i="2"/>
  <c r="K67" i="2" s="1"/>
  <c r="I83" i="2"/>
  <c r="K83" i="2" s="1"/>
  <c r="I91" i="2"/>
  <c r="K91" i="2" s="1"/>
  <c r="I107" i="2"/>
  <c r="K107" i="2" s="1"/>
  <c r="I13" i="2"/>
  <c r="K13" i="2" s="1"/>
  <c r="I29" i="2"/>
  <c r="K29" i="2" s="1"/>
  <c r="I45" i="2"/>
  <c r="K45" i="2" s="1"/>
  <c r="I61" i="2"/>
  <c r="K61" i="2" s="1"/>
  <c r="I77" i="2"/>
  <c r="K77" i="2" s="1"/>
  <c r="I109" i="2"/>
  <c r="K109" i="2" s="1"/>
  <c r="N4" i="2"/>
  <c r="I7" i="2"/>
  <c r="K7" i="2" s="1"/>
  <c r="I15" i="2"/>
  <c r="K15" i="2" s="1"/>
  <c r="I23" i="2"/>
  <c r="K23" i="2" s="1"/>
  <c r="I31" i="2"/>
  <c r="K31" i="2" s="1"/>
  <c r="I39" i="2"/>
  <c r="K39" i="2" s="1"/>
  <c r="I47" i="2"/>
  <c r="K47" i="2" s="1"/>
  <c r="I55" i="2"/>
  <c r="K55" i="2" s="1"/>
  <c r="I63" i="2"/>
  <c r="K63" i="2" s="1"/>
  <c r="I71" i="2"/>
  <c r="K71" i="2" s="1"/>
  <c r="I79" i="2"/>
  <c r="K79" i="2" s="1"/>
  <c r="I87" i="2"/>
  <c r="K87" i="2" s="1"/>
  <c r="I95" i="2"/>
  <c r="K95" i="2" s="1"/>
  <c r="I103" i="2"/>
  <c r="K103" i="2" s="1"/>
  <c r="I11" i="2"/>
  <c r="K11" i="2" s="1"/>
  <c r="I27" i="2"/>
  <c r="K27" i="2" s="1"/>
  <c r="I51" i="2"/>
  <c r="K51" i="2" s="1"/>
  <c r="I75" i="2"/>
  <c r="K75" i="2" s="1"/>
  <c r="I99" i="2"/>
  <c r="K99" i="2" s="1"/>
  <c r="I93" i="2"/>
  <c r="K93" i="2" s="1"/>
  <c r="I21" i="2"/>
  <c r="K21" i="2" s="1"/>
  <c r="I37" i="2"/>
  <c r="K37" i="2" s="1"/>
  <c r="I53" i="2"/>
  <c r="K53" i="2" s="1"/>
  <c r="I69" i="2"/>
  <c r="K69" i="2" s="1"/>
  <c r="I85" i="2"/>
  <c r="K85" i="2" s="1"/>
  <c r="I101" i="2"/>
  <c r="K101" i="2" s="1"/>
  <c r="I9" i="2"/>
  <c r="K9" i="2" s="1"/>
  <c r="I17" i="2"/>
  <c r="K17" i="2" s="1"/>
  <c r="I25" i="2"/>
  <c r="K25" i="2" s="1"/>
  <c r="I33" i="2"/>
  <c r="K33" i="2" s="1"/>
  <c r="I41" i="2"/>
  <c r="K41" i="2" s="1"/>
  <c r="I49" i="2"/>
  <c r="K49" i="2" s="1"/>
  <c r="I57" i="2"/>
  <c r="K57" i="2" s="1"/>
  <c r="I65" i="2"/>
  <c r="K65" i="2" s="1"/>
  <c r="I73" i="2"/>
  <c r="K73" i="2" s="1"/>
  <c r="I81" i="2"/>
  <c r="K81" i="2" s="1"/>
  <c r="I89" i="2"/>
  <c r="K89" i="2" s="1"/>
  <c r="I97" i="2"/>
  <c r="K97" i="2" s="1"/>
</calcChain>
</file>

<file path=xl/sharedStrings.xml><?xml version="1.0" encoding="utf-8"?>
<sst xmlns="http://schemas.openxmlformats.org/spreadsheetml/2006/main" count="536" uniqueCount="88">
  <si>
    <t>PLANNING PAR PUISSANCE et TYPE</t>
  </si>
  <si>
    <t>Chantier</t>
  </si>
  <si>
    <t>CI BT</t>
  </si>
  <si>
    <t>Soc</t>
  </si>
  <si>
    <t>Br</t>
  </si>
  <si>
    <t>CI</t>
  </si>
  <si>
    <t>Sous-famille</t>
  </si>
  <si>
    <t>Groupe</t>
  </si>
  <si>
    <t>Sous-Groupe</t>
  </si>
  <si>
    <t>Type</t>
  </si>
  <si>
    <t>N°Serie</t>
  </si>
  <si>
    <t>Code</t>
  </si>
  <si>
    <t>Libellé</t>
  </si>
  <si>
    <t>Observations</t>
  </si>
  <si>
    <t>Offre</t>
  </si>
  <si>
    <t>Ope.Liv.</t>
  </si>
  <si>
    <t>Ord. Liv.</t>
  </si>
  <si>
    <t>Dt Liv.</t>
  </si>
  <si>
    <t>Sem No</t>
  </si>
  <si>
    <t>Ope.Ret.</t>
  </si>
  <si>
    <t>Ord. Ret.</t>
  </si>
  <si>
    <t>Dt. Ret.</t>
  </si>
  <si>
    <t>Levage</t>
  </si>
  <si>
    <t>111100</t>
  </si>
  <si>
    <t>OUVRAGE ANNEXE 1401P</t>
  </si>
  <si>
    <t>700000</t>
  </si>
  <si>
    <t>EXT</t>
  </si>
  <si>
    <t>AAAA</t>
  </si>
  <si>
    <t>01</t>
  </si>
  <si>
    <t>xxxxxx</t>
  </si>
  <si>
    <t>GRUES ET ACCESSOIRES</t>
  </si>
  <si>
    <t>Grue montage rapide</t>
  </si>
  <si>
    <t>GTMR</t>
  </si>
  <si>
    <t>A</t>
  </si>
  <si>
    <t>611519</t>
  </si>
  <si>
    <t>15990</t>
  </si>
  <si>
    <t xml:space="preserve">IGOT 130 PSG n° 611519        </t>
  </si>
  <si>
    <t>LEV.18.11.015. (Opérationnelle)</t>
  </si>
  <si>
    <t/>
  </si>
  <si>
    <t xml:space="preserve">        </t>
  </si>
  <si>
    <t xml:space="preserve">               </t>
  </si>
  <si>
    <t>GRAND QUEVILLY CLOS PERE JULES</t>
  </si>
  <si>
    <t>QUI</t>
  </si>
  <si>
    <t>BBB</t>
  </si>
  <si>
    <t>611215</t>
  </si>
  <si>
    <t>17082</t>
  </si>
  <si>
    <t xml:space="preserve">IGOT 130 PSG n° 611215        </t>
  </si>
  <si>
    <t>LEV.18.11.010. (Opérationnelle)</t>
  </si>
  <si>
    <t>VERBERIE RESIDENCE SENIORS 48</t>
  </si>
  <si>
    <t>Grue à montage par éléments</t>
  </si>
  <si>
    <t>151&lt;Tm&lt;180 (type MD175)</t>
  </si>
  <si>
    <t>601133</t>
  </si>
  <si>
    <t>04380</t>
  </si>
  <si>
    <t xml:space="preserve">MDT178 n°601133 Balisée       </t>
  </si>
  <si>
    <t>LEV.18.09.013. (Opérationnelle)</t>
  </si>
  <si>
    <t>435421</t>
  </si>
  <si>
    <t>1953460 Positionner MDT 178</t>
  </si>
  <si>
    <t>SENLIS JARDINS BRUNEHAUT 117 H</t>
  </si>
  <si>
    <t>700001</t>
  </si>
  <si>
    <t>LEV.18.08.016. (Opérationnelle)</t>
  </si>
  <si>
    <t>CAVENDISH PROJECT GAT</t>
  </si>
  <si>
    <t>BUK</t>
  </si>
  <si>
    <t>CCC</t>
  </si>
  <si>
    <t>Type MR</t>
  </si>
  <si>
    <t>G</t>
  </si>
  <si>
    <t>.</t>
  </si>
  <si>
    <t>P9076</t>
  </si>
  <si>
    <t xml:space="preserve">GRUE A TOUR TYPE MR           </t>
  </si>
  <si>
    <t>LEV.18.10.019. (Opérationnelle)</t>
  </si>
  <si>
    <t>CB 3 COURBEVOIE</t>
  </si>
  <si>
    <t>ETU</t>
  </si>
  <si>
    <t>EEE</t>
  </si>
  <si>
    <t>LEV.18.12.023.B(Figée)</t>
  </si>
  <si>
    <t>LEV.18.12.024.A(Figée)</t>
  </si>
  <si>
    <t>Année à afficher :</t>
  </si>
  <si>
    <t>PLANNING LIVRAISON</t>
  </si>
  <si>
    <t xml:space="preserve"> </t>
  </si>
  <si>
    <t>L_METIER_TRAD</t>
  </si>
  <si>
    <t>C_CI_BT_TITRE</t>
  </si>
  <si>
    <t>N°Semaine</t>
  </si>
  <si>
    <t>Offre Liv.</t>
  </si>
  <si>
    <t>Opé. Liv.</t>
  </si>
  <si>
    <t>Ordre Liv.</t>
  </si>
  <si>
    <t>Dt. Liv.</t>
  </si>
  <si>
    <t xml:space="preserve">Semaine </t>
  </si>
  <si>
    <t>du</t>
  </si>
  <si>
    <t>au</t>
  </si>
  <si>
    <t>Sem  27 du 01/07/2019 au 07/07/2019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</si>
</sst>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name val="Comic Sans MS"/>
      <family val="4"/>
    </font>
    <font>
      <b/>
      <sz val="10"/>
      <name val="Comic Sans MS"/>
      <family val="4"/>
    </font>
    <font>
      <sz val="10"/>
      <name val="Comic Sans MS"/>
      <family val="4"/>
    </font>
    <font>
      <sz val="8"/>
      <name val="Comic Sans MS"/>
      <family val="4"/>
    </font>
    <font>
      <b/>
      <sz val="14"/>
      <color rgb="FFFF0000"/>
      <name val="Comic Sans MS"/>
      <family val="4"/>
    </font>
    <font>
      <sz val="14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5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14" fontId="1" fillId="0" borderId="2" xfId="0" applyNumberFormat="1" applyFont="1" applyFill="1" applyBorder="1" applyAlignment="1">
      <alignment horizontal="center"/>
    </xf>
    <xf numFmtId="0" fontId="1" fillId="0" borderId="2" xfId="0" applyNumberFormat="1" applyFont="1" applyFill="1" applyBorder="1" applyAlignment="1">
      <alignment horizontal="center"/>
    </xf>
    <xf numFmtId="14" fontId="1" fillId="0" borderId="3" xfId="0" applyNumberFormat="1" applyFon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14" fontId="2" fillId="2" borderId="0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3" borderId="0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14" fontId="2" fillId="3" borderId="4" xfId="0" applyNumberFormat="1" applyFont="1" applyFill="1" applyBorder="1" applyAlignment="1">
      <alignment horizontal="left"/>
    </xf>
    <xf numFmtId="0" fontId="3" fillId="0" borderId="5" xfId="0" applyNumberFormat="1" applyFont="1" applyFill="1" applyBorder="1" applyAlignment="1">
      <alignment horizontal="center"/>
    </xf>
    <xf numFmtId="0" fontId="4" fillId="0" borderId="0" xfId="0" applyFont="1" applyFill="1"/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/>
    </xf>
    <xf numFmtId="0" fontId="3" fillId="0" borderId="5" xfId="0" applyFont="1" applyFill="1" applyBorder="1"/>
    <xf numFmtId="0" fontId="4" fillId="0" borderId="5" xfId="0" applyFont="1" applyFill="1" applyBorder="1"/>
    <xf numFmtId="14" fontId="3" fillId="0" borderId="5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right"/>
    </xf>
    <xf numFmtId="0" fontId="5" fillId="0" borderId="0" xfId="0" applyFont="1" applyFill="1" applyAlignment="1">
      <alignment horizontal="center"/>
    </xf>
    <xf numFmtId="0" fontId="6" fillId="0" borderId="0" xfId="0" applyFont="1" applyFill="1"/>
    <xf numFmtId="0" fontId="1" fillId="0" borderId="6" xfId="0" applyNumberFormat="1" applyFont="1" applyFill="1" applyBorder="1" applyAlignment="1">
      <alignment horizontal="center"/>
    </xf>
    <xf numFmtId="0" fontId="1" fillId="0" borderId="7" xfId="0" applyNumberFormat="1" applyFont="1" applyFill="1" applyBorder="1" applyAlignment="1">
      <alignment horizontal="center"/>
    </xf>
    <xf numFmtId="0" fontId="7" fillId="0" borderId="0" xfId="0" applyFont="1" applyFill="1" applyAlignment="1"/>
    <xf numFmtId="0" fontId="2" fillId="4" borderId="0" xfId="0" applyFont="1" applyFill="1" applyBorder="1" applyAlignment="1">
      <alignment horizontal="left"/>
    </xf>
    <xf numFmtId="0" fontId="2" fillId="4" borderId="4" xfId="0" applyFont="1" applyFill="1" applyBorder="1" applyAlignment="1">
      <alignment horizontal="left"/>
    </xf>
    <xf numFmtId="0" fontId="2" fillId="4" borderId="4" xfId="0" applyFont="1" applyFill="1" applyBorder="1" applyAlignment="1">
      <alignment horizontal="right"/>
    </xf>
    <xf numFmtId="14" fontId="2" fillId="4" borderId="4" xfId="0" applyNumberFormat="1" applyFont="1" applyFill="1" applyBorder="1" applyAlignment="1">
      <alignment horizontal="left"/>
    </xf>
    <xf numFmtId="0" fontId="2" fillId="4" borderId="4" xfId="0" applyFont="1" applyFill="1" applyBorder="1" applyAlignment="1">
      <alignment horizontal="center"/>
    </xf>
    <xf numFmtId="0" fontId="3" fillId="0" borderId="0" xfId="0" applyFont="1" applyFill="1"/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2"/>
  <sheetViews>
    <sheetView tabSelected="1" workbookViewId="0">
      <selection sqref="A1:Z22"/>
    </sheetView>
  </sheetViews>
  <sheetFormatPr baseColWidth="10" defaultRowHeight="14.5" x14ac:dyDescent="0.35"/>
  <sheetData>
    <row r="1" spans="1:26" ht="21.5" x14ac:dyDescent="0.6">
      <c r="A1" s="1"/>
      <c r="B1" s="1"/>
      <c r="C1" s="1" t="e">
        <f>CONCATENATE("SERVICE ",UPPER(#REF!))</f>
        <v>#REF!</v>
      </c>
      <c r="D1" s="2" t="e">
        <f>CONCATENATE("SERVICE ",UPPER(#REF!))</f>
        <v>#REF!</v>
      </c>
      <c r="E1" s="2"/>
      <c r="F1" s="2"/>
      <c r="G1" s="2"/>
      <c r="H1" s="2"/>
      <c r="I1" s="2"/>
      <c r="J1" s="1"/>
      <c r="K1" s="1"/>
      <c r="L1" s="1"/>
      <c r="M1" s="1"/>
      <c r="N1" s="2"/>
      <c r="O1" s="2"/>
      <c r="P1" s="1"/>
      <c r="Q1" s="1"/>
      <c r="R1" s="1"/>
      <c r="S1" s="1"/>
      <c r="T1" s="1"/>
      <c r="U1" s="3"/>
      <c r="V1" s="4"/>
      <c r="W1" s="3"/>
      <c r="X1" s="3"/>
      <c r="Y1" s="3"/>
      <c r="Z1" s="3"/>
    </row>
    <row r="2" spans="1:26" ht="21.5" x14ac:dyDescent="0.6">
      <c r="A2" s="2"/>
      <c r="B2" s="2"/>
      <c r="C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21.5" x14ac:dyDescent="0.6">
      <c r="A3" s="1"/>
      <c r="B3" s="1"/>
      <c r="C3" s="1"/>
      <c r="D3" s="2"/>
      <c r="E3" s="2"/>
      <c r="F3" s="2"/>
      <c r="G3" s="2"/>
      <c r="H3" s="2"/>
      <c r="I3" s="2"/>
      <c r="J3" s="1"/>
      <c r="K3" s="1"/>
      <c r="L3" s="1"/>
      <c r="M3" s="1"/>
      <c r="N3" s="2"/>
      <c r="O3" s="2"/>
      <c r="P3" s="1"/>
      <c r="Q3" s="1"/>
      <c r="R3" s="1"/>
      <c r="S3" s="1"/>
      <c r="T3" s="1"/>
      <c r="U3" s="3"/>
      <c r="V3" s="4"/>
      <c r="W3" s="3"/>
      <c r="X3" s="3"/>
      <c r="Y3" s="3"/>
      <c r="Z3" s="3"/>
    </row>
    <row r="4" spans="1:26" ht="21.5" x14ac:dyDescent="0.6">
      <c r="A4" s="1"/>
      <c r="B4" s="1"/>
      <c r="C4" s="1" t="e">
        <f>CONCATENATE("Site : ",UPPER(#REF!)," -  ")</f>
        <v>#REF!</v>
      </c>
      <c r="D4" s="2" t="e">
        <f>CONCATENATE("Site : ",UPPER(#REF!))</f>
        <v>#REF!</v>
      </c>
      <c r="E4" s="2"/>
      <c r="F4" s="2"/>
      <c r="G4" s="2"/>
      <c r="H4" s="2"/>
      <c r="I4" s="2"/>
      <c r="J4" s="1"/>
      <c r="K4" s="1"/>
      <c r="L4" s="1"/>
      <c r="M4" s="1"/>
      <c r="N4" s="2"/>
      <c r="O4" s="2"/>
      <c r="P4" s="1"/>
      <c r="Q4" s="1"/>
      <c r="R4" s="1"/>
      <c r="S4" s="1"/>
      <c r="T4" s="1"/>
      <c r="U4" s="3"/>
      <c r="V4" s="4"/>
      <c r="W4" s="1"/>
      <c r="X4" s="1"/>
      <c r="Y4" s="3"/>
      <c r="Z4" s="3"/>
    </row>
    <row r="5" spans="1:26" ht="22" thickBot="1" x14ac:dyDescent="0.65">
      <c r="A5" s="1"/>
      <c r="B5" s="1"/>
      <c r="C5" s="1"/>
      <c r="D5" s="2"/>
      <c r="E5" s="2"/>
      <c r="F5" s="2"/>
      <c r="G5" s="2"/>
      <c r="H5" s="2"/>
      <c r="I5" s="2"/>
      <c r="J5" s="1"/>
      <c r="K5" s="1"/>
      <c r="L5" s="1"/>
      <c r="M5" s="1"/>
      <c r="N5" s="2"/>
      <c r="O5" s="2"/>
      <c r="P5" s="1"/>
      <c r="Q5" s="1"/>
      <c r="R5" s="1"/>
      <c r="S5" s="1"/>
      <c r="T5" s="1"/>
      <c r="U5" s="3"/>
      <c r="V5" s="4"/>
      <c r="W5" s="1"/>
      <c r="X5" s="1"/>
      <c r="Y5" s="3"/>
      <c r="Z5" s="3"/>
    </row>
    <row r="6" spans="1:26" ht="22" thickBot="1" x14ac:dyDescent="0.65">
      <c r="A6" s="2"/>
      <c r="B6" s="2"/>
      <c r="C6" s="6" t="s">
        <v>1</v>
      </c>
      <c r="D6" s="7" t="s">
        <v>2</v>
      </c>
      <c r="E6" s="7" t="s">
        <v>3</v>
      </c>
      <c r="F6" s="7"/>
      <c r="G6" s="7" t="s">
        <v>4</v>
      </c>
      <c r="H6" s="7"/>
      <c r="I6" s="7" t="s">
        <v>5</v>
      </c>
      <c r="J6" s="7" t="s">
        <v>6</v>
      </c>
      <c r="K6" s="7" t="s">
        <v>7</v>
      </c>
      <c r="L6" s="7" t="s">
        <v>8</v>
      </c>
      <c r="M6" s="7" t="s">
        <v>9</v>
      </c>
      <c r="N6" s="7" t="s">
        <v>10</v>
      </c>
      <c r="O6" s="7" t="s">
        <v>11</v>
      </c>
      <c r="P6" s="7" t="s">
        <v>12</v>
      </c>
      <c r="Q6" s="7" t="s">
        <v>13</v>
      </c>
      <c r="R6" s="7" t="s">
        <v>14</v>
      </c>
      <c r="S6" s="7" t="s">
        <v>15</v>
      </c>
      <c r="T6" s="7" t="s">
        <v>16</v>
      </c>
      <c r="U6" s="8" t="s">
        <v>17</v>
      </c>
      <c r="V6" s="9" t="s">
        <v>18</v>
      </c>
      <c r="W6" s="7" t="s">
        <v>19</v>
      </c>
      <c r="X6" s="7" t="s">
        <v>20</v>
      </c>
      <c r="Y6" s="10" t="s">
        <v>21</v>
      </c>
      <c r="Z6" s="11" t="s">
        <v>18</v>
      </c>
    </row>
    <row r="7" spans="1:26" ht="16.5" x14ac:dyDescent="0.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3"/>
      <c r="V7" s="14"/>
      <c r="W7" s="12"/>
      <c r="X7" s="12"/>
      <c r="Y7" s="13"/>
      <c r="Z7" s="13"/>
    </row>
    <row r="8" spans="1:26" ht="16.5" x14ac:dyDescent="0.5">
      <c r="A8" s="15"/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7"/>
      <c r="V8" s="18" t="str">
        <f t="shared" ref="V8:V14" si="0">IF(U8="","",WEEKNUM(U8))</f>
        <v/>
      </c>
      <c r="W8" s="16"/>
      <c r="X8" s="16"/>
      <c r="Y8" s="17"/>
      <c r="Z8" s="18" t="str">
        <f t="shared" ref="Z8:Z14" si="1">IF(Y8="","",WEEKNUM(Y8))</f>
        <v/>
      </c>
    </row>
    <row r="9" spans="1:26" ht="15.5" x14ac:dyDescent="0.45">
      <c r="A9" s="19" t="s">
        <v>22</v>
      </c>
      <c r="B9" s="19" t="s">
        <v>23</v>
      </c>
      <c r="C9" s="20" t="s">
        <v>24</v>
      </c>
      <c r="D9" s="21" t="s">
        <v>25</v>
      </c>
      <c r="E9" s="21" t="s">
        <v>26</v>
      </c>
      <c r="F9" s="21" t="s">
        <v>27</v>
      </c>
      <c r="G9" s="21" t="s">
        <v>28</v>
      </c>
      <c r="H9" s="21" t="str">
        <f>F9</f>
        <v>AAAA</v>
      </c>
      <c r="I9" s="21" t="s">
        <v>29</v>
      </c>
      <c r="J9" s="22" t="s">
        <v>30</v>
      </c>
      <c r="K9" s="22" t="s">
        <v>31</v>
      </c>
      <c r="L9" s="22" t="s">
        <v>32</v>
      </c>
      <c r="M9" s="22" t="s">
        <v>33</v>
      </c>
      <c r="N9" s="21" t="s">
        <v>34</v>
      </c>
      <c r="O9" s="21" t="s">
        <v>35</v>
      </c>
      <c r="P9" s="22" t="s">
        <v>36</v>
      </c>
      <c r="Q9" s="23"/>
      <c r="R9" s="22" t="s">
        <v>37</v>
      </c>
      <c r="S9" s="22" t="s">
        <v>38</v>
      </c>
      <c r="T9" s="22" t="s">
        <v>39</v>
      </c>
      <c r="U9" s="24">
        <v>43528</v>
      </c>
      <c r="V9" s="18">
        <f t="shared" si="0"/>
        <v>10</v>
      </c>
      <c r="W9" s="22" t="s">
        <v>38</v>
      </c>
      <c r="X9" s="22" t="s">
        <v>39</v>
      </c>
      <c r="Y9" s="24">
        <v>43834</v>
      </c>
      <c r="Z9" s="18">
        <f t="shared" si="1"/>
        <v>1</v>
      </c>
    </row>
    <row r="10" spans="1:26" ht="15.5" x14ac:dyDescent="0.45">
      <c r="A10" s="19" t="s">
        <v>22</v>
      </c>
      <c r="B10" s="19" t="s">
        <v>23</v>
      </c>
      <c r="C10" s="20" t="s">
        <v>24</v>
      </c>
      <c r="D10" s="21" t="s">
        <v>23</v>
      </c>
      <c r="E10" s="21" t="s">
        <v>26</v>
      </c>
      <c r="F10" s="21" t="s">
        <v>27</v>
      </c>
      <c r="G10" s="21" t="s">
        <v>28</v>
      </c>
      <c r="H10" s="21" t="str">
        <f t="shared" ref="H10:H22" si="2">F10</f>
        <v>AAAA</v>
      </c>
      <c r="I10" s="21" t="s">
        <v>29</v>
      </c>
      <c r="J10" s="22" t="s">
        <v>30</v>
      </c>
      <c r="K10" s="22" t="s">
        <v>31</v>
      </c>
      <c r="L10" s="22" t="s">
        <v>32</v>
      </c>
      <c r="M10" s="22" t="s">
        <v>33</v>
      </c>
      <c r="N10" s="21" t="s">
        <v>34</v>
      </c>
      <c r="O10" s="21" t="s">
        <v>35</v>
      </c>
      <c r="P10" s="22" t="s">
        <v>36</v>
      </c>
      <c r="Q10" s="23"/>
      <c r="R10" s="22" t="s">
        <v>40</v>
      </c>
      <c r="S10" s="22" t="s">
        <v>38</v>
      </c>
      <c r="T10" s="22" t="s">
        <v>39</v>
      </c>
      <c r="U10" s="24">
        <v>43535</v>
      </c>
      <c r="V10" s="18">
        <f t="shared" si="0"/>
        <v>11</v>
      </c>
      <c r="W10" s="22" t="s">
        <v>38</v>
      </c>
      <c r="X10" s="22" t="s">
        <v>39</v>
      </c>
      <c r="Y10" s="24">
        <v>43834</v>
      </c>
      <c r="Z10" s="18">
        <f t="shared" si="1"/>
        <v>1</v>
      </c>
    </row>
    <row r="11" spans="1:26" ht="16.5" x14ac:dyDescent="0.5">
      <c r="A11" s="15"/>
      <c r="B11" s="15"/>
      <c r="C11" s="16"/>
      <c r="D11" s="16"/>
      <c r="E11" s="16"/>
      <c r="F11" s="16"/>
      <c r="G11" s="16"/>
      <c r="H11" s="21">
        <f t="shared" si="2"/>
        <v>0</v>
      </c>
      <c r="I11" s="21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7"/>
      <c r="V11" s="18" t="str">
        <f t="shared" si="0"/>
        <v/>
      </c>
      <c r="W11" s="16"/>
      <c r="X11" s="16"/>
      <c r="Y11" s="17"/>
      <c r="Z11" s="18" t="str">
        <f t="shared" si="1"/>
        <v/>
      </c>
    </row>
    <row r="12" spans="1:26" ht="15.5" x14ac:dyDescent="0.45">
      <c r="A12" s="19" t="s">
        <v>22</v>
      </c>
      <c r="B12" s="19" t="s">
        <v>23</v>
      </c>
      <c r="C12" s="20" t="s">
        <v>41</v>
      </c>
      <c r="D12" s="21" t="s">
        <v>25</v>
      </c>
      <c r="E12" s="21" t="s">
        <v>42</v>
      </c>
      <c r="F12" s="21" t="s">
        <v>43</v>
      </c>
      <c r="G12" s="21" t="s">
        <v>28</v>
      </c>
      <c r="H12" s="21" t="str">
        <f t="shared" si="2"/>
        <v>BBB</v>
      </c>
      <c r="I12" s="21" t="s">
        <v>29</v>
      </c>
      <c r="J12" s="22" t="s">
        <v>30</v>
      </c>
      <c r="K12" s="22" t="s">
        <v>31</v>
      </c>
      <c r="L12" s="22" t="s">
        <v>32</v>
      </c>
      <c r="M12" s="22" t="s">
        <v>33</v>
      </c>
      <c r="N12" s="21" t="s">
        <v>44</v>
      </c>
      <c r="O12" s="21" t="s">
        <v>45</v>
      </c>
      <c r="P12" s="22" t="s">
        <v>46</v>
      </c>
      <c r="Q12" s="23"/>
      <c r="R12" s="22" t="s">
        <v>47</v>
      </c>
      <c r="S12" s="22" t="s">
        <v>38</v>
      </c>
      <c r="T12" s="22" t="s">
        <v>39</v>
      </c>
      <c r="U12" s="24">
        <v>43535</v>
      </c>
      <c r="V12" s="18">
        <f t="shared" si="0"/>
        <v>11</v>
      </c>
      <c r="W12" s="22" t="s">
        <v>38</v>
      </c>
      <c r="X12" s="22" t="s">
        <v>39</v>
      </c>
      <c r="Y12" s="24">
        <v>43661</v>
      </c>
      <c r="Z12" s="18">
        <f t="shared" si="1"/>
        <v>29</v>
      </c>
    </row>
    <row r="13" spans="1:26" ht="15.5" x14ac:dyDescent="0.45">
      <c r="A13" s="19" t="s">
        <v>22</v>
      </c>
      <c r="B13" s="19" t="s">
        <v>23</v>
      </c>
      <c r="C13" s="20" t="s">
        <v>41</v>
      </c>
      <c r="D13" s="21" t="s">
        <v>23</v>
      </c>
      <c r="E13" s="21" t="s">
        <v>42</v>
      </c>
      <c r="F13" s="21" t="s">
        <v>43</v>
      </c>
      <c r="G13" s="21" t="s">
        <v>28</v>
      </c>
      <c r="H13" s="21" t="str">
        <f t="shared" si="2"/>
        <v>BBB</v>
      </c>
      <c r="I13" s="21" t="s">
        <v>29</v>
      </c>
      <c r="J13" s="22" t="s">
        <v>30</v>
      </c>
      <c r="K13" s="22" t="s">
        <v>31</v>
      </c>
      <c r="L13" s="22" t="s">
        <v>32</v>
      </c>
      <c r="M13" s="22" t="s">
        <v>33</v>
      </c>
      <c r="N13" s="21" t="s">
        <v>44</v>
      </c>
      <c r="O13" s="21" t="s">
        <v>45</v>
      </c>
      <c r="P13" s="22" t="s">
        <v>46</v>
      </c>
      <c r="Q13" s="23"/>
      <c r="R13" s="22" t="s">
        <v>40</v>
      </c>
      <c r="S13" s="22" t="s">
        <v>38</v>
      </c>
      <c r="T13" s="22" t="s">
        <v>39</v>
      </c>
      <c r="U13" s="24">
        <v>43545</v>
      </c>
      <c r="V13" s="18">
        <f t="shared" si="0"/>
        <v>12</v>
      </c>
      <c r="W13" s="22" t="s">
        <v>38</v>
      </c>
      <c r="X13" s="22" t="s">
        <v>39</v>
      </c>
      <c r="Y13" s="24">
        <v>43661</v>
      </c>
      <c r="Z13" s="18">
        <f t="shared" si="1"/>
        <v>29</v>
      </c>
    </row>
    <row r="14" spans="1:26" ht="16.5" x14ac:dyDescent="0.5">
      <c r="A14" s="15"/>
      <c r="B14" s="15"/>
      <c r="C14" s="16"/>
      <c r="D14" s="16"/>
      <c r="E14" s="16"/>
      <c r="F14" s="16"/>
      <c r="G14" s="16"/>
      <c r="H14" s="21">
        <f t="shared" si="2"/>
        <v>0</v>
      </c>
      <c r="I14" s="21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7"/>
      <c r="V14" s="18" t="str">
        <f t="shared" si="0"/>
        <v/>
      </c>
      <c r="W14" s="16"/>
      <c r="X14" s="16"/>
      <c r="Y14" s="17"/>
      <c r="Z14" s="18" t="str">
        <f t="shared" si="1"/>
        <v/>
      </c>
    </row>
    <row r="15" spans="1:26" ht="15.5" x14ac:dyDescent="0.45">
      <c r="A15" s="19" t="s">
        <v>22</v>
      </c>
      <c r="B15" s="19" t="s">
        <v>23</v>
      </c>
      <c r="C15" s="20" t="s">
        <v>48</v>
      </c>
      <c r="D15" s="21" t="s">
        <v>25</v>
      </c>
      <c r="E15" s="21" t="s">
        <v>42</v>
      </c>
      <c r="F15" s="21" t="s">
        <v>43</v>
      </c>
      <c r="G15" s="21" t="s">
        <v>28</v>
      </c>
      <c r="H15" s="21" t="str">
        <f t="shared" si="2"/>
        <v>BBB</v>
      </c>
      <c r="I15" s="21" t="s">
        <v>29</v>
      </c>
      <c r="J15" s="22" t="s">
        <v>30</v>
      </c>
      <c r="K15" s="22" t="s">
        <v>49</v>
      </c>
      <c r="L15" s="22" t="s">
        <v>50</v>
      </c>
      <c r="M15" s="22" t="s">
        <v>33</v>
      </c>
      <c r="N15" s="21" t="s">
        <v>51</v>
      </c>
      <c r="O15" s="21" t="s">
        <v>52</v>
      </c>
      <c r="P15" s="22" t="s">
        <v>53</v>
      </c>
      <c r="Q15" s="23"/>
      <c r="R15" s="22" t="s">
        <v>54</v>
      </c>
      <c r="S15" s="22" t="s">
        <v>55</v>
      </c>
      <c r="T15" s="22" t="s">
        <v>56</v>
      </c>
      <c r="U15" s="24">
        <v>43479</v>
      </c>
      <c r="V15" s="18">
        <f>IF(U15="","",WEEKNUM(U15))</f>
        <v>3</v>
      </c>
      <c r="W15" s="22" t="s">
        <v>38</v>
      </c>
      <c r="X15" s="22" t="s">
        <v>39</v>
      </c>
      <c r="Y15" s="24"/>
      <c r="Z15" s="18" t="str">
        <f>IF(Y15="","",WEEKNUM(Y15))</f>
        <v/>
      </c>
    </row>
    <row r="16" spans="1:26" ht="15.5" x14ac:dyDescent="0.45">
      <c r="A16" s="19" t="s">
        <v>22</v>
      </c>
      <c r="B16" s="19" t="s">
        <v>23</v>
      </c>
      <c r="C16" s="20" t="s">
        <v>57</v>
      </c>
      <c r="D16" s="21" t="s">
        <v>58</v>
      </c>
      <c r="E16" s="21" t="s">
        <v>42</v>
      </c>
      <c r="F16" s="21" t="s">
        <v>43</v>
      </c>
      <c r="G16" s="21" t="s">
        <v>28</v>
      </c>
      <c r="H16" s="21" t="str">
        <f t="shared" si="2"/>
        <v>BBB</v>
      </c>
      <c r="I16" s="21" t="s">
        <v>29</v>
      </c>
      <c r="J16" s="22" t="s">
        <v>30</v>
      </c>
      <c r="K16" s="22" t="s">
        <v>49</v>
      </c>
      <c r="L16" s="22" t="s">
        <v>50</v>
      </c>
      <c r="M16" s="22" t="s">
        <v>33</v>
      </c>
      <c r="N16" s="21" t="s">
        <v>51</v>
      </c>
      <c r="O16" s="21" t="s">
        <v>52</v>
      </c>
      <c r="P16" s="22" t="s">
        <v>53</v>
      </c>
      <c r="Q16" s="23"/>
      <c r="R16" s="22" t="s">
        <v>59</v>
      </c>
      <c r="S16" s="22" t="s">
        <v>38</v>
      </c>
      <c r="T16" s="22" t="s">
        <v>39</v>
      </c>
      <c r="U16" s="24">
        <v>43634</v>
      </c>
      <c r="V16" s="18">
        <f>IF(U16="","",WEEKNUM(U16))</f>
        <v>25</v>
      </c>
      <c r="W16" s="22" t="s">
        <v>38</v>
      </c>
      <c r="X16" s="22" t="s">
        <v>39</v>
      </c>
      <c r="Y16" s="24">
        <v>43817</v>
      </c>
      <c r="Z16" s="18">
        <f>IF(Y16="","",WEEKNUM(Y16))</f>
        <v>51</v>
      </c>
    </row>
    <row r="17" spans="1:26" ht="16.5" x14ac:dyDescent="0.5">
      <c r="A17" s="15"/>
      <c r="B17" s="15"/>
      <c r="C17" s="16"/>
      <c r="D17" s="16"/>
      <c r="E17" s="16"/>
      <c r="F17" s="16"/>
      <c r="G17" s="16"/>
      <c r="H17" s="21">
        <f t="shared" si="2"/>
        <v>0</v>
      </c>
      <c r="I17" s="21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7"/>
      <c r="V17" s="18" t="str">
        <f t="shared" ref="V17:V22" si="3">IF(U17="","",WEEKNUM(U17))</f>
        <v/>
      </c>
      <c r="W17" s="16"/>
      <c r="X17" s="16"/>
      <c r="Y17" s="17"/>
      <c r="Z17" s="18" t="str">
        <f t="shared" ref="Z17:Z22" si="4">IF(Y17="","",WEEKNUM(Y17))</f>
        <v/>
      </c>
    </row>
    <row r="18" spans="1:26" ht="15.5" x14ac:dyDescent="0.45">
      <c r="A18" s="19" t="s">
        <v>22</v>
      </c>
      <c r="B18" s="19" t="s">
        <v>23</v>
      </c>
      <c r="C18" s="20" t="s">
        <v>60</v>
      </c>
      <c r="D18" s="21" t="s">
        <v>58</v>
      </c>
      <c r="E18" s="21" t="s">
        <v>61</v>
      </c>
      <c r="F18" s="21" t="s">
        <v>62</v>
      </c>
      <c r="G18" s="21" t="s">
        <v>28</v>
      </c>
      <c r="H18" s="21" t="str">
        <f t="shared" si="2"/>
        <v>CCC</v>
      </c>
      <c r="I18" s="21" t="s">
        <v>29</v>
      </c>
      <c r="J18" s="22" t="s">
        <v>30</v>
      </c>
      <c r="K18" s="22" t="s">
        <v>49</v>
      </c>
      <c r="L18" s="22" t="s">
        <v>63</v>
      </c>
      <c r="M18" s="22" t="s">
        <v>64</v>
      </c>
      <c r="N18" s="21" t="s">
        <v>65</v>
      </c>
      <c r="O18" s="21" t="s">
        <v>66</v>
      </c>
      <c r="P18" s="22" t="s">
        <v>67</v>
      </c>
      <c r="Q18" s="23"/>
      <c r="R18" s="22" t="s">
        <v>68</v>
      </c>
      <c r="S18" s="22" t="s">
        <v>38</v>
      </c>
      <c r="T18" s="22" t="s">
        <v>39</v>
      </c>
      <c r="U18" s="24">
        <v>43656</v>
      </c>
      <c r="V18" s="18">
        <f t="shared" si="3"/>
        <v>28</v>
      </c>
      <c r="W18" s="22" t="s">
        <v>38</v>
      </c>
      <c r="X18" s="22" t="s">
        <v>39</v>
      </c>
      <c r="Y18" s="24">
        <v>44206</v>
      </c>
      <c r="Z18" s="18">
        <f t="shared" si="4"/>
        <v>3</v>
      </c>
    </row>
    <row r="19" spans="1:26" ht="16.5" x14ac:dyDescent="0.5">
      <c r="A19" s="15"/>
      <c r="B19" s="15"/>
      <c r="C19" s="16"/>
      <c r="D19" s="16"/>
      <c r="E19" s="16"/>
      <c r="F19" s="16"/>
      <c r="G19" s="16"/>
      <c r="H19" s="21">
        <f t="shared" si="2"/>
        <v>0</v>
      </c>
      <c r="I19" s="21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7"/>
      <c r="V19" s="18" t="str">
        <f t="shared" si="3"/>
        <v/>
      </c>
      <c r="W19" s="16"/>
      <c r="X19" s="16"/>
      <c r="Y19" s="17"/>
      <c r="Z19" s="18" t="str">
        <f t="shared" si="4"/>
        <v/>
      </c>
    </row>
    <row r="20" spans="1:26" ht="15.5" x14ac:dyDescent="0.45">
      <c r="A20" s="19" t="s">
        <v>22</v>
      </c>
      <c r="B20" s="19" t="s">
        <v>23</v>
      </c>
      <c r="C20" s="20" t="s">
        <v>69</v>
      </c>
      <c r="D20" s="21" t="s">
        <v>25</v>
      </c>
      <c r="E20" s="21" t="s">
        <v>70</v>
      </c>
      <c r="F20" s="21" t="s">
        <v>71</v>
      </c>
      <c r="G20" s="21" t="s">
        <v>28</v>
      </c>
      <c r="H20" s="21" t="str">
        <f t="shared" si="2"/>
        <v>EEE</v>
      </c>
      <c r="I20" s="21" t="s">
        <v>29</v>
      </c>
      <c r="J20" s="22" t="s">
        <v>30</v>
      </c>
      <c r="K20" s="22" t="s">
        <v>49</v>
      </c>
      <c r="L20" s="22" t="s">
        <v>63</v>
      </c>
      <c r="M20" s="22" t="s">
        <v>64</v>
      </c>
      <c r="N20" s="21" t="s">
        <v>65</v>
      </c>
      <c r="O20" s="21" t="s">
        <v>66</v>
      </c>
      <c r="P20" s="22" t="s">
        <v>67</v>
      </c>
      <c r="Q20" s="23"/>
      <c r="R20" s="22" t="s">
        <v>72</v>
      </c>
      <c r="S20" s="22" t="s">
        <v>38</v>
      </c>
      <c r="T20" s="22" t="s">
        <v>39</v>
      </c>
      <c r="U20" s="24">
        <v>43801</v>
      </c>
      <c r="V20" s="18">
        <f t="shared" si="3"/>
        <v>49</v>
      </c>
      <c r="W20" s="22" t="s">
        <v>38</v>
      </c>
      <c r="X20" s="22" t="s">
        <v>39</v>
      </c>
      <c r="Y20" s="24">
        <v>44229</v>
      </c>
      <c r="Z20" s="18">
        <f t="shared" si="4"/>
        <v>6</v>
      </c>
    </row>
    <row r="21" spans="1:26" ht="16.5" x14ac:dyDescent="0.5">
      <c r="A21" s="15"/>
      <c r="B21" s="15"/>
      <c r="C21" s="16"/>
      <c r="D21" s="16"/>
      <c r="E21" s="16"/>
      <c r="F21" s="16"/>
      <c r="G21" s="16"/>
      <c r="H21" s="21">
        <f t="shared" si="2"/>
        <v>0</v>
      </c>
      <c r="I21" s="21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7"/>
      <c r="V21" s="18" t="str">
        <f t="shared" si="3"/>
        <v/>
      </c>
      <c r="W21" s="16"/>
      <c r="X21" s="16"/>
      <c r="Y21" s="17"/>
      <c r="Z21" s="18" t="str">
        <f t="shared" si="4"/>
        <v/>
      </c>
    </row>
    <row r="22" spans="1:26" ht="15.5" x14ac:dyDescent="0.45">
      <c r="A22" s="19" t="s">
        <v>22</v>
      </c>
      <c r="B22" s="19" t="s">
        <v>23</v>
      </c>
      <c r="C22" s="20" t="s">
        <v>69</v>
      </c>
      <c r="D22" s="21" t="s">
        <v>25</v>
      </c>
      <c r="E22" s="21" t="s">
        <v>70</v>
      </c>
      <c r="F22" s="21" t="s">
        <v>71</v>
      </c>
      <c r="G22" s="21" t="s">
        <v>28</v>
      </c>
      <c r="H22" s="21" t="str">
        <f t="shared" si="2"/>
        <v>EEE</v>
      </c>
      <c r="I22" s="21" t="s">
        <v>29</v>
      </c>
      <c r="J22" s="22" t="s">
        <v>30</v>
      </c>
      <c r="K22" s="22" t="s">
        <v>49</v>
      </c>
      <c r="L22" s="22" t="s">
        <v>63</v>
      </c>
      <c r="M22" s="22" t="s">
        <v>64</v>
      </c>
      <c r="N22" s="21" t="s">
        <v>65</v>
      </c>
      <c r="O22" s="21" t="s">
        <v>66</v>
      </c>
      <c r="P22" s="22" t="s">
        <v>67</v>
      </c>
      <c r="Q22" s="23"/>
      <c r="R22" s="22" t="s">
        <v>73</v>
      </c>
      <c r="S22" s="22" t="s">
        <v>38</v>
      </c>
      <c r="T22" s="22" t="s">
        <v>39</v>
      </c>
      <c r="U22" s="24">
        <v>43808</v>
      </c>
      <c r="V22" s="18">
        <f t="shared" si="3"/>
        <v>50</v>
      </c>
      <c r="W22" s="22" t="s">
        <v>38</v>
      </c>
      <c r="X22" s="22" t="s">
        <v>39</v>
      </c>
      <c r="Y22" s="24">
        <v>44236</v>
      </c>
      <c r="Z22" s="18">
        <f t="shared" si="4"/>
        <v>7</v>
      </c>
    </row>
  </sheetData>
  <mergeCells count="1">
    <mergeCell ref="C2:Z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A110"/>
  <sheetViews>
    <sheetView topLeftCell="D1" zoomScale="50" zoomScaleNormal="50" workbookViewId="0">
      <selection activeCell="K23" sqref="K23"/>
    </sheetView>
  </sheetViews>
  <sheetFormatPr baseColWidth="10" defaultRowHeight="14.5" x14ac:dyDescent="0.35"/>
  <cols>
    <col min="1" max="1" width="16.1796875" hidden="1" customWidth="1"/>
    <col min="2" max="2" width="14.81640625" hidden="1" customWidth="1"/>
    <col min="3" max="3" width="36.7265625" hidden="1" customWidth="1"/>
    <col min="4" max="4" width="36.7265625" bestFit="1" customWidth="1"/>
    <col min="5" max="5" width="7" style="37" customWidth="1"/>
    <col min="6" max="6" width="8.7265625" style="37" hidden="1" customWidth="1"/>
    <col min="7" max="7" width="7" style="37" customWidth="1"/>
    <col min="8" max="8" width="8.7265625" style="37" hidden="1" customWidth="1"/>
    <col min="9" max="9" width="12.453125" customWidth="1"/>
    <col min="11" max="11" width="11.36328125" bestFit="1" customWidth="1"/>
    <col min="12" max="12" width="32" customWidth="1"/>
    <col min="13" max="13" width="60.7265625" customWidth="1"/>
    <col min="14" max="14" width="15.81640625" customWidth="1"/>
    <col min="15" max="15" width="13.7265625" customWidth="1"/>
    <col min="16" max="16" width="30.7265625" customWidth="1"/>
    <col min="17" max="17" width="12.7265625" customWidth="1"/>
    <col min="18" max="18" width="2.81640625" customWidth="1"/>
    <col min="183" max="183" width="0" hidden="1" customWidth="1"/>
    <col min="257" max="259" width="0" hidden="1" customWidth="1"/>
    <col min="260" max="260" width="36.7265625" bestFit="1" customWidth="1"/>
    <col min="261" max="261" width="7" customWidth="1"/>
    <col min="262" max="262" width="0" hidden="1" customWidth="1"/>
    <col min="263" max="263" width="7" customWidth="1"/>
    <col min="264" max="264" width="0" hidden="1" customWidth="1"/>
    <col min="265" max="265" width="12.453125" customWidth="1"/>
    <col min="267" max="267" width="11.36328125" bestFit="1" customWidth="1"/>
    <col min="268" max="268" width="32" customWidth="1"/>
    <col min="269" max="269" width="60.7265625" customWidth="1"/>
    <col min="270" max="270" width="15.81640625" customWidth="1"/>
    <col min="271" max="271" width="13.7265625" customWidth="1"/>
    <col min="272" max="272" width="30.7265625" customWidth="1"/>
    <col min="273" max="273" width="12.7265625" customWidth="1"/>
    <col min="274" max="274" width="2.81640625" customWidth="1"/>
    <col min="439" max="439" width="0" hidden="1" customWidth="1"/>
    <col min="513" max="515" width="0" hidden="1" customWidth="1"/>
    <col min="516" max="516" width="36.7265625" bestFit="1" customWidth="1"/>
    <col min="517" max="517" width="7" customWidth="1"/>
    <col min="518" max="518" width="0" hidden="1" customWidth="1"/>
    <col min="519" max="519" width="7" customWidth="1"/>
    <col min="520" max="520" width="0" hidden="1" customWidth="1"/>
    <col min="521" max="521" width="12.453125" customWidth="1"/>
    <col min="523" max="523" width="11.36328125" bestFit="1" customWidth="1"/>
    <col min="524" max="524" width="32" customWidth="1"/>
    <col min="525" max="525" width="60.7265625" customWidth="1"/>
    <col min="526" max="526" width="15.81640625" customWidth="1"/>
    <col min="527" max="527" width="13.7265625" customWidth="1"/>
    <col min="528" max="528" width="30.7265625" customWidth="1"/>
    <col min="529" max="529" width="12.7265625" customWidth="1"/>
    <col min="530" max="530" width="2.81640625" customWidth="1"/>
    <col min="695" max="695" width="0" hidden="1" customWidth="1"/>
    <col min="769" max="771" width="0" hidden="1" customWidth="1"/>
    <col min="772" max="772" width="36.7265625" bestFit="1" customWidth="1"/>
    <col min="773" max="773" width="7" customWidth="1"/>
    <col min="774" max="774" width="0" hidden="1" customWidth="1"/>
    <col min="775" max="775" width="7" customWidth="1"/>
    <col min="776" max="776" width="0" hidden="1" customWidth="1"/>
    <col min="777" max="777" width="12.453125" customWidth="1"/>
    <col min="779" max="779" width="11.36328125" bestFit="1" customWidth="1"/>
    <col min="780" max="780" width="32" customWidth="1"/>
    <col min="781" max="781" width="60.7265625" customWidth="1"/>
    <col min="782" max="782" width="15.81640625" customWidth="1"/>
    <col min="783" max="783" width="13.7265625" customWidth="1"/>
    <col min="784" max="784" width="30.7265625" customWidth="1"/>
    <col min="785" max="785" width="12.7265625" customWidth="1"/>
    <col min="786" max="786" width="2.81640625" customWidth="1"/>
    <col min="951" max="951" width="0" hidden="1" customWidth="1"/>
    <col min="1025" max="1027" width="0" hidden="1" customWidth="1"/>
    <col min="1028" max="1028" width="36.7265625" bestFit="1" customWidth="1"/>
    <col min="1029" max="1029" width="7" customWidth="1"/>
    <col min="1030" max="1030" width="0" hidden="1" customWidth="1"/>
    <col min="1031" max="1031" width="7" customWidth="1"/>
    <col min="1032" max="1032" width="0" hidden="1" customWidth="1"/>
    <col min="1033" max="1033" width="12.453125" customWidth="1"/>
    <col min="1035" max="1035" width="11.36328125" bestFit="1" customWidth="1"/>
    <col min="1036" max="1036" width="32" customWidth="1"/>
    <col min="1037" max="1037" width="60.7265625" customWidth="1"/>
    <col min="1038" max="1038" width="15.81640625" customWidth="1"/>
    <col min="1039" max="1039" width="13.7265625" customWidth="1"/>
    <col min="1040" max="1040" width="30.7265625" customWidth="1"/>
    <col min="1041" max="1041" width="12.7265625" customWidth="1"/>
    <col min="1042" max="1042" width="2.81640625" customWidth="1"/>
    <col min="1207" max="1207" width="0" hidden="1" customWidth="1"/>
    <col min="1281" max="1283" width="0" hidden="1" customWidth="1"/>
    <col min="1284" max="1284" width="36.7265625" bestFit="1" customWidth="1"/>
    <col min="1285" max="1285" width="7" customWidth="1"/>
    <col min="1286" max="1286" width="0" hidden="1" customWidth="1"/>
    <col min="1287" max="1287" width="7" customWidth="1"/>
    <col min="1288" max="1288" width="0" hidden="1" customWidth="1"/>
    <col min="1289" max="1289" width="12.453125" customWidth="1"/>
    <col min="1291" max="1291" width="11.36328125" bestFit="1" customWidth="1"/>
    <col min="1292" max="1292" width="32" customWidth="1"/>
    <col min="1293" max="1293" width="60.7265625" customWidth="1"/>
    <col min="1294" max="1294" width="15.81640625" customWidth="1"/>
    <col min="1295" max="1295" width="13.7265625" customWidth="1"/>
    <col min="1296" max="1296" width="30.7265625" customWidth="1"/>
    <col min="1297" max="1297" width="12.7265625" customWidth="1"/>
    <col min="1298" max="1298" width="2.81640625" customWidth="1"/>
    <col min="1463" max="1463" width="0" hidden="1" customWidth="1"/>
    <col min="1537" max="1539" width="0" hidden="1" customWidth="1"/>
    <col min="1540" max="1540" width="36.7265625" bestFit="1" customWidth="1"/>
    <col min="1541" max="1541" width="7" customWidth="1"/>
    <col min="1542" max="1542" width="0" hidden="1" customWidth="1"/>
    <col min="1543" max="1543" width="7" customWidth="1"/>
    <col min="1544" max="1544" width="0" hidden="1" customWidth="1"/>
    <col min="1545" max="1545" width="12.453125" customWidth="1"/>
    <col min="1547" max="1547" width="11.36328125" bestFit="1" customWidth="1"/>
    <col min="1548" max="1548" width="32" customWidth="1"/>
    <col min="1549" max="1549" width="60.7265625" customWidth="1"/>
    <col min="1550" max="1550" width="15.81640625" customWidth="1"/>
    <col min="1551" max="1551" width="13.7265625" customWidth="1"/>
    <col min="1552" max="1552" width="30.7265625" customWidth="1"/>
    <col min="1553" max="1553" width="12.7265625" customWidth="1"/>
    <col min="1554" max="1554" width="2.81640625" customWidth="1"/>
    <col min="1719" max="1719" width="0" hidden="1" customWidth="1"/>
    <col min="1793" max="1795" width="0" hidden="1" customWidth="1"/>
    <col min="1796" max="1796" width="36.7265625" bestFit="1" customWidth="1"/>
    <col min="1797" max="1797" width="7" customWidth="1"/>
    <col min="1798" max="1798" width="0" hidden="1" customWidth="1"/>
    <col min="1799" max="1799" width="7" customWidth="1"/>
    <col min="1800" max="1800" width="0" hidden="1" customWidth="1"/>
    <col min="1801" max="1801" width="12.453125" customWidth="1"/>
    <col min="1803" max="1803" width="11.36328125" bestFit="1" customWidth="1"/>
    <col min="1804" max="1804" width="32" customWidth="1"/>
    <col min="1805" max="1805" width="60.7265625" customWidth="1"/>
    <col min="1806" max="1806" width="15.81640625" customWidth="1"/>
    <col min="1807" max="1807" width="13.7265625" customWidth="1"/>
    <col min="1808" max="1808" width="30.7265625" customWidth="1"/>
    <col min="1809" max="1809" width="12.7265625" customWidth="1"/>
    <col min="1810" max="1810" width="2.81640625" customWidth="1"/>
    <col min="1975" max="1975" width="0" hidden="1" customWidth="1"/>
    <col min="2049" max="2051" width="0" hidden="1" customWidth="1"/>
    <col min="2052" max="2052" width="36.7265625" bestFit="1" customWidth="1"/>
    <col min="2053" max="2053" width="7" customWidth="1"/>
    <col min="2054" max="2054" width="0" hidden="1" customWidth="1"/>
    <col min="2055" max="2055" width="7" customWidth="1"/>
    <col min="2056" max="2056" width="0" hidden="1" customWidth="1"/>
    <col min="2057" max="2057" width="12.453125" customWidth="1"/>
    <col min="2059" max="2059" width="11.36328125" bestFit="1" customWidth="1"/>
    <col min="2060" max="2060" width="32" customWidth="1"/>
    <col min="2061" max="2061" width="60.7265625" customWidth="1"/>
    <col min="2062" max="2062" width="15.81640625" customWidth="1"/>
    <col min="2063" max="2063" width="13.7265625" customWidth="1"/>
    <col min="2064" max="2064" width="30.7265625" customWidth="1"/>
    <col min="2065" max="2065" width="12.7265625" customWidth="1"/>
    <col min="2066" max="2066" width="2.81640625" customWidth="1"/>
    <col min="2231" max="2231" width="0" hidden="1" customWidth="1"/>
    <col min="2305" max="2307" width="0" hidden="1" customWidth="1"/>
    <col min="2308" max="2308" width="36.7265625" bestFit="1" customWidth="1"/>
    <col min="2309" max="2309" width="7" customWidth="1"/>
    <col min="2310" max="2310" width="0" hidden="1" customWidth="1"/>
    <col min="2311" max="2311" width="7" customWidth="1"/>
    <col min="2312" max="2312" width="0" hidden="1" customWidth="1"/>
    <col min="2313" max="2313" width="12.453125" customWidth="1"/>
    <col min="2315" max="2315" width="11.36328125" bestFit="1" customWidth="1"/>
    <col min="2316" max="2316" width="32" customWidth="1"/>
    <col min="2317" max="2317" width="60.7265625" customWidth="1"/>
    <col min="2318" max="2318" width="15.81640625" customWidth="1"/>
    <col min="2319" max="2319" width="13.7265625" customWidth="1"/>
    <col min="2320" max="2320" width="30.7265625" customWidth="1"/>
    <col min="2321" max="2321" width="12.7265625" customWidth="1"/>
    <col min="2322" max="2322" width="2.81640625" customWidth="1"/>
    <col min="2487" max="2487" width="0" hidden="1" customWidth="1"/>
    <col min="2561" max="2563" width="0" hidden="1" customWidth="1"/>
    <col min="2564" max="2564" width="36.7265625" bestFit="1" customWidth="1"/>
    <col min="2565" max="2565" width="7" customWidth="1"/>
    <col min="2566" max="2566" width="0" hidden="1" customWidth="1"/>
    <col min="2567" max="2567" width="7" customWidth="1"/>
    <col min="2568" max="2568" width="0" hidden="1" customWidth="1"/>
    <col min="2569" max="2569" width="12.453125" customWidth="1"/>
    <col min="2571" max="2571" width="11.36328125" bestFit="1" customWidth="1"/>
    <col min="2572" max="2572" width="32" customWidth="1"/>
    <col min="2573" max="2573" width="60.7265625" customWidth="1"/>
    <col min="2574" max="2574" width="15.81640625" customWidth="1"/>
    <col min="2575" max="2575" width="13.7265625" customWidth="1"/>
    <col min="2576" max="2576" width="30.7265625" customWidth="1"/>
    <col min="2577" max="2577" width="12.7265625" customWidth="1"/>
    <col min="2578" max="2578" width="2.81640625" customWidth="1"/>
    <col min="2743" max="2743" width="0" hidden="1" customWidth="1"/>
    <col min="2817" max="2819" width="0" hidden="1" customWidth="1"/>
    <col min="2820" max="2820" width="36.7265625" bestFit="1" customWidth="1"/>
    <col min="2821" max="2821" width="7" customWidth="1"/>
    <col min="2822" max="2822" width="0" hidden="1" customWidth="1"/>
    <col min="2823" max="2823" width="7" customWidth="1"/>
    <col min="2824" max="2824" width="0" hidden="1" customWidth="1"/>
    <col min="2825" max="2825" width="12.453125" customWidth="1"/>
    <col min="2827" max="2827" width="11.36328125" bestFit="1" customWidth="1"/>
    <col min="2828" max="2828" width="32" customWidth="1"/>
    <col min="2829" max="2829" width="60.7265625" customWidth="1"/>
    <col min="2830" max="2830" width="15.81640625" customWidth="1"/>
    <col min="2831" max="2831" width="13.7265625" customWidth="1"/>
    <col min="2832" max="2832" width="30.7265625" customWidth="1"/>
    <col min="2833" max="2833" width="12.7265625" customWidth="1"/>
    <col min="2834" max="2834" width="2.81640625" customWidth="1"/>
    <col min="2999" max="2999" width="0" hidden="1" customWidth="1"/>
    <col min="3073" max="3075" width="0" hidden="1" customWidth="1"/>
    <col min="3076" max="3076" width="36.7265625" bestFit="1" customWidth="1"/>
    <col min="3077" max="3077" width="7" customWidth="1"/>
    <col min="3078" max="3078" width="0" hidden="1" customWidth="1"/>
    <col min="3079" max="3079" width="7" customWidth="1"/>
    <col min="3080" max="3080" width="0" hidden="1" customWidth="1"/>
    <col min="3081" max="3081" width="12.453125" customWidth="1"/>
    <col min="3083" max="3083" width="11.36328125" bestFit="1" customWidth="1"/>
    <col min="3084" max="3084" width="32" customWidth="1"/>
    <col min="3085" max="3085" width="60.7265625" customWidth="1"/>
    <col min="3086" max="3086" width="15.81640625" customWidth="1"/>
    <col min="3087" max="3087" width="13.7265625" customWidth="1"/>
    <col min="3088" max="3088" width="30.7265625" customWidth="1"/>
    <col min="3089" max="3089" width="12.7265625" customWidth="1"/>
    <col min="3090" max="3090" width="2.81640625" customWidth="1"/>
    <col min="3255" max="3255" width="0" hidden="1" customWidth="1"/>
    <col min="3329" max="3331" width="0" hidden="1" customWidth="1"/>
    <col min="3332" max="3332" width="36.7265625" bestFit="1" customWidth="1"/>
    <col min="3333" max="3333" width="7" customWidth="1"/>
    <col min="3334" max="3334" width="0" hidden="1" customWidth="1"/>
    <col min="3335" max="3335" width="7" customWidth="1"/>
    <col min="3336" max="3336" width="0" hidden="1" customWidth="1"/>
    <col min="3337" max="3337" width="12.453125" customWidth="1"/>
    <col min="3339" max="3339" width="11.36328125" bestFit="1" customWidth="1"/>
    <col min="3340" max="3340" width="32" customWidth="1"/>
    <col min="3341" max="3341" width="60.7265625" customWidth="1"/>
    <col min="3342" max="3342" width="15.81640625" customWidth="1"/>
    <col min="3343" max="3343" width="13.7265625" customWidth="1"/>
    <col min="3344" max="3344" width="30.7265625" customWidth="1"/>
    <col min="3345" max="3345" width="12.7265625" customWidth="1"/>
    <col min="3346" max="3346" width="2.81640625" customWidth="1"/>
    <col min="3511" max="3511" width="0" hidden="1" customWidth="1"/>
    <col min="3585" max="3587" width="0" hidden="1" customWidth="1"/>
    <col min="3588" max="3588" width="36.7265625" bestFit="1" customWidth="1"/>
    <col min="3589" max="3589" width="7" customWidth="1"/>
    <col min="3590" max="3590" width="0" hidden="1" customWidth="1"/>
    <col min="3591" max="3591" width="7" customWidth="1"/>
    <col min="3592" max="3592" width="0" hidden="1" customWidth="1"/>
    <col min="3593" max="3593" width="12.453125" customWidth="1"/>
    <col min="3595" max="3595" width="11.36328125" bestFit="1" customWidth="1"/>
    <col min="3596" max="3596" width="32" customWidth="1"/>
    <col min="3597" max="3597" width="60.7265625" customWidth="1"/>
    <col min="3598" max="3598" width="15.81640625" customWidth="1"/>
    <col min="3599" max="3599" width="13.7265625" customWidth="1"/>
    <col min="3600" max="3600" width="30.7265625" customWidth="1"/>
    <col min="3601" max="3601" width="12.7265625" customWidth="1"/>
    <col min="3602" max="3602" width="2.81640625" customWidth="1"/>
    <col min="3767" max="3767" width="0" hidden="1" customWidth="1"/>
    <col min="3841" max="3843" width="0" hidden="1" customWidth="1"/>
    <col min="3844" max="3844" width="36.7265625" bestFit="1" customWidth="1"/>
    <col min="3845" max="3845" width="7" customWidth="1"/>
    <col min="3846" max="3846" width="0" hidden="1" customWidth="1"/>
    <col min="3847" max="3847" width="7" customWidth="1"/>
    <col min="3848" max="3848" width="0" hidden="1" customWidth="1"/>
    <col min="3849" max="3849" width="12.453125" customWidth="1"/>
    <col min="3851" max="3851" width="11.36328125" bestFit="1" customWidth="1"/>
    <col min="3852" max="3852" width="32" customWidth="1"/>
    <col min="3853" max="3853" width="60.7265625" customWidth="1"/>
    <col min="3854" max="3854" width="15.81640625" customWidth="1"/>
    <col min="3855" max="3855" width="13.7265625" customWidth="1"/>
    <col min="3856" max="3856" width="30.7265625" customWidth="1"/>
    <col min="3857" max="3857" width="12.7265625" customWidth="1"/>
    <col min="3858" max="3858" width="2.81640625" customWidth="1"/>
    <col min="4023" max="4023" width="0" hidden="1" customWidth="1"/>
    <col min="4097" max="4099" width="0" hidden="1" customWidth="1"/>
    <col min="4100" max="4100" width="36.7265625" bestFit="1" customWidth="1"/>
    <col min="4101" max="4101" width="7" customWidth="1"/>
    <col min="4102" max="4102" width="0" hidden="1" customWidth="1"/>
    <col min="4103" max="4103" width="7" customWidth="1"/>
    <col min="4104" max="4104" width="0" hidden="1" customWidth="1"/>
    <col min="4105" max="4105" width="12.453125" customWidth="1"/>
    <col min="4107" max="4107" width="11.36328125" bestFit="1" customWidth="1"/>
    <col min="4108" max="4108" width="32" customWidth="1"/>
    <col min="4109" max="4109" width="60.7265625" customWidth="1"/>
    <col min="4110" max="4110" width="15.81640625" customWidth="1"/>
    <col min="4111" max="4111" width="13.7265625" customWidth="1"/>
    <col min="4112" max="4112" width="30.7265625" customWidth="1"/>
    <col min="4113" max="4113" width="12.7265625" customWidth="1"/>
    <col min="4114" max="4114" width="2.81640625" customWidth="1"/>
    <col min="4279" max="4279" width="0" hidden="1" customWidth="1"/>
    <col min="4353" max="4355" width="0" hidden="1" customWidth="1"/>
    <col min="4356" max="4356" width="36.7265625" bestFit="1" customWidth="1"/>
    <col min="4357" max="4357" width="7" customWidth="1"/>
    <col min="4358" max="4358" width="0" hidden="1" customWidth="1"/>
    <col min="4359" max="4359" width="7" customWidth="1"/>
    <col min="4360" max="4360" width="0" hidden="1" customWidth="1"/>
    <col min="4361" max="4361" width="12.453125" customWidth="1"/>
    <col min="4363" max="4363" width="11.36328125" bestFit="1" customWidth="1"/>
    <col min="4364" max="4364" width="32" customWidth="1"/>
    <col min="4365" max="4365" width="60.7265625" customWidth="1"/>
    <col min="4366" max="4366" width="15.81640625" customWidth="1"/>
    <col min="4367" max="4367" width="13.7265625" customWidth="1"/>
    <col min="4368" max="4368" width="30.7265625" customWidth="1"/>
    <col min="4369" max="4369" width="12.7265625" customWidth="1"/>
    <col min="4370" max="4370" width="2.81640625" customWidth="1"/>
    <col min="4535" max="4535" width="0" hidden="1" customWidth="1"/>
    <col min="4609" max="4611" width="0" hidden="1" customWidth="1"/>
    <col min="4612" max="4612" width="36.7265625" bestFit="1" customWidth="1"/>
    <col min="4613" max="4613" width="7" customWidth="1"/>
    <col min="4614" max="4614" width="0" hidden="1" customWidth="1"/>
    <col min="4615" max="4615" width="7" customWidth="1"/>
    <col min="4616" max="4616" width="0" hidden="1" customWidth="1"/>
    <col min="4617" max="4617" width="12.453125" customWidth="1"/>
    <col min="4619" max="4619" width="11.36328125" bestFit="1" customWidth="1"/>
    <col min="4620" max="4620" width="32" customWidth="1"/>
    <col min="4621" max="4621" width="60.7265625" customWidth="1"/>
    <col min="4622" max="4622" width="15.81640625" customWidth="1"/>
    <col min="4623" max="4623" width="13.7265625" customWidth="1"/>
    <col min="4624" max="4624" width="30.7265625" customWidth="1"/>
    <col min="4625" max="4625" width="12.7265625" customWidth="1"/>
    <col min="4626" max="4626" width="2.81640625" customWidth="1"/>
    <col min="4791" max="4791" width="0" hidden="1" customWidth="1"/>
    <col min="4865" max="4867" width="0" hidden="1" customWidth="1"/>
    <col min="4868" max="4868" width="36.7265625" bestFit="1" customWidth="1"/>
    <col min="4869" max="4869" width="7" customWidth="1"/>
    <col min="4870" max="4870" width="0" hidden="1" customWidth="1"/>
    <col min="4871" max="4871" width="7" customWidth="1"/>
    <col min="4872" max="4872" width="0" hidden="1" customWidth="1"/>
    <col min="4873" max="4873" width="12.453125" customWidth="1"/>
    <col min="4875" max="4875" width="11.36328125" bestFit="1" customWidth="1"/>
    <col min="4876" max="4876" width="32" customWidth="1"/>
    <col min="4877" max="4877" width="60.7265625" customWidth="1"/>
    <col min="4878" max="4878" width="15.81640625" customWidth="1"/>
    <col min="4879" max="4879" width="13.7265625" customWidth="1"/>
    <col min="4880" max="4880" width="30.7265625" customWidth="1"/>
    <col min="4881" max="4881" width="12.7265625" customWidth="1"/>
    <col min="4882" max="4882" width="2.81640625" customWidth="1"/>
    <col min="5047" max="5047" width="0" hidden="1" customWidth="1"/>
    <col min="5121" max="5123" width="0" hidden="1" customWidth="1"/>
    <col min="5124" max="5124" width="36.7265625" bestFit="1" customWidth="1"/>
    <col min="5125" max="5125" width="7" customWidth="1"/>
    <col min="5126" max="5126" width="0" hidden="1" customWidth="1"/>
    <col min="5127" max="5127" width="7" customWidth="1"/>
    <col min="5128" max="5128" width="0" hidden="1" customWidth="1"/>
    <col min="5129" max="5129" width="12.453125" customWidth="1"/>
    <col min="5131" max="5131" width="11.36328125" bestFit="1" customWidth="1"/>
    <col min="5132" max="5132" width="32" customWidth="1"/>
    <col min="5133" max="5133" width="60.7265625" customWidth="1"/>
    <col min="5134" max="5134" width="15.81640625" customWidth="1"/>
    <col min="5135" max="5135" width="13.7265625" customWidth="1"/>
    <col min="5136" max="5136" width="30.7265625" customWidth="1"/>
    <col min="5137" max="5137" width="12.7265625" customWidth="1"/>
    <col min="5138" max="5138" width="2.81640625" customWidth="1"/>
    <col min="5303" max="5303" width="0" hidden="1" customWidth="1"/>
    <col min="5377" max="5379" width="0" hidden="1" customWidth="1"/>
    <col min="5380" max="5380" width="36.7265625" bestFit="1" customWidth="1"/>
    <col min="5381" max="5381" width="7" customWidth="1"/>
    <col min="5382" max="5382" width="0" hidden="1" customWidth="1"/>
    <col min="5383" max="5383" width="7" customWidth="1"/>
    <col min="5384" max="5384" width="0" hidden="1" customWidth="1"/>
    <col min="5385" max="5385" width="12.453125" customWidth="1"/>
    <col min="5387" max="5387" width="11.36328125" bestFit="1" customWidth="1"/>
    <col min="5388" max="5388" width="32" customWidth="1"/>
    <col min="5389" max="5389" width="60.7265625" customWidth="1"/>
    <col min="5390" max="5390" width="15.81640625" customWidth="1"/>
    <col min="5391" max="5391" width="13.7265625" customWidth="1"/>
    <col min="5392" max="5392" width="30.7265625" customWidth="1"/>
    <col min="5393" max="5393" width="12.7265625" customWidth="1"/>
    <col min="5394" max="5394" width="2.81640625" customWidth="1"/>
    <col min="5559" max="5559" width="0" hidden="1" customWidth="1"/>
    <col min="5633" max="5635" width="0" hidden="1" customWidth="1"/>
    <col min="5636" max="5636" width="36.7265625" bestFit="1" customWidth="1"/>
    <col min="5637" max="5637" width="7" customWidth="1"/>
    <col min="5638" max="5638" width="0" hidden="1" customWidth="1"/>
    <col min="5639" max="5639" width="7" customWidth="1"/>
    <col min="5640" max="5640" width="0" hidden="1" customWidth="1"/>
    <col min="5641" max="5641" width="12.453125" customWidth="1"/>
    <col min="5643" max="5643" width="11.36328125" bestFit="1" customWidth="1"/>
    <col min="5644" max="5644" width="32" customWidth="1"/>
    <col min="5645" max="5645" width="60.7265625" customWidth="1"/>
    <col min="5646" max="5646" width="15.81640625" customWidth="1"/>
    <col min="5647" max="5647" width="13.7265625" customWidth="1"/>
    <col min="5648" max="5648" width="30.7265625" customWidth="1"/>
    <col min="5649" max="5649" width="12.7265625" customWidth="1"/>
    <col min="5650" max="5650" width="2.81640625" customWidth="1"/>
    <col min="5815" max="5815" width="0" hidden="1" customWidth="1"/>
    <col min="5889" max="5891" width="0" hidden="1" customWidth="1"/>
    <col min="5892" max="5892" width="36.7265625" bestFit="1" customWidth="1"/>
    <col min="5893" max="5893" width="7" customWidth="1"/>
    <col min="5894" max="5894" width="0" hidden="1" customWidth="1"/>
    <col min="5895" max="5895" width="7" customWidth="1"/>
    <col min="5896" max="5896" width="0" hidden="1" customWidth="1"/>
    <col min="5897" max="5897" width="12.453125" customWidth="1"/>
    <col min="5899" max="5899" width="11.36328125" bestFit="1" customWidth="1"/>
    <col min="5900" max="5900" width="32" customWidth="1"/>
    <col min="5901" max="5901" width="60.7265625" customWidth="1"/>
    <col min="5902" max="5902" width="15.81640625" customWidth="1"/>
    <col min="5903" max="5903" width="13.7265625" customWidth="1"/>
    <col min="5904" max="5904" width="30.7265625" customWidth="1"/>
    <col min="5905" max="5905" width="12.7265625" customWidth="1"/>
    <col min="5906" max="5906" width="2.81640625" customWidth="1"/>
    <col min="6071" max="6071" width="0" hidden="1" customWidth="1"/>
    <col min="6145" max="6147" width="0" hidden="1" customWidth="1"/>
    <col min="6148" max="6148" width="36.7265625" bestFit="1" customWidth="1"/>
    <col min="6149" max="6149" width="7" customWidth="1"/>
    <col min="6150" max="6150" width="0" hidden="1" customWidth="1"/>
    <col min="6151" max="6151" width="7" customWidth="1"/>
    <col min="6152" max="6152" width="0" hidden="1" customWidth="1"/>
    <col min="6153" max="6153" width="12.453125" customWidth="1"/>
    <col min="6155" max="6155" width="11.36328125" bestFit="1" customWidth="1"/>
    <col min="6156" max="6156" width="32" customWidth="1"/>
    <col min="6157" max="6157" width="60.7265625" customWidth="1"/>
    <col min="6158" max="6158" width="15.81640625" customWidth="1"/>
    <col min="6159" max="6159" width="13.7265625" customWidth="1"/>
    <col min="6160" max="6160" width="30.7265625" customWidth="1"/>
    <col min="6161" max="6161" width="12.7265625" customWidth="1"/>
    <col min="6162" max="6162" width="2.81640625" customWidth="1"/>
    <col min="6327" max="6327" width="0" hidden="1" customWidth="1"/>
    <col min="6401" max="6403" width="0" hidden="1" customWidth="1"/>
    <col min="6404" max="6404" width="36.7265625" bestFit="1" customWidth="1"/>
    <col min="6405" max="6405" width="7" customWidth="1"/>
    <col min="6406" max="6406" width="0" hidden="1" customWidth="1"/>
    <col min="6407" max="6407" width="7" customWidth="1"/>
    <col min="6408" max="6408" width="0" hidden="1" customWidth="1"/>
    <col min="6409" max="6409" width="12.453125" customWidth="1"/>
    <col min="6411" max="6411" width="11.36328125" bestFit="1" customWidth="1"/>
    <col min="6412" max="6412" width="32" customWidth="1"/>
    <col min="6413" max="6413" width="60.7265625" customWidth="1"/>
    <col min="6414" max="6414" width="15.81640625" customWidth="1"/>
    <col min="6415" max="6415" width="13.7265625" customWidth="1"/>
    <col min="6416" max="6416" width="30.7265625" customWidth="1"/>
    <col min="6417" max="6417" width="12.7265625" customWidth="1"/>
    <col min="6418" max="6418" width="2.81640625" customWidth="1"/>
    <col min="6583" max="6583" width="0" hidden="1" customWidth="1"/>
    <col min="6657" max="6659" width="0" hidden="1" customWidth="1"/>
    <col min="6660" max="6660" width="36.7265625" bestFit="1" customWidth="1"/>
    <col min="6661" max="6661" width="7" customWidth="1"/>
    <col min="6662" max="6662" width="0" hidden="1" customWidth="1"/>
    <col min="6663" max="6663" width="7" customWidth="1"/>
    <col min="6664" max="6664" width="0" hidden="1" customWidth="1"/>
    <col min="6665" max="6665" width="12.453125" customWidth="1"/>
    <col min="6667" max="6667" width="11.36328125" bestFit="1" customWidth="1"/>
    <col min="6668" max="6668" width="32" customWidth="1"/>
    <col min="6669" max="6669" width="60.7265625" customWidth="1"/>
    <col min="6670" max="6670" width="15.81640625" customWidth="1"/>
    <col min="6671" max="6671" width="13.7265625" customWidth="1"/>
    <col min="6672" max="6672" width="30.7265625" customWidth="1"/>
    <col min="6673" max="6673" width="12.7265625" customWidth="1"/>
    <col min="6674" max="6674" width="2.81640625" customWidth="1"/>
    <col min="6839" max="6839" width="0" hidden="1" customWidth="1"/>
    <col min="6913" max="6915" width="0" hidden="1" customWidth="1"/>
    <col min="6916" max="6916" width="36.7265625" bestFit="1" customWidth="1"/>
    <col min="6917" max="6917" width="7" customWidth="1"/>
    <col min="6918" max="6918" width="0" hidden="1" customWidth="1"/>
    <col min="6919" max="6919" width="7" customWidth="1"/>
    <col min="6920" max="6920" width="0" hidden="1" customWidth="1"/>
    <col min="6921" max="6921" width="12.453125" customWidth="1"/>
    <col min="6923" max="6923" width="11.36328125" bestFit="1" customWidth="1"/>
    <col min="6924" max="6924" width="32" customWidth="1"/>
    <col min="6925" max="6925" width="60.7265625" customWidth="1"/>
    <col min="6926" max="6926" width="15.81640625" customWidth="1"/>
    <col min="6927" max="6927" width="13.7265625" customWidth="1"/>
    <col min="6928" max="6928" width="30.7265625" customWidth="1"/>
    <col min="6929" max="6929" width="12.7265625" customWidth="1"/>
    <col min="6930" max="6930" width="2.81640625" customWidth="1"/>
    <col min="7095" max="7095" width="0" hidden="1" customWidth="1"/>
    <col min="7169" max="7171" width="0" hidden="1" customWidth="1"/>
    <col min="7172" max="7172" width="36.7265625" bestFit="1" customWidth="1"/>
    <col min="7173" max="7173" width="7" customWidth="1"/>
    <col min="7174" max="7174" width="0" hidden="1" customWidth="1"/>
    <col min="7175" max="7175" width="7" customWidth="1"/>
    <col min="7176" max="7176" width="0" hidden="1" customWidth="1"/>
    <col min="7177" max="7177" width="12.453125" customWidth="1"/>
    <col min="7179" max="7179" width="11.36328125" bestFit="1" customWidth="1"/>
    <col min="7180" max="7180" width="32" customWidth="1"/>
    <col min="7181" max="7181" width="60.7265625" customWidth="1"/>
    <col min="7182" max="7182" width="15.81640625" customWidth="1"/>
    <col min="7183" max="7183" width="13.7265625" customWidth="1"/>
    <col min="7184" max="7184" width="30.7265625" customWidth="1"/>
    <col min="7185" max="7185" width="12.7265625" customWidth="1"/>
    <col min="7186" max="7186" width="2.81640625" customWidth="1"/>
    <col min="7351" max="7351" width="0" hidden="1" customWidth="1"/>
    <col min="7425" max="7427" width="0" hidden="1" customWidth="1"/>
    <col min="7428" max="7428" width="36.7265625" bestFit="1" customWidth="1"/>
    <col min="7429" max="7429" width="7" customWidth="1"/>
    <col min="7430" max="7430" width="0" hidden="1" customWidth="1"/>
    <col min="7431" max="7431" width="7" customWidth="1"/>
    <col min="7432" max="7432" width="0" hidden="1" customWidth="1"/>
    <col min="7433" max="7433" width="12.453125" customWidth="1"/>
    <col min="7435" max="7435" width="11.36328125" bestFit="1" customWidth="1"/>
    <col min="7436" max="7436" width="32" customWidth="1"/>
    <col min="7437" max="7437" width="60.7265625" customWidth="1"/>
    <col min="7438" max="7438" width="15.81640625" customWidth="1"/>
    <col min="7439" max="7439" width="13.7265625" customWidth="1"/>
    <col min="7440" max="7440" width="30.7265625" customWidth="1"/>
    <col min="7441" max="7441" width="12.7265625" customWidth="1"/>
    <col min="7442" max="7442" width="2.81640625" customWidth="1"/>
    <col min="7607" max="7607" width="0" hidden="1" customWidth="1"/>
    <col min="7681" max="7683" width="0" hidden="1" customWidth="1"/>
    <col min="7684" max="7684" width="36.7265625" bestFit="1" customWidth="1"/>
    <col min="7685" max="7685" width="7" customWidth="1"/>
    <col min="7686" max="7686" width="0" hidden="1" customWidth="1"/>
    <col min="7687" max="7687" width="7" customWidth="1"/>
    <col min="7688" max="7688" width="0" hidden="1" customWidth="1"/>
    <col min="7689" max="7689" width="12.453125" customWidth="1"/>
    <col min="7691" max="7691" width="11.36328125" bestFit="1" customWidth="1"/>
    <col min="7692" max="7692" width="32" customWidth="1"/>
    <col min="7693" max="7693" width="60.7265625" customWidth="1"/>
    <col min="7694" max="7694" width="15.81640625" customWidth="1"/>
    <col min="7695" max="7695" width="13.7265625" customWidth="1"/>
    <col min="7696" max="7696" width="30.7265625" customWidth="1"/>
    <col min="7697" max="7697" width="12.7265625" customWidth="1"/>
    <col min="7698" max="7698" width="2.81640625" customWidth="1"/>
    <col min="7863" max="7863" width="0" hidden="1" customWidth="1"/>
    <col min="7937" max="7939" width="0" hidden="1" customWidth="1"/>
    <col min="7940" max="7940" width="36.7265625" bestFit="1" customWidth="1"/>
    <col min="7941" max="7941" width="7" customWidth="1"/>
    <col min="7942" max="7942" width="0" hidden="1" customWidth="1"/>
    <col min="7943" max="7943" width="7" customWidth="1"/>
    <col min="7944" max="7944" width="0" hidden="1" customWidth="1"/>
    <col min="7945" max="7945" width="12.453125" customWidth="1"/>
    <col min="7947" max="7947" width="11.36328125" bestFit="1" customWidth="1"/>
    <col min="7948" max="7948" width="32" customWidth="1"/>
    <col min="7949" max="7949" width="60.7265625" customWidth="1"/>
    <col min="7950" max="7950" width="15.81640625" customWidth="1"/>
    <col min="7951" max="7951" width="13.7265625" customWidth="1"/>
    <col min="7952" max="7952" width="30.7265625" customWidth="1"/>
    <col min="7953" max="7953" width="12.7265625" customWidth="1"/>
    <col min="7954" max="7954" width="2.81640625" customWidth="1"/>
    <col min="8119" max="8119" width="0" hidden="1" customWidth="1"/>
    <col min="8193" max="8195" width="0" hidden="1" customWidth="1"/>
    <col min="8196" max="8196" width="36.7265625" bestFit="1" customWidth="1"/>
    <col min="8197" max="8197" width="7" customWidth="1"/>
    <col min="8198" max="8198" width="0" hidden="1" customWidth="1"/>
    <col min="8199" max="8199" width="7" customWidth="1"/>
    <col min="8200" max="8200" width="0" hidden="1" customWidth="1"/>
    <col min="8201" max="8201" width="12.453125" customWidth="1"/>
    <col min="8203" max="8203" width="11.36328125" bestFit="1" customWidth="1"/>
    <col min="8204" max="8204" width="32" customWidth="1"/>
    <col min="8205" max="8205" width="60.7265625" customWidth="1"/>
    <col min="8206" max="8206" width="15.81640625" customWidth="1"/>
    <col min="8207" max="8207" width="13.7265625" customWidth="1"/>
    <col min="8208" max="8208" width="30.7265625" customWidth="1"/>
    <col min="8209" max="8209" width="12.7265625" customWidth="1"/>
    <col min="8210" max="8210" width="2.81640625" customWidth="1"/>
    <col min="8375" max="8375" width="0" hidden="1" customWidth="1"/>
    <col min="8449" max="8451" width="0" hidden="1" customWidth="1"/>
    <col min="8452" max="8452" width="36.7265625" bestFit="1" customWidth="1"/>
    <col min="8453" max="8453" width="7" customWidth="1"/>
    <col min="8454" max="8454" width="0" hidden="1" customWidth="1"/>
    <col min="8455" max="8455" width="7" customWidth="1"/>
    <col min="8456" max="8456" width="0" hidden="1" customWidth="1"/>
    <col min="8457" max="8457" width="12.453125" customWidth="1"/>
    <col min="8459" max="8459" width="11.36328125" bestFit="1" customWidth="1"/>
    <col min="8460" max="8460" width="32" customWidth="1"/>
    <col min="8461" max="8461" width="60.7265625" customWidth="1"/>
    <col min="8462" max="8462" width="15.81640625" customWidth="1"/>
    <col min="8463" max="8463" width="13.7265625" customWidth="1"/>
    <col min="8464" max="8464" width="30.7265625" customWidth="1"/>
    <col min="8465" max="8465" width="12.7265625" customWidth="1"/>
    <col min="8466" max="8466" width="2.81640625" customWidth="1"/>
    <col min="8631" max="8631" width="0" hidden="1" customWidth="1"/>
    <col min="8705" max="8707" width="0" hidden="1" customWidth="1"/>
    <col min="8708" max="8708" width="36.7265625" bestFit="1" customWidth="1"/>
    <col min="8709" max="8709" width="7" customWidth="1"/>
    <col min="8710" max="8710" width="0" hidden="1" customWidth="1"/>
    <col min="8711" max="8711" width="7" customWidth="1"/>
    <col min="8712" max="8712" width="0" hidden="1" customWidth="1"/>
    <col min="8713" max="8713" width="12.453125" customWidth="1"/>
    <col min="8715" max="8715" width="11.36328125" bestFit="1" customWidth="1"/>
    <col min="8716" max="8716" width="32" customWidth="1"/>
    <col min="8717" max="8717" width="60.7265625" customWidth="1"/>
    <col min="8718" max="8718" width="15.81640625" customWidth="1"/>
    <col min="8719" max="8719" width="13.7265625" customWidth="1"/>
    <col min="8720" max="8720" width="30.7265625" customWidth="1"/>
    <col min="8721" max="8721" width="12.7265625" customWidth="1"/>
    <col min="8722" max="8722" width="2.81640625" customWidth="1"/>
    <col min="8887" max="8887" width="0" hidden="1" customWidth="1"/>
    <col min="8961" max="8963" width="0" hidden="1" customWidth="1"/>
    <col min="8964" max="8964" width="36.7265625" bestFit="1" customWidth="1"/>
    <col min="8965" max="8965" width="7" customWidth="1"/>
    <col min="8966" max="8966" width="0" hidden="1" customWidth="1"/>
    <col min="8967" max="8967" width="7" customWidth="1"/>
    <col min="8968" max="8968" width="0" hidden="1" customWidth="1"/>
    <col min="8969" max="8969" width="12.453125" customWidth="1"/>
    <col min="8971" max="8971" width="11.36328125" bestFit="1" customWidth="1"/>
    <col min="8972" max="8972" width="32" customWidth="1"/>
    <col min="8973" max="8973" width="60.7265625" customWidth="1"/>
    <col min="8974" max="8974" width="15.81640625" customWidth="1"/>
    <col min="8975" max="8975" width="13.7265625" customWidth="1"/>
    <col min="8976" max="8976" width="30.7265625" customWidth="1"/>
    <col min="8977" max="8977" width="12.7265625" customWidth="1"/>
    <col min="8978" max="8978" width="2.81640625" customWidth="1"/>
    <col min="9143" max="9143" width="0" hidden="1" customWidth="1"/>
    <col min="9217" max="9219" width="0" hidden="1" customWidth="1"/>
    <col min="9220" max="9220" width="36.7265625" bestFit="1" customWidth="1"/>
    <col min="9221" max="9221" width="7" customWidth="1"/>
    <col min="9222" max="9222" width="0" hidden="1" customWidth="1"/>
    <col min="9223" max="9223" width="7" customWidth="1"/>
    <col min="9224" max="9224" width="0" hidden="1" customWidth="1"/>
    <col min="9225" max="9225" width="12.453125" customWidth="1"/>
    <col min="9227" max="9227" width="11.36328125" bestFit="1" customWidth="1"/>
    <col min="9228" max="9228" width="32" customWidth="1"/>
    <col min="9229" max="9229" width="60.7265625" customWidth="1"/>
    <col min="9230" max="9230" width="15.81640625" customWidth="1"/>
    <col min="9231" max="9231" width="13.7265625" customWidth="1"/>
    <col min="9232" max="9232" width="30.7265625" customWidth="1"/>
    <col min="9233" max="9233" width="12.7265625" customWidth="1"/>
    <col min="9234" max="9234" width="2.81640625" customWidth="1"/>
    <col min="9399" max="9399" width="0" hidden="1" customWidth="1"/>
    <col min="9473" max="9475" width="0" hidden="1" customWidth="1"/>
    <col min="9476" max="9476" width="36.7265625" bestFit="1" customWidth="1"/>
    <col min="9477" max="9477" width="7" customWidth="1"/>
    <col min="9478" max="9478" width="0" hidden="1" customWidth="1"/>
    <col min="9479" max="9479" width="7" customWidth="1"/>
    <col min="9480" max="9480" width="0" hidden="1" customWidth="1"/>
    <col min="9481" max="9481" width="12.453125" customWidth="1"/>
    <col min="9483" max="9483" width="11.36328125" bestFit="1" customWidth="1"/>
    <col min="9484" max="9484" width="32" customWidth="1"/>
    <col min="9485" max="9485" width="60.7265625" customWidth="1"/>
    <col min="9486" max="9486" width="15.81640625" customWidth="1"/>
    <col min="9487" max="9487" width="13.7265625" customWidth="1"/>
    <col min="9488" max="9488" width="30.7265625" customWidth="1"/>
    <col min="9489" max="9489" width="12.7265625" customWidth="1"/>
    <col min="9490" max="9490" width="2.81640625" customWidth="1"/>
    <col min="9655" max="9655" width="0" hidden="1" customWidth="1"/>
    <col min="9729" max="9731" width="0" hidden="1" customWidth="1"/>
    <col min="9732" max="9732" width="36.7265625" bestFit="1" customWidth="1"/>
    <col min="9733" max="9733" width="7" customWidth="1"/>
    <col min="9734" max="9734" width="0" hidden="1" customWidth="1"/>
    <col min="9735" max="9735" width="7" customWidth="1"/>
    <col min="9736" max="9736" width="0" hidden="1" customWidth="1"/>
    <col min="9737" max="9737" width="12.453125" customWidth="1"/>
    <col min="9739" max="9739" width="11.36328125" bestFit="1" customWidth="1"/>
    <col min="9740" max="9740" width="32" customWidth="1"/>
    <col min="9741" max="9741" width="60.7265625" customWidth="1"/>
    <col min="9742" max="9742" width="15.81640625" customWidth="1"/>
    <col min="9743" max="9743" width="13.7265625" customWidth="1"/>
    <col min="9744" max="9744" width="30.7265625" customWidth="1"/>
    <col min="9745" max="9745" width="12.7265625" customWidth="1"/>
    <col min="9746" max="9746" width="2.81640625" customWidth="1"/>
    <col min="9911" max="9911" width="0" hidden="1" customWidth="1"/>
    <col min="9985" max="9987" width="0" hidden="1" customWidth="1"/>
    <col min="9988" max="9988" width="36.7265625" bestFit="1" customWidth="1"/>
    <col min="9989" max="9989" width="7" customWidth="1"/>
    <col min="9990" max="9990" width="0" hidden="1" customWidth="1"/>
    <col min="9991" max="9991" width="7" customWidth="1"/>
    <col min="9992" max="9992" width="0" hidden="1" customWidth="1"/>
    <col min="9993" max="9993" width="12.453125" customWidth="1"/>
    <col min="9995" max="9995" width="11.36328125" bestFit="1" customWidth="1"/>
    <col min="9996" max="9996" width="32" customWidth="1"/>
    <col min="9997" max="9997" width="60.7265625" customWidth="1"/>
    <col min="9998" max="9998" width="15.81640625" customWidth="1"/>
    <col min="9999" max="9999" width="13.7265625" customWidth="1"/>
    <col min="10000" max="10000" width="30.7265625" customWidth="1"/>
    <col min="10001" max="10001" width="12.7265625" customWidth="1"/>
    <col min="10002" max="10002" width="2.81640625" customWidth="1"/>
    <col min="10167" max="10167" width="0" hidden="1" customWidth="1"/>
    <col min="10241" max="10243" width="0" hidden="1" customWidth="1"/>
    <col min="10244" max="10244" width="36.7265625" bestFit="1" customWidth="1"/>
    <col min="10245" max="10245" width="7" customWidth="1"/>
    <col min="10246" max="10246" width="0" hidden="1" customWidth="1"/>
    <col min="10247" max="10247" width="7" customWidth="1"/>
    <col min="10248" max="10248" width="0" hidden="1" customWidth="1"/>
    <col min="10249" max="10249" width="12.453125" customWidth="1"/>
    <col min="10251" max="10251" width="11.36328125" bestFit="1" customWidth="1"/>
    <col min="10252" max="10252" width="32" customWidth="1"/>
    <col min="10253" max="10253" width="60.7265625" customWidth="1"/>
    <col min="10254" max="10254" width="15.81640625" customWidth="1"/>
    <col min="10255" max="10255" width="13.7265625" customWidth="1"/>
    <col min="10256" max="10256" width="30.7265625" customWidth="1"/>
    <col min="10257" max="10257" width="12.7265625" customWidth="1"/>
    <col min="10258" max="10258" width="2.81640625" customWidth="1"/>
    <col min="10423" max="10423" width="0" hidden="1" customWidth="1"/>
    <col min="10497" max="10499" width="0" hidden="1" customWidth="1"/>
    <col min="10500" max="10500" width="36.7265625" bestFit="1" customWidth="1"/>
    <col min="10501" max="10501" width="7" customWidth="1"/>
    <col min="10502" max="10502" width="0" hidden="1" customWidth="1"/>
    <col min="10503" max="10503" width="7" customWidth="1"/>
    <col min="10504" max="10504" width="0" hidden="1" customWidth="1"/>
    <col min="10505" max="10505" width="12.453125" customWidth="1"/>
    <col min="10507" max="10507" width="11.36328125" bestFit="1" customWidth="1"/>
    <col min="10508" max="10508" width="32" customWidth="1"/>
    <col min="10509" max="10509" width="60.7265625" customWidth="1"/>
    <col min="10510" max="10510" width="15.81640625" customWidth="1"/>
    <col min="10511" max="10511" width="13.7265625" customWidth="1"/>
    <col min="10512" max="10512" width="30.7265625" customWidth="1"/>
    <col min="10513" max="10513" width="12.7265625" customWidth="1"/>
    <col min="10514" max="10514" width="2.81640625" customWidth="1"/>
    <col min="10679" max="10679" width="0" hidden="1" customWidth="1"/>
    <col min="10753" max="10755" width="0" hidden="1" customWidth="1"/>
    <col min="10756" max="10756" width="36.7265625" bestFit="1" customWidth="1"/>
    <col min="10757" max="10757" width="7" customWidth="1"/>
    <col min="10758" max="10758" width="0" hidden="1" customWidth="1"/>
    <col min="10759" max="10759" width="7" customWidth="1"/>
    <col min="10760" max="10760" width="0" hidden="1" customWidth="1"/>
    <col min="10761" max="10761" width="12.453125" customWidth="1"/>
    <col min="10763" max="10763" width="11.36328125" bestFit="1" customWidth="1"/>
    <col min="10764" max="10764" width="32" customWidth="1"/>
    <col min="10765" max="10765" width="60.7265625" customWidth="1"/>
    <col min="10766" max="10766" width="15.81640625" customWidth="1"/>
    <col min="10767" max="10767" width="13.7265625" customWidth="1"/>
    <col min="10768" max="10768" width="30.7265625" customWidth="1"/>
    <col min="10769" max="10769" width="12.7265625" customWidth="1"/>
    <col min="10770" max="10770" width="2.81640625" customWidth="1"/>
    <col min="10935" max="10935" width="0" hidden="1" customWidth="1"/>
    <col min="11009" max="11011" width="0" hidden="1" customWidth="1"/>
    <col min="11012" max="11012" width="36.7265625" bestFit="1" customWidth="1"/>
    <col min="11013" max="11013" width="7" customWidth="1"/>
    <col min="11014" max="11014" width="0" hidden="1" customWidth="1"/>
    <col min="11015" max="11015" width="7" customWidth="1"/>
    <col min="11016" max="11016" width="0" hidden="1" customWidth="1"/>
    <col min="11017" max="11017" width="12.453125" customWidth="1"/>
    <col min="11019" max="11019" width="11.36328125" bestFit="1" customWidth="1"/>
    <col min="11020" max="11020" width="32" customWidth="1"/>
    <col min="11021" max="11021" width="60.7265625" customWidth="1"/>
    <col min="11022" max="11022" width="15.81640625" customWidth="1"/>
    <col min="11023" max="11023" width="13.7265625" customWidth="1"/>
    <col min="11024" max="11024" width="30.7265625" customWidth="1"/>
    <col min="11025" max="11025" width="12.7265625" customWidth="1"/>
    <col min="11026" max="11026" width="2.81640625" customWidth="1"/>
    <col min="11191" max="11191" width="0" hidden="1" customWidth="1"/>
    <col min="11265" max="11267" width="0" hidden="1" customWidth="1"/>
    <col min="11268" max="11268" width="36.7265625" bestFit="1" customWidth="1"/>
    <col min="11269" max="11269" width="7" customWidth="1"/>
    <col min="11270" max="11270" width="0" hidden="1" customWidth="1"/>
    <col min="11271" max="11271" width="7" customWidth="1"/>
    <col min="11272" max="11272" width="0" hidden="1" customWidth="1"/>
    <col min="11273" max="11273" width="12.453125" customWidth="1"/>
    <col min="11275" max="11275" width="11.36328125" bestFit="1" customWidth="1"/>
    <col min="11276" max="11276" width="32" customWidth="1"/>
    <col min="11277" max="11277" width="60.7265625" customWidth="1"/>
    <col min="11278" max="11278" width="15.81640625" customWidth="1"/>
    <col min="11279" max="11279" width="13.7265625" customWidth="1"/>
    <col min="11280" max="11280" width="30.7265625" customWidth="1"/>
    <col min="11281" max="11281" width="12.7265625" customWidth="1"/>
    <col min="11282" max="11282" width="2.81640625" customWidth="1"/>
    <col min="11447" max="11447" width="0" hidden="1" customWidth="1"/>
    <col min="11521" max="11523" width="0" hidden="1" customWidth="1"/>
    <col min="11524" max="11524" width="36.7265625" bestFit="1" customWidth="1"/>
    <col min="11525" max="11525" width="7" customWidth="1"/>
    <col min="11526" max="11526" width="0" hidden="1" customWidth="1"/>
    <col min="11527" max="11527" width="7" customWidth="1"/>
    <col min="11528" max="11528" width="0" hidden="1" customWidth="1"/>
    <col min="11529" max="11529" width="12.453125" customWidth="1"/>
    <col min="11531" max="11531" width="11.36328125" bestFit="1" customWidth="1"/>
    <col min="11532" max="11532" width="32" customWidth="1"/>
    <col min="11533" max="11533" width="60.7265625" customWidth="1"/>
    <col min="11534" max="11534" width="15.81640625" customWidth="1"/>
    <col min="11535" max="11535" width="13.7265625" customWidth="1"/>
    <col min="11536" max="11536" width="30.7265625" customWidth="1"/>
    <col min="11537" max="11537" width="12.7265625" customWidth="1"/>
    <col min="11538" max="11538" width="2.81640625" customWidth="1"/>
    <col min="11703" max="11703" width="0" hidden="1" customWidth="1"/>
    <col min="11777" max="11779" width="0" hidden="1" customWidth="1"/>
    <col min="11780" max="11780" width="36.7265625" bestFit="1" customWidth="1"/>
    <col min="11781" max="11781" width="7" customWidth="1"/>
    <col min="11782" max="11782" width="0" hidden="1" customWidth="1"/>
    <col min="11783" max="11783" width="7" customWidth="1"/>
    <col min="11784" max="11784" width="0" hidden="1" customWidth="1"/>
    <col min="11785" max="11785" width="12.453125" customWidth="1"/>
    <col min="11787" max="11787" width="11.36328125" bestFit="1" customWidth="1"/>
    <col min="11788" max="11788" width="32" customWidth="1"/>
    <col min="11789" max="11789" width="60.7265625" customWidth="1"/>
    <col min="11790" max="11790" width="15.81640625" customWidth="1"/>
    <col min="11791" max="11791" width="13.7265625" customWidth="1"/>
    <col min="11792" max="11792" width="30.7265625" customWidth="1"/>
    <col min="11793" max="11793" width="12.7265625" customWidth="1"/>
    <col min="11794" max="11794" width="2.81640625" customWidth="1"/>
    <col min="11959" max="11959" width="0" hidden="1" customWidth="1"/>
    <col min="12033" max="12035" width="0" hidden="1" customWidth="1"/>
    <col min="12036" max="12036" width="36.7265625" bestFit="1" customWidth="1"/>
    <col min="12037" max="12037" width="7" customWidth="1"/>
    <col min="12038" max="12038" width="0" hidden="1" customWidth="1"/>
    <col min="12039" max="12039" width="7" customWidth="1"/>
    <col min="12040" max="12040" width="0" hidden="1" customWidth="1"/>
    <col min="12041" max="12041" width="12.453125" customWidth="1"/>
    <col min="12043" max="12043" width="11.36328125" bestFit="1" customWidth="1"/>
    <col min="12044" max="12044" width="32" customWidth="1"/>
    <col min="12045" max="12045" width="60.7265625" customWidth="1"/>
    <col min="12046" max="12046" width="15.81640625" customWidth="1"/>
    <col min="12047" max="12047" width="13.7265625" customWidth="1"/>
    <col min="12048" max="12048" width="30.7265625" customWidth="1"/>
    <col min="12049" max="12049" width="12.7265625" customWidth="1"/>
    <col min="12050" max="12050" width="2.81640625" customWidth="1"/>
    <col min="12215" max="12215" width="0" hidden="1" customWidth="1"/>
    <col min="12289" max="12291" width="0" hidden="1" customWidth="1"/>
    <col min="12292" max="12292" width="36.7265625" bestFit="1" customWidth="1"/>
    <col min="12293" max="12293" width="7" customWidth="1"/>
    <col min="12294" max="12294" width="0" hidden="1" customWidth="1"/>
    <col min="12295" max="12295" width="7" customWidth="1"/>
    <col min="12296" max="12296" width="0" hidden="1" customWidth="1"/>
    <col min="12297" max="12297" width="12.453125" customWidth="1"/>
    <col min="12299" max="12299" width="11.36328125" bestFit="1" customWidth="1"/>
    <col min="12300" max="12300" width="32" customWidth="1"/>
    <col min="12301" max="12301" width="60.7265625" customWidth="1"/>
    <col min="12302" max="12302" width="15.81640625" customWidth="1"/>
    <col min="12303" max="12303" width="13.7265625" customWidth="1"/>
    <col min="12304" max="12304" width="30.7265625" customWidth="1"/>
    <col min="12305" max="12305" width="12.7265625" customWidth="1"/>
    <col min="12306" max="12306" width="2.81640625" customWidth="1"/>
    <col min="12471" max="12471" width="0" hidden="1" customWidth="1"/>
    <col min="12545" max="12547" width="0" hidden="1" customWidth="1"/>
    <col min="12548" max="12548" width="36.7265625" bestFit="1" customWidth="1"/>
    <col min="12549" max="12549" width="7" customWidth="1"/>
    <col min="12550" max="12550" width="0" hidden="1" customWidth="1"/>
    <col min="12551" max="12551" width="7" customWidth="1"/>
    <col min="12552" max="12552" width="0" hidden="1" customWidth="1"/>
    <col min="12553" max="12553" width="12.453125" customWidth="1"/>
    <col min="12555" max="12555" width="11.36328125" bestFit="1" customWidth="1"/>
    <col min="12556" max="12556" width="32" customWidth="1"/>
    <col min="12557" max="12557" width="60.7265625" customWidth="1"/>
    <col min="12558" max="12558" width="15.81640625" customWidth="1"/>
    <col min="12559" max="12559" width="13.7265625" customWidth="1"/>
    <col min="12560" max="12560" width="30.7265625" customWidth="1"/>
    <col min="12561" max="12561" width="12.7265625" customWidth="1"/>
    <col min="12562" max="12562" width="2.81640625" customWidth="1"/>
    <col min="12727" max="12727" width="0" hidden="1" customWidth="1"/>
    <col min="12801" max="12803" width="0" hidden="1" customWidth="1"/>
    <col min="12804" max="12804" width="36.7265625" bestFit="1" customWidth="1"/>
    <col min="12805" max="12805" width="7" customWidth="1"/>
    <col min="12806" max="12806" width="0" hidden="1" customWidth="1"/>
    <col min="12807" max="12807" width="7" customWidth="1"/>
    <col min="12808" max="12808" width="0" hidden="1" customWidth="1"/>
    <col min="12809" max="12809" width="12.453125" customWidth="1"/>
    <col min="12811" max="12811" width="11.36328125" bestFit="1" customWidth="1"/>
    <col min="12812" max="12812" width="32" customWidth="1"/>
    <col min="12813" max="12813" width="60.7265625" customWidth="1"/>
    <col min="12814" max="12814" width="15.81640625" customWidth="1"/>
    <col min="12815" max="12815" width="13.7265625" customWidth="1"/>
    <col min="12816" max="12816" width="30.7265625" customWidth="1"/>
    <col min="12817" max="12817" width="12.7265625" customWidth="1"/>
    <col min="12818" max="12818" width="2.81640625" customWidth="1"/>
    <col min="12983" max="12983" width="0" hidden="1" customWidth="1"/>
    <col min="13057" max="13059" width="0" hidden="1" customWidth="1"/>
    <col min="13060" max="13060" width="36.7265625" bestFit="1" customWidth="1"/>
    <col min="13061" max="13061" width="7" customWidth="1"/>
    <col min="13062" max="13062" width="0" hidden="1" customWidth="1"/>
    <col min="13063" max="13063" width="7" customWidth="1"/>
    <col min="13064" max="13064" width="0" hidden="1" customWidth="1"/>
    <col min="13065" max="13065" width="12.453125" customWidth="1"/>
    <col min="13067" max="13067" width="11.36328125" bestFit="1" customWidth="1"/>
    <col min="13068" max="13068" width="32" customWidth="1"/>
    <col min="13069" max="13069" width="60.7265625" customWidth="1"/>
    <col min="13070" max="13070" width="15.81640625" customWidth="1"/>
    <col min="13071" max="13071" width="13.7265625" customWidth="1"/>
    <col min="13072" max="13072" width="30.7265625" customWidth="1"/>
    <col min="13073" max="13073" width="12.7265625" customWidth="1"/>
    <col min="13074" max="13074" width="2.81640625" customWidth="1"/>
    <col min="13239" max="13239" width="0" hidden="1" customWidth="1"/>
    <col min="13313" max="13315" width="0" hidden="1" customWidth="1"/>
    <col min="13316" max="13316" width="36.7265625" bestFit="1" customWidth="1"/>
    <col min="13317" max="13317" width="7" customWidth="1"/>
    <col min="13318" max="13318" width="0" hidden="1" customWidth="1"/>
    <col min="13319" max="13319" width="7" customWidth="1"/>
    <col min="13320" max="13320" width="0" hidden="1" customWidth="1"/>
    <col min="13321" max="13321" width="12.453125" customWidth="1"/>
    <col min="13323" max="13323" width="11.36328125" bestFit="1" customWidth="1"/>
    <col min="13324" max="13324" width="32" customWidth="1"/>
    <col min="13325" max="13325" width="60.7265625" customWidth="1"/>
    <col min="13326" max="13326" width="15.81640625" customWidth="1"/>
    <col min="13327" max="13327" width="13.7265625" customWidth="1"/>
    <col min="13328" max="13328" width="30.7265625" customWidth="1"/>
    <col min="13329" max="13329" width="12.7265625" customWidth="1"/>
    <col min="13330" max="13330" width="2.81640625" customWidth="1"/>
    <col min="13495" max="13495" width="0" hidden="1" customWidth="1"/>
    <col min="13569" max="13571" width="0" hidden="1" customWidth="1"/>
    <col min="13572" max="13572" width="36.7265625" bestFit="1" customWidth="1"/>
    <col min="13573" max="13573" width="7" customWidth="1"/>
    <col min="13574" max="13574" width="0" hidden="1" customWidth="1"/>
    <col min="13575" max="13575" width="7" customWidth="1"/>
    <col min="13576" max="13576" width="0" hidden="1" customWidth="1"/>
    <col min="13577" max="13577" width="12.453125" customWidth="1"/>
    <col min="13579" max="13579" width="11.36328125" bestFit="1" customWidth="1"/>
    <col min="13580" max="13580" width="32" customWidth="1"/>
    <col min="13581" max="13581" width="60.7265625" customWidth="1"/>
    <col min="13582" max="13582" width="15.81640625" customWidth="1"/>
    <col min="13583" max="13583" width="13.7265625" customWidth="1"/>
    <col min="13584" max="13584" width="30.7265625" customWidth="1"/>
    <col min="13585" max="13585" width="12.7265625" customWidth="1"/>
    <col min="13586" max="13586" width="2.81640625" customWidth="1"/>
    <col min="13751" max="13751" width="0" hidden="1" customWidth="1"/>
    <col min="13825" max="13827" width="0" hidden="1" customWidth="1"/>
    <col min="13828" max="13828" width="36.7265625" bestFit="1" customWidth="1"/>
    <col min="13829" max="13829" width="7" customWidth="1"/>
    <col min="13830" max="13830" width="0" hidden="1" customWidth="1"/>
    <col min="13831" max="13831" width="7" customWidth="1"/>
    <col min="13832" max="13832" width="0" hidden="1" customWidth="1"/>
    <col min="13833" max="13833" width="12.453125" customWidth="1"/>
    <col min="13835" max="13835" width="11.36328125" bestFit="1" customWidth="1"/>
    <col min="13836" max="13836" width="32" customWidth="1"/>
    <col min="13837" max="13837" width="60.7265625" customWidth="1"/>
    <col min="13838" max="13838" width="15.81640625" customWidth="1"/>
    <col min="13839" max="13839" width="13.7265625" customWidth="1"/>
    <col min="13840" max="13840" width="30.7265625" customWidth="1"/>
    <col min="13841" max="13841" width="12.7265625" customWidth="1"/>
    <col min="13842" max="13842" width="2.81640625" customWidth="1"/>
    <col min="14007" max="14007" width="0" hidden="1" customWidth="1"/>
    <col min="14081" max="14083" width="0" hidden="1" customWidth="1"/>
    <col min="14084" max="14084" width="36.7265625" bestFit="1" customWidth="1"/>
    <col min="14085" max="14085" width="7" customWidth="1"/>
    <col min="14086" max="14086" width="0" hidden="1" customWidth="1"/>
    <col min="14087" max="14087" width="7" customWidth="1"/>
    <col min="14088" max="14088" width="0" hidden="1" customWidth="1"/>
    <col min="14089" max="14089" width="12.453125" customWidth="1"/>
    <col min="14091" max="14091" width="11.36328125" bestFit="1" customWidth="1"/>
    <col min="14092" max="14092" width="32" customWidth="1"/>
    <col min="14093" max="14093" width="60.7265625" customWidth="1"/>
    <col min="14094" max="14094" width="15.81640625" customWidth="1"/>
    <col min="14095" max="14095" width="13.7265625" customWidth="1"/>
    <col min="14096" max="14096" width="30.7265625" customWidth="1"/>
    <col min="14097" max="14097" width="12.7265625" customWidth="1"/>
    <col min="14098" max="14098" width="2.81640625" customWidth="1"/>
    <col min="14263" max="14263" width="0" hidden="1" customWidth="1"/>
    <col min="14337" max="14339" width="0" hidden="1" customWidth="1"/>
    <col min="14340" max="14340" width="36.7265625" bestFit="1" customWidth="1"/>
    <col min="14341" max="14341" width="7" customWidth="1"/>
    <col min="14342" max="14342" width="0" hidden="1" customWidth="1"/>
    <col min="14343" max="14343" width="7" customWidth="1"/>
    <col min="14344" max="14344" width="0" hidden="1" customWidth="1"/>
    <col min="14345" max="14345" width="12.453125" customWidth="1"/>
    <col min="14347" max="14347" width="11.36328125" bestFit="1" customWidth="1"/>
    <col min="14348" max="14348" width="32" customWidth="1"/>
    <col min="14349" max="14349" width="60.7265625" customWidth="1"/>
    <col min="14350" max="14350" width="15.81640625" customWidth="1"/>
    <col min="14351" max="14351" width="13.7265625" customWidth="1"/>
    <col min="14352" max="14352" width="30.7265625" customWidth="1"/>
    <col min="14353" max="14353" width="12.7265625" customWidth="1"/>
    <col min="14354" max="14354" width="2.81640625" customWidth="1"/>
    <col min="14519" max="14519" width="0" hidden="1" customWidth="1"/>
    <col min="14593" max="14595" width="0" hidden="1" customWidth="1"/>
    <col min="14596" max="14596" width="36.7265625" bestFit="1" customWidth="1"/>
    <col min="14597" max="14597" width="7" customWidth="1"/>
    <col min="14598" max="14598" width="0" hidden="1" customWidth="1"/>
    <col min="14599" max="14599" width="7" customWidth="1"/>
    <col min="14600" max="14600" width="0" hidden="1" customWidth="1"/>
    <col min="14601" max="14601" width="12.453125" customWidth="1"/>
    <col min="14603" max="14603" width="11.36328125" bestFit="1" customWidth="1"/>
    <col min="14604" max="14604" width="32" customWidth="1"/>
    <col min="14605" max="14605" width="60.7265625" customWidth="1"/>
    <col min="14606" max="14606" width="15.81640625" customWidth="1"/>
    <col min="14607" max="14607" width="13.7265625" customWidth="1"/>
    <col min="14608" max="14608" width="30.7265625" customWidth="1"/>
    <col min="14609" max="14609" width="12.7265625" customWidth="1"/>
    <col min="14610" max="14610" width="2.81640625" customWidth="1"/>
    <col min="14775" max="14775" width="0" hidden="1" customWidth="1"/>
    <col min="14849" max="14851" width="0" hidden="1" customWidth="1"/>
    <col min="14852" max="14852" width="36.7265625" bestFit="1" customWidth="1"/>
    <col min="14853" max="14853" width="7" customWidth="1"/>
    <col min="14854" max="14854" width="0" hidden="1" customWidth="1"/>
    <col min="14855" max="14855" width="7" customWidth="1"/>
    <col min="14856" max="14856" width="0" hidden="1" customWidth="1"/>
    <col min="14857" max="14857" width="12.453125" customWidth="1"/>
    <col min="14859" max="14859" width="11.36328125" bestFit="1" customWidth="1"/>
    <col min="14860" max="14860" width="32" customWidth="1"/>
    <col min="14861" max="14861" width="60.7265625" customWidth="1"/>
    <col min="14862" max="14862" width="15.81640625" customWidth="1"/>
    <col min="14863" max="14863" width="13.7265625" customWidth="1"/>
    <col min="14864" max="14864" width="30.7265625" customWidth="1"/>
    <col min="14865" max="14865" width="12.7265625" customWidth="1"/>
    <col min="14866" max="14866" width="2.81640625" customWidth="1"/>
    <col min="15031" max="15031" width="0" hidden="1" customWidth="1"/>
    <col min="15105" max="15107" width="0" hidden="1" customWidth="1"/>
    <col min="15108" max="15108" width="36.7265625" bestFit="1" customWidth="1"/>
    <col min="15109" max="15109" width="7" customWidth="1"/>
    <col min="15110" max="15110" width="0" hidden="1" customWidth="1"/>
    <col min="15111" max="15111" width="7" customWidth="1"/>
    <col min="15112" max="15112" width="0" hidden="1" customWidth="1"/>
    <col min="15113" max="15113" width="12.453125" customWidth="1"/>
    <col min="15115" max="15115" width="11.36328125" bestFit="1" customWidth="1"/>
    <col min="15116" max="15116" width="32" customWidth="1"/>
    <col min="15117" max="15117" width="60.7265625" customWidth="1"/>
    <col min="15118" max="15118" width="15.81640625" customWidth="1"/>
    <col min="15119" max="15119" width="13.7265625" customWidth="1"/>
    <col min="15120" max="15120" width="30.7265625" customWidth="1"/>
    <col min="15121" max="15121" width="12.7265625" customWidth="1"/>
    <col min="15122" max="15122" width="2.81640625" customWidth="1"/>
    <col min="15287" max="15287" width="0" hidden="1" customWidth="1"/>
    <col min="15361" max="15363" width="0" hidden="1" customWidth="1"/>
    <col min="15364" max="15364" width="36.7265625" bestFit="1" customWidth="1"/>
    <col min="15365" max="15365" width="7" customWidth="1"/>
    <col min="15366" max="15366" width="0" hidden="1" customWidth="1"/>
    <col min="15367" max="15367" width="7" customWidth="1"/>
    <col min="15368" max="15368" width="0" hidden="1" customWidth="1"/>
    <col min="15369" max="15369" width="12.453125" customWidth="1"/>
    <col min="15371" max="15371" width="11.36328125" bestFit="1" customWidth="1"/>
    <col min="15372" max="15372" width="32" customWidth="1"/>
    <col min="15373" max="15373" width="60.7265625" customWidth="1"/>
    <col min="15374" max="15374" width="15.81640625" customWidth="1"/>
    <col min="15375" max="15375" width="13.7265625" customWidth="1"/>
    <col min="15376" max="15376" width="30.7265625" customWidth="1"/>
    <col min="15377" max="15377" width="12.7265625" customWidth="1"/>
    <col min="15378" max="15378" width="2.81640625" customWidth="1"/>
    <col min="15543" max="15543" width="0" hidden="1" customWidth="1"/>
    <col min="15617" max="15619" width="0" hidden="1" customWidth="1"/>
    <col min="15620" max="15620" width="36.7265625" bestFit="1" customWidth="1"/>
    <col min="15621" max="15621" width="7" customWidth="1"/>
    <col min="15622" max="15622" width="0" hidden="1" customWidth="1"/>
    <col min="15623" max="15623" width="7" customWidth="1"/>
    <col min="15624" max="15624" width="0" hidden="1" customWidth="1"/>
    <col min="15625" max="15625" width="12.453125" customWidth="1"/>
    <col min="15627" max="15627" width="11.36328125" bestFit="1" customWidth="1"/>
    <col min="15628" max="15628" width="32" customWidth="1"/>
    <col min="15629" max="15629" width="60.7265625" customWidth="1"/>
    <col min="15630" max="15630" width="15.81640625" customWidth="1"/>
    <col min="15631" max="15631" width="13.7265625" customWidth="1"/>
    <col min="15632" max="15632" width="30.7265625" customWidth="1"/>
    <col min="15633" max="15633" width="12.7265625" customWidth="1"/>
    <col min="15634" max="15634" width="2.81640625" customWidth="1"/>
    <col min="15799" max="15799" width="0" hidden="1" customWidth="1"/>
    <col min="15873" max="15875" width="0" hidden="1" customWidth="1"/>
    <col min="15876" max="15876" width="36.7265625" bestFit="1" customWidth="1"/>
    <col min="15877" max="15877" width="7" customWidth="1"/>
    <col min="15878" max="15878" width="0" hidden="1" customWidth="1"/>
    <col min="15879" max="15879" width="7" customWidth="1"/>
    <col min="15880" max="15880" width="0" hidden="1" customWidth="1"/>
    <col min="15881" max="15881" width="12.453125" customWidth="1"/>
    <col min="15883" max="15883" width="11.36328125" bestFit="1" customWidth="1"/>
    <col min="15884" max="15884" width="32" customWidth="1"/>
    <col min="15885" max="15885" width="60.7265625" customWidth="1"/>
    <col min="15886" max="15886" width="15.81640625" customWidth="1"/>
    <col min="15887" max="15887" width="13.7265625" customWidth="1"/>
    <col min="15888" max="15888" width="30.7265625" customWidth="1"/>
    <col min="15889" max="15889" width="12.7265625" customWidth="1"/>
    <col min="15890" max="15890" width="2.81640625" customWidth="1"/>
    <col min="16055" max="16055" width="0" hidden="1" customWidth="1"/>
    <col min="16129" max="16131" width="0" hidden="1" customWidth="1"/>
    <col min="16132" max="16132" width="36.7265625" bestFit="1" customWidth="1"/>
    <col min="16133" max="16133" width="7" customWidth="1"/>
    <col min="16134" max="16134" width="0" hidden="1" customWidth="1"/>
    <col min="16135" max="16135" width="7" customWidth="1"/>
    <col min="16136" max="16136" width="0" hidden="1" customWidth="1"/>
    <col min="16137" max="16137" width="12.453125" customWidth="1"/>
    <col min="16139" max="16139" width="11.36328125" bestFit="1" customWidth="1"/>
    <col min="16140" max="16140" width="32" customWidth="1"/>
    <col min="16141" max="16141" width="60.7265625" customWidth="1"/>
    <col min="16142" max="16142" width="15.81640625" customWidth="1"/>
    <col min="16143" max="16143" width="13.7265625" customWidth="1"/>
    <col min="16144" max="16144" width="30.7265625" customWidth="1"/>
    <col min="16145" max="16145" width="12.7265625" customWidth="1"/>
    <col min="16146" max="16146" width="2.81640625" customWidth="1"/>
    <col min="16311" max="16311" width="0" hidden="1" customWidth="1"/>
  </cols>
  <sheetData>
    <row r="1" spans="1:183" s="27" customFormat="1" ht="21.5" x14ac:dyDescent="0.6">
      <c r="A1" s="1"/>
      <c r="B1" s="1"/>
      <c r="C1" s="1"/>
      <c r="D1" s="1" t="e">
        <f>CONCATENATE("SERVICE ",UPPER(#REF!))</f>
        <v>#REF!</v>
      </c>
      <c r="E1" s="2"/>
      <c r="F1" s="2"/>
      <c r="G1" s="2"/>
      <c r="H1" s="2"/>
      <c r="I1" s="2"/>
      <c r="J1" s="1"/>
      <c r="K1" s="2"/>
      <c r="L1" s="25" t="s">
        <v>74</v>
      </c>
      <c r="M1" s="26">
        <v>2019</v>
      </c>
      <c r="N1" s="3">
        <f>DATE(M1,1,1)</f>
        <v>43466</v>
      </c>
      <c r="O1" s="2"/>
      <c r="P1" s="2"/>
      <c r="Q1" s="1"/>
    </row>
    <row r="2" spans="1:183" s="27" customFormat="1" ht="21.5" x14ac:dyDescent="0.6">
      <c r="A2" s="2"/>
      <c r="B2" s="2"/>
      <c r="C2" s="2"/>
      <c r="D2" s="5" t="s">
        <v>75</v>
      </c>
      <c r="E2" s="5"/>
      <c r="F2" s="5"/>
      <c r="G2" s="5"/>
      <c r="H2" s="5"/>
      <c r="I2" s="5"/>
      <c r="J2" s="5"/>
      <c r="K2" s="5"/>
      <c r="L2" s="2"/>
      <c r="M2" s="25"/>
      <c r="N2" s="3">
        <f>DATE(M1,12,31)</f>
        <v>43830</v>
      </c>
      <c r="O2" s="2"/>
      <c r="P2" s="2"/>
      <c r="Q2" s="2"/>
    </row>
    <row r="3" spans="1:183" s="27" customFormat="1" ht="11.25" customHeight="1" thickBot="1" x14ac:dyDescent="0.65">
      <c r="A3" s="1"/>
      <c r="B3" s="1"/>
      <c r="C3" s="1"/>
      <c r="D3" s="1"/>
      <c r="E3" s="2"/>
      <c r="F3" s="2"/>
      <c r="G3" s="2"/>
      <c r="H3" s="2"/>
      <c r="I3" s="2"/>
      <c r="J3" s="1"/>
      <c r="K3" s="2"/>
      <c r="L3" s="2"/>
      <c r="M3" s="2"/>
      <c r="N3" s="2"/>
      <c r="O3" s="2"/>
      <c r="P3" s="2"/>
      <c r="Q3" s="1"/>
      <c r="R3" s="27" t="s">
        <v>76</v>
      </c>
    </row>
    <row r="4" spans="1:183" s="27" customFormat="1" ht="22" thickBot="1" x14ac:dyDescent="0.65">
      <c r="A4" s="1"/>
      <c r="B4" s="1"/>
      <c r="C4" s="1"/>
      <c r="D4" s="1" t="e">
        <f>CONCATENATE("Site : ",UPPER(#REF!)," -  ")</f>
        <v>#REF!</v>
      </c>
      <c r="E4" s="2"/>
      <c r="F4" s="2"/>
      <c r="G4" s="2"/>
      <c r="H4" s="2"/>
      <c r="I4" s="2"/>
      <c r="J4" s="1"/>
      <c r="K4" s="2"/>
      <c r="L4" s="2"/>
      <c r="M4" s="2"/>
      <c r="N4" s="28" t="str">
        <f>CONCATENATE("Période du ",TEXT(N1,"jj/mm/aaaa")," au ",TEXT(N2,"jj/mm/aaaa"))</f>
        <v>Période du 01/01/2019 au 31/12/2019</v>
      </c>
      <c r="O4" s="29"/>
      <c r="P4" s="29"/>
      <c r="Q4" s="29"/>
      <c r="R4" s="27" t="s">
        <v>76</v>
      </c>
    </row>
    <row r="5" spans="1:183" s="27" customFormat="1" ht="9" customHeight="1" thickBot="1" x14ac:dyDescent="0.65">
      <c r="A5" s="1"/>
      <c r="B5" s="1"/>
      <c r="C5" s="1"/>
      <c r="D5" s="1"/>
      <c r="E5" s="2"/>
      <c r="F5" s="2"/>
      <c r="G5" s="2"/>
      <c r="H5" s="2"/>
      <c r="I5" s="2"/>
      <c r="J5" s="1"/>
      <c r="K5" s="2"/>
      <c r="L5" s="2"/>
      <c r="M5" s="2"/>
      <c r="N5" s="2"/>
      <c r="O5" s="2"/>
      <c r="P5" s="2"/>
      <c r="Q5" s="1"/>
      <c r="R5" s="27" t="s">
        <v>76</v>
      </c>
    </row>
    <row r="6" spans="1:183" s="27" customFormat="1" ht="22" thickBot="1" x14ac:dyDescent="0.65">
      <c r="A6" s="30" t="s">
        <v>77</v>
      </c>
      <c r="B6" s="30" t="s">
        <v>78</v>
      </c>
      <c r="C6" s="6" t="s">
        <v>79</v>
      </c>
      <c r="D6" s="6" t="s">
        <v>1</v>
      </c>
      <c r="E6" s="7" t="s">
        <v>3</v>
      </c>
      <c r="F6" s="7"/>
      <c r="G6" s="7" t="s">
        <v>4</v>
      </c>
      <c r="H6" s="7"/>
      <c r="I6" s="7" t="s">
        <v>5</v>
      </c>
      <c r="J6" s="7" t="s">
        <v>10</v>
      </c>
      <c r="K6" s="7" t="s">
        <v>11</v>
      </c>
      <c r="L6" s="7" t="s">
        <v>12</v>
      </c>
      <c r="M6" s="7" t="s">
        <v>13</v>
      </c>
      <c r="N6" s="7" t="s">
        <v>80</v>
      </c>
      <c r="O6" s="7" t="s">
        <v>81</v>
      </c>
      <c r="P6" s="7" t="s">
        <v>82</v>
      </c>
      <c r="Q6" s="8" t="s">
        <v>83</v>
      </c>
      <c r="R6" s="27" t="s">
        <v>76</v>
      </c>
    </row>
    <row r="7" spans="1:183" ht="15" customHeight="1" x14ac:dyDescent="0.5">
      <c r="A7" s="31"/>
      <c r="B7" s="31"/>
      <c r="C7" s="32"/>
      <c r="D7" s="33" t="s">
        <v>84</v>
      </c>
      <c r="E7" s="32">
        <v>1</v>
      </c>
      <c r="F7" s="32"/>
      <c r="G7" s="33" t="s">
        <v>85</v>
      </c>
      <c r="H7" s="32"/>
      <c r="I7" s="34">
        <f>($N$1+(($E7-1)*7))-((WEEKDAY(($E7+(($N$1-1)*7)),2))-1)</f>
        <v>43460</v>
      </c>
      <c r="J7" s="35" t="s">
        <v>86</v>
      </c>
      <c r="K7" s="34">
        <f>$I7+7</f>
        <v>43467</v>
      </c>
      <c r="L7" s="32"/>
      <c r="M7" s="32"/>
      <c r="N7" s="32"/>
      <c r="O7" s="32"/>
      <c r="P7" s="32"/>
      <c r="Q7" s="34"/>
      <c r="GA7">
        <v>1</v>
      </c>
    </row>
    <row r="8" spans="1:183" ht="15.5" x14ac:dyDescent="0.45">
      <c r="A8" s="36" t="s">
        <v>22</v>
      </c>
      <c r="B8" s="36" t="s">
        <v>23</v>
      </c>
      <c r="C8" s="22" t="s">
        <v>87</v>
      </c>
      <c r="D8" s="22"/>
      <c r="E8" s="21"/>
      <c r="F8" s="21"/>
      <c r="G8" s="21"/>
      <c r="H8" s="21"/>
      <c r="I8" s="21"/>
      <c r="J8" s="21"/>
      <c r="K8" s="21"/>
      <c r="L8" s="22"/>
      <c r="M8" s="23"/>
      <c r="N8" s="22"/>
      <c r="O8" s="22"/>
      <c r="P8" s="22"/>
      <c r="Q8" s="24"/>
    </row>
    <row r="9" spans="1:183" ht="15" customHeight="1" x14ac:dyDescent="0.5">
      <c r="A9" s="31"/>
      <c r="B9" s="31"/>
      <c r="C9" s="32"/>
      <c r="D9" s="33" t="s">
        <v>84</v>
      </c>
      <c r="E9" s="32">
        <v>2</v>
      </c>
      <c r="F9" s="32"/>
      <c r="G9" s="33" t="s">
        <v>85</v>
      </c>
      <c r="H9" s="32"/>
      <c r="I9" s="34">
        <f>($N$1+(($E9-1)*7))-((WEEKDAY(($E9+(($N$1-1)*7)),2))-1)</f>
        <v>43473</v>
      </c>
      <c r="J9" s="35" t="s">
        <v>86</v>
      </c>
      <c r="K9" s="34">
        <f>$I9+7</f>
        <v>43480</v>
      </c>
      <c r="L9" s="32"/>
      <c r="M9" s="32"/>
      <c r="N9" s="32"/>
      <c r="O9" s="32"/>
      <c r="P9" s="32"/>
      <c r="Q9" s="34"/>
      <c r="GA9">
        <v>1</v>
      </c>
    </row>
    <row r="10" spans="1:183" ht="15.5" x14ac:dyDescent="0.45">
      <c r="A10" s="36" t="s">
        <v>22</v>
      </c>
      <c r="B10" s="36" t="s">
        <v>23</v>
      </c>
      <c r="C10" s="22" t="s">
        <v>87</v>
      </c>
      <c r="D10" s="22"/>
      <c r="E10" s="21"/>
      <c r="F10" s="21"/>
      <c r="G10" s="21"/>
      <c r="H10" s="21"/>
      <c r="I10" s="21"/>
      <c r="J10" s="21"/>
      <c r="K10" s="21"/>
      <c r="L10" s="22"/>
      <c r="M10" s="23"/>
      <c r="N10" s="22"/>
      <c r="O10" s="22"/>
      <c r="P10" s="22"/>
      <c r="Q10" s="24"/>
    </row>
    <row r="11" spans="1:183" ht="15" customHeight="1" x14ac:dyDescent="0.5">
      <c r="A11" s="31"/>
      <c r="B11" s="31"/>
      <c r="C11" s="32"/>
      <c r="D11" s="33" t="s">
        <v>84</v>
      </c>
      <c r="E11" s="32">
        <v>3</v>
      </c>
      <c r="F11" s="32"/>
      <c r="G11" s="33" t="s">
        <v>85</v>
      </c>
      <c r="H11" s="32"/>
      <c r="I11" s="34">
        <f>($N$1+(($E11-1)*7))-((WEEKDAY(($E11+(($N$1-1)*7)),2))-1)</f>
        <v>43479</v>
      </c>
      <c r="J11" s="35" t="s">
        <v>86</v>
      </c>
      <c r="K11" s="34">
        <f>$I11+7</f>
        <v>43486</v>
      </c>
      <c r="L11" s="32"/>
      <c r="M11" s="32"/>
      <c r="N11" s="32"/>
      <c r="O11" s="32"/>
      <c r="P11" s="32"/>
      <c r="Q11" s="34"/>
      <c r="GA11">
        <v>1</v>
      </c>
    </row>
    <row r="12" spans="1:183" ht="15.5" x14ac:dyDescent="0.45">
      <c r="A12" s="36" t="s">
        <v>22</v>
      </c>
      <c r="B12" s="36" t="s">
        <v>23</v>
      </c>
      <c r="C12" s="22" t="s">
        <v>87</v>
      </c>
      <c r="D12" s="22"/>
      <c r="E12" s="21"/>
      <c r="F12" s="21"/>
      <c r="G12" s="21"/>
      <c r="H12" s="21"/>
      <c r="I12" s="21"/>
      <c r="J12" s="21"/>
      <c r="K12" s="21"/>
      <c r="L12" s="22"/>
      <c r="M12" s="23"/>
      <c r="N12" s="22"/>
      <c r="O12" s="22"/>
      <c r="P12" s="22"/>
      <c r="Q12" s="24"/>
    </row>
    <row r="13" spans="1:183" ht="15" customHeight="1" x14ac:dyDescent="0.5">
      <c r="A13" s="31"/>
      <c r="B13" s="31"/>
      <c r="C13" s="32"/>
      <c r="D13" s="33" t="s">
        <v>84</v>
      </c>
      <c r="E13" s="32">
        <v>4</v>
      </c>
      <c r="F13" s="32"/>
      <c r="G13" s="33" t="s">
        <v>85</v>
      </c>
      <c r="H13" s="32"/>
      <c r="I13" s="34">
        <f>($N$1+(($E13-1)*7))-((WEEKDAY(($E13+(($N$1-1)*7)),2))-1)</f>
        <v>43485</v>
      </c>
      <c r="J13" s="35" t="s">
        <v>86</v>
      </c>
      <c r="K13" s="34">
        <f>$I13+7</f>
        <v>43492</v>
      </c>
      <c r="L13" s="32"/>
      <c r="M13" s="32"/>
      <c r="N13" s="32"/>
      <c r="O13" s="32"/>
      <c r="P13" s="32"/>
      <c r="Q13" s="34"/>
      <c r="GA13">
        <v>1</v>
      </c>
    </row>
    <row r="14" spans="1:183" ht="15.5" x14ac:dyDescent="0.45">
      <c r="A14" s="36" t="s">
        <v>22</v>
      </c>
      <c r="B14" s="36" t="s">
        <v>23</v>
      </c>
      <c r="C14" s="22" t="s">
        <v>87</v>
      </c>
      <c r="D14" s="22"/>
      <c r="E14" s="21"/>
      <c r="F14" s="21"/>
      <c r="G14" s="21"/>
      <c r="H14" s="21"/>
      <c r="I14" s="21"/>
      <c r="J14" s="21"/>
      <c r="K14" s="21"/>
      <c r="L14" s="22"/>
      <c r="M14" s="23"/>
      <c r="N14" s="22"/>
      <c r="O14" s="22"/>
      <c r="P14" s="22"/>
      <c r="Q14" s="24"/>
    </row>
    <row r="15" spans="1:183" ht="15" customHeight="1" x14ac:dyDescent="0.5">
      <c r="A15" s="31"/>
      <c r="B15" s="31"/>
      <c r="C15" s="32"/>
      <c r="D15" s="33" t="s">
        <v>84</v>
      </c>
      <c r="E15" s="32">
        <v>5</v>
      </c>
      <c r="F15" s="32"/>
      <c r="G15" s="33" t="s">
        <v>85</v>
      </c>
      <c r="H15" s="32"/>
      <c r="I15" s="34">
        <f>($N$1+(($E15-1)*7))-((WEEKDAY(($E15+(($N$1-1)*7)),2))-1)</f>
        <v>43491</v>
      </c>
      <c r="J15" s="35" t="s">
        <v>86</v>
      </c>
      <c r="K15" s="34">
        <f>$I15+7</f>
        <v>43498</v>
      </c>
      <c r="L15" s="32"/>
      <c r="M15" s="32"/>
      <c r="N15" s="32"/>
      <c r="O15" s="32"/>
      <c r="P15" s="32"/>
      <c r="Q15" s="34"/>
      <c r="GA15">
        <v>1</v>
      </c>
    </row>
    <row r="16" spans="1:183" ht="15.5" x14ac:dyDescent="0.45">
      <c r="A16" s="36" t="s">
        <v>22</v>
      </c>
      <c r="B16" s="36" t="s">
        <v>23</v>
      </c>
      <c r="C16" s="22" t="s">
        <v>87</v>
      </c>
      <c r="D16" s="22"/>
      <c r="E16" s="21"/>
      <c r="F16" s="21"/>
      <c r="G16" s="21"/>
      <c r="H16" s="21"/>
      <c r="I16" s="21"/>
      <c r="J16" s="21"/>
      <c r="K16" s="21"/>
      <c r="L16" s="22"/>
      <c r="M16" s="23"/>
      <c r="N16" s="22"/>
      <c r="O16" s="22"/>
      <c r="P16" s="22"/>
      <c r="Q16" s="24"/>
    </row>
    <row r="17" spans="1:183" ht="15" customHeight="1" x14ac:dyDescent="0.5">
      <c r="A17" s="31"/>
      <c r="B17" s="31"/>
      <c r="C17" s="32"/>
      <c r="D17" s="33" t="s">
        <v>84</v>
      </c>
      <c r="E17" s="32">
        <v>6</v>
      </c>
      <c r="F17" s="32"/>
      <c r="G17" s="33" t="s">
        <v>85</v>
      </c>
      <c r="H17" s="32"/>
      <c r="I17" s="34">
        <f>($N$1+(($E17-1)*7))-((WEEKDAY(($E17+(($N$1-1)*7)),2))-1)</f>
        <v>43497</v>
      </c>
      <c r="J17" s="35" t="s">
        <v>86</v>
      </c>
      <c r="K17" s="34">
        <f>$I17+7</f>
        <v>43504</v>
      </c>
      <c r="L17" s="32"/>
      <c r="M17" s="32"/>
      <c r="N17" s="32"/>
      <c r="O17" s="32"/>
      <c r="P17" s="32"/>
      <c r="Q17" s="34"/>
      <c r="GA17">
        <v>1</v>
      </c>
    </row>
    <row r="18" spans="1:183" ht="15.5" x14ac:dyDescent="0.45">
      <c r="A18" s="36" t="s">
        <v>22</v>
      </c>
      <c r="B18" s="36" t="s">
        <v>23</v>
      </c>
      <c r="C18" s="22" t="s">
        <v>87</v>
      </c>
      <c r="D18" s="22"/>
      <c r="E18" s="21"/>
      <c r="F18" s="21"/>
      <c r="G18" s="21"/>
      <c r="H18" s="21"/>
      <c r="I18" s="21"/>
      <c r="J18" s="21"/>
      <c r="K18" s="21"/>
      <c r="L18" s="22"/>
      <c r="M18" s="23"/>
      <c r="N18" s="22"/>
      <c r="O18" s="22"/>
      <c r="P18" s="22"/>
      <c r="Q18" s="24"/>
    </row>
    <row r="19" spans="1:183" ht="15" customHeight="1" x14ac:dyDescent="0.5">
      <c r="A19" s="31"/>
      <c r="B19" s="31"/>
      <c r="C19" s="32"/>
      <c r="D19" s="33" t="s">
        <v>84</v>
      </c>
      <c r="E19" s="32">
        <v>7</v>
      </c>
      <c r="F19" s="32"/>
      <c r="G19" s="33" t="s">
        <v>85</v>
      </c>
      <c r="H19" s="32"/>
      <c r="I19" s="34">
        <f>($N$1+(($E19-1)*7))-((WEEKDAY(($E19+(($N$1-1)*7)),2))-1)</f>
        <v>43503</v>
      </c>
      <c r="J19" s="35" t="s">
        <v>86</v>
      </c>
      <c r="K19" s="34">
        <f>$I19+7</f>
        <v>43510</v>
      </c>
      <c r="L19" s="32"/>
      <c r="M19" s="32"/>
      <c r="N19" s="32"/>
      <c r="O19" s="32"/>
      <c r="P19" s="32"/>
      <c r="Q19" s="34"/>
      <c r="GA19">
        <v>1</v>
      </c>
    </row>
    <row r="20" spans="1:183" ht="15.5" x14ac:dyDescent="0.45">
      <c r="A20" s="36" t="s">
        <v>22</v>
      </c>
      <c r="B20" s="36" t="s">
        <v>23</v>
      </c>
      <c r="C20" s="22" t="s">
        <v>87</v>
      </c>
      <c r="D20" s="22"/>
      <c r="E20" s="21"/>
      <c r="F20" s="21"/>
      <c r="G20" s="21"/>
      <c r="H20" s="21"/>
      <c r="I20" s="21"/>
      <c r="J20" s="21"/>
      <c r="K20" s="21"/>
      <c r="L20" s="22"/>
      <c r="M20" s="23"/>
      <c r="N20" s="22"/>
      <c r="O20" s="22"/>
      <c r="P20" s="22"/>
      <c r="Q20" s="24"/>
    </row>
    <row r="21" spans="1:183" ht="15" customHeight="1" x14ac:dyDescent="0.5">
      <c r="A21" s="31"/>
      <c r="B21" s="31"/>
      <c r="C21" s="32"/>
      <c r="D21" s="33" t="s">
        <v>84</v>
      </c>
      <c r="E21" s="32">
        <v>8</v>
      </c>
      <c r="F21" s="32"/>
      <c r="G21" s="33" t="s">
        <v>85</v>
      </c>
      <c r="H21" s="32"/>
      <c r="I21" s="34">
        <f>($N$1+(($E21-1)*7))-((WEEKDAY(($E21+(($N$1-1)*7)),2))-1)</f>
        <v>43509</v>
      </c>
      <c r="J21" s="35" t="s">
        <v>86</v>
      </c>
      <c r="K21" s="34">
        <f>$I21+7</f>
        <v>43516</v>
      </c>
      <c r="L21" s="32"/>
      <c r="M21" s="32"/>
      <c r="N21" s="32"/>
      <c r="O21" s="32"/>
      <c r="P21" s="32"/>
      <c r="Q21" s="34"/>
      <c r="GA21">
        <v>1</v>
      </c>
    </row>
    <row r="22" spans="1:183" ht="15.5" x14ac:dyDescent="0.45">
      <c r="A22" s="36" t="s">
        <v>22</v>
      </c>
      <c r="B22" s="36" t="s">
        <v>23</v>
      </c>
      <c r="C22" s="22" t="s">
        <v>87</v>
      </c>
      <c r="D22" s="22"/>
      <c r="E22" s="21"/>
      <c r="F22" s="21"/>
      <c r="G22" s="21"/>
      <c r="H22" s="21"/>
      <c r="I22" s="21"/>
      <c r="J22" s="21"/>
      <c r="K22" s="21"/>
      <c r="L22" s="22"/>
      <c r="M22" s="23"/>
      <c r="N22" s="22"/>
      <c r="O22" s="22"/>
      <c r="P22" s="22"/>
      <c r="Q22" s="24"/>
    </row>
    <row r="23" spans="1:183" ht="15" customHeight="1" x14ac:dyDescent="0.5">
      <c r="A23" s="31"/>
      <c r="B23" s="31"/>
      <c r="C23" s="32"/>
      <c r="D23" s="33" t="s">
        <v>84</v>
      </c>
      <c r="E23" s="32">
        <v>9</v>
      </c>
      <c r="F23" s="32"/>
      <c r="G23" s="33" t="s">
        <v>85</v>
      </c>
      <c r="H23" s="32"/>
      <c r="I23" s="34">
        <f>($N$1+(($E23-1)*7))-((WEEKDAY(($E23+(($N$1-1)*7)),2))-1)</f>
        <v>43522</v>
      </c>
      <c r="J23" s="35" t="s">
        <v>86</v>
      </c>
      <c r="K23" s="34">
        <f>$I23+7</f>
        <v>43529</v>
      </c>
      <c r="L23" s="32"/>
      <c r="M23" s="32"/>
      <c r="N23" s="32"/>
      <c r="O23" s="32"/>
      <c r="P23" s="32"/>
      <c r="Q23" s="34"/>
      <c r="GA23">
        <v>1</v>
      </c>
    </row>
    <row r="24" spans="1:183" ht="15.5" x14ac:dyDescent="0.45">
      <c r="A24" s="36" t="s">
        <v>22</v>
      </c>
      <c r="B24" s="36" t="s">
        <v>23</v>
      </c>
      <c r="C24" s="22" t="s">
        <v>87</v>
      </c>
      <c r="D24" s="22"/>
      <c r="E24" s="21"/>
      <c r="F24" s="21"/>
      <c r="G24" s="21"/>
      <c r="H24" s="21"/>
      <c r="I24" s="21"/>
      <c r="J24" s="21"/>
      <c r="K24" s="21"/>
      <c r="L24" s="22"/>
      <c r="M24" s="23"/>
      <c r="N24" s="22"/>
      <c r="O24" s="22"/>
      <c r="P24" s="22"/>
      <c r="Q24" s="24"/>
    </row>
    <row r="25" spans="1:183" ht="15" customHeight="1" x14ac:dyDescent="0.5">
      <c r="A25" s="31"/>
      <c r="B25" s="31"/>
      <c r="C25" s="32"/>
      <c r="D25" s="33" t="s">
        <v>84</v>
      </c>
      <c r="E25" s="32">
        <v>10</v>
      </c>
      <c r="F25" s="32"/>
      <c r="G25" s="33" t="s">
        <v>85</v>
      </c>
      <c r="H25" s="32"/>
      <c r="I25" s="34">
        <f>($N$1+(($E25-1)*7))-((WEEKDAY(($E25+(($N$1-1)*7)),2))-1)</f>
        <v>43528</v>
      </c>
      <c r="J25" s="35" t="s">
        <v>86</v>
      </c>
      <c r="K25" s="34">
        <f>$I25+7</f>
        <v>43535</v>
      </c>
      <c r="L25" s="32"/>
      <c r="M25" s="32"/>
      <c r="N25" s="32"/>
      <c r="O25" s="32"/>
      <c r="P25" s="32"/>
      <c r="Q25" s="34"/>
      <c r="GA25">
        <v>1</v>
      </c>
    </row>
    <row r="26" spans="1:183" ht="15.5" x14ac:dyDescent="0.45">
      <c r="A26" s="36" t="s">
        <v>22</v>
      </c>
      <c r="B26" s="36" t="s">
        <v>23</v>
      </c>
      <c r="C26" s="22" t="s">
        <v>87</v>
      </c>
      <c r="D26" s="22"/>
      <c r="E26" s="21"/>
      <c r="F26" s="21"/>
      <c r="G26" s="21"/>
      <c r="H26" s="21"/>
      <c r="I26" s="21"/>
      <c r="J26" s="21"/>
      <c r="K26" s="21"/>
      <c r="L26" s="22"/>
      <c r="M26" s="23"/>
      <c r="N26" s="22"/>
      <c r="O26" s="22"/>
      <c r="P26" s="22"/>
      <c r="Q26" s="24"/>
    </row>
    <row r="27" spans="1:183" ht="15" customHeight="1" x14ac:dyDescent="0.5">
      <c r="A27" s="31"/>
      <c r="B27" s="31"/>
      <c r="C27" s="32"/>
      <c r="D27" s="33" t="s">
        <v>84</v>
      </c>
      <c r="E27" s="32">
        <v>11</v>
      </c>
      <c r="F27" s="32"/>
      <c r="G27" s="33" t="s">
        <v>85</v>
      </c>
      <c r="H27" s="32"/>
      <c r="I27" s="34">
        <f>($N$1+(($E27-1)*7))-((WEEKDAY(($E27+(($N$1-1)*7)),2))-1)</f>
        <v>43534</v>
      </c>
      <c r="J27" s="35" t="s">
        <v>86</v>
      </c>
      <c r="K27" s="34">
        <f>$I27+7</f>
        <v>43541</v>
      </c>
      <c r="L27" s="32"/>
      <c r="M27" s="32"/>
      <c r="N27" s="32"/>
      <c r="O27" s="32"/>
      <c r="P27" s="32"/>
      <c r="Q27" s="34"/>
      <c r="GA27">
        <v>1</v>
      </c>
    </row>
    <row r="28" spans="1:183" ht="15.5" x14ac:dyDescent="0.45">
      <c r="A28" s="36" t="s">
        <v>22</v>
      </c>
      <c r="B28" s="36" t="s">
        <v>23</v>
      </c>
      <c r="C28" s="22" t="s">
        <v>87</v>
      </c>
      <c r="D28" s="22"/>
      <c r="E28" s="21"/>
      <c r="F28" s="21"/>
      <c r="G28" s="21"/>
      <c r="H28" s="21"/>
      <c r="I28" s="21"/>
      <c r="J28" s="21"/>
      <c r="K28" s="21"/>
      <c r="L28" s="22"/>
      <c r="M28" s="23"/>
      <c r="N28" s="22"/>
      <c r="O28" s="22"/>
      <c r="P28" s="22"/>
      <c r="Q28" s="24"/>
    </row>
    <row r="29" spans="1:183" ht="15" customHeight="1" x14ac:dyDescent="0.5">
      <c r="A29" s="31"/>
      <c r="B29" s="31"/>
      <c r="C29" s="32"/>
      <c r="D29" s="33" t="s">
        <v>84</v>
      </c>
      <c r="E29" s="32">
        <v>12</v>
      </c>
      <c r="F29" s="32"/>
      <c r="G29" s="33" t="s">
        <v>85</v>
      </c>
      <c r="H29" s="32"/>
      <c r="I29" s="34">
        <f>($N$1+(($E29-1)*7))-((WEEKDAY(($E29+(($N$1-1)*7)),2))-1)</f>
        <v>43540</v>
      </c>
      <c r="J29" s="35" t="s">
        <v>86</v>
      </c>
      <c r="K29" s="34">
        <f>$I29+7</f>
        <v>43547</v>
      </c>
      <c r="L29" s="32"/>
      <c r="M29" s="32"/>
      <c r="N29" s="32"/>
      <c r="O29" s="32"/>
      <c r="P29" s="32"/>
      <c r="Q29" s="34"/>
      <c r="GA29">
        <v>1</v>
      </c>
    </row>
    <row r="30" spans="1:183" ht="15.5" x14ac:dyDescent="0.45">
      <c r="A30" s="36" t="s">
        <v>22</v>
      </c>
      <c r="B30" s="36" t="s">
        <v>23</v>
      </c>
      <c r="C30" s="22" t="s">
        <v>87</v>
      </c>
      <c r="D30" s="22"/>
      <c r="E30" s="21"/>
      <c r="F30" s="21"/>
      <c r="G30" s="21"/>
      <c r="H30" s="21"/>
      <c r="I30" s="21"/>
      <c r="J30" s="21"/>
      <c r="K30" s="21"/>
      <c r="L30" s="22"/>
      <c r="M30" s="23"/>
      <c r="N30" s="22"/>
      <c r="O30" s="22"/>
      <c r="P30" s="22"/>
      <c r="Q30" s="24"/>
    </row>
    <row r="31" spans="1:183" ht="15" customHeight="1" x14ac:dyDescent="0.5">
      <c r="A31" s="31"/>
      <c r="B31" s="31"/>
      <c r="C31" s="32"/>
      <c r="D31" s="33" t="s">
        <v>84</v>
      </c>
      <c r="E31" s="32">
        <v>13</v>
      </c>
      <c r="F31" s="32"/>
      <c r="G31" s="33" t="s">
        <v>85</v>
      </c>
      <c r="H31" s="32"/>
      <c r="I31" s="34">
        <f>($N$1+(($E31-1)*7))-((WEEKDAY(($E31+(($N$1-1)*7)),2))-1)</f>
        <v>43546</v>
      </c>
      <c r="J31" s="35" t="s">
        <v>86</v>
      </c>
      <c r="K31" s="34">
        <f>$I31+7</f>
        <v>43553</v>
      </c>
      <c r="L31" s="32"/>
      <c r="M31" s="32"/>
      <c r="N31" s="32"/>
      <c r="O31" s="32"/>
      <c r="P31" s="32"/>
      <c r="Q31" s="34"/>
      <c r="GA31">
        <v>1</v>
      </c>
    </row>
    <row r="32" spans="1:183" ht="15.5" x14ac:dyDescent="0.45">
      <c r="A32" s="36" t="s">
        <v>22</v>
      </c>
      <c r="B32" s="36" t="s">
        <v>23</v>
      </c>
      <c r="C32" s="22" t="s">
        <v>87</v>
      </c>
      <c r="D32" s="22"/>
      <c r="E32" s="21"/>
      <c r="F32" s="21"/>
      <c r="G32" s="21"/>
      <c r="H32" s="21"/>
      <c r="I32" s="21"/>
      <c r="J32" s="21"/>
      <c r="K32" s="21"/>
      <c r="L32" s="22"/>
      <c r="M32" s="23"/>
      <c r="N32" s="22"/>
      <c r="O32" s="22"/>
      <c r="P32" s="22"/>
      <c r="Q32" s="24"/>
    </row>
    <row r="33" spans="1:183" ht="15" customHeight="1" x14ac:dyDescent="0.5">
      <c r="A33" s="31"/>
      <c r="B33" s="31"/>
      <c r="C33" s="32"/>
      <c r="D33" s="33" t="s">
        <v>84</v>
      </c>
      <c r="E33" s="32">
        <v>14</v>
      </c>
      <c r="F33" s="32"/>
      <c r="G33" s="33" t="s">
        <v>85</v>
      </c>
      <c r="H33" s="32"/>
      <c r="I33" s="34">
        <f>($N$1+(($E33-1)*7))-((WEEKDAY(($E33+(($N$1-1)*7)),2))-1)</f>
        <v>43552</v>
      </c>
      <c r="J33" s="35" t="s">
        <v>86</v>
      </c>
      <c r="K33" s="34">
        <f>$I33+7</f>
        <v>43559</v>
      </c>
      <c r="L33" s="32"/>
      <c r="M33" s="32"/>
      <c r="N33" s="32"/>
      <c r="O33" s="32"/>
      <c r="P33" s="32"/>
      <c r="Q33" s="34"/>
      <c r="GA33">
        <v>1</v>
      </c>
    </row>
    <row r="34" spans="1:183" ht="15.5" x14ac:dyDescent="0.45">
      <c r="A34" s="36" t="s">
        <v>22</v>
      </c>
      <c r="B34" s="36" t="s">
        <v>23</v>
      </c>
      <c r="C34" s="22" t="s">
        <v>87</v>
      </c>
      <c r="D34" s="22"/>
      <c r="E34" s="21"/>
      <c r="F34" s="21"/>
      <c r="G34" s="21"/>
      <c r="H34" s="21"/>
      <c r="I34" s="21"/>
      <c r="J34" s="21"/>
      <c r="K34" s="21"/>
      <c r="L34" s="22"/>
      <c r="M34" s="23"/>
      <c r="N34" s="22"/>
      <c r="O34" s="22"/>
      <c r="P34" s="22"/>
      <c r="Q34" s="24"/>
    </row>
    <row r="35" spans="1:183" ht="15" customHeight="1" x14ac:dyDescent="0.5">
      <c r="A35" s="31"/>
      <c r="B35" s="31"/>
      <c r="C35" s="32"/>
      <c r="D35" s="33" t="s">
        <v>84</v>
      </c>
      <c r="E35" s="32">
        <v>15</v>
      </c>
      <c r="F35" s="32"/>
      <c r="G35" s="33" t="s">
        <v>85</v>
      </c>
      <c r="H35" s="32"/>
      <c r="I35" s="34">
        <f>($N$1+(($E35-1)*7))-((WEEKDAY(($E35+(($N$1-1)*7)),2))-1)</f>
        <v>43558</v>
      </c>
      <c r="J35" s="35" t="s">
        <v>86</v>
      </c>
      <c r="K35" s="34">
        <f>$I35+7</f>
        <v>43565</v>
      </c>
      <c r="L35" s="32"/>
      <c r="M35" s="32"/>
      <c r="N35" s="32"/>
      <c r="O35" s="32"/>
      <c r="P35" s="32"/>
      <c r="Q35" s="34"/>
      <c r="GA35">
        <v>1</v>
      </c>
    </row>
    <row r="36" spans="1:183" ht="15.5" x14ac:dyDescent="0.45">
      <c r="A36" s="36" t="s">
        <v>22</v>
      </c>
      <c r="B36" s="36" t="s">
        <v>23</v>
      </c>
      <c r="C36" s="22" t="s">
        <v>87</v>
      </c>
      <c r="D36" s="22"/>
      <c r="E36" s="21"/>
      <c r="F36" s="21"/>
      <c r="G36" s="21"/>
      <c r="H36" s="21"/>
      <c r="I36" s="21"/>
      <c r="J36" s="21"/>
      <c r="K36" s="21"/>
      <c r="L36" s="22"/>
      <c r="M36" s="23"/>
      <c r="N36" s="22"/>
      <c r="O36" s="22"/>
      <c r="P36" s="22"/>
      <c r="Q36" s="24"/>
    </row>
    <row r="37" spans="1:183" ht="15" customHeight="1" x14ac:dyDescent="0.5">
      <c r="A37" s="31"/>
      <c r="B37" s="31"/>
      <c r="C37" s="32"/>
      <c r="D37" s="33" t="s">
        <v>84</v>
      </c>
      <c r="E37" s="32">
        <v>16</v>
      </c>
      <c r="F37" s="32"/>
      <c r="G37" s="33" t="s">
        <v>85</v>
      </c>
      <c r="H37" s="32"/>
      <c r="I37" s="34">
        <f>($N$1+(($E37-1)*7))-((WEEKDAY(($E37+(($N$1-1)*7)),2))-1)</f>
        <v>43571</v>
      </c>
      <c r="J37" s="35" t="s">
        <v>86</v>
      </c>
      <c r="K37" s="34">
        <f>$I37+7</f>
        <v>43578</v>
      </c>
      <c r="L37" s="32"/>
      <c r="M37" s="32"/>
      <c r="N37" s="32"/>
      <c r="O37" s="32"/>
      <c r="P37" s="32"/>
      <c r="Q37" s="34"/>
      <c r="GA37">
        <v>1</v>
      </c>
    </row>
    <row r="38" spans="1:183" ht="15.5" x14ac:dyDescent="0.45">
      <c r="A38" s="36" t="s">
        <v>22</v>
      </c>
      <c r="B38" s="36" t="s">
        <v>23</v>
      </c>
      <c r="C38" s="22" t="s">
        <v>87</v>
      </c>
      <c r="D38" s="22"/>
      <c r="E38" s="21"/>
      <c r="F38" s="21"/>
      <c r="G38" s="21"/>
      <c r="H38" s="21"/>
      <c r="I38" s="21"/>
      <c r="J38" s="21"/>
      <c r="K38" s="21"/>
      <c r="L38" s="22"/>
      <c r="M38" s="23"/>
      <c r="N38" s="22"/>
      <c r="O38" s="22"/>
      <c r="P38" s="22"/>
      <c r="Q38" s="24"/>
    </row>
    <row r="39" spans="1:183" ht="15" customHeight="1" x14ac:dyDescent="0.5">
      <c r="A39" s="31"/>
      <c r="B39" s="31"/>
      <c r="C39" s="32"/>
      <c r="D39" s="33" t="s">
        <v>84</v>
      </c>
      <c r="E39" s="32">
        <v>17</v>
      </c>
      <c r="F39" s="32"/>
      <c r="G39" s="33" t="s">
        <v>85</v>
      </c>
      <c r="H39" s="32"/>
      <c r="I39" s="34">
        <f>($N$1+(($E39-1)*7))-((WEEKDAY(($E39+(($N$1-1)*7)),2))-1)</f>
        <v>43577</v>
      </c>
      <c r="J39" s="35" t="s">
        <v>86</v>
      </c>
      <c r="K39" s="34">
        <f>$I39+7</f>
        <v>43584</v>
      </c>
      <c r="L39" s="32"/>
      <c r="M39" s="32"/>
      <c r="N39" s="32"/>
      <c r="O39" s="32"/>
      <c r="P39" s="32"/>
      <c r="Q39" s="34"/>
      <c r="GA39">
        <v>1</v>
      </c>
    </row>
    <row r="40" spans="1:183" ht="15.5" x14ac:dyDescent="0.45">
      <c r="A40" s="36" t="s">
        <v>22</v>
      </c>
      <c r="B40" s="36" t="s">
        <v>23</v>
      </c>
      <c r="C40" s="22" t="s">
        <v>87</v>
      </c>
      <c r="D40" s="22"/>
      <c r="E40" s="21"/>
      <c r="F40" s="21"/>
      <c r="G40" s="21"/>
      <c r="H40" s="21"/>
      <c r="I40" s="21"/>
      <c r="J40" s="21"/>
      <c r="K40" s="21"/>
      <c r="L40" s="22"/>
      <c r="M40" s="23"/>
      <c r="N40" s="22"/>
      <c r="O40" s="22"/>
      <c r="P40" s="22"/>
      <c r="Q40" s="24"/>
    </row>
    <row r="41" spans="1:183" ht="15" customHeight="1" x14ac:dyDescent="0.5">
      <c r="A41" s="31"/>
      <c r="B41" s="31"/>
      <c r="C41" s="32"/>
      <c r="D41" s="33" t="s">
        <v>84</v>
      </c>
      <c r="E41" s="32">
        <v>18</v>
      </c>
      <c r="F41" s="32"/>
      <c r="G41" s="33" t="s">
        <v>85</v>
      </c>
      <c r="H41" s="32"/>
      <c r="I41" s="34">
        <f>($N$1+(($E41-1)*7))-((WEEKDAY(($E41+(($N$1-1)*7)),2))-1)</f>
        <v>43583</v>
      </c>
      <c r="J41" s="35" t="s">
        <v>86</v>
      </c>
      <c r="K41" s="34">
        <f>$I41+7</f>
        <v>43590</v>
      </c>
      <c r="L41" s="32"/>
      <c r="M41" s="32"/>
      <c r="N41" s="32"/>
      <c r="O41" s="32"/>
      <c r="P41" s="32"/>
      <c r="Q41" s="34"/>
      <c r="GA41">
        <v>1</v>
      </c>
    </row>
    <row r="42" spans="1:183" ht="15.5" x14ac:dyDescent="0.45">
      <c r="A42" s="36" t="s">
        <v>22</v>
      </c>
      <c r="B42" s="36" t="s">
        <v>23</v>
      </c>
      <c r="C42" s="22" t="s">
        <v>87</v>
      </c>
      <c r="D42" s="22"/>
      <c r="E42" s="21"/>
      <c r="F42" s="21"/>
      <c r="G42" s="21"/>
      <c r="H42" s="21"/>
      <c r="I42" s="21"/>
      <c r="J42" s="21"/>
      <c r="K42" s="21"/>
      <c r="L42" s="22"/>
      <c r="M42" s="23"/>
      <c r="N42" s="22"/>
      <c r="O42" s="22"/>
      <c r="P42" s="22"/>
      <c r="Q42" s="24"/>
    </row>
    <row r="43" spans="1:183" ht="15" customHeight="1" x14ac:dyDescent="0.5">
      <c r="A43" s="31"/>
      <c r="B43" s="31"/>
      <c r="C43" s="32"/>
      <c r="D43" s="33" t="s">
        <v>84</v>
      </c>
      <c r="E43" s="32">
        <v>19</v>
      </c>
      <c r="F43" s="32"/>
      <c r="G43" s="33" t="s">
        <v>85</v>
      </c>
      <c r="H43" s="32"/>
      <c r="I43" s="34">
        <f>($N$1+(($E43-1)*7))-((WEEKDAY(($E43+(($N$1-1)*7)),2))-1)</f>
        <v>43589</v>
      </c>
      <c r="J43" s="35" t="s">
        <v>86</v>
      </c>
      <c r="K43" s="34">
        <f>$I43+7</f>
        <v>43596</v>
      </c>
      <c r="L43" s="32"/>
      <c r="M43" s="32"/>
      <c r="N43" s="32"/>
      <c r="O43" s="32"/>
      <c r="P43" s="32"/>
      <c r="Q43" s="34"/>
      <c r="GA43">
        <v>1</v>
      </c>
    </row>
    <row r="44" spans="1:183" ht="15.5" x14ac:dyDescent="0.45">
      <c r="A44" s="36" t="s">
        <v>22</v>
      </c>
      <c r="B44" s="36" t="s">
        <v>23</v>
      </c>
      <c r="C44" s="22" t="s">
        <v>87</v>
      </c>
      <c r="D44" s="22"/>
      <c r="E44" s="21"/>
      <c r="F44" s="21"/>
      <c r="G44" s="21"/>
      <c r="H44" s="21"/>
      <c r="I44" s="21"/>
      <c r="J44" s="21"/>
      <c r="K44" s="21"/>
      <c r="L44" s="22"/>
      <c r="M44" s="23"/>
      <c r="N44" s="22"/>
      <c r="O44" s="22"/>
      <c r="P44" s="22"/>
      <c r="Q44" s="24"/>
    </row>
    <row r="45" spans="1:183" ht="15" customHeight="1" x14ac:dyDescent="0.5">
      <c r="A45" s="31"/>
      <c r="B45" s="31"/>
      <c r="C45" s="32"/>
      <c r="D45" s="33" t="s">
        <v>84</v>
      </c>
      <c r="E45" s="32">
        <v>20</v>
      </c>
      <c r="F45" s="32"/>
      <c r="G45" s="33" t="s">
        <v>85</v>
      </c>
      <c r="H45" s="32"/>
      <c r="I45" s="34">
        <f>($N$1+(($E45-1)*7))-((WEEKDAY(($E45+(($N$1-1)*7)),2))-1)</f>
        <v>43595</v>
      </c>
      <c r="J45" s="35" t="s">
        <v>86</v>
      </c>
      <c r="K45" s="34">
        <f>$I45+7</f>
        <v>43602</v>
      </c>
      <c r="L45" s="32"/>
      <c r="M45" s="32"/>
      <c r="N45" s="32"/>
      <c r="O45" s="32"/>
      <c r="P45" s="32"/>
      <c r="Q45" s="34"/>
      <c r="GA45">
        <v>1</v>
      </c>
    </row>
    <row r="46" spans="1:183" ht="15.5" x14ac:dyDescent="0.45">
      <c r="A46" s="36" t="s">
        <v>22</v>
      </c>
      <c r="B46" s="36" t="s">
        <v>23</v>
      </c>
      <c r="C46" s="22" t="s">
        <v>87</v>
      </c>
      <c r="D46" s="22"/>
      <c r="E46" s="21"/>
      <c r="F46" s="21"/>
      <c r="G46" s="21"/>
      <c r="H46" s="21"/>
      <c r="I46" s="21"/>
      <c r="J46" s="21"/>
      <c r="K46" s="21"/>
      <c r="L46" s="22"/>
      <c r="M46" s="23"/>
      <c r="N46" s="22"/>
      <c r="O46" s="22"/>
      <c r="P46" s="22"/>
      <c r="Q46" s="24"/>
    </row>
    <row r="47" spans="1:183" ht="15" customHeight="1" x14ac:dyDescent="0.5">
      <c r="A47" s="31"/>
      <c r="B47" s="31"/>
      <c r="C47" s="32"/>
      <c r="D47" s="33" t="s">
        <v>84</v>
      </c>
      <c r="E47" s="32">
        <v>21</v>
      </c>
      <c r="F47" s="32"/>
      <c r="G47" s="33" t="s">
        <v>85</v>
      </c>
      <c r="H47" s="32"/>
      <c r="I47" s="34">
        <f>($N$1+(($E47-1)*7))-((WEEKDAY(($E47+(($N$1-1)*7)),2))-1)</f>
        <v>43601</v>
      </c>
      <c r="J47" s="35" t="s">
        <v>86</v>
      </c>
      <c r="K47" s="34">
        <f>$I47+7</f>
        <v>43608</v>
      </c>
      <c r="L47" s="32"/>
      <c r="M47" s="32"/>
      <c r="N47" s="32"/>
      <c r="O47" s="32"/>
      <c r="P47" s="32"/>
      <c r="Q47" s="34"/>
      <c r="GA47">
        <v>1</v>
      </c>
    </row>
    <row r="48" spans="1:183" ht="15.5" x14ac:dyDescent="0.45">
      <c r="A48" s="36" t="s">
        <v>22</v>
      </c>
      <c r="B48" s="36" t="s">
        <v>23</v>
      </c>
      <c r="C48" s="22" t="s">
        <v>87</v>
      </c>
      <c r="D48" s="22"/>
      <c r="E48" s="21"/>
      <c r="F48" s="21"/>
      <c r="G48" s="21"/>
      <c r="H48" s="21"/>
      <c r="I48" s="21"/>
      <c r="J48" s="21"/>
      <c r="K48" s="21"/>
      <c r="L48" s="22"/>
      <c r="M48" s="23"/>
      <c r="N48" s="22"/>
      <c r="O48" s="22"/>
      <c r="P48" s="22"/>
      <c r="Q48" s="24"/>
    </row>
    <row r="49" spans="1:183" ht="15" customHeight="1" x14ac:dyDescent="0.5">
      <c r="A49" s="31"/>
      <c r="B49" s="31"/>
      <c r="C49" s="32"/>
      <c r="D49" s="33" t="s">
        <v>84</v>
      </c>
      <c r="E49" s="32">
        <v>22</v>
      </c>
      <c r="F49" s="32"/>
      <c r="G49" s="33" t="s">
        <v>85</v>
      </c>
      <c r="H49" s="32"/>
      <c r="I49" s="34">
        <f>($N$1+(($E49-1)*7))-((WEEKDAY(($E49+(($N$1-1)*7)),2))-1)</f>
        <v>43607</v>
      </c>
      <c r="J49" s="35" t="s">
        <v>86</v>
      </c>
      <c r="K49" s="34">
        <f>$I49+7</f>
        <v>43614</v>
      </c>
      <c r="L49" s="32"/>
      <c r="M49" s="32"/>
      <c r="N49" s="32"/>
      <c r="O49" s="32"/>
      <c r="P49" s="32"/>
      <c r="Q49" s="34"/>
      <c r="GA49">
        <v>1</v>
      </c>
    </row>
    <row r="50" spans="1:183" ht="15.5" x14ac:dyDescent="0.45">
      <c r="A50" s="36" t="s">
        <v>22</v>
      </c>
      <c r="B50" s="36" t="s">
        <v>23</v>
      </c>
      <c r="C50" s="22" t="s">
        <v>87</v>
      </c>
      <c r="D50" s="22"/>
      <c r="E50" s="21"/>
      <c r="F50" s="21"/>
      <c r="G50" s="21"/>
      <c r="H50" s="21"/>
      <c r="I50" s="21"/>
      <c r="J50" s="21"/>
      <c r="K50" s="21"/>
      <c r="L50" s="22"/>
      <c r="M50" s="23"/>
      <c r="N50" s="22"/>
      <c r="O50" s="22"/>
      <c r="P50" s="22"/>
      <c r="Q50" s="24"/>
    </row>
    <row r="51" spans="1:183" ht="15" customHeight="1" x14ac:dyDescent="0.5">
      <c r="A51" s="31"/>
      <c r="B51" s="31"/>
      <c r="C51" s="32"/>
      <c r="D51" s="33" t="s">
        <v>84</v>
      </c>
      <c r="E51" s="32">
        <v>23</v>
      </c>
      <c r="F51" s="32"/>
      <c r="G51" s="33" t="s">
        <v>85</v>
      </c>
      <c r="H51" s="32"/>
      <c r="I51" s="34">
        <f>($N$1+(($E51-1)*7))-((WEEKDAY(($E51+(($N$1-1)*7)),2))-1)</f>
        <v>43620</v>
      </c>
      <c r="J51" s="35" t="s">
        <v>86</v>
      </c>
      <c r="K51" s="34">
        <f>$I51+7</f>
        <v>43627</v>
      </c>
      <c r="L51" s="32"/>
      <c r="M51" s="32"/>
      <c r="N51" s="32"/>
      <c r="O51" s="32"/>
      <c r="P51" s="32"/>
      <c r="Q51" s="34"/>
      <c r="GA51">
        <v>1</v>
      </c>
    </row>
    <row r="52" spans="1:183" ht="15.5" x14ac:dyDescent="0.45">
      <c r="A52" s="36" t="s">
        <v>22</v>
      </c>
      <c r="B52" s="36" t="s">
        <v>23</v>
      </c>
      <c r="C52" s="22" t="s">
        <v>87</v>
      </c>
      <c r="D52" s="22"/>
      <c r="E52" s="21"/>
      <c r="F52" s="21"/>
      <c r="G52" s="21"/>
      <c r="H52" s="21"/>
      <c r="I52" s="21"/>
      <c r="J52" s="21"/>
      <c r="K52" s="21"/>
      <c r="L52" s="22"/>
      <c r="M52" s="23"/>
      <c r="N52" s="22"/>
      <c r="O52" s="22"/>
      <c r="P52" s="22"/>
      <c r="Q52" s="24"/>
    </row>
    <row r="53" spans="1:183" ht="15" customHeight="1" x14ac:dyDescent="0.5">
      <c r="A53" s="31"/>
      <c r="B53" s="31"/>
      <c r="C53" s="32"/>
      <c r="D53" s="33" t="s">
        <v>84</v>
      </c>
      <c r="E53" s="32">
        <v>24</v>
      </c>
      <c r="F53" s="32"/>
      <c r="G53" s="33" t="s">
        <v>85</v>
      </c>
      <c r="H53" s="32"/>
      <c r="I53" s="34">
        <f>($N$1+(($E53-1)*7))-((WEEKDAY(($E53+(($N$1-1)*7)),2))-1)</f>
        <v>43626</v>
      </c>
      <c r="J53" s="35" t="s">
        <v>86</v>
      </c>
      <c r="K53" s="34">
        <f>$I53+7</f>
        <v>43633</v>
      </c>
      <c r="L53" s="32"/>
      <c r="M53" s="32"/>
      <c r="N53" s="32"/>
      <c r="O53" s="32"/>
      <c r="P53" s="32"/>
      <c r="Q53" s="34"/>
      <c r="GA53">
        <v>1</v>
      </c>
    </row>
    <row r="54" spans="1:183" ht="15.5" x14ac:dyDescent="0.45">
      <c r="A54" s="36" t="s">
        <v>22</v>
      </c>
      <c r="B54" s="36" t="s">
        <v>23</v>
      </c>
      <c r="C54" s="22" t="s">
        <v>87</v>
      </c>
      <c r="D54" s="22"/>
      <c r="E54" s="21"/>
      <c r="F54" s="21"/>
      <c r="G54" s="21"/>
      <c r="H54" s="21"/>
      <c r="I54" s="21"/>
      <c r="J54" s="21"/>
      <c r="K54" s="21"/>
      <c r="L54" s="22"/>
      <c r="M54" s="23"/>
      <c r="N54" s="22"/>
      <c r="O54" s="22"/>
      <c r="P54" s="22"/>
      <c r="Q54" s="24"/>
    </row>
    <row r="55" spans="1:183" ht="15" customHeight="1" x14ac:dyDescent="0.5">
      <c r="A55" s="31"/>
      <c r="B55" s="31"/>
      <c r="C55" s="32"/>
      <c r="D55" s="33" t="s">
        <v>84</v>
      </c>
      <c r="E55" s="32">
        <v>25</v>
      </c>
      <c r="F55" s="32"/>
      <c r="G55" s="33" t="s">
        <v>85</v>
      </c>
      <c r="H55" s="32"/>
      <c r="I55" s="34">
        <f>($N$1+(($E55-1)*7))-((WEEKDAY(($E55+(($N$1-1)*7)),2))-1)</f>
        <v>43632</v>
      </c>
      <c r="J55" s="35" t="s">
        <v>86</v>
      </c>
      <c r="K55" s="34">
        <f>$I55+7</f>
        <v>43639</v>
      </c>
      <c r="L55" s="32"/>
      <c r="M55" s="32"/>
      <c r="N55" s="32"/>
      <c r="O55" s="32"/>
      <c r="P55" s="32"/>
      <c r="Q55" s="34"/>
      <c r="GA55">
        <v>1</v>
      </c>
    </row>
    <row r="56" spans="1:183" ht="15.5" x14ac:dyDescent="0.45">
      <c r="A56" s="36" t="s">
        <v>22</v>
      </c>
      <c r="B56" s="36" t="s">
        <v>23</v>
      </c>
      <c r="C56" s="22" t="s">
        <v>87</v>
      </c>
      <c r="D56" s="22"/>
      <c r="E56" s="21"/>
      <c r="F56" s="21"/>
      <c r="G56" s="21"/>
      <c r="H56" s="21"/>
      <c r="I56" s="21"/>
      <c r="J56" s="21"/>
      <c r="K56" s="21"/>
      <c r="L56" s="22"/>
      <c r="M56" s="23"/>
      <c r="N56" s="22"/>
      <c r="O56" s="22"/>
      <c r="P56" s="22"/>
      <c r="Q56" s="24"/>
    </row>
    <row r="57" spans="1:183" ht="15" customHeight="1" x14ac:dyDescent="0.5">
      <c r="A57" s="31"/>
      <c r="B57" s="31"/>
      <c r="C57" s="32"/>
      <c r="D57" s="33" t="s">
        <v>84</v>
      </c>
      <c r="E57" s="32">
        <v>26</v>
      </c>
      <c r="F57" s="32"/>
      <c r="G57" s="33" t="s">
        <v>85</v>
      </c>
      <c r="H57" s="32"/>
      <c r="I57" s="34">
        <f>($N$1+(($E57-1)*7))-((WEEKDAY(($E57+(($N$1-1)*7)),2))-1)</f>
        <v>43638</v>
      </c>
      <c r="J57" s="35" t="s">
        <v>86</v>
      </c>
      <c r="K57" s="34">
        <f>$I57+7</f>
        <v>43645</v>
      </c>
      <c r="L57" s="32"/>
      <c r="M57" s="32"/>
      <c r="N57" s="32"/>
      <c r="O57" s="32"/>
      <c r="P57" s="32"/>
      <c r="Q57" s="34"/>
      <c r="GA57">
        <v>1</v>
      </c>
    </row>
    <row r="58" spans="1:183" ht="15.5" x14ac:dyDescent="0.45">
      <c r="A58" s="36" t="s">
        <v>22</v>
      </c>
      <c r="B58" s="36" t="s">
        <v>23</v>
      </c>
      <c r="C58" s="22" t="s">
        <v>87</v>
      </c>
      <c r="D58" s="22"/>
      <c r="E58" s="21"/>
      <c r="F58" s="21"/>
      <c r="G58" s="21"/>
      <c r="H58" s="21"/>
      <c r="I58" s="21"/>
      <c r="J58" s="21"/>
      <c r="K58" s="21"/>
      <c r="L58" s="22"/>
      <c r="M58" s="23"/>
      <c r="N58" s="22"/>
      <c r="O58" s="22"/>
      <c r="P58" s="22"/>
      <c r="Q58" s="24"/>
    </row>
    <row r="59" spans="1:183" ht="15" customHeight="1" x14ac:dyDescent="0.5">
      <c r="A59" s="31"/>
      <c r="B59" s="31"/>
      <c r="C59" s="32"/>
      <c r="D59" s="33" t="s">
        <v>84</v>
      </c>
      <c r="E59" s="32">
        <v>27</v>
      </c>
      <c r="F59" s="32"/>
      <c r="G59" s="33" t="s">
        <v>85</v>
      </c>
      <c r="H59" s="32"/>
      <c r="I59" s="34">
        <f>($N$1+(($E59-1)*7))-((WEEKDAY(($E59+(($N$1-1)*7)),2))-1)</f>
        <v>43644</v>
      </c>
      <c r="J59" s="35" t="s">
        <v>86</v>
      </c>
      <c r="K59" s="34">
        <f>$I59+7</f>
        <v>43651</v>
      </c>
      <c r="L59" s="32"/>
      <c r="M59" s="32"/>
      <c r="N59" s="32"/>
      <c r="O59" s="32"/>
      <c r="P59" s="32"/>
      <c r="Q59" s="34"/>
      <c r="GA59">
        <v>1</v>
      </c>
    </row>
    <row r="60" spans="1:183" ht="15.5" x14ac:dyDescent="0.45">
      <c r="A60" s="36" t="s">
        <v>22</v>
      </c>
      <c r="B60" s="36" t="s">
        <v>23</v>
      </c>
      <c r="C60" s="22" t="s">
        <v>87</v>
      </c>
      <c r="D60" s="22"/>
      <c r="E60" s="21"/>
      <c r="F60" s="21"/>
      <c r="G60" s="21"/>
      <c r="H60" s="21"/>
      <c r="I60" s="21"/>
      <c r="J60" s="21"/>
      <c r="K60" s="21"/>
      <c r="L60" s="22"/>
      <c r="M60" s="23"/>
      <c r="N60" s="22"/>
      <c r="O60" s="22"/>
      <c r="P60" s="22"/>
      <c r="Q60" s="24"/>
    </row>
    <row r="61" spans="1:183" ht="15" customHeight="1" x14ac:dyDescent="0.5">
      <c r="A61" s="31"/>
      <c r="B61" s="31"/>
      <c r="C61" s="32"/>
      <c r="D61" s="33" t="s">
        <v>84</v>
      </c>
      <c r="E61" s="32">
        <v>28</v>
      </c>
      <c r="F61" s="32"/>
      <c r="G61" s="33" t="s">
        <v>85</v>
      </c>
      <c r="H61" s="32"/>
      <c r="I61" s="34">
        <f>($N$1+(($E61-1)*7))-((WEEKDAY(($E61+(($N$1-1)*7)),2))-1)</f>
        <v>43650</v>
      </c>
      <c r="J61" s="35" t="s">
        <v>86</v>
      </c>
      <c r="K61" s="34">
        <f>$I61+7</f>
        <v>43657</v>
      </c>
      <c r="L61" s="32"/>
      <c r="M61" s="32"/>
      <c r="N61" s="32"/>
      <c r="O61" s="32"/>
      <c r="P61" s="32"/>
      <c r="Q61" s="34"/>
      <c r="GA61">
        <v>1</v>
      </c>
    </row>
    <row r="62" spans="1:183" ht="15.5" x14ac:dyDescent="0.45">
      <c r="A62" s="36" t="s">
        <v>22</v>
      </c>
      <c r="B62" s="36" t="s">
        <v>23</v>
      </c>
      <c r="C62" s="22" t="s">
        <v>87</v>
      </c>
      <c r="D62" s="22"/>
      <c r="E62" s="21"/>
      <c r="F62" s="21"/>
      <c r="G62" s="21"/>
      <c r="H62" s="21"/>
      <c r="I62" s="21"/>
      <c r="J62" s="21"/>
      <c r="K62" s="21"/>
      <c r="L62" s="22"/>
      <c r="M62" s="23"/>
      <c r="N62" s="22"/>
      <c r="O62" s="22"/>
      <c r="P62" s="22"/>
      <c r="Q62" s="24"/>
    </row>
    <row r="63" spans="1:183" ht="15" customHeight="1" x14ac:dyDescent="0.5">
      <c r="A63" s="31"/>
      <c r="B63" s="31"/>
      <c r="C63" s="32"/>
      <c r="D63" s="33" t="s">
        <v>84</v>
      </c>
      <c r="E63" s="32">
        <v>29</v>
      </c>
      <c r="F63" s="32"/>
      <c r="G63" s="33" t="s">
        <v>85</v>
      </c>
      <c r="H63" s="32"/>
      <c r="I63" s="34">
        <f>($N$1+(($E63-1)*7))-((WEEKDAY(($E63+(($N$1-1)*7)),2))-1)</f>
        <v>43656</v>
      </c>
      <c r="J63" s="35" t="s">
        <v>86</v>
      </c>
      <c r="K63" s="34">
        <f>$I63+7</f>
        <v>43663</v>
      </c>
      <c r="L63" s="32"/>
      <c r="M63" s="32"/>
      <c r="N63" s="32"/>
      <c r="O63" s="32"/>
      <c r="P63" s="32"/>
      <c r="Q63" s="34"/>
      <c r="GA63">
        <v>1</v>
      </c>
    </row>
    <row r="64" spans="1:183" ht="15.5" x14ac:dyDescent="0.45">
      <c r="A64" s="36" t="s">
        <v>22</v>
      </c>
      <c r="B64" s="36" t="s">
        <v>23</v>
      </c>
      <c r="C64" s="22" t="s">
        <v>87</v>
      </c>
      <c r="D64" s="22"/>
      <c r="E64" s="21"/>
      <c r="F64" s="21"/>
      <c r="G64" s="21"/>
      <c r="H64" s="21"/>
      <c r="I64" s="21"/>
      <c r="J64" s="21"/>
      <c r="K64" s="21"/>
      <c r="L64" s="22"/>
      <c r="M64" s="23"/>
      <c r="N64" s="22"/>
      <c r="O64" s="22"/>
      <c r="P64" s="22"/>
      <c r="Q64" s="24"/>
    </row>
    <row r="65" spans="1:183" ht="15" customHeight="1" x14ac:dyDescent="0.5">
      <c r="A65" s="31"/>
      <c r="B65" s="31"/>
      <c r="C65" s="32"/>
      <c r="D65" s="33" t="s">
        <v>84</v>
      </c>
      <c r="E65" s="32">
        <v>30</v>
      </c>
      <c r="F65" s="32"/>
      <c r="G65" s="33" t="s">
        <v>85</v>
      </c>
      <c r="H65" s="32"/>
      <c r="I65" s="34">
        <f>($N$1+(($E65-1)*7))-((WEEKDAY(($E65+(($N$1-1)*7)),2))-1)</f>
        <v>43669</v>
      </c>
      <c r="J65" s="35" t="s">
        <v>86</v>
      </c>
      <c r="K65" s="34">
        <f>$I65+7</f>
        <v>43676</v>
      </c>
      <c r="L65" s="32"/>
      <c r="M65" s="32"/>
      <c r="N65" s="32"/>
      <c r="O65" s="32"/>
      <c r="P65" s="32"/>
      <c r="Q65" s="34"/>
      <c r="GA65">
        <v>1</v>
      </c>
    </row>
    <row r="66" spans="1:183" ht="15.5" x14ac:dyDescent="0.45">
      <c r="A66" s="36" t="s">
        <v>22</v>
      </c>
      <c r="B66" s="36" t="s">
        <v>23</v>
      </c>
      <c r="C66" s="22" t="s">
        <v>87</v>
      </c>
      <c r="D66" s="22"/>
      <c r="E66" s="21"/>
      <c r="F66" s="21"/>
      <c r="G66" s="21"/>
      <c r="H66" s="21"/>
      <c r="I66" s="21"/>
      <c r="J66" s="21"/>
      <c r="K66" s="21"/>
      <c r="L66" s="22"/>
      <c r="M66" s="23"/>
      <c r="N66" s="22"/>
      <c r="O66" s="22"/>
      <c r="P66" s="22"/>
      <c r="Q66" s="24"/>
    </row>
    <row r="67" spans="1:183" ht="15" customHeight="1" x14ac:dyDescent="0.5">
      <c r="A67" s="31"/>
      <c r="B67" s="31"/>
      <c r="C67" s="32"/>
      <c r="D67" s="33" t="s">
        <v>84</v>
      </c>
      <c r="E67" s="32">
        <v>31</v>
      </c>
      <c r="F67" s="32"/>
      <c r="G67" s="33" t="s">
        <v>85</v>
      </c>
      <c r="H67" s="32"/>
      <c r="I67" s="34">
        <f>($N$1+(($E67-1)*7))-((WEEKDAY(($E67+(($N$1-1)*7)),2))-1)</f>
        <v>43675</v>
      </c>
      <c r="J67" s="35" t="s">
        <v>86</v>
      </c>
      <c r="K67" s="34">
        <f>$I67+7</f>
        <v>43682</v>
      </c>
      <c r="L67" s="32"/>
      <c r="M67" s="32"/>
      <c r="N67" s="32"/>
      <c r="O67" s="32"/>
      <c r="P67" s="32"/>
      <c r="Q67" s="34"/>
      <c r="GA67">
        <v>1</v>
      </c>
    </row>
    <row r="68" spans="1:183" ht="15.5" x14ac:dyDescent="0.45">
      <c r="A68" s="36" t="s">
        <v>22</v>
      </c>
      <c r="B68" s="36" t="s">
        <v>23</v>
      </c>
      <c r="C68" s="22" t="s">
        <v>87</v>
      </c>
      <c r="D68" s="22"/>
      <c r="E68" s="21"/>
      <c r="F68" s="21"/>
      <c r="G68" s="21"/>
      <c r="H68" s="21"/>
      <c r="I68" s="21"/>
      <c r="J68" s="21"/>
      <c r="K68" s="21"/>
      <c r="L68" s="22"/>
      <c r="M68" s="23"/>
      <c r="N68" s="22"/>
      <c r="O68" s="22"/>
      <c r="P68" s="22"/>
      <c r="Q68" s="24"/>
    </row>
    <row r="69" spans="1:183" ht="15" customHeight="1" x14ac:dyDescent="0.5">
      <c r="A69" s="31"/>
      <c r="B69" s="31"/>
      <c r="C69" s="32"/>
      <c r="D69" s="33" t="s">
        <v>84</v>
      </c>
      <c r="E69" s="32">
        <v>32</v>
      </c>
      <c r="F69" s="32"/>
      <c r="G69" s="33" t="s">
        <v>85</v>
      </c>
      <c r="H69" s="32"/>
      <c r="I69" s="34">
        <f>($N$1+(($E69-1)*7))-((WEEKDAY(($E69+(($N$1-1)*7)),2))-1)</f>
        <v>43681</v>
      </c>
      <c r="J69" s="35" t="s">
        <v>86</v>
      </c>
      <c r="K69" s="34">
        <f>$I69+7</f>
        <v>43688</v>
      </c>
      <c r="L69" s="32"/>
      <c r="M69" s="32"/>
      <c r="N69" s="32"/>
      <c r="O69" s="32"/>
      <c r="P69" s="32"/>
      <c r="Q69" s="34"/>
      <c r="GA69">
        <v>1</v>
      </c>
    </row>
    <row r="70" spans="1:183" ht="15.5" x14ac:dyDescent="0.45">
      <c r="A70" s="36" t="s">
        <v>22</v>
      </c>
      <c r="B70" s="36" t="s">
        <v>23</v>
      </c>
      <c r="C70" s="22" t="s">
        <v>87</v>
      </c>
      <c r="D70" s="22"/>
      <c r="E70" s="21"/>
      <c r="F70" s="21"/>
      <c r="G70" s="21"/>
      <c r="H70" s="21"/>
      <c r="I70" s="21"/>
      <c r="J70" s="21"/>
      <c r="K70" s="21"/>
      <c r="L70" s="22"/>
      <c r="M70" s="23"/>
      <c r="N70" s="22"/>
      <c r="O70" s="22"/>
      <c r="P70" s="22"/>
      <c r="Q70" s="24"/>
    </row>
    <row r="71" spans="1:183" ht="15" customHeight="1" x14ac:dyDescent="0.5">
      <c r="A71" s="31"/>
      <c r="B71" s="31"/>
      <c r="C71" s="32"/>
      <c r="D71" s="33" t="s">
        <v>84</v>
      </c>
      <c r="E71" s="32">
        <v>33</v>
      </c>
      <c r="F71" s="32"/>
      <c r="G71" s="33" t="s">
        <v>85</v>
      </c>
      <c r="H71" s="32"/>
      <c r="I71" s="34">
        <f>($N$1+(($E71-1)*7))-((WEEKDAY(($E71+(($N$1-1)*7)),2))-1)</f>
        <v>43687</v>
      </c>
      <c r="J71" s="35" t="s">
        <v>86</v>
      </c>
      <c r="K71" s="34">
        <f>$I71+7</f>
        <v>43694</v>
      </c>
      <c r="L71" s="32"/>
      <c r="M71" s="32"/>
      <c r="N71" s="32"/>
      <c r="O71" s="32"/>
      <c r="P71" s="32"/>
      <c r="Q71" s="34"/>
      <c r="GA71">
        <v>1</v>
      </c>
    </row>
    <row r="72" spans="1:183" ht="15.5" x14ac:dyDescent="0.45">
      <c r="A72" s="36" t="s">
        <v>22</v>
      </c>
      <c r="B72" s="36" t="s">
        <v>23</v>
      </c>
      <c r="C72" s="22" t="s">
        <v>87</v>
      </c>
      <c r="D72" s="22"/>
      <c r="E72" s="21"/>
      <c r="F72" s="21"/>
      <c r="G72" s="21"/>
      <c r="H72" s="21"/>
      <c r="I72" s="21"/>
      <c r="J72" s="21"/>
      <c r="K72" s="21"/>
      <c r="L72" s="22"/>
      <c r="M72" s="23"/>
      <c r="N72" s="22"/>
      <c r="O72" s="22"/>
      <c r="P72" s="22"/>
      <c r="Q72" s="24"/>
    </row>
    <row r="73" spans="1:183" ht="15" customHeight="1" x14ac:dyDescent="0.5">
      <c r="A73" s="31"/>
      <c r="B73" s="31"/>
      <c r="C73" s="32"/>
      <c r="D73" s="33" t="s">
        <v>84</v>
      </c>
      <c r="E73" s="32">
        <v>34</v>
      </c>
      <c r="F73" s="32"/>
      <c r="G73" s="33" t="s">
        <v>85</v>
      </c>
      <c r="H73" s="32"/>
      <c r="I73" s="34">
        <f>($N$1+(($E73-1)*7))-((WEEKDAY(($E73+(($N$1-1)*7)),2))-1)</f>
        <v>43693</v>
      </c>
      <c r="J73" s="35" t="s">
        <v>86</v>
      </c>
      <c r="K73" s="34">
        <f>$I73+7</f>
        <v>43700</v>
      </c>
      <c r="L73" s="32"/>
      <c r="M73" s="32"/>
      <c r="N73" s="32"/>
      <c r="O73" s="32"/>
      <c r="P73" s="32"/>
      <c r="Q73" s="34"/>
      <c r="GA73">
        <v>1</v>
      </c>
    </row>
    <row r="74" spans="1:183" ht="15.5" x14ac:dyDescent="0.45">
      <c r="A74" s="36" t="s">
        <v>22</v>
      </c>
      <c r="B74" s="36" t="s">
        <v>23</v>
      </c>
      <c r="C74" s="22" t="s">
        <v>87</v>
      </c>
      <c r="D74" s="22"/>
      <c r="E74" s="21"/>
      <c r="F74" s="21"/>
      <c r="G74" s="21"/>
      <c r="H74" s="21"/>
      <c r="I74" s="21"/>
      <c r="J74" s="21"/>
      <c r="K74" s="21"/>
      <c r="L74" s="22"/>
      <c r="M74" s="23"/>
      <c r="N74" s="22"/>
      <c r="O74" s="22"/>
      <c r="P74" s="22"/>
      <c r="Q74" s="24"/>
    </row>
    <row r="75" spans="1:183" ht="15" customHeight="1" x14ac:dyDescent="0.5">
      <c r="A75" s="31"/>
      <c r="B75" s="31"/>
      <c r="C75" s="32"/>
      <c r="D75" s="33" t="s">
        <v>84</v>
      </c>
      <c r="E75" s="32">
        <v>35</v>
      </c>
      <c r="F75" s="32"/>
      <c r="G75" s="33" t="s">
        <v>85</v>
      </c>
      <c r="H75" s="32"/>
      <c r="I75" s="34">
        <f>($N$1+(($E75-1)*7))-((WEEKDAY(($E75+(($N$1-1)*7)),2))-1)</f>
        <v>43699</v>
      </c>
      <c r="J75" s="35" t="s">
        <v>86</v>
      </c>
      <c r="K75" s="34">
        <f>$I75+7</f>
        <v>43706</v>
      </c>
      <c r="L75" s="32"/>
      <c r="M75" s="32"/>
      <c r="N75" s="32"/>
      <c r="O75" s="32"/>
      <c r="P75" s="32"/>
      <c r="Q75" s="34"/>
      <c r="GA75">
        <v>1</v>
      </c>
    </row>
    <row r="76" spans="1:183" ht="15.5" x14ac:dyDescent="0.45">
      <c r="A76" s="36" t="s">
        <v>22</v>
      </c>
      <c r="B76" s="36" t="s">
        <v>23</v>
      </c>
      <c r="C76" s="22" t="s">
        <v>87</v>
      </c>
      <c r="D76" s="22"/>
      <c r="E76" s="21"/>
      <c r="F76" s="21"/>
      <c r="G76" s="21"/>
      <c r="H76" s="21"/>
      <c r="I76" s="21"/>
      <c r="J76" s="21"/>
      <c r="K76" s="21"/>
      <c r="L76" s="22"/>
      <c r="M76" s="23"/>
      <c r="N76" s="22"/>
      <c r="O76" s="22"/>
      <c r="P76" s="22"/>
      <c r="Q76" s="24"/>
    </row>
    <row r="77" spans="1:183" ht="15" customHeight="1" x14ac:dyDescent="0.5">
      <c r="A77" s="31"/>
      <c r="B77" s="31"/>
      <c r="C77" s="32"/>
      <c r="D77" s="33" t="s">
        <v>84</v>
      </c>
      <c r="E77" s="32">
        <v>36</v>
      </c>
      <c r="F77" s="32"/>
      <c r="G77" s="33" t="s">
        <v>85</v>
      </c>
      <c r="H77" s="32"/>
      <c r="I77" s="34">
        <f>($N$1+(($E77-1)*7))-((WEEKDAY(($E77+(($N$1-1)*7)),2))-1)</f>
        <v>43705</v>
      </c>
      <c r="J77" s="35" t="s">
        <v>86</v>
      </c>
      <c r="K77" s="34">
        <f>$I77+7</f>
        <v>43712</v>
      </c>
      <c r="L77" s="32"/>
      <c r="M77" s="32"/>
      <c r="N77" s="32"/>
      <c r="O77" s="32"/>
      <c r="P77" s="32"/>
      <c r="Q77" s="34"/>
      <c r="GA77">
        <v>1</v>
      </c>
    </row>
    <row r="78" spans="1:183" ht="15.5" x14ac:dyDescent="0.45">
      <c r="A78" s="36" t="s">
        <v>22</v>
      </c>
      <c r="B78" s="36" t="s">
        <v>23</v>
      </c>
      <c r="C78" s="22" t="s">
        <v>87</v>
      </c>
      <c r="D78" s="22"/>
      <c r="E78" s="21"/>
      <c r="F78" s="21"/>
      <c r="G78" s="21"/>
      <c r="H78" s="21"/>
      <c r="I78" s="21"/>
      <c r="J78" s="21"/>
      <c r="K78" s="21"/>
      <c r="L78" s="22"/>
      <c r="M78" s="23"/>
      <c r="N78" s="22"/>
      <c r="O78" s="22"/>
      <c r="P78" s="22"/>
      <c r="Q78" s="24"/>
    </row>
    <row r="79" spans="1:183" ht="15" customHeight="1" x14ac:dyDescent="0.5">
      <c r="A79" s="31"/>
      <c r="B79" s="31"/>
      <c r="C79" s="32"/>
      <c r="D79" s="33" t="s">
        <v>84</v>
      </c>
      <c r="E79" s="32">
        <v>37</v>
      </c>
      <c r="F79" s="32"/>
      <c r="G79" s="33" t="s">
        <v>85</v>
      </c>
      <c r="H79" s="32"/>
      <c r="I79" s="34">
        <f>($N$1+(($E79-1)*7))-((WEEKDAY(($E79+(($N$1-1)*7)),2))-1)</f>
        <v>43718</v>
      </c>
      <c r="J79" s="35" t="s">
        <v>86</v>
      </c>
      <c r="K79" s="34">
        <f>$I79+7</f>
        <v>43725</v>
      </c>
      <c r="L79" s="32"/>
      <c r="M79" s="32"/>
      <c r="N79" s="32"/>
      <c r="O79" s="32"/>
      <c r="P79" s="32"/>
      <c r="Q79" s="34"/>
      <c r="GA79">
        <v>1</v>
      </c>
    </row>
    <row r="80" spans="1:183" ht="15.5" x14ac:dyDescent="0.45">
      <c r="A80" s="36" t="s">
        <v>22</v>
      </c>
      <c r="B80" s="36" t="s">
        <v>23</v>
      </c>
      <c r="C80" s="22" t="s">
        <v>87</v>
      </c>
      <c r="D80" s="22"/>
      <c r="E80" s="21"/>
      <c r="F80" s="21"/>
      <c r="G80" s="21"/>
      <c r="H80" s="21"/>
      <c r="I80" s="21"/>
      <c r="J80" s="21"/>
      <c r="K80" s="21"/>
      <c r="L80" s="22"/>
      <c r="M80" s="23"/>
      <c r="N80" s="22"/>
      <c r="O80" s="22"/>
      <c r="P80" s="22"/>
      <c r="Q80" s="24"/>
    </row>
    <row r="81" spans="1:183" ht="15" customHeight="1" x14ac:dyDescent="0.5">
      <c r="A81" s="31"/>
      <c r="B81" s="31"/>
      <c r="C81" s="32"/>
      <c r="D81" s="33" t="s">
        <v>84</v>
      </c>
      <c r="E81" s="32">
        <v>38</v>
      </c>
      <c r="F81" s="32"/>
      <c r="G81" s="33" t="s">
        <v>85</v>
      </c>
      <c r="H81" s="32"/>
      <c r="I81" s="34">
        <f>($N$1+(($E81-1)*7))-((WEEKDAY(($E81+(($N$1-1)*7)),2))-1)</f>
        <v>43724</v>
      </c>
      <c r="J81" s="35" t="s">
        <v>86</v>
      </c>
      <c r="K81" s="34">
        <f>$I81+7</f>
        <v>43731</v>
      </c>
      <c r="L81" s="32"/>
      <c r="M81" s="32"/>
      <c r="N81" s="32"/>
      <c r="O81" s="32"/>
      <c r="P81" s="32"/>
      <c r="Q81" s="34"/>
      <c r="GA81">
        <v>1</v>
      </c>
    </row>
    <row r="82" spans="1:183" ht="15.5" x14ac:dyDescent="0.45">
      <c r="A82" s="36" t="s">
        <v>22</v>
      </c>
      <c r="B82" s="36" t="s">
        <v>23</v>
      </c>
      <c r="C82" s="22" t="s">
        <v>87</v>
      </c>
      <c r="D82" s="22"/>
      <c r="E82" s="21"/>
      <c r="F82" s="21"/>
      <c r="G82" s="21"/>
      <c r="H82" s="21"/>
      <c r="I82" s="21"/>
      <c r="J82" s="21"/>
      <c r="K82" s="21"/>
      <c r="L82" s="22"/>
      <c r="M82" s="23"/>
      <c r="N82" s="22"/>
      <c r="O82" s="22"/>
      <c r="P82" s="22"/>
      <c r="Q82" s="24"/>
    </row>
    <row r="83" spans="1:183" ht="15" customHeight="1" x14ac:dyDescent="0.5">
      <c r="A83" s="31"/>
      <c r="B83" s="31"/>
      <c r="C83" s="32"/>
      <c r="D83" s="33" t="s">
        <v>84</v>
      </c>
      <c r="E83" s="32">
        <v>39</v>
      </c>
      <c r="F83" s="32"/>
      <c r="G83" s="33" t="s">
        <v>85</v>
      </c>
      <c r="H83" s="32"/>
      <c r="I83" s="34">
        <f>($N$1+(($E83-1)*7))-((WEEKDAY(($E83+(($N$1-1)*7)),2))-1)</f>
        <v>43730</v>
      </c>
      <c r="J83" s="35" t="s">
        <v>86</v>
      </c>
      <c r="K83" s="34">
        <f>$I83+7</f>
        <v>43737</v>
      </c>
      <c r="L83" s="32"/>
      <c r="M83" s="32"/>
      <c r="N83" s="32"/>
      <c r="O83" s="32"/>
      <c r="P83" s="32"/>
      <c r="Q83" s="34"/>
      <c r="GA83">
        <v>1</v>
      </c>
    </row>
    <row r="84" spans="1:183" ht="15.5" x14ac:dyDescent="0.45">
      <c r="A84" s="36" t="s">
        <v>22</v>
      </c>
      <c r="B84" s="36" t="s">
        <v>23</v>
      </c>
      <c r="C84" s="22" t="s">
        <v>87</v>
      </c>
      <c r="D84" s="22"/>
      <c r="E84" s="21"/>
      <c r="F84" s="21"/>
      <c r="G84" s="21"/>
      <c r="H84" s="21"/>
      <c r="I84" s="21"/>
      <c r="J84" s="21"/>
      <c r="K84" s="21"/>
      <c r="L84" s="22"/>
      <c r="M84" s="23"/>
      <c r="N84" s="22"/>
      <c r="O84" s="22"/>
      <c r="P84" s="22"/>
      <c r="Q84" s="24"/>
    </row>
    <row r="85" spans="1:183" ht="15" customHeight="1" x14ac:dyDescent="0.5">
      <c r="A85" s="31"/>
      <c r="B85" s="31"/>
      <c r="C85" s="32"/>
      <c r="D85" s="33" t="s">
        <v>84</v>
      </c>
      <c r="E85" s="32">
        <v>40</v>
      </c>
      <c r="F85" s="32"/>
      <c r="G85" s="33" t="s">
        <v>85</v>
      </c>
      <c r="H85" s="32"/>
      <c r="I85" s="34">
        <f>($N$1+(($E85-1)*7))-((WEEKDAY(($E85+(($N$1-1)*7)),2))-1)</f>
        <v>43736</v>
      </c>
      <c r="J85" s="35" t="s">
        <v>86</v>
      </c>
      <c r="K85" s="34">
        <f>$I85+7</f>
        <v>43743</v>
      </c>
      <c r="L85" s="32"/>
      <c r="M85" s="32"/>
      <c r="N85" s="32"/>
      <c r="O85" s="32"/>
      <c r="P85" s="32"/>
      <c r="Q85" s="34"/>
      <c r="GA85">
        <v>1</v>
      </c>
    </row>
    <row r="86" spans="1:183" ht="15.5" x14ac:dyDescent="0.45">
      <c r="A86" s="36" t="s">
        <v>22</v>
      </c>
      <c r="B86" s="36" t="s">
        <v>23</v>
      </c>
      <c r="C86" s="22" t="s">
        <v>87</v>
      </c>
      <c r="D86" s="22"/>
      <c r="E86" s="21"/>
      <c r="F86" s="21"/>
      <c r="G86" s="21"/>
      <c r="H86" s="21"/>
      <c r="I86" s="21"/>
      <c r="J86" s="21"/>
      <c r="K86" s="21"/>
      <c r="L86" s="22"/>
      <c r="M86" s="23"/>
      <c r="N86" s="22"/>
      <c r="O86" s="22"/>
      <c r="P86" s="22"/>
      <c r="Q86" s="24"/>
    </row>
    <row r="87" spans="1:183" ht="15" customHeight="1" x14ac:dyDescent="0.5">
      <c r="A87" s="31"/>
      <c r="B87" s="31"/>
      <c r="C87" s="32"/>
      <c r="D87" s="33" t="s">
        <v>84</v>
      </c>
      <c r="E87" s="32">
        <v>41</v>
      </c>
      <c r="F87" s="32"/>
      <c r="G87" s="33" t="s">
        <v>85</v>
      </c>
      <c r="H87" s="32"/>
      <c r="I87" s="34">
        <f>($N$1+(($E87-1)*7))-((WEEKDAY(($E87+(($N$1-1)*7)),2))-1)</f>
        <v>43742</v>
      </c>
      <c r="J87" s="35" t="s">
        <v>86</v>
      </c>
      <c r="K87" s="34">
        <f>$I87+7</f>
        <v>43749</v>
      </c>
      <c r="L87" s="32"/>
      <c r="M87" s="32"/>
      <c r="N87" s="32"/>
      <c r="O87" s="32"/>
      <c r="P87" s="32"/>
      <c r="Q87" s="34"/>
      <c r="GA87">
        <v>1</v>
      </c>
    </row>
    <row r="88" spans="1:183" ht="15.5" x14ac:dyDescent="0.45">
      <c r="A88" s="36" t="s">
        <v>22</v>
      </c>
      <c r="B88" s="36" t="s">
        <v>23</v>
      </c>
      <c r="C88" s="22" t="s">
        <v>87</v>
      </c>
      <c r="D88" s="22"/>
      <c r="E88" s="21"/>
      <c r="F88" s="21"/>
      <c r="G88" s="21"/>
      <c r="H88" s="21"/>
      <c r="I88" s="21"/>
      <c r="J88" s="21"/>
      <c r="K88" s="21"/>
      <c r="L88" s="22"/>
      <c r="M88" s="23"/>
      <c r="N88" s="22"/>
      <c r="O88" s="22"/>
      <c r="P88" s="22"/>
      <c r="Q88" s="24"/>
    </row>
    <row r="89" spans="1:183" ht="15" customHeight="1" x14ac:dyDescent="0.5">
      <c r="A89" s="31"/>
      <c r="B89" s="31"/>
      <c r="C89" s="32"/>
      <c r="D89" s="33" t="s">
        <v>84</v>
      </c>
      <c r="E89" s="32">
        <v>42</v>
      </c>
      <c r="F89" s="32"/>
      <c r="G89" s="33" t="s">
        <v>85</v>
      </c>
      <c r="H89" s="32"/>
      <c r="I89" s="34">
        <f>($N$1+(($E89-1)*7))-((WEEKDAY(($E89+(($N$1-1)*7)),2))-1)</f>
        <v>43748</v>
      </c>
      <c r="J89" s="35" t="s">
        <v>86</v>
      </c>
      <c r="K89" s="34">
        <f>$I89+7</f>
        <v>43755</v>
      </c>
      <c r="L89" s="32"/>
      <c r="M89" s="32"/>
      <c r="N89" s="32"/>
      <c r="O89" s="32"/>
      <c r="P89" s="32"/>
      <c r="Q89" s="34"/>
      <c r="GA89">
        <v>1</v>
      </c>
    </row>
    <row r="90" spans="1:183" ht="15.5" x14ac:dyDescent="0.45">
      <c r="A90" s="36" t="s">
        <v>22</v>
      </c>
      <c r="B90" s="36" t="s">
        <v>23</v>
      </c>
      <c r="C90" s="22" t="s">
        <v>87</v>
      </c>
      <c r="D90" s="22"/>
      <c r="E90" s="21"/>
      <c r="F90" s="21"/>
      <c r="G90" s="21"/>
      <c r="H90" s="21"/>
      <c r="I90" s="21"/>
      <c r="J90" s="21"/>
      <c r="K90" s="21"/>
      <c r="L90" s="22"/>
      <c r="M90" s="23"/>
      <c r="N90" s="22"/>
      <c r="O90" s="22"/>
      <c r="P90" s="22"/>
      <c r="Q90" s="24"/>
    </row>
    <row r="91" spans="1:183" ht="15" customHeight="1" x14ac:dyDescent="0.5">
      <c r="A91" s="31"/>
      <c r="B91" s="31"/>
      <c r="C91" s="32"/>
      <c r="D91" s="33" t="s">
        <v>84</v>
      </c>
      <c r="E91" s="32">
        <v>43</v>
      </c>
      <c r="F91" s="32"/>
      <c r="G91" s="33" t="s">
        <v>85</v>
      </c>
      <c r="H91" s="32"/>
      <c r="I91" s="34">
        <f>($N$1+(($E91-1)*7))-((WEEKDAY(($E91+(($N$1-1)*7)),2))-1)</f>
        <v>43754</v>
      </c>
      <c r="J91" s="35" t="s">
        <v>86</v>
      </c>
      <c r="K91" s="34">
        <f>$I91+7</f>
        <v>43761</v>
      </c>
      <c r="L91" s="32"/>
      <c r="M91" s="32"/>
      <c r="N91" s="32"/>
      <c r="O91" s="32"/>
      <c r="P91" s="32"/>
      <c r="Q91" s="34"/>
      <c r="GA91">
        <v>1</v>
      </c>
    </row>
    <row r="92" spans="1:183" ht="15.5" x14ac:dyDescent="0.45">
      <c r="A92" s="36" t="s">
        <v>22</v>
      </c>
      <c r="B92" s="36" t="s">
        <v>23</v>
      </c>
      <c r="C92" s="22" t="s">
        <v>87</v>
      </c>
      <c r="D92" s="22"/>
      <c r="E92" s="21"/>
      <c r="F92" s="21"/>
      <c r="G92" s="21"/>
      <c r="H92" s="21"/>
      <c r="I92" s="21"/>
      <c r="J92" s="21"/>
      <c r="K92" s="21"/>
      <c r="L92" s="22"/>
      <c r="M92" s="23"/>
      <c r="N92" s="22"/>
      <c r="O92" s="22"/>
      <c r="P92" s="22"/>
      <c r="Q92" s="24"/>
    </row>
    <row r="93" spans="1:183" ht="15" customHeight="1" x14ac:dyDescent="0.5">
      <c r="A93" s="31"/>
      <c r="B93" s="31"/>
      <c r="C93" s="32"/>
      <c r="D93" s="33" t="s">
        <v>84</v>
      </c>
      <c r="E93" s="32">
        <v>44</v>
      </c>
      <c r="F93" s="32"/>
      <c r="G93" s="33" t="s">
        <v>85</v>
      </c>
      <c r="H93" s="32"/>
      <c r="I93" s="34">
        <f>($N$1+(($E93-1)*7))-((WEEKDAY(($E93+(($N$1-1)*7)),2))-1)</f>
        <v>43767</v>
      </c>
      <c r="J93" s="35" t="s">
        <v>86</v>
      </c>
      <c r="K93" s="34">
        <f>$I93+7</f>
        <v>43774</v>
      </c>
      <c r="L93" s="32"/>
      <c r="M93" s="32"/>
      <c r="N93" s="32"/>
      <c r="O93" s="32"/>
      <c r="P93" s="32"/>
      <c r="Q93" s="34"/>
      <c r="GA93">
        <v>1</v>
      </c>
    </row>
    <row r="94" spans="1:183" ht="15.5" x14ac:dyDescent="0.45">
      <c r="A94" s="36" t="s">
        <v>22</v>
      </c>
      <c r="B94" s="36" t="s">
        <v>23</v>
      </c>
      <c r="C94" s="22" t="s">
        <v>87</v>
      </c>
      <c r="D94" s="22"/>
      <c r="E94" s="21"/>
      <c r="F94" s="21"/>
      <c r="G94" s="21"/>
      <c r="H94" s="21"/>
      <c r="I94" s="21"/>
      <c r="J94" s="21"/>
      <c r="K94" s="21"/>
      <c r="L94" s="22"/>
      <c r="M94" s="23"/>
      <c r="N94" s="22"/>
      <c r="O94" s="22"/>
      <c r="P94" s="22"/>
      <c r="Q94" s="24"/>
    </row>
    <row r="95" spans="1:183" ht="15" customHeight="1" x14ac:dyDescent="0.5">
      <c r="A95" s="31"/>
      <c r="B95" s="31"/>
      <c r="C95" s="32"/>
      <c r="D95" s="33" t="s">
        <v>84</v>
      </c>
      <c r="E95" s="32">
        <v>45</v>
      </c>
      <c r="F95" s="32"/>
      <c r="G95" s="33" t="s">
        <v>85</v>
      </c>
      <c r="H95" s="32"/>
      <c r="I95" s="34">
        <f>($N$1+(($E95-1)*7))-((WEEKDAY(($E95+(($N$1-1)*7)),2))-1)</f>
        <v>43773</v>
      </c>
      <c r="J95" s="35" t="s">
        <v>86</v>
      </c>
      <c r="K95" s="34">
        <f>$I95+7</f>
        <v>43780</v>
      </c>
      <c r="L95" s="32"/>
      <c r="M95" s="32"/>
      <c r="N95" s="32"/>
      <c r="O95" s="32"/>
      <c r="P95" s="32"/>
      <c r="Q95" s="34"/>
      <c r="GA95">
        <v>1</v>
      </c>
    </row>
    <row r="96" spans="1:183" ht="15.5" x14ac:dyDescent="0.45">
      <c r="A96" s="36" t="s">
        <v>22</v>
      </c>
      <c r="B96" s="36" t="s">
        <v>23</v>
      </c>
      <c r="C96" s="22" t="s">
        <v>87</v>
      </c>
      <c r="D96" s="22"/>
      <c r="E96" s="21"/>
      <c r="F96" s="21"/>
      <c r="G96" s="21"/>
      <c r="H96" s="21"/>
      <c r="I96" s="21"/>
      <c r="J96" s="21"/>
      <c r="K96" s="21"/>
      <c r="L96" s="22"/>
      <c r="M96" s="23"/>
      <c r="N96" s="22"/>
      <c r="O96" s="22"/>
      <c r="P96" s="22"/>
      <c r="Q96" s="24"/>
    </row>
    <row r="97" spans="1:183" ht="15" customHeight="1" x14ac:dyDescent="0.5">
      <c r="A97" s="31"/>
      <c r="B97" s="31"/>
      <c r="C97" s="32"/>
      <c r="D97" s="33" t="s">
        <v>84</v>
      </c>
      <c r="E97" s="32">
        <v>46</v>
      </c>
      <c r="F97" s="32"/>
      <c r="G97" s="33" t="s">
        <v>85</v>
      </c>
      <c r="H97" s="32"/>
      <c r="I97" s="34">
        <f>($N$1+(($E97-1)*7))-((WEEKDAY(($E97+(($N$1-1)*7)),2))-1)</f>
        <v>43779</v>
      </c>
      <c r="J97" s="35" t="s">
        <v>86</v>
      </c>
      <c r="K97" s="34">
        <f>$I97+7</f>
        <v>43786</v>
      </c>
      <c r="L97" s="32"/>
      <c r="M97" s="32"/>
      <c r="N97" s="32"/>
      <c r="O97" s="32"/>
      <c r="P97" s="32"/>
      <c r="Q97" s="34"/>
      <c r="GA97">
        <v>1</v>
      </c>
    </row>
    <row r="98" spans="1:183" ht="15.5" x14ac:dyDescent="0.45">
      <c r="A98" s="36" t="s">
        <v>22</v>
      </c>
      <c r="B98" s="36" t="s">
        <v>23</v>
      </c>
      <c r="C98" s="22" t="s">
        <v>87</v>
      </c>
      <c r="D98" s="22"/>
      <c r="E98" s="21"/>
      <c r="F98" s="21"/>
      <c r="G98" s="21"/>
      <c r="H98" s="21"/>
      <c r="I98" s="21"/>
      <c r="J98" s="21"/>
      <c r="K98" s="21"/>
      <c r="L98" s="22"/>
      <c r="M98" s="23"/>
      <c r="N98" s="22"/>
      <c r="O98" s="22"/>
      <c r="P98" s="22"/>
      <c r="Q98" s="24"/>
    </row>
    <row r="99" spans="1:183" ht="15" customHeight="1" x14ac:dyDescent="0.5">
      <c r="A99" s="31"/>
      <c r="B99" s="31"/>
      <c r="C99" s="32"/>
      <c r="D99" s="33" t="s">
        <v>84</v>
      </c>
      <c r="E99" s="32">
        <v>47</v>
      </c>
      <c r="F99" s="32"/>
      <c r="G99" s="33" t="s">
        <v>85</v>
      </c>
      <c r="H99" s="32"/>
      <c r="I99" s="34">
        <f>($N$1+(($E99-1)*7))-((WEEKDAY(($E99+(($N$1-1)*7)),2))-1)</f>
        <v>43785</v>
      </c>
      <c r="J99" s="35" t="s">
        <v>86</v>
      </c>
      <c r="K99" s="34">
        <f>$I99+7</f>
        <v>43792</v>
      </c>
      <c r="L99" s="32"/>
      <c r="M99" s="32"/>
      <c r="N99" s="32"/>
      <c r="O99" s="32"/>
      <c r="P99" s="32"/>
      <c r="Q99" s="34"/>
      <c r="GA99">
        <v>1</v>
      </c>
    </row>
    <row r="100" spans="1:183" ht="15.5" x14ac:dyDescent="0.45">
      <c r="A100" s="36" t="s">
        <v>22</v>
      </c>
      <c r="B100" s="36" t="s">
        <v>23</v>
      </c>
      <c r="C100" s="22" t="s">
        <v>87</v>
      </c>
      <c r="D100" s="22"/>
      <c r="E100" s="21"/>
      <c r="F100" s="21"/>
      <c r="G100" s="21"/>
      <c r="H100" s="21"/>
      <c r="I100" s="21"/>
      <c r="J100" s="21"/>
      <c r="K100" s="21"/>
      <c r="L100" s="22"/>
      <c r="M100" s="23"/>
      <c r="N100" s="22"/>
      <c r="O100" s="22"/>
      <c r="P100" s="22"/>
      <c r="Q100" s="24"/>
    </row>
    <row r="101" spans="1:183" ht="15" customHeight="1" x14ac:dyDescent="0.5">
      <c r="A101" s="31"/>
      <c r="B101" s="31"/>
      <c r="C101" s="32"/>
      <c r="D101" s="33" t="s">
        <v>84</v>
      </c>
      <c r="E101" s="32">
        <v>48</v>
      </c>
      <c r="F101" s="32"/>
      <c r="G101" s="33" t="s">
        <v>85</v>
      </c>
      <c r="H101" s="32"/>
      <c r="I101" s="34">
        <f>($N$1+(($E101-1)*7))-((WEEKDAY(($E101+(($N$1-1)*7)),2))-1)</f>
        <v>43791</v>
      </c>
      <c r="J101" s="35" t="s">
        <v>86</v>
      </c>
      <c r="K101" s="34">
        <f>$I101+7</f>
        <v>43798</v>
      </c>
      <c r="L101" s="32"/>
      <c r="M101" s="32"/>
      <c r="N101" s="32"/>
      <c r="O101" s="32"/>
      <c r="P101" s="32"/>
      <c r="Q101" s="34"/>
      <c r="GA101">
        <v>1</v>
      </c>
    </row>
    <row r="102" spans="1:183" ht="15.5" x14ac:dyDescent="0.45">
      <c r="A102" s="36" t="s">
        <v>22</v>
      </c>
      <c r="B102" s="36" t="s">
        <v>23</v>
      </c>
      <c r="C102" s="22" t="s">
        <v>87</v>
      </c>
      <c r="D102" s="22"/>
      <c r="E102" s="21"/>
      <c r="F102" s="21"/>
      <c r="G102" s="21"/>
      <c r="H102" s="21"/>
      <c r="I102" s="21"/>
      <c r="J102" s="21"/>
      <c r="K102" s="21"/>
      <c r="L102" s="22"/>
      <c r="M102" s="23"/>
      <c r="N102" s="22"/>
      <c r="O102" s="22"/>
      <c r="P102" s="22"/>
      <c r="Q102" s="24"/>
    </row>
    <row r="103" spans="1:183" ht="15" customHeight="1" x14ac:dyDescent="0.5">
      <c r="A103" s="31"/>
      <c r="B103" s="31"/>
      <c r="C103" s="32"/>
      <c r="D103" s="33" t="s">
        <v>84</v>
      </c>
      <c r="E103" s="32">
        <v>49</v>
      </c>
      <c r="F103" s="32"/>
      <c r="G103" s="33" t="s">
        <v>85</v>
      </c>
      <c r="H103" s="32"/>
      <c r="I103" s="34">
        <f>($N$1+(($E103-1)*7))-((WEEKDAY(($E103+(($N$1-1)*7)),2))-1)</f>
        <v>43797</v>
      </c>
      <c r="J103" s="35" t="s">
        <v>86</v>
      </c>
      <c r="K103" s="34">
        <f>$I103+7</f>
        <v>43804</v>
      </c>
      <c r="L103" s="32"/>
      <c r="M103" s="32"/>
      <c r="N103" s="32"/>
      <c r="O103" s="32"/>
      <c r="P103" s="32"/>
      <c r="Q103" s="34"/>
      <c r="GA103">
        <v>1</v>
      </c>
    </row>
    <row r="104" spans="1:183" ht="15.5" x14ac:dyDescent="0.45">
      <c r="A104" s="36" t="s">
        <v>22</v>
      </c>
      <c r="B104" s="36" t="s">
        <v>23</v>
      </c>
      <c r="C104" s="22" t="s">
        <v>87</v>
      </c>
      <c r="D104" s="22"/>
      <c r="E104" s="21"/>
      <c r="F104" s="21"/>
      <c r="G104" s="21"/>
      <c r="H104" s="21"/>
      <c r="I104" s="21"/>
      <c r="J104" s="21"/>
      <c r="K104" s="21"/>
      <c r="L104" s="22"/>
      <c r="M104" s="23"/>
      <c r="N104" s="22"/>
      <c r="O104" s="22"/>
      <c r="P104" s="22"/>
      <c r="Q104" s="24"/>
    </row>
    <row r="105" spans="1:183" ht="15" customHeight="1" x14ac:dyDescent="0.5">
      <c r="A105" s="31"/>
      <c r="B105" s="31"/>
      <c r="C105" s="32"/>
      <c r="D105" s="33" t="s">
        <v>84</v>
      </c>
      <c r="E105" s="32">
        <v>50</v>
      </c>
      <c r="F105" s="32"/>
      <c r="G105" s="33" t="s">
        <v>85</v>
      </c>
      <c r="H105" s="32"/>
      <c r="I105" s="34">
        <f>($N$1+(($E105-1)*7))-((WEEKDAY(($E105+(($N$1-1)*7)),2))-1)</f>
        <v>43803</v>
      </c>
      <c r="J105" s="35" t="s">
        <v>86</v>
      </c>
      <c r="K105" s="34">
        <f>$I105+7</f>
        <v>43810</v>
      </c>
      <c r="L105" s="32"/>
      <c r="M105" s="32"/>
      <c r="N105" s="32"/>
      <c r="O105" s="32"/>
      <c r="P105" s="32"/>
      <c r="Q105" s="34"/>
      <c r="GA105">
        <v>1</v>
      </c>
    </row>
    <row r="106" spans="1:183" ht="15.5" x14ac:dyDescent="0.45">
      <c r="A106" s="36" t="s">
        <v>22</v>
      </c>
      <c r="B106" s="36" t="s">
        <v>23</v>
      </c>
      <c r="C106" s="22" t="s">
        <v>87</v>
      </c>
      <c r="D106" s="22"/>
      <c r="E106" s="21"/>
      <c r="F106" s="21"/>
      <c r="G106" s="21"/>
      <c r="H106" s="21"/>
      <c r="I106" s="21"/>
      <c r="J106" s="21"/>
      <c r="K106" s="21"/>
      <c r="L106" s="22"/>
      <c r="M106" s="23"/>
      <c r="N106" s="22"/>
      <c r="O106" s="22"/>
      <c r="P106" s="22"/>
      <c r="Q106" s="24"/>
    </row>
    <row r="107" spans="1:183" ht="15" customHeight="1" x14ac:dyDescent="0.5">
      <c r="A107" s="31"/>
      <c r="B107" s="31"/>
      <c r="C107" s="32"/>
      <c r="D107" s="33" t="s">
        <v>84</v>
      </c>
      <c r="E107" s="32">
        <v>51</v>
      </c>
      <c r="F107" s="32"/>
      <c r="G107" s="33" t="s">
        <v>85</v>
      </c>
      <c r="H107" s="32"/>
      <c r="I107" s="34">
        <f>($N$1+(($E107-1)*7))-((WEEKDAY(($E107+(($N$1-1)*7)),2))-1)</f>
        <v>43816</v>
      </c>
      <c r="J107" s="35" t="s">
        <v>86</v>
      </c>
      <c r="K107" s="34">
        <f>$I107+7</f>
        <v>43823</v>
      </c>
      <c r="L107" s="32"/>
      <c r="M107" s="32"/>
      <c r="N107" s="32"/>
      <c r="O107" s="32"/>
      <c r="P107" s="32"/>
      <c r="Q107" s="34"/>
      <c r="GA107">
        <v>1</v>
      </c>
    </row>
    <row r="108" spans="1:183" ht="15.5" x14ac:dyDescent="0.45">
      <c r="A108" s="36" t="s">
        <v>22</v>
      </c>
      <c r="B108" s="36" t="s">
        <v>23</v>
      </c>
      <c r="C108" s="22" t="s">
        <v>87</v>
      </c>
      <c r="D108" s="22"/>
      <c r="E108" s="21"/>
      <c r="F108" s="21"/>
      <c r="G108" s="21"/>
      <c r="H108" s="21"/>
      <c r="I108" s="21"/>
      <c r="J108" s="21"/>
      <c r="K108" s="21"/>
      <c r="L108" s="22"/>
      <c r="M108" s="23"/>
      <c r="N108" s="22"/>
      <c r="O108" s="22"/>
      <c r="P108" s="22"/>
      <c r="Q108" s="24"/>
    </row>
    <row r="109" spans="1:183" ht="15" customHeight="1" x14ac:dyDescent="0.5">
      <c r="A109" s="31"/>
      <c r="B109" s="31"/>
      <c r="C109" s="32"/>
      <c r="D109" s="33" t="s">
        <v>84</v>
      </c>
      <c r="E109" s="32">
        <v>52</v>
      </c>
      <c r="F109" s="32"/>
      <c r="G109" s="33" t="s">
        <v>85</v>
      </c>
      <c r="H109" s="32"/>
      <c r="I109" s="34">
        <f>($N$1+(($E109-1)*7))-((WEEKDAY(($E109+(($N$1-1)*7)),2))-1)</f>
        <v>43822</v>
      </c>
      <c r="J109" s="35" t="s">
        <v>86</v>
      </c>
      <c r="K109" s="34">
        <f>$I109+7</f>
        <v>43829</v>
      </c>
      <c r="L109" s="32"/>
      <c r="M109" s="32"/>
      <c r="N109" s="32"/>
      <c r="O109" s="32"/>
      <c r="P109" s="32"/>
      <c r="Q109" s="34"/>
      <c r="GA109">
        <v>1</v>
      </c>
    </row>
    <row r="110" spans="1:183" ht="15.5" x14ac:dyDescent="0.45">
      <c r="A110" s="36" t="s">
        <v>22</v>
      </c>
      <c r="B110" s="36" t="s">
        <v>23</v>
      </c>
      <c r="C110" s="22" t="s">
        <v>87</v>
      </c>
      <c r="D110" s="22"/>
      <c r="E110" s="21"/>
      <c r="F110" s="21"/>
      <c r="G110" s="21"/>
      <c r="H110" s="21"/>
      <c r="I110" s="21"/>
      <c r="J110" s="21"/>
      <c r="K110" s="21"/>
      <c r="L110" s="22"/>
      <c r="M110" s="23"/>
      <c r="N110" s="22"/>
      <c r="O110" s="22"/>
      <c r="P110" s="22"/>
      <c r="Q110" s="24"/>
    </row>
  </sheetData>
  <mergeCells count="2">
    <mergeCell ref="D2:K2"/>
    <mergeCell ref="N4:Q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PAR PUISSANCE ET TYPE</vt:lpstr>
      <vt:lpstr>Feuil2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ANSELMETTI, Pierre</dc:creator>
  <cp:lastModifiedBy>ANSELMETTI, Pierre</cp:lastModifiedBy>
  <dcterms:created xsi:type="dcterms:W3CDTF">2020-02-06T09:42:46Z</dcterms:created>
  <dcterms:modified xsi:type="dcterms:W3CDTF">2020-02-06T09:44:10Z</dcterms:modified>
</cp:coreProperties>
</file>