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Clinique Belmont\"/>
    </mc:Choice>
  </mc:AlternateContent>
  <xr:revisionPtr revIDLastSave="0" documentId="8_{4431F328-3226-4BE6-9913-64E894A63B6B}" xr6:coauthVersionLast="45" xr6:coauthVersionMax="45" xr10:uidLastSave="{00000000-0000-0000-0000-000000000000}"/>
  <bookViews>
    <workbookView xWindow="9405" yWindow="3105" windowWidth="28410" windowHeight="15885" activeTab="1" xr2:uid="{00000000-000D-0000-FFFF-FFFF00000000}"/>
  </bookViews>
  <sheets>
    <sheet name="Entrées" sheetId="1" r:id="rId1"/>
    <sheet name="Tableau" sheetId="2" r:id="rId2"/>
  </sheets>
  <definedNames>
    <definedName name="Années">Entrées!$I$11:$I$45</definedName>
    <definedName name="Personnel">Entrées!$L$3:$L$29</definedName>
    <definedName name="Type">Tableau4[Nom]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9" i="1" l="1"/>
  <c r="R28" i="1" s="1"/>
  <c r="R2" i="1"/>
  <c r="R13" i="1" s="1"/>
  <c r="R5" i="1" l="1"/>
  <c r="R9" i="1" s="1"/>
  <c r="R7" i="1"/>
  <c r="R30" i="1"/>
  <c r="R29" i="1"/>
  <c r="R23" i="1"/>
  <c r="R24" i="1" s="1"/>
  <c r="R21" i="1"/>
  <c r="R12" i="1"/>
  <c r="R8" i="1"/>
  <c r="R4" i="1"/>
  <c r="R16" i="1"/>
  <c r="R15" i="1"/>
  <c r="R14" i="1"/>
  <c r="R10" i="1" l="1"/>
  <c r="R6" i="1"/>
  <c r="R11" i="1"/>
  <c r="R26" i="1"/>
  <c r="R25" i="1"/>
  <c r="R22" i="1"/>
  <c r="R27" i="1"/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3" i="1"/>
  <c r="B4" i="2"/>
  <c r="B3" i="2"/>
  <c r="F16" i="1"/>
  <c r="F15" i="1"/>
  <c r="F14" i="1"/>
  <c r="F13" i="1"/>
  <c r="F12" i="1"/>
  <c r="F11" i="1"/>
  <c r="F10" i="1"/>
  <c r="F9" i="1"/>
  <c r="B5" i="2" l="1"/>
  <c r="D12" i="2" s="1"/>
  <c r="F8" i="1"/>
  <c r="F7" i="1"/>
  <c r="F6" i="1"/>
  <c r="F5" i="1"/>
  <c r="F4" i="1"/>
  <c r="F3" i="1"/>
  <c r="D17" i="2" l="1"/>
  <c r="C11" i="2"/>
  <c r="C12" i="2" s="1"/>
  <c r="D22" i="2" l="1"/>
  <c r="C16" i="2"/>
  <c r="D16" i="2" s="1"/>
  <c r="D19" i="2" s="1"/>
  <c r="D11" i="2"/>
  <c r="D14" i="2" s="1"/>
  <c r="D27" i="2" l="1"/>
  <c r="C21" i="2"/>
  <c r="D20" i="2" a="1"/>
  <c r="D20" i="2" s="1"/>
  <c r="D18" i="2"/>
  <c r="C17" i="2"/>
  <c r="E16" i="2" s="1"/>
  <c r="E20" i="2" s="1" a="1"/>
  <c r="E20" i="2" s="1"/>
  <c r="D15" i="2" a="1"/>
  <c r="D15" i="2" s="1"/>
  <c r="D13" i="2"/>
  <c r="E11" i="2"/>
  <c r="E14" i="2" s="1"/>
  <c r="F16" i="2" l="1"/>
  <c r="F19" i="2" s="1"/>
  <c r="E18" i="2"/>
  <c r="D32" i="2"/>
  <c r="C26" i="2"/>
  <c r="E19" i="2"/>
  <c r="E13" i="2"/>
  <c r="F11" i="2"/>
  <c r="F15" i="2" s="1" a="1"/>
  <c r="F15" i="2" s="1"/>
  <c r="E15" i="2" a="1"/>
  <c r="E15" i="2" s="1"/>
  <c r="C22" i="2"/>
  <c r="D21" i="2"/>
  <c r="D24" i="2" s="1"/>
  <c r="F20" i="2" l="1" a="1"/>
  <c r="F20" i="2" s="1"/>
  <c r="F18" i="2"/>
  <c r="G16" i="2"/>
  <c r="G19" i="2" s="1"/>
  <c r="D26" i="2"/>
  <c r="C27" i="2"/>
  <c r="D37" i="2"/>
  <c r="C31" i="2"/>
  <c r="F13" i="2"/>
  <c r="G11" i="2"/>
  <c r="H11" i="2" s="1"/>
  <c r="F14" i="2"/>
  <c r="E21" i="2"/>
  <c r="D23" i="2"/>
  <c r="D25" i="2" a="1"/>
  <c r="D25" i="2" s="1"/>
  <c r="E26" i="2" l="1"/>
  <c r="E28" i="2" s="1"/>
  <c r="H16" i="2"/>
  <c r="H18" i="2" s="1"/>
  <c r="G20" i="2" a="1"/>
  <c r="G20" i="2" s="1"/>
  <c r="G18" i="2"/>
  <c r="D30" i="2" a="1"/>
  <c r="D30" i="2" s="1"/>
  <c r="D28" i="2"/>
  <c r="D29" i="2"/>
  <c r="C36" i="2"/>
  <c r="D42" i="2"/>
  <c r="D31" i="2"/>
  <c r="C32" i="2"/>
  <c r="G13" i="2"/>
  <c r="G14" i="2"/>
  <c r="G15" i="2" a="1"/>
  <c r="G15" i="2" s="1"/>
  <c r="H13" i="2"/>
  <c r="H14" i="2"/>
  <c r="H15" i="2" a="1"/>
  <c r="H15" i="2" s="1"/>
  <c r="F21" i="2"/>
  <c r="E24" i="2"/>
  <c r="E23" i="2"/>
  <c r="E25" i="2" a="1"/>
  <c r="E25" i="2" s="1"/>
  <c r="I11" i="2"/>
  <c r="F26" i="2" l="1"/>
  <c r="F28" i="2" s="1"/>
  <c r="E30" i="2" a="1"/>
  <c r="E30" i="2" s="1"/>
  <c r="E29" i="2"/>
  <c r="H20" i="2" a="1"/>
  <c r="H20" i="2" s="1"/>
  <c r="I16" i="2"/>
  <c r="I18" i="2" s="1"/>
  <c r="H19" i="2"/>
  <c r="C37" i="2"/>
  <c r="D36" i="2"/>
  <c r="C41" i="2"/>
  <c r="D47" i="2"/>
  <c r="D33" i="2"/>
  <c r="D34" i="2"/>
  <c r="D35" i="2" a="1"/>
  <c r="D35" i="2" s="1"/>
  <c r="E31" i="2"/>
  <c r="G21" i="2"/>
  <c r="F24" i="2"/>
  <c r="I14" i="2"/>
  <c r="I15" i="2" a="1"/>
  <c r="I15" i="2" s="1"/>
  <c r="I13" i="2"/>
  <c r="F25" i="2" a="1"/>
  <c r="F25" i="2" s="1"/>
  <c r="F23" i="2"/>
  <c r="J11" i="2"/>
  <c r="I20" i="2" l="1" a="1"/>
  <c r="I20" i="2" s="1"/>
  <c r="J16" i="2"/>
  <c r="J20" i="2" s="1" a="1"/>
  <c r="J20" i="2" s="1"/>
  <c r="I19" i="2"/>
  <c r="G26" i="2"/>
  <c r="G30" i="2" s="1" a="1"/>
  <c r="G30" i="2" s="1"/>
  <c r="F30" i="2" a="1"/>
  <c r="F30" i="2" s="1"/>
  <c r="F29" i="2"/>
  <c r="C42" i="2"/>
  <c r="D41" i="2"/>
  <c r="F31" i="2"/>
  <c r="E33" i="2"/>
  <c r="E34" i="2"/>
  <c r="E35" i="2" a="1"/>
  <c r="E35" i="2" s="1"/>
  <c r="C46" i="2"/>
  <c r="D52" i="2"/>
  <c r="D38" i="2"/>
  <c r="D40" i="2" a="1"/>
  <c r="D40" i="2" s="1"/>
  <c r="D39" i="2"/>
  <c r="E36" i="2"/>
  <c r="H21" i="2"/>
  <c r="G24" i="2"/>
  <c r="J14" i="2"/>
  <c r="J15" i="2" a="1"/>
  <c r="J15" i="2" s="1"/>
  <c r="J13" i="2"/>
  <c r="G25" i="2" a="1"/>
  <c r="G25" i="2" s="1"/>
  <c r="G23" i="2"/>
  <c r="K11" i="2"/>
  <c r="J19" i="2" l="1"/>
  <c r="J18" i="2"/>
  <c r="K16" i="2"/>
  <c r="K18" i="2" s="1"/>
  <c r="G29" i="2"/>
  <c r="G28" i="2"/>
  <c r="H26" i="2"/>
  <c r="I26" i="2" s="1"/>
  <c r="G31" i="2"/>
  <c r="F33" i="2"/>
  <c r="F34" i="2"/>
  <c r="F35" i="2" a="1"/>
  <c r="F35" i="2" s="1"/>
  <c r="D44" i="2"/>
  <c r="D43" i="2"/>
  <c r="E41" i="2"/>
  <c r="D45" i="2" a="1"/>
  <c r="D45" i="2" s="1"/>
  <c r="D46" i="2"/>
  <c r="C47" i="2"/>
  <c r="E39" i="2"/>
  <c r="E38" i="2"/>
  <c r="E40" i="2" a="1"/>
  <c r="E40" i="2" s="1"/>
  <c r="F36" i="2"/>
  <c r="C51" i="2"/>
  <c r="D57" i="2"/>
  <c r="K19" i="2"/>
  <c r="K20" i="2" a="1"/>
  <c r="K20" i="2" s="1"/>
  <c r="K15" i="2" a="1"/>
  <c r="K15" i="2" s="1"/>
  <c r="K13" i="2"/>
  <c r="K14" i="2"/>
  <c r="I21" i="2"/>
  <c r="H24" i="2"/>
  <c r="H23" i="2"/>
  <c r="H25" i="2" a="1"/>
  <c r="H25" i="2" s="1"/>
  <c r="L11" i="2"/>
  <c r="H30" i="2" l="1" a="1"/>
  <c r="H30" i="2" s="1"/>
  <c r="H28" i="2"/>
  <c r="L16" i="2"/>
  <c r="L20" i="2" s="1" a="1"/>
  <c r="L20" i="2" s="1"/>
  <c r="H29" i="2"/>
  <c r="H31" i="2"/>
  <c r="G35" i="2" a="1"/>
  <c r="G35" i="2" s="1"/>
  <c r="G33" i="2"/>
  <c r="G34" i="2"/>
  <c r="F38" i="2"/>
  <c r="F40" i="2" a="1"/>
  <c r="F40" i="2" s="1"/>
  <c r="F39" i="2"/>
  <c r="G36" i="2"/>
  <c r="C52" i="2"/>
  <c r="D51" i="2"/>
  <c r="E43" i="2"/>
  <c r="E44" i="2"/>
  <c r="E45" i="2" a="1"/>
  <c r="E45" i="2" s="1"/>
  <c r="F41" i="2"/>
  <c r="C56" i="2"/>
  <c r="D62" i="2"/>
  <c r="D48" i="2"/>
  <c r="D50" i="2" a="1"/>
  <c r="D50" i="2" s="1"/>
  <c r="E46" i="2"/>
  <c r="D49" i="2"/>
  <c r="J26" i="2"/>
  <c r="I30" i="2" a="1"/>
  <c r="I30" i="2" s="1"/>
  <c r="I29" i="2"/>
  <c r="I28" i="2"/>
  <c r="M16" i="2"/>
  <c r="N16" i="2" s="1"/>
  <c r="L19" i="2"/>
  <c r="L18" i="2"/>
  <c r="J21" i="2"/>
  <c r="I24" i="2"/>
  <c r="L15" i="2" a="1"/>
  <c r="L15" i="2" s="1"/>
  <c r="L13" i="2"/>
  <c r="L14" i="2"/>
  <c r="I25" i="2" a="1"/>
  <c r="I25" i="2" s="1"/>
  <c r="I23" i="2"/>
  <c r="M11" i="2"/>
  <c r="E48" i="2" l="1"/>
  <c r="E49" i="2"/>
  <c r="F46" i="2"/>
  <c r="E50" i="2" a="1"/>
  <c r="E50" i="2" s="1"/>
  <c r="I31" i="2"/>
  <c r="H34" i="2"/>
  <c r="H35" i="2" a="1"/>
  <c r="H35" i="2" s="1"/>
  <c r="H33" i="2"/>
  <c r="D55" i="2" a="1"/>
  <c r="D55" i="2" s="1"/>
  <c r="E51" i="2"/>
  <c r="D53" i="2"/>
  <c r="D54" i="2"/>
  <c r="G41" i="2"/>
  <c r="F43" i="2"/>
  <c r="F44" i="2"/>
  <c r="F45" i="2" a="1"/>
  <c r="F45" i="2" s="1"/>
  <c r="D56" i="2"/>
  <c r="C57" i="2"/>
  <c r="K26" i="2"/>
  <c r="J28" i="2"/>
  <c r="J29" i="2"/>
  <c r="J30" i="2" a="1"/>
  <c r="J30" i="2" s="1"/>
  <c r="C61" i="2"/>
  <c r="D67" i="2"/>
  <c r="C66" i="2" s="1"/>
  <c r="G39" i="2"/>
  <c r="G40" i="2" a="1"/>
  <c r="G40" i="2" s="1"/>
  <c r="H36" i="2"/>
  <c r="G38" i="2"/>
  <c r="M19" i="2"/>
  <c r="M20" i="2" a="1"/>
  <c r="M20" i="2" s="1"/>
  <c r="M18" i="2"/>
  <c r="K21" i="2"/>
  <c r="J24" i="2"/>
  <c r="M14" i="2"/>
  <c r="M15" i="2" a="1"/>
  <c r="M15" i="2" s="1"/>
  <c r="M13" i="2"/>
  <c r="O16" i="2"/>
  <c r="N19" i="2"/>
  <c r="J23" i="2"/>
  <c r="J25" i="2" a="1"/>
  <c r="J25" i="2" s="1"/>
  <c r="N20" i="2" a="1"/>
  <c r="N20" i="2" s="1"/>
  <c r="N18" i="2"/>
  <c r="N11" i="2"/>
  <c r="L26" i="2" l="1"/>
  <c r="K30" i="2" a="1"/>
  <c r="K30" i="2" s="1"/>
  <c r="K29" i="2"/>
  <c r="K28" i="2"/>
  <c r="F48" i="2"/>
  <c r="F49" i="2"/>
  <c r="F50" i="2" a="1"/>
  <c r="F50" i="2" s="1"/>
  <c r="G46" i="2"/>
  <c r="F51" i="2"/>
  <c r="E55" i="2" a="1"/>
  <c r="E55" i="2" s="1"/>
  <c r="E53" i="2"/>
  <c r="E54" i="2"/>
  <c r="I36" i="2"/>
  <c r="H40" i="2" a="1"/>
  <c r="H40" i="2" s="1"/>
  <c r="H39" i="2"/>
  <c r="H38" i="2"/>
  <c r="G44" i="2"/>
  <c r="H41" i="2"/>
  <c r="G45" i="2" a="1"/>
  <c r="G45" i="2" s="1"/>
  <c r="G43" i="2"/>
  <c r="J31" i="2"/>
  <c r="I34" i="2"/>
  <c r="I33" i="2"/>
  <c r="I35" i="2" a="1"/>
  <c r="I35" i="2" s="1"/>
  <c r="D59" i="2"/>
  <c r="D58" i="2"/>
  <c r="E56" i="2"/>
  <c r="D60" i="2" a="1"/>
  <c r="D60" i="2" s="1"/>
  <c r="C62" i="2"/>
  <c r="D61" i="2"/>
  <c r="C67" i="2"/>
  <c r="D66" i="2"/>
  <c r="L21" i="2"/>
  <c r="K24" i="2"/>
  <c r="P16" i="2"/>
  <c r="O19" i="2"/>
  <c r="N13" i="2"/>
  <c r="N14" i="2"/>
  <c r="N15" i="2" a="1"/>
  <c r="N15" i="2" s="1"/>
  <c r="K25" i="2" a="1"/>
  <c r="K25" i="2" s="1"/>
  <c r="K23" i="2"/>
  <c r="O20" i="2" a="1"/>
  <c r="O20" i="2" s="1"/>
  <c r="O18" i="2"/>
  <c r="O11" i="2"/>
  <c r="G51" i="2" l="1"/>
  <c r="F54" i="2"/>
  <c r="F55" i="2" a="1"/>
  <c r="F55" i="2" s="1"/>
  <c r="F53" i="2"/>
  <c r="H43" i="2"/>
  <c r="H44" i="2"/>
  <c r="H45" i="2" a="1"/>
  <c r="H45" i="2" s="1"/>
  <c r="I41" i="2"/>
  <c r="E60" i="2" a="1"/>
  <c r="E60" i="2" s="1"/>
  <c r="E59" i="2"/>
  <c r="E58" i="2"/>
  <c r="F56" i="2"/>
  <c r="M26" i="2"/>
  <c r="L30" i="2" a="1"/>
  <c r="L30" i="2" s="1"/>
  <c r="L29" i="2"/>
  <c r="L28" i="2"/>
  <c r="K31" i="2"/>
  <c r="J33" i="2"/>
  <c r="J34" i="2"/>
  <c r="J35" i="2" a="1"/>
  <c r="J35" i="2" s="1"/>
  <c r="J36" i="2"/>
  <c r="I39" i="2"/>
  <c r="I38" i="2"/>
  <c r="I40" i="2" a="1"/>
  <c r="I40" i="2" s="1"/>
  <c r="D63" i="2"/>
  <c r="E61" i="2"/>
  <c r="D65" i="2" a="1"/>
  <c r="D65" i="2" s="1"/>
  <c r="D64" i="2"/>
  <c r="E66" i="2"/>
  <c r="D68" i="2"/>
  <c r="D70" i="2" a="1"/>
  <c r="D70" i="2" s="1"/>
  <c r="D69" i="2"/>
  <c r="G49" i="2"/>
  <c r="G48" i="2"/>
  <c r="G50" i="2" a="1"/>
  <c r="G50" i="2" s="1"/>
  <c r="H46" i="2"/>
  <c r="Q16" i="2"/>
  <c r="Q20" i="2" s="1" a="1"/>
  <c r="Q20" i="2" s="1"/>
  <c r="P19" i="2"/>
  <c r="O13" i="2"/>
  <c r="O15" i="2" a="1"/>
  <c r="O15" i="2" s="1"/>
  <c r="O14" i="2"/>
  <c r="M21" i="2"/>
  <c r="L24" i="2"/>
  <c r="L23" i="2"/>
  <c r="L25" i="2" a="1"/>
  <c r="L25" i="2" s="1"/>
  <c r="P18" i="2"/>
  <c r="P20" i="2" a="1"/>
  <c r="P20" i="2" s="1"/>
  <c r="P11" i="2"/>
  <c r="G55" i="2" l="1" a="1"/>
  <c r="G55" i="2" s="1"/>
  <c r="G53" i="2"/>
  <c r="G54" i="2"/>
  <c r="H51" i="2"/>
  <c r="F61" i="2"/>
  <c r="E63" i="2"/>
  <c r="E64" i="2"/>
  <c r="E65" i="2" a="1"/>
  <c r="E65" i="2" s="1"/>
  <c r="G56" i="2"/>
  <c r="F58" i="2"/>
  <c r="F59" i="2"/>
  <c r="F60" i="2" a="1"/>
  <c r="F60" i="2" s="1"/>
  <c r="H50" i="2" a="1"/>
  <c r="H50" i="2" s="1"/>
  <c r="H48" i="2"/>
  <c r="H49" i="2"/>
  <c r="I46" i="2"/>
  <c r="E70" i="2" a="1"/>
  <c r="E70" i="2" s="1"/>
  <c r="E69" i="2"/>
  <c r="E68" i="2"/>
  <c r="F66" i="2"/>
  <c r="K36" i="2"/>
  <c r="J38" i="2"/>
  <c r="J39" i="2"/>
  <c r="J40" i="2" a="1"/>
  <c r="J40" i="2" s="1"/>
  <c r="N26" i="2"/>
  <c r="M30" i="2" a="1"/>
  <c r="M30" i="2" s="1"/>
  <c r="M29" i="2"/>
  <c r="M28" i="2"/>
  <c r="L31" i="2"/>
  <c r="K33" i="2"/>
  <c r="K34" i="2"/>
  <c r="K35" i="2" a="1"/>
  <c r="K35" i="2" s="1"/>
  <c r="I44" i="2"/>
  <c r="I43" i="2"/>
  <c r="I45" i="2" a="1"/>
  <c r="I45" i="2" s="1"/>
  <c r="J41" i="2"/>
  <c r="R16" i="2"/>
  <c r="R20" i="2" s="1" a="1"/>
  <c r="R20" i="2" s="1"/>
  <c r="Q19" i="2"/>
  <c r="N21" i="2"/>
  <c r="M24" i="2"/>
  <c r="P13" i="2"/>
  <c r="P14" i="2"/>
  <c r="P15" i="2" a="1"/>
  <c r="P15" i="2" s="1"/>
  <c r="M25" i="2" a="1"/>
  <c r="M25" i="2" s="1"/>
  <c r="M23" i="2"/>
  <c r="Q18" i="2"/>
  <c r="Q11" i="2"/>
  <c r="Q15" i="2" s="1" a="1"/>
  <c r="Q15" i="2" s="1"/>
  <c r="G60" i="2" l="1" a="1"/>
  <c r="G60" i="2" s="1"/>
  <c r="G59" i="2"/>
  <c r="G58" i="2"/>
  <c r="H56" i="2"/>
  <c r="H55" i="2" a="1"/>
  <c r="H55" i="2" s="1"/>
  <c r="H53" i="2"/>
  <c r="H54" i="2"/>
  <c r="I51" i="2"/>
  <c r="G61" i="2"/>
  <c r="F63" i="2"/>
  <c r="F65" i="2" a="1"/>
  <c r="F65" i="2" s="1"/>
  <c r="F64" i="2"/>
  <c r="O26" i="2"/>
  <c r="N28" i="2"/>
  <c r="N30" i="2" a="1"/>
  <c r="N30" i="2" s="1"/>
  <c r="N29" i="2"/>
  <c r="K41" i="2"/>
  <c r="J44" i="2"/>
  <c r="J43" i="2"/>
  <c r="J45" i="2" a="1"/>
  <c r="J45" i="2" s="1"/>
  <c r="G66" i="2"/>
  <c r="F68" i="2"/>
  <c r="F69" i="2"/>
  <c r="F70" i="2" a="1"/>
  <c r="F70" i="2" s="1"/>
  <c r="M31" i="2"/>
  <c r="L33" i="2"/>
  <c r="L35" i="2" a="1"/>
  <c r="L35" i="2" s="1"/>
  <c r="L34" i="2"/>
  <c r="K39" i="2"/>
  <c r="K38" i="2"/>
  <c r="K40" i="2" a="1"/>
  <c r="K40" i="2" s="1"/>
  <c r="L36" i="2"/>
  <c r="J46" i="2"/>
  <c r="I48" i="2"/>
  <c r="I49" i="2"/>
  <c r="I50" i="2" a="1"/>
  <c r="I50" i="2" s="1"/>
  <c r="Q14" i="2"/>
  <c r="Q13" i="2"/>
  <c r="S16" i="2"/>
  <c r="S20" i="2" s="1" a="1"/>
  <c r="S20" i="2" s="1"/>
  <c r="R19" i="2"/>
  <c r="O21" i="2"/>
  <c r="N24" i="2"/>
  <c r="N23" i="2"/>
  <c r="N25" i="2" a="1"/>
  <c r="N25" i="2" s="1"/>
  <c r="R18" i="2"/>
  <c r="R11" i="2"/>
  <c r="R15" i="2" s="1" a="1"/>
  <c r="R15" i="2" s="1"/>
  <c r="N31" i="2" l="1"/>
  <c r="M33" i="2"/>
  <c r="M34" i="2"/>
  <c r="M35" i="2" a="1"/>
  <c r="M35" i="2" s="1"/>
  <c r="J50" i="2" a="1"/>
  <c r="J50" i="2" s="1"/>
  <c r="J48" i="2"/>
  <c r="J49" i="2"/>
  <c r="K46" i="2"/>
  <c r="K43" i="2"/>
  <c r="K45" i="2" a="1"/>
  <c r="K45" i="2" s="1"/>
  <c r="K44" i="2"/>
  <c r="L41" i="2"/>
  <c r="L45" i="2" s="1" a="1"/>
  <c r="L45" i="2" s="1"/>
  <c r="H60" i="2" a="1"/>
  <c r="H60" i="2" s="1"/>
  <c r="H58" i="2"/>
  <c r="H59" i="2"/>
  <c r="I56" i="2"/>
  <c r="G64" i="2"/>
  <c r="G65" i="2" a="1"/>
  <c r="G65" i="2" s="1"/>
  <c r="G63" i="2"/>
  <c r="H61" i="2"/>
  <c r="H66" i="2"/>
  <c r="G69" i="2"/>
  <c r="G70" i="2" a="1"/>
  <c r="G70" i="2" s="1"/>
  <c r="G68" i="2"/>
  <c r="P26" i="2"/>
  <c r="O30" i="2" a="1"/>
  <c r="O30" i="2" s="1"/>
  <c r="O29" i="2"/>
  <c r="O28" i="2"/>
  <c r="M36" i="2"/>
  <c r="L40" i="2" a="1"/>
  <c r="L40" i="2" s="1"/>
  <c r="L39" i="2"/>
  <c r="L38" i="2"/>
  <c r="J51" i="2"/>
  <c r="I53" i="2"/>
  <c r="I55" i="2" a="1"/>
  <c r="I55" i="2" s="1"/>
  <c r="I54" i="2"/>
  <c r="T16" i="2"/>
  <c r="T20" i="2" s="1" a="1"/>
  <c r="T20" i="2" s="1"/>
  <c r="S19" i="2"/>
  <c r="P21" i="2"/>
  <c r="O24" i="2"/>
  <c r="R14" i="2"/>
  <c r="R13" i="2"/>
  <c r="O23" i="2"/>
  <c r="O25" i="2" a="1"/>
  <c r="O25" i="2" s="1"/>
  <c r="S18" i="2"/>
  <c r="S11" i="2"/>
  <c r="S15" i="2" s="1" a="1"/>
  <c r="S15" i="2" s="1"/>
  <c r="H64" i="2" l="1"/>
  <c r="H63" i="2"/>
  <c r="H65" i="2" a="1"/>
  <c r="H65" i="2" s="1"/>
  <c r="I61" i="2"/>
  <c r="M41" i="2"/>
  <c r="M45" i="2" s="1" a="1"/>
  <c r="M45" i="2" s="1"/>
  <c r="L44" i="2"/>
  <c r="L43" i="2"/>
  <c r="J55" i="2" a="1"/>
  <c r="J55" i="2" s="1"/>
  <c r="J54" i="2"/>
  <c r="J53" i="2"/>
  <c r="K51" i="2"/>
  <c r="Q26" i="2"/>
  <c r="Q30" i="2" s="1" a="1"/>
  <c r="Q30" i="2" s="1"/>
  <c r="P28" i="2"/>
  <c r="P30" i="2" a="1"/>
  <c r="P30" i="2" s="1"/>
  <c r="P29" i="2"/>
  <c r="M39" i="2"/>
  <c r="M38" i="2"/>
  <c r="M40" i="2" a="1"/>
  <c r="M40" i="2" s="1"/>
  <c r="N36" i="2"/>
  <c r="H70" i="2" a="1"/>
  <c r="H70" i="2" s="1"/>
  <c r="H68" i="2"/>
  <c r="H69" i="2"/>
  <c r="I66" i="2"/>
  <c r="O31" i="2"/>
  <c r="N34" i="2"/>
  <c r="N33" i="2"/>
  <c r="N35" i="2" a="1"/>
  <c r="N35" i="2" s="1"/>
  <c r="I58" i="2"/>
  <c r="I59" i="2"/>
  <c r="I60" i="2" a="1"/>
  <c r="I60" i="2" s="1"/>
  <c r="J56" i="2"/>
  <c r="K50" i="2" a="1"/>
  <c r="K50" i="2" s="1"/>
  <c r="K49" i="2"/>
  <c r="K48" i="2"/>
  <c r="L46" i="2"/>
  <c r="S14" i="2"/>
  <c r="S13" i="2"/>
  <c r="U16" i="2"/>
  <c r="T19" i="2"/>
  <c r="Q21" i="2"/>
  <c r="Q25" i="2" s="1" a="1"/>
  <c r="Q25" i="2" s="1"/>
  <c r="P24" i="2"/>
  <c r="P25" i="2" a="1"/>
  <c r="P25" i="2" s="1"/>
  <c r="P23" i="2"/>
  <c r="T18" i="2"/>
  <c r="T11" i="2"/>
  <c r="T15" i="2" s="1" a="1"/>
  <c r="T15" i="2" s="1"/>
  <c r="P31" i="2" l="1"/>
  <c r="O33" i="2"/>
  <c r="O35" i="2" a="1"/>
  <c r="O35" i="2" s="1"/>
  <c r="O34" i="2"/>
  <c r="L49" i="2"/>
  <c r="L50" i="2" a="1"/>
  <c r="L50" i="2" s="1"/>
  <c r="L48" i="2"/>
  <c r="M46" i="2"/>
  <c r="N39" i="2"/>
  <c r="N38" i="2"/>
  <c r="N40" i="2" a="1"/>
  <c r="N40" i="2" s="1"/>
  <c r="O36" i="2"/>
  <c r="K55" i="2" a="1"/>
  <c r="K55" i="2" s="1"/>
  <c r="K53" i="2"/>
  <c r="L51" i="2"/>
  <c r="K54" i="2"/>
  <c r="I65" i="2" a="1"/>
  <c r="I65" i="2" s="1"/>
  <c r="I63" i="2"/>
  <c r="I64" i="2"/>
  <c r="J61" i="2"/>
  <c r="R26" i="2"/>
  <c r="R30" i="2" s="1" a="1"/>
  <c r="R30" i="2" s="1"/>
  <c r="Q28" i="2"/>
  <c r="Q29" i="2"/>
  <c r="M44" i="2"/>
  <c r="M43" i="2"/>
  <c r="N41" i="2"/>
  <c r="J59" i="2"/>
  <c r="K56" i="2"/>
  <c r="J60" i="2" a="1"/>
  <c r="J60" i="2" s="1"/>
  <c r="J58" i="2"/>
  <c r="I70" i="2" a="1"/>
  <c r="I70" i="2" s="1"/>
  <c r="J66" i="2"/>
  <c r="I68" i="2"/>
  <c r="I69" i="2"/>
  <c r="V16" i="2"/>
  <c r="U19" i="2"/>
  <c r="R21" i="2"/>
  <c r="R25" i="2" s="1" a="1"/>
  <c r="R25" i="2" s="1"/>
  <c r="Q24" i="2"/>
  <c r="T13" i="2"/>
  <c r="T14" i="2"/>
  <c r="Q23" i="2"/>
  <c r="U20" i="2" a="1"/>
  <c r="U20" i="2" s="1"/>
  <c r="U18" i="2"/>
  <c r="U11" i="2"/>
  <c r="Q31" i="2" l="1"/>
  <c r="Q35" i="2" s="1" a="1"/>
  <c r="Q35" i="2" s="1"/>
  <c r="P35" i="2" a="1"/>
  <c r="P35" i="2" s="1"/>
  <c r="P33" i="2"/>
  <c r="P34" i="2"/>
  <c r="J70" i="2" a="1"/>
  <c r="J70" i="2" s="1"/>
  <c r="J69" i="2"/>
  <c r="J68" i="2"/>
  <c r="K66" i="2"/>
  <c r="N44" i="2"/>
  <c r="N43" i="2"/>
  <c r="O41" i="2"/>
  <c r="N45" i="2" a="1"/>
  <c r="N45" i="2" s="1"/>
  <c r="J64" i="2"/>
  <c r="K61" i="2"/>
  <c r="J65" i="2" a="1"/>
  <c r="J65" i="2" s="1"/>
  <c r="J63" i="2"/>
  <c r="O38" i="2"/>
  <c r="O39" i="2"/>
  <c r="O40" i="2" a="1"/>
  <c r="O40" i="2" s="1"/>
  <c r="P36" i="2"/>
  <c r="S26" i="2"/>
  <c r="S30" i="2" s="1" a="1"/>
  <c r="S30" i="2" s="1"/>
  <c r="R29" i="2"/>
  <c r="R28" i="2"/>
  <c r="K59" i="2"/>
  <c r="L56" i="2"/>
  <c r="K60" i="2" a="1"/>
  <c r="K60" i="2" s="1"/>
  <c r="K58" i="2"/>
  <c r="L55" i="2" a="1"/>
  <c r="L55" i="2" s="1"/>
  <c r="M51" i="2"/>
  <c r="L54" i="2"/>
  <c r="L53" i="2"/>
  <c r="M49" i="2"/>
  <c r="M50" i="2" a="1"/>
  <c r="M50" i="2" s="1"/>
  <c r="M48" i="2"/>
  <c r="N46" i="2"/>
  <c r="W16" i="2"/>
  <c r="V19" i="2"/>
  <c r="S21" i="2"/>
  <c r="S25" i="2" s="1" a="1"/>
  <c r="S25" i="2" s="1"/>
  <c r="R24" i="2"/>
  <c r="U13" i="2"/>
  <c r="U15" i="2" a="1"/>
  <c r="U15" i="2" s="1"/>
  <c r="U14" i="2"/>
  <c r="R23" i="2"/>
  <c r="V20" i="2" a="1"/>
  <c r="V20" i="2" s="1"/>
  <c r="V18" i="2"/>
  <c r="V11" i="2"/>
  <c r="L58" i="2" l="1"/>
  <c r="L60" i="2" a="1"/>
  <c r="L60" i="2" s="1"/>
  <c r="L59" i="2"/>
  <c r="M56" i="2"/>
  <c r="O44" i="2"/>
  <c r="P41" i="2"/>
  <c r="O43" i="2"/>
  <c r="O45" i="2" a="1"/>
  <c r="O45" i="2" s="1"/>
  <c r="R31" i="2"/>
  <c r="R35" i="2" s="1" a="1"/>
  <c r="R35" i="2" s="1"/>
  <c r="Q33" i="2"/>
  <c r="Q34" i="2"/>
  <c r="N48" i="2"/>
  <c r="N50" i="2" a="1"/>
  <c r="N50" i="2" s="1"/>
  <c r="N49" i="2"/>
  <c r="O46" i="2"/>
  <c r="P39" i="2"/>
  <c r="P38" i="2"/>
  <c r="P40" i="2" a="1"/>
  <c r="P40" i="2" s="1"/>
  <c r="Q36" i="2"/>
  <c r="Q40" i="2" s="1" a="1"/>
  <c r="Q40" i="2" s="1"/>
  <c r="T26" i="2"/>
  <c r="T30" i="2" s="1" a="1"/>
  <c r="T30" i="2" s="1"/>
  <c r="S28" i="2"/>
  <c r="S29" i="2"/>
  <c r="M55" i="2" a="1"/>
  <c r="M55" i="2" s="1"/>
  <c r="M53" i="2"/>
  <c r="M54" i="2"/>
  <c r="N51" i="2"/>
  <c r="K63" i="2"/>
  <c r="L61" i="2"/>
  <c r="K65" i="2" a="1"/>
  <c r="K65" i="2" s="1"/>
  <c r="K64" i="2"/>
  <c r="K69" i="2"/>
  <c r="K70" i="2" a="1"/>
  <c r="K70" i="2" s="1"/>
  <c r="K68" i="2"/>
  <c r="L66" i="2"/>
  <c r="X16" i="2"/>
  <c r="W19" i="2"/>
  <c r="T21" i="2"/>
  <c r="T25" i="2" s="1" a="1"/>
  <c r="T25" i="2" s="1"/>
  <c r="S24" i="2"/>
  <c r="V13" i="2"/>
  <c r="V14" i="2"/>
  <c r="V15" i="2" a="1"/>
  <c r="V15" i="2" s="1"/>
  <c r="S23" i="2"/>
  <c r="W20" i="2" a="1"/>
  <c r="W20" i="2" s="1"/>
  <c r="W18" i="2"/>
  <c r="W11" i="2"/>
  <c r="S31" i="2" l="1"/>
  <c r="S35" i="2" s="1" a="1"/>
  <c r="S35" i="2" s="1"/>
  <c r="R33" i="2"/>
  <c r="R34" i="2"/>
  <c r="L68" i="2"/>
  <c r="L69" i="2"/>
  <c r="M66" i="2"/>
  <c r="L70" i="2" a="1"/>
  <c r="L70" i="2" s="1"/>
  <c r="N54" i="2"/>
  <c r="N55" i="2" a="1"/>
  <c r="N55" i="2" s="1"/>
  <c r="N53" i="2"/>
  <c r="O51" i="2"/>
  <c r="R36" i="2"/>
  <c r="R40" i="2" s="1" a="1"/>
  <c r="R40" i="2" s="1"/>
  <c r="Q38" i="2"/>
  <c r="Q39" i="2"/>
  <c r="N56" i="2"/>
  <c r="M60" i="2" a="1"/>
  <c r="M60" i="2" s="1"/>
  <c r="M59" i="2"/>
  <c r="M58" i="2"/>
  <c r="U26" i="2"/>
  <c r="T28" i="2"/>
  <c r="T29" i="2"/>
  <c r="L65" i="2" a="1"/>
  <c r="L65" i="2" s="1"/>
  <c r="L64" i="2"/>
  <c r="M61" i="2"/>
  <c r="L63" i="2"/>
  <c r="P43" i="2"/>
  <c r="Q41" i="2"/>
  <c r="P45" i="2" a="1"/>
  <c r="P45" i="2" s="1"/>
  <c r="P44" i="2"/>
  <c r="O50" i="2" a="1"/>
  <c r="O50" i="2" s="1"/>
  <c r="P46" i="2"/>
  <c r="O48" i="2"/>
  <c r="O49" i="2"/>
  <c r="W13" i="2"/>
  <c r="W14" i="2"/>
  <c r="W15" i="2" a="1"/>
  <c r="W15" i="2" s="1"/>
  <c r="Y16" i="2"/>
  <c r="X19" i="2"/>
  <c r="U21" i="2"/>
  <c r="T24" i="2"/>
  <c r="T23" i="2"/>
  <c r="X18" i="2"/>
  <c r="X20" i="2" a="1"/>
  <c r="X20" i="2" s="1"/>
  <c r="X11" i="2"/>
  <c r="N59" i="2" l="1"/>
  <c r="N60" i="2" a="1"/>
  <c r="N60" i="2" s="1"/>
  <c r="N58" i="2"/>
  <c r="O56" i="2"/>
  <c r="T31" i="2"/>
  <c r="T35" i="2" s="1" a="1"/>
  <c r="T35" i="2" s="1"/>
  <c r="S33" i="2"/>
  <c r="S34" i="2"/>
  <c r="P50" i="2" a="1"/>
  <c r="P50" i="2" s="1"/>
  <c r="Q46" i="2"/>
  <c r="P48" i="2"/>
  <c r="P49" i="2"/>
  <c r="M63" i="2"/>
  <c r="M65" i="2" a="1"/>
  <c r="M65" i="2" s="1"/>
  <c r="M64" i="2"/>
  <c r="N61" i="2"/>
  <c r="O55" i="2" a="1"/>
  <c r="O55" i="2" s="1"/>
  <c r="O54" i="2"/>
  <c r="O53" i="2"/>
  <c r="P51" i="2"/>
  <c r="V26" i="2"/>
  <c r="U28" i="2"/>
  <c r="U29" i="2"/>
  <c r="U30" i="2" a="1"/>
  <c r="U30" i="2" s="1"/>
  <c r="R38" i="2"/>
  <c r="R39" i="2"/>
  <c r="S36" i="2"/>
  <c r="S40" i="2" s="1" a="1"/>
  <c r="S40" i="2" s="1"/>
  <c r="Q45" i="2" a="1"/>
  <c r="Q45" i="2" s="1"/>
  <c r="Q44" i="2"/>
  <c r="Q43" i="2"/>
  <c r="R41" i="2"/>
  <c r="N66" i="2"/>
  <c r="M70" i="2" a="1"/>
  <c r="M70" i="2" s="1"/>
  <c r="M69" i="2"/>
  <c r="M68" i="2"/>
  <c r="Z16" i="2"/>
  <c r="Y19" i="2"/>
  <c r="V21" i="2"/>
  <c r="U24" i="2"/>
  <c r="X13" i="2"/>
  <c r="X14" i="2"/>
  <c r="X15" i="2" a="1"/>
  <c r="X15" i="2" s="1"/>
  <c r="U25" i="2" a="1"/>
  <c r="U25" i="2" s="1"/>
  <c r="U23" i="2"/>
  <c r="Y20" i="2" a="1"/>
  <c r="Y20" i="2" s="1"/>
  <c r="Y18" i="2"/>
  <c r="Y11" i="2"/>
  <c r="Q48" i="2" l="1"/>
  <c r="Q49" i="2"/>
  <c r="Q50" i="2" a="1"/>
  <c r="Q50" i="2" s="1"/>
  <c r="R46" i="2"/>
  <c r="S38" i="2"/>
  <c r="S39" i="2"/>
  <c r="T36" i="2"/>
  <c r="T40" i="2" s="1" a="1"/>
  <c r="T40" i="2" s="1"/>
  <c r="P53" i="2"/>
  <c r="P55" i="2" a="1"/>
  <c r="P55" i="2" s="1"/>
  <c r="P54" i="2"/>
  <c r="Q51" i="2"/>
  <c r="O60" i="2" a="1"/>
  <c r="O60" i="2" s="1"/>
  <c r="O58" i="2"/>
  <c r="P56" i="2"/>
  <c r="O59" i="2"/>
  <c r="W26" i="2"/>
  <c r="V28" i="2"/>
  <c r="V30" i="2" a="1"/>
  <c r="V30" i="2" s="1"/>
  <c r="V29" i="2"/>
  <c r="U31" i="2"/>
  <c r="T33" i="2"/>
  <c r="T34" i="2"/>
  <c r="N70" i="2" a="1"/>
  <c r="N70" i="2" s="1"/>
  <c r="N69" i="2"/>
  <c r="O66" i="2"/>
  <c r="N68" i="2"/>
  <c r="R45" i="2" a="1"/>
  <c r="R45" i="2" s="1"/>
  <c r="R44" i="2"/>
  <c r="R43" i="2"/>
  <c r="S41" i="2"/>
  <c r="N63" i="2"/>
  <c r="N65" i="2" a="1"/>
  <c r="N65" i="2" s="1"/>
  <c r="O61" i="2"/>
  <c r="N64" i="2"/>
  <c r="Y14" i="2"/>
  <c r="Y13" i="2"/>
  <c r="Y15" i="2" a="1"/>
  <c r="Y15" i="2" s="1"/>
  <c r="AA16" i="2"/>
  <c r="Z19" i="2"/>
  <c r="W21" i="2"/>
  <c r="V24" i="2"/>
  <c r="V25" i="2" a="1"/>
  <c r="V25" i="2" s="1"/>
  <c r="V23" i="2"/>
  <c r="Z20" i="2" a="1"/>
  <c r="Z20" i="2" s="1"/>
  <c r="Z18" i="2"/>
  <c r="Z11" i="2"/>
  <c r="X26" i="2" l="1"/>
  <c r="W28" i="2"/>
  <c r="W30" i="2" a="1"/>
  <c r="W30" i="2" s="1"/>
  <c r="W29" i="2"/>
  <c r="O63" i="2"/>
  <c r="O64" i="2"/>
  <c r="P61" i="2"/>
  <c r="O65" i="2" a="1"/>
  <c r="O65" i="2" s="1"/>
  <c r="P66" i="2"/>
  <c r="O70" i="2" a="1"/>
  <c r="O70" i="2" s="1"/>
  <c r="O69" i="2"/>
  <c r="O68" i="2"/>
  <c r="R51" i="2"/>
  <c r="Q55" i="2" a="1"/>
  <c r="Q55" i="2" s="1"/>
  <c r="Q53" i="2"/>
  <c r="Q54" i="2"/>
  <c r="R49" i="2"/>
  <c r="R48" i="2"/>
  <c r="R50" i="2" a="1"/>
  <c r="R50" i="2" s="1"/>
  <c r="S46" i="2"/>
  <c r="V31" i="2"/>
  <c r="U33" i="2"/>
  <c r="U35" i="2" a="1"/>
  <c r="U35" i="2" s="1"/>
  <c r="U34" i="2"/>
  <c r="P58" i="2"/>
  <c r="P60" i="2" a="1"/>
  <c r="P60" i="2" s="1"/>
  <c r="P59" i="2"/>
  <c r="Q56" i="2"/>
  <c r="S45" i="2" a="1"/>
  <c r="S45" i="2" s="1"/>
  <c r="S43" i="2"/>
  <c r="S44" i="2"/>
  <c r="T41" i="2"/>
  <c r="T39" i="2"/>
  <c r="T38" i="2"/>
  <c r="U36" i="2"/>
  <c r="AB16" i="2"/>
  <c r="AA19" i="2"/>
  <c r="X21" i="2"/>
  <c r="W24" i="2"/>
  <c r="Z14" i="2"/>
  <c r="Z13" i="2"/>
  <c r="W23" i="2"/>
  <c r="W25" i="2" a="1"/>
  <c r="W25" i="2" s="1"/>
  <c r="Z15" i="2" a="1"/>
  <c r="Z15" i="2" s="1"/>
  <c r="AA18" i="2"/>
  <c r="AA20" i="2" a="1"/>
  <c r="AA20" i="2" s="1"/>
  <c r="AA11" i="2"/>
  <c r="Y26" i="2" l="1"/>
  <c r="X30" i="2" a="1"/>
  <c r="X30" i="2" s="1"/>
  <c r="X29" i="2"/>
  <c r="X28" i="2"/>
  <c r="V36" i="2"/>
  <c r="U38" i="2"/>
  <c r="U40" i="2" a="1"/>
  <c r="U40" i="2" s="1"/>
  <c r="U39" i="2"/>
  <c r="Q59" i="2"/>
  <c r="Q58" i="2"/>
  <c r="R56" i="2"/>
  <c r="Q60" i="2" a="1"/>
  <c r="Q60" i="2" s="1"/>
  <c r="S50" i="2" a="1"/>
  <c r="S50" i="2" s="1"/>
  <c r="S49" i="2"/>
  <c r="S48" i="2"/>
  <c r="T46" i="2"/>
  <c r="W31" i="2"/>
  <c r="V33" i="2"/>
  <c r="V34" i="2"/>
  <c r="V35" i="2" a="1"/>
  <c r="V35" i="2" s="1"/>
  <c r="S51" i="2"/>
  <c r="R55" i="2" a="1"/>
  <c r="R55" i="2" s="1"/>
  <c r="R53" i="2"/>
  <c r="R54" i="2"/>
  <c r="P70" i="2" a="1"/>
  <c r="P70" i="2" s="1"/>
  <c r="P68" i="2"/>
  <c r="Q66" i="2"/>
  <c r="P69" i="2"/>
  <c r="P64" i="2"/>
  <c r="P63" i="2"/>
  <c r="P65" i="2" a="1"/>
  <c r="P65" i="2" s="1"/>
  <c r="Q61" i="2"/>
  <c r="T43" i="2"/>
  <c r="T44" i="2"/>
  <c r="T45" i="2" a="1"/>
  <c r="T45" i="2" s="1"/>
  <c r="U41" i="2"/>
  <c r="AC16" i="2"/>
  <c r="AB19" i="2"/>
  <c r="Y21" i="2"/>
  <c r="X24" i="2"/>
  <c r="AA13" i="2"/>
  <c r="AA14" i="2"/>
  <c r="X23" i="2"/>
  <c r="X25" i="2" a="1"/>
  <c r="X25" i="2" s="1"/>
  <c r="AA15" i="2" a="1"/>
  <c r="AA15" i="2" s="1"/>
  <c r="AB18" i="2"/>
  <c r="AB20" i="2" a="1"/>
  <c r="AB20" i="2" s="1"/>
  <c r="AB11" i="2"/>
  <c r="X31" i="2" l="1"/>
  <c r="W33" i="2"/>
  <c r="W35" i="2" a="1"/>
  <c r="W35" i="2" s="1"/>
  <c r="W34" i="2"/>
  <c r="Z26" i="2"/>
  <c r="Y29" i="2"/>
  <c r="Y28" i="2"/>
  <c r="Y30" i="2" a="1"/>
  <c r="Y30" i="2" s="1"/>
  <c r="Q70" i="2" a="1"/>
  <c r="Q70" i="2" s="1"/>
  <c r="Q69" i="2"/>
  <c r="R66" i="2"/>
  <c r="Q68" i="2"/>
  <c r="R59" i="2"/>
  <c r="R58" i="2"/>
  <c r="R60" i="2" a="1"/>
  <c r="R60" i="2" s="1"/>
  <c r="S56" i="2"/>
  <c r="U44" i="2"/>
  <c r="U43" i="2"/>
  <c r="V41" i="2"/>
  <c r="U45" i="2" a="1"/>
  <c r="U45" i="2" s="1"/>
  <c r="S55" i="2" a="1"/>
  <c r="S55" i="2" s="1"/>
  <c r="S54" i="2"/>
  <c r="S53" i="2"/>
  <c r="T51" i="2"/>
  <c r="V39" i="2"/>
  <c r="V38" i="2"/>
  <c r="W36" i="2"/>
  <c r="V40" i="2" a="1"/>
  <c r="V40" i="2" s="1"/>
  <c r="R61" i="2"/>
  <c r="Q63" i="2"/>
  <c r="Q65" i="2" a="1"/>
  <c r="Q65" i="2" s="1"/>
  <c r="Q64" i="2"/>
  <c r="T49" i="2"/>
  <c r="T50" i="2" a="1"/>
  <c r="T50" i="2" s="1"/>
  <c r="T48" i="2"/>
  <c r="U46" i="2"/>
  <c r="AB13" i="2"/>
  <c r="AB14" i="2"/>
  <c r="AD16" i="2"/>
  <c r="AC19" i="2"/>
  <c r="Z21" i="2"/>
  <c r="Y24" i="2"/>
  <c r="Y23" i="2"/>
  <c r="Y25" i="2" a="1"/>
  <c r="Y25" i="2" s="1"/>
  <c r="AB15" i="2" a="1"/>
  <c r="AB15" i="2" s="1"/>
  <c r="AC20" i="2" a="1"/>
  <c r="AC20" i="2" s="1"/>
  <c r="AC18" i="2"/>
  <c r="AC11" i="2"/>
  <c r="Y31" i="2" l="1"/>
  <c r="X35" i="2" a="1"/>
  <c r="X35" i="2" s="1"/>
  <c r="X34" i="2"/>
  <c r="X33" i="2"/>
  <c r="S58" i="2"/>
  <c r="S60" i="2" a="1"/>
  <c r="S60" i="2" s="1"/>
  <c r="S59" i="2"/>
  <c r="T56" i="2"/>
  <c r="W39" i="2"/>
  <c r="W40" i="2" a="1"/>
  <c r="W40" i="2" s="1"/>
  <c r="W38" i="2"/>
  <c r="X36" i="2"/>
  <c r="S66" i="2"/>
  <c r="R68" i="2"/>
  <c r="R69" i="2"/>
  <c r="R70" i="2" a="1"/>
  <c r="R70" i="2" s="1"/>
  <c r="U48" i="2"/>
  <c r="U49" i="2"/>
  <c r="U50" i="2" a="1"/>
  <c r="U50" i="2" s="1"/>
  <c r="V46" i="2"/>
  <c r="S61" i="2"/>
  <c r="R65" i="2" a="1"/>
  <c r="R65" i="2" s="1"/>
  <c r="R63" i="2"/>
  <c r="R64" i="2"/>
  <c r="AA26" i="2"/>
  <c r="Z28" i="2"/>
  <c r="Z29" i="2"/>
  <c r="Z30" i="2" a="1"/>
  <c r="Z30" i="2" s="1"/>
  <c r="T54" i="2"/>
  <c r="T53" i="2"/>
  <c r="T55" i="2" a="1"/>
  <c r="T55" i="2" s="1"/>
  <c r="U51" i="2"/>
  <c r="V45" i="2" a="1"/>
  <c r="V45" i="2" s="1"/>
  <c r="V44" i="2"/>
  <c r="V43" i="2"/>
  <c r="W41" i="2"/>
  <c r="AC14" i="2"/>
  <c r="AC13" i="2"/>
  <c r="AE16" i="2"/>
  <c r="AD19" i="2"/>
  <c r="AA21" i="2"/>
  <c r="Z24" i="2"/>
  <c r="Z23" i="2"/>
  <c r="Z25" i="2" a="1"/>
  <c r="Z25" i="2" s="1"/>
  <c r="AC15" i="2" a="1"/>
  <c r="AC15" i="2" s="1"/>
  <c r="AD20" i="2" a="1"/>
  <c r="AD20" i="2" s="1"/>
  <c r="AD18" i="2"/>
  <c r="AD11" i="2"/>
  <c r="AB26" i="2" l="1"/>
  <c r="AA28" i="2"/>
  <c r="AA30" i="2" a="1"/>
  <c r="AA30" i="2" s="1"/>
  <c r="AA29" i="2"/>
  <c r="Z31" i="2"/>
  <c r="Y35" i="2" a="1"/>
  <c r="Y35" i="2" s="1"/>
  <c r="Y33" i="2"/>
  <c r="Y34" i="2"/>
  <c r="V48" i="2"/>
  <c r="W46" i="2"/>
  <c r="V49" i="2"/>
  <c r="V50" i="2" a="1"/>
  <c r="V50" i="2" s="1"/>
  <c r="X38" i="2"/>
  <c r="Y36" i="2"/>
  <c r="X40" i="2" a="1"/>
  <c r="X40" i="2" s="1"/>
  <c r="X39" i="2"/>
  <c r="X41" i="2"/>
  <c r="W44" i="2"/>
  <c r="W45" i="2" a="1"/>
  <c r="W45" i="2" s="1"/>
  <c r="W43" i="2"/>
  <c r="S64" i="2"/>
  <c r="T61" i="2"/>
  <c r="S63" i="2"/>
  <c r="S65" i="2" a="1"/>
  <c r="S65" i="2" s="1"/>
  <c r="S70" i="2" a="1"/>
  <c r="S70" i="2" s="1"/>
  <c r="T66" i="2"/>
  <c r="S69" i="2"/>
  <c r="S68" i="2"/>
  <c r="U55" i="2" a="1"/>
  <c r="U55" i="2" s="1"/>
  <c r="V51" i="2"/>
  <c r="U54" i="2"/>
  <c r="U53" i="2"/>
  <c r="T58" i="2"/>
  <c r="U56" i="2"/>
  <c r="T59" i="2"/>
  <c r="T60" i="2" a="1"/>
  <c r="T60" i="2" s="1"/>
  <c r="AB21" i="2"/>
  <c r="AA24" i="2"/>
  <c r="AF16" i="2"/>
  <c r="AE19" i="2"/>
  <c r="AD13" i="2"/>
  <c r="AD14" i="2"/>
  <c r="AA23" i="2"/>
  <c r="AA25" i="2" a="1"/>
  <c r="AA25" i="2" s="1"/>
  <c r="AD15" i="2" a="1"/>
  <c r="AD15" i="2" s="1"/>
  <c r="AE20" i="2" a="1"/>
  <c r="AE20" i="2" s="1"/>
  <c r="AE18" i="2"/>
  <c r="AE11" i="2"/>
  <c r="X43" i="2" l="1"/>
  <c r="Y41" i="2"/>
  <c r="X44" i="2"/>
  <c r="X45" i="2" a="1"/>
  <c r="X45" i="2" s="1"/>
  <c r="AC26" i="2"/>
  <c r="AB29" i="2"/>
  <c r="AB30" i="2" a="1"/>
  <c r="AB30" i="2" s="1"/>
  <c r="AB28" i="2"/>
  <c r="U59" i="2"/>
  <c r="U58" i="2"/>
  <c r="V56" i="2"/>
  <c r="U60" i="2" a="1"/>
  <c r="U60" i="2" s="1"/>
  <c r="T68" i="2"/>
  <c r="T69" i="2"/>
  <c r="U66" i="2"/>
  <c r="T70" i="2" a="1"/>
  <c r="T70" i="2" s="1"/>
  <c r="W49" i="2"/>
  <c r="W48" i="2"/>
  <c r="X46" i="2"/>
  <c r="W50" i="2" a="1"/>
  <c r="W50" i="2" s="1"/>
  <c r="AA31" i="2"/>
  <c r="Z35" i="2" a="1"/>
  <c r="Z35" i="2" s="1"/>
  <c r="Z34" i="2"/>
  <c r="Z33" i="2"/>
  <c r="V54" i="2"/>
  <c r="V55" i="2" a="1"/>
  <c r="V55" i="2" s="1"/>
  <c r="W51" i="2"/>
  <c r="V53" i="2"/>
  <c r="T64" i="2"/>
  <c r="T65" i="2" a="1"/>
  <c r="T65" i="2" s="1"/>
  <c r="U61" i="2"/>
  <c r="T63" i="2"/>
  <c r="Y38" i="2"/>
  <c r="Y40" i="2" a="1"/>
  <c r="Y40" i="2" s="1"/>
  <c r="Y39" i="2"/>
  <c r="Z36" i="2"/>
  <c r="AE13" i="2"/>
  <c r="AE14" i="2"/>
  <c r="AC21" i="2"/>
  <c r="AB24" i="2"/>
  <c r="AG16" i="2"/>
  <c r="AF19" i="2"/>
  <c r="AB25" i="2" a="1"/>
  <c r="AB25" i="2" s="1"/>
  <c r="AB23" i="2"/>
  <c r="AE15" i="2" a="1"/>
  <c r="AE15" i="2" s="1"/>
  <c r="AF18" i="2"/>
  <c r="AF20" i="2" a="1"/>
  <c r="AF20" i="2" s="1"/>
  <c r="AF11" i="2"/>
  <c r="Y44" i="2" l="1"/>
  <c r="Y43" i="2"/>
  <c r="Y45" i="2" a="1"/>
  <c r="Y45" i="2" s="1"/>
  <c r="Z41" i="2"/>
  <c r="Z40" i="2" a="1"/>
  <c r="Z40" i="2" s="1"/>
  <c r="Z39" i="2"/>
  <c r="AA36" i="2"/>
  <c r="Z38" i="2"/>
  <c r="W54" i="2"/>
  <c r="W55" i="2" a="1"/>
  <c r="W55" i="2" s="1"/>
  <c r="W53" i="2"/>
  <c r="X51" i="2"/>
  <c r="X50" i="2" a="1"/>
  <c r="X50" i="2" s="1"/>
  <c r="X49" i="2"/>
  <c r="X48" i="2"/>
  <c r="Y46" i="2"/>
  <c r="V59" i="2"/>
  <c r="V60" i="2" a="1"/>
  <c r="V60" i="2" s="1"/>
  <c r="V58" i="2"/>
  <c r="W56" i="2"/>
  <c r="AB31" i="2"/>
  <c r="AA35" i="2" a="1"/>
  <c r="AA35" i="2" s="1"/>
  <c r="AA33" i="2"/>
  <c r="AA34" i="2"/>
  <c r="AD26" i="2"/>
  <c r="AC29" i="2"/>
  <c r="AC28" i="2"/>
  <c r="AC30" i="2" a="1"/>
  <c r="AC30" i="2" s="1"/>
  <c r="U64" i="2"/>
  <c r="U63" i="2"/>
  <c r="U65" i="2" a="1"/>
  <c r="U65" i="2" s="1"/>
  <c r="V61" i="2"/>
  <c r="U70" i="2" a="1"/>
  <c r="U70" i="2" s="1"/>
  <c r="U69" i="2"/>
  <c r="V66" i="2"/>
  <c r="U68" i="2"/>
  <c r="AD21" i="2"/>
  <c r="AC24" i="2"/>
  <c r="AH16" i="2"/>
  <c r="AH19" i="2" s="1"/>
  <c r="AG19" i="2"/>
  <c r="AF13" i="2"/>
  <c r="AF14" i="2"/>
  <c r="AF15" i="2" a="1"/>
  <c r="AF15" i="2" s="1"/>
  <c r="AC25" i="2" a="1"/>
  <c r="AC25" i="2" s="1"/>
  <c r="AC23" i="2"/>
  <c r="AG20" i="2" a="1"/>
  <c r="AG20" i="2" s="1"/>
  <c r="AG18" i="2"/>
  <c r="AG11" i="2"/>
  <c r="AE26" i="2" l="1"/>
  <c r="AD28" i="2"/>
  <c r="AD30" i="2" a="1"/>
  <c r="AD30" i="2" s="1"/>
  <c r="AD29" i="2"/>
  <c r="V68" i="2"/>
  <c r="V69" i="2"/>
  <c r="W66" i="2"/>
  <c r="V70" i="2" a="1"/>
  <c r="V70" i="2" s="1"/>
  <c r="W58" i="2"/>
  <c r="X56" i="2"/>
  <c r="W60" i="2" a="1"/>
  <c r="W60" i="2" s="1"/>
  <c r="W59" i="2"/>
  <c r="X53" i="2"/>
  <c r="X55" i="2" a="1"/>
  <c r="X55" i="2" s="1"/>
  <c r="Y51" i="2"/>
  <c r="X54" i="2"/>
  <c r="Z44" i="2"/>
  <c r="Z43" i="2"/>
  <c r="AA41" i="2"/>
  <c r="Z45" i="2" a="1"/>
  <c r="Z45" i="2" s="1"/>
  <c r="AC31" i="2"/>
  <c r="AB34" i="2"/>
  <c r="AB35" i="2" a="1"/>
  <c r="AB35" i="2" s="1"/>
  <c r="AB33" i="2"/>
  <c r="AA40" i="2" a="1"/>
  <c r="AA40" i="2" s="1"/>
  <c r="AA39" i="2"/>
  <c r="AB36" i="2"/>
  <c r="AA38" i="2"/>
  <c r="V65" i="2" a="1"/>
  <c r="V65" i="2" s="1"/>
  <c r="V63" i="2"/>
  <c r="W61" i="2"/>
  <c r="V64" i="2"/>
  <c r="Y50" i="2" a="1"/>
  <c r="Y50" i="2" s="1"/>
  <c r="Y49" i="2"/>
  <c r="Z46" i="2"/>
  <c r="Y48" i="2"/>
  <c r="AG14" i="2"/>
  <c r="AG13" i="2"/>
  <c r="AE21" i="2"/>
  <c r="AD24" i="2"/>
  <c r="AD23" i="2"/>
  <c r="AD25" i="2" a="1"/>
  <c r="AD25" i="2" s="1"/>
  <c r="AG15" i="2" a="1"/>
  <c r="AG15" i="2" s="1"/>
  <c r="AH18" i="2"/>
  <c r="AH20" i="2" a="1"/>
  <c r="AH20" i="2" s="1"/>
  <c r="AH11" i="2"/>
  <c r="AF26" i="2" l="1"/>
  <c r="AE28" i="2"/>
  <c r="AE30" i="2" a="1"/>
  <c r="AE30" i="2" s="1"/>
  <c r="AE29" i="2"/>
  <c r="X58" i="2"/>
  <c r="X60" i="2" a="1"/>
  <c r="X60" i="2" s="1"/>
  <c r="X59" i="2"/>
  <c r="Y56" i="2"/>
  <c r="AD31" i="2"/>
  <c r="AC33" i="2"/>
  <c r="AC35" i="2" a="1"/>
  <c r="AC35" i="2" s="1"/>
  <c r="AC34" i="2"/>
  <c r="Z48" i="2"/>
  <c r="Z50" i="2" a="1"/>
  <c r="Z50" i="2" s="1"/>
  <c r="AA46" i="2"/>
  <c r="Z49" i="2"/>
  <c r="AB39" i="2"/>
  <c r="AB38" i="2"/>
  <c r="AB40" i="2" a="1"/>
  <c r="AB40" i="2" s="1"/>
  <c r="AC36" i="2"/>
  <c r="AA43" i="2"/>
  <c r="AA44" i="2"/>
  <c r="AB41" i="2"/>
  <c r="AA45" i="2" a="1"/>
  <c r="AA45" i="2" s="1"/>
  <c r="W65" i="2" a="1"/>
  <c r="W65" i="2" s="1"/>
  <c r="W63" i="2"/>
  <c r="X61" i="2"/>
  <c r="W64" i="2"/>
  <c r="Y55" i="2" a="1"/>
  <c r="Y55" i="2" s="1"/>
  <c r="Y54" i="2"/>
  <c r="Z51" i="2"/>
  <c r="Y53" i="2"/>
  <c r="W69" i="2"/>
  <c r="W68" i="2"/>
  <c r="X66" i="2"/>
  <c r="W70" i="2" a="1"/>
  <c r="W70" i="2" s="1"/>
  <c r="AF21" i="2"/>
  <c r="AE24" i="2"/>
  <c r="AL20" i="2"/>
  <c r="AJ20" i="2"/>
  <c r="AI20" i="2"/>
  <c r="AK20" i="2"/>
  <c r="AH14" i="2"/>
  <c r="AH13" i="2"/>
  <c r="AE25" i="2" a="1"/>
  <c r="AE25" i="2" s="1"/>
  <c r="AE23" i="2"/>
  <c r="AH15" i="2" a="1"/>
  <c r="AH15" i="2" s="1"/>
  <c r="X68" i="2" l="1"/>
  <c r="X69" i="2"/>
  <c r="X70" i="2" a="1"/>
  <c r="X70" i="2" s="1"/>
  <c r="Y66" i="2"/>
  <c r="X64" i="2"/>
  <c r="X65" i="2" a="1"/>
  <c r="X65" i="2" s="1"/>
  <c r="Y61" i="2"/>
  <c r="X63" i="2"/>
  <c r="AE31" i="2"/>
  <c r="AD33" i="2"/>
  <c r="AD34" i="2"/>
  <c r="AD35" i="2" a="1"/>
  <c r="AD35" i="2" s="1"/>
  <c r="AG26" i="2"/>
  <c r="AF28" i="2"/>
  <c r="AF30" i="2" a="1"/>
  <c r="AF30" i="2" s="1"/>
  <c r="AF29" i="2"/>
  <c r="Y60" i="2" a="1"/>
  <c r="Y60" i="2" s="1"/>
  <c r="Y58" i="2"/>
  <c r="Y59" i="2"/>
  <c r="Z56" i="2"/>
  <c r="AC38" i="2"/>
  <c r="AC40" i="2" a="1"/>
  <c r="AC40" i="2" s="1"/>
  <c r="AD36" i="2"/>
  <c r="AC39" i="2"/>
  <c r="Z54" i="2"/>
  <c r="Z55" i="2" a="1"/>
  <c r="Z55" i="2" s="1"/>
  <c r="AA51" i="2"/>
  <c r="Z53" i="2"/>
  <c r="AB43" i="2"/>
  <c r="AB45" i="2" a="1"/>
  <c r="AB45" i="2" s="1"/>
  <c r="AB44" i="2"/>
  <c r="AC41" i="2"/>
  <c r="AA49" i="2"/>
  <c r="AA48" i="2"/>
  <c r="AA50" i="2" a="1"/>
  <c r="AA50" i="2" s="1"/>
  <c r="AB46" i="2"/>
  <c r="AG21" i="2"/>
  <c r="AF24" i="2"/>
  <c r="AF23" i="2"/>
  <c r="AF25" i="2" a="1"/>
  <c r="AF25" i="2" s="1"/>
  <c r="AJ15" i="2"/>
  <c r="AK15" i="2"/>
  <c r="AI15" i="2"/>
  <c r="AL15" i="2"/>
  <c r="AA54" i="2" l="1"/>
  <c r="AA55" i="2" a="1"/>
  <c r="AA55" i="2" s="1"/>
  <c r="AB51" i="2"/>
  <c r="AA53" i="2"/>
  <c r="AB49" i="2"/>
  <c r="AB48" i="2"/>
  <c r="AB50" i="2" a="1"/>
  <c r="AB50" i="2" s="1"/>
  <c r="AC46" i="2"/>
  <c r="AF31" i="2"/>
  <c r="AE35" i="2" a="1"/>
  <c r="AE35" i="2" s="1"/>
  <c r="AE33" i="2"/>
  <c r="AE34" i="2"/>
  <c r="Y63" i="2"/>
  <c r="Y65" i="2" a="1"/>
  <c r="Y65" i="2" s="1"/>
  <c r="Y64" i="2"/>
  <c r="Z61" i="2"/>
  <c r="Y69" i="2"/>
  <c r="Y70" i="2" a="1"/>
  <c r="Y70" i="2" s="1"/>
  <c r="Y68" i="2"/>
  <c r="Z66" i="2"/>
  <c r="AD38" i="2"/>
  <c r="AD39" i="2"/>
  <c r="AD40" i="2" a="1"/>
  <c r="AD40" i="2" s="1"/>
  <c r="AE36" i="2"/>
  <c r="AC45" i="2" a="1"/>
  <c r="AC45" i="2" s="1"/>
  <c r="AC44" i="2"/>
  <c r="AC43" i="2"/>
  <c r="AD41" i="2"/>
  <c r="Z59" i="2"/>
  <c r="Z58" i="2"/>
  <c r="Z60" i="2" a="1"/>
  <c r="Z60" i="2" s="1"/>
  <c r="AA56" i="2"/>
  <c r="AH26" i="2"/>
  <c r="AG28" i="2"/>
  <c r="AG29" i="2"/>
  <c r="AG30" i="2" a="1"/>
  <c r="AG30" i="2" s="1"/>
  <c r="AH21" i="2"/>
  <c r="AH24" i="2" s="1"/>
  <c r="AG24" i="2"/>
  <c r="AG23" i="2"/>
  <c r="AG25" i="2" a="1"/>
  <c r="AG25" i="2" s="1"/>
  <c r="AC50" i="2" l="1" a="1"/>
  <c r="AC50" i="2" s="1"/>
  <c r="AC48" i="2"/>
  <c r="AD46" i="2"/>
  <c r="AC49" i="2"/>
  <c r="AG31" i="2"/>
  <c r="AF33" i="2"/>
  <c r="AF35" i="2" a="1"/>
  <c r="AF35" i="2" s="1"/>
  <c r="AF34" i="2"/>
  <c r="AE38" i="2"/>
  <c r="AE40" i="2" a="1"/>
  <c r="AE40" i="2" s="1"/>
  <c r="AF36" i="2"/>
  <c r="AE39" i="2"/>
  <c r="AA58" i="2"/>
  <c r="AA59" i="2"/>
  <c r="AA60" i="2" a="1"/>
  <c r="AA60" i="2" s="1"/>
  <c r="AB56" i="2"/>
  <c r="Z65" i="2" a="1"/>
  <c r="Z65" i="2" s="1"/>
  <c r="Z64" i="2"/>
  <c r="AA61" i="2"/>
  <c r="Z63" i="2"/>
  <c r="AH29" i="2"/>
  <c r="AH28" i="2"/>
  <c r="AH30" i="2" a="1"/>
  <c r="AH30" i="2" s="1"/>
  <c r="AJ30" i="2" s="1"/>
  <c r="AB53" i="2"/>
  <c r="AB55" i="2" a="1"/>
  <c r="AB55" i="2" s="1"/>
  <c r="AB54" i="2"/>
  <c r="AC51" i="2"/>
  <c r="AD44" i="2"/>
  <c r="AD45" i="2" a="1"/>
  <c r="AD45" i="2" s="1"/>
  <c r="AD43" i="2"/>
  <c r="AE41" i="2"/>
  <c r="Z69" i="2"/>
  <c r="Z68" i="2"/>
  <c r="Z70" i="2" a="1"/>
  <c r="Z70" i="2" s="1"/>
  <c r="AA66" i="2"/>
  <c r="AH25" i="2" a="1"/>
  <c r="AH25" i="2" s="1"/>
  <c r="AH23" i="2"/>
  <c r="AA69" i="2" l="1"/>
  <c r="AB66" i="2"/>
  <c r="AA70" i="2" a="1"/>
  <c r="AA70" i="2" s="1"/>
  <c r="AA68" i="2"/>
  <c r="AB58" i="2"/>
  <c r="AB60" i="2" a="1"/>
  <c r="AB60" i="2" s="1"/>
  <c r="AB59" i="2"/>
  <c r="AC56" i="2"/>
  <c r="AD49" i="2"/>
  <c r="AD50" i="2" a="1"/>
  <c r="AD50" i="2" s="1"/>
  <c r="AD48" i="2"/>
  <c r="AE46" i="2"/>
  <c r="AE44" i="2"/>
  <c r="AE43" i="2"/>
  <c r="AE45" i="2" a="1"/>
  <c r="AE45" i="2" s="1"/>
  <c r="AF41" i="2"/>
  <c r="AC55" i="2" a="1"/>
  <c r="AC55" i="2" s="1"/>
  <c r="AC54" i="2"/>
  <c r="AC53" i="2"/>
  <c r="AD51" i="2"/>
  <c r="AA65" i="2" a="1"/>
  <c r="AA65" i="2" s="1"/>
  <c r="AB61" i="2"/>
  <c r="AA64" i="2"/>
  <c r="AA63" i="2"/>
  <c r="AF40" i="2" a="1"/>
  <c r="AF40" i="2" s="1"/>
  <c r="AG36" i="2"/>
  <c r="AF39" i="2"/>
  <c r="AF38" i="2"/>
  <c r="AI30" i="2"/>
  <c r="AK30" i="2"/>
  <c r="AH31" i="2"/>
  <c r="AG34" i="2"/>
  <c r="AG33" i="2"/>
  <c r="AG35" i="2" a="1"/>
  <c r="AG35" i="2" s="1"/>
  <c r="AL30" i="2"/>
  <c r="AK25" i="2"/>
  <c r="AJ25" i="2"/>
  <c r="AI25" i="2"/>
  <c r="AL25" i="2"/>
  <c r="AE48" i="2" l="1"/>
  <c r="AE49" i="2"/>
  <c r="AF46" i="2"/>
  <c r="AE50" i="2" a="1"/>
  <c r="AE50" i="2" s="1"/>
  <c r="AB65" i="2" a="1"/>
  <c r="AB65" i="2" s="1"/>
  <c r="AB63" i="2"/>
  <c r="AC61" i="2"/>
  <c r="AB64" i="2"/>
  <c r="AB68" i="2"/>
  <c r="AB69" i="2"/>
  <c r="AC66" i="2"/>
  <c r="AB70" i="2" a="1"/>
  <c r="AB70" i="2" s="1"/>
  <c r="AF45" i="2" a="1"/>
  <c r="AF45" i="2" s="1"/>
  <c r="AF43" i="2"/>
  <c r="AF44" i="2"/>
  <c r="AG41" i="2"/>
  <c r="AD54" i="2"/>
  <c r="AD53" i="2"/>
  <c r="AE51" i="2"/>
  <c r="AD55" i="2" a="1"/>
  <c r="AD55" i="2" s="1"/>
  <c r="AG40" i="2" a="1"/>
  <c r="AG40" i="2" s="1"/>
  <c r="AG39" i="2"/>
  <c r="AH36" i="2"/>
  <c r="AG38" i="2"/>
  <c r="AC59" i="2"/>
  <c r="AC58" i="2"/>
  <c r="AD56" i="2"/>
  <c r="AC60" i="2" a="1"/>
  <c r="AC60" i="2" s="1"/>
  <c r="AH34" i="2"/>
  <c r="AH35" i="2" a="1"/>
  <c r="AH35" i="2" s="1"/>
  <c r="AL35" i="2" s="1"/>
  <c r="AH33" i="2"/>
  <c r="AC63" i="2" l="1"/>
  <c r="AC65" i="2" a="1"/>
  <c r="AC65" i="2" s="1"/>
  <c r="AD61" i="2"/>
  <c r="AC64" i="2"/>
  <c r="AJ35" i="2"/>
  <c r="AI35" i="2"/>
  <c r="AK35" i="2"/>
  <c r="AG44" i="2"/>
  <c r="AG43" i="2"/>
  <c r="AH41" i="2"/>
  <c r="AG45" i="2" a="1"/>
  <c r="AG45" i="2" s="1"/>
  <c r="AD60" i="2" a="1"/>
  <c r="AD60" i="2" s="1"/>
  <c r="AD58" i="2"/>
  <c r="AD59" i="2"/>
  <c r="AE56" i="2"/>
  <c r="AE53" i="2"/>
  <c r="AE54" i="2"/>
  <c r="AE55" i="2" a="1"/>
  <c r="AE55" i="2" s="1"/>
  <c r="AF51" i="2"/>
  <c r="AH40" i="2" a="1"/>
  <c r="AH40" i="2" s="1"/>
  <c r="AI40" i="2" s="1"/>
  <c r="AH38" i="2"/>
  <c r="AH39" i="2"/>
  <c r="AC70" i="2" a="1"/>
  <c r="AC70" i="2" s="1"/>
  <c r="AC69" i="2"/>
  <c r="AC68" i="2"/>
  <c r="AD66" i="2"/>
  <c r="AF49" i="2"/>
  <c r="AF50" i="2" a="1"/>
  <c r="AF50" i="2" s="1"/>
  <c r="AG46" i="2"/>
  <c r="AF48" i="2"/>
  <c r="AD69" i="2" l="1"/>
  <c r="AD70" i="2" a="1"/>
  <c r="AD70" i="2" s="1"/>
  <c r="AD68" i="2"/>
  <c r="AE66" i="2"/>
  <c r="AJ40" i="2"/>
  <c r="AK40" i="2"/>
  <c r="AL40" i="2"/>
  <c r="AE60" i="2" a="1"/>
  <c r="AE60" i="2" s="1"/>
  <c r="AE59" i="2"/>
  <c r="AE58" i="2"/>
  <c r="AF56" i="2"/>
  <c r="AH46" i="2"/>
  <c r="AG49" i="2"/>
  <c r="AG50" i="2" a="1"/>
  <c r="AG50" i="2" s="1"/>
  <c r="AG48" i="2"/>
  <c r="AH45" i="2" a="1"/>
  <c r="AH45" i="2" s="1"/>
  <c r="AI45" i="2" s="1"/>
  <c r="AH44" i="2"/>
  <c r="AH43" i="2"/>
  <c r="AD65" i="2" a="1"/>
  <c r="AD65" i="2" s="1"/>
  <c r="AD63" i="2"/>
  <c r="AD64" i="2"/>
  <c r="AE61" i="2"/>
  <c r="AG51" i="2"/>
  <c r="AF55" i="2" a="1"/>
  <c r="AF55" i="2" s="1"/>
  <c r="AF53" i="2"/>
  <c r="AF54" i="2"/>
  <c r="AE64" i="2" l="1"/>
  <c r="AE63" i="2"/>
  <c r="AF61" i="2"/>
  <c r="AE65" i="2" a="1"/>
  <c r="AE65" i="2" s="1"/>
  <c r="AG55" i="2" a="1"/>
  <c r="AG55" i="2" s="1"/>
  <c r="AG53" i="2"/>
  <c r="AG54" i="2"/>
  <c r="AH51" i="2"/>
  <c r="AK45" i="2"/>
  <c r="AJ45" i="2"/>
  <c r="AL45" i="2"/>
  <c r="AF58" i="2"/>
  <c r="AF60" i="2" a="1"/>
  <c r="AF60" i="2" s="1"/>
  <c r="AF59" i="2"/>
  <c r="AG56" i="2"/>
  <c r="AH50" i="2" a="1"/>
  <c r="AH50" i="2" s="1"/>
  <c r="AL50" i="2" s="1"/>
  <c r="AH48" i="2"/>
  <c r="AH49" i="2"/>
  <c r="AE68" i="2"/>
  <c r="AE70" i="2" a="1"/>
  <c r="AE70" i="2" s="1"/>
  <c r="AF66" i="2"/>
  <c r="AE69" i="2"/>
  <c r="AF63" i="2" l="1"/>
  <c r="AF64" i="2"/>
  <c r="AF65" i="2" a="1"/>
  <c r="AF65" i="2" s="1"/>
  <c r="AG61" i="2"/>
  <c r="AF68" i="2"/>
  <c r="AF69" i="2"/>
  <c r="AF70" i="2" a="1"/>
  <c r="AF70" i="2" s="1"/>
  <c r="AG66" i="2"/>
  <c r="AH56" i="2"/>
  <c r="AG58" i="2"/>
  <c r="AG60" i="2" a="1"/>
  <c r="AG60" i="2" s="1"/>
  <c r="AG59" i="2"/>
  <c r="AJ50" i="2"/>
  <c r="AI50" i="2"/>
  <c r="AH53" i="2"/>
  <c r="AH55" i="2" a="1"/>
  <c r="AH55" i="2" s="1"/>
  <c r="AK55" i="2" s="1"/>
  <c r="AH54" i="2"/>
  <c r="AK50" i="2"/>
  <c r="AL55" i="2" l="1"/>
  <c r="AI55" i="2"/>
  <c r="AH66" i="2"/>
  <c r="AG70" i="2" a="1"/>
  <c r="AG70" i="2" s="1"/>
  <c r="AG68" i="2"/>
  <c r="AG69" i="2"/>
  <c r="AJ55" i="2"/>
  <c r="AH60" i="2" a="1"/>
  <c r="AH60" i="2" s="1"/>
  <c r="AI60" i="2" s="1"/>
  <c r="AH58" i="2"/>
  <c r="AH59" i="2"/>
  <c r="AH61" i="2"/>
  <c r="AG63" i="2"/>
  <c r="AG64" i="2"/>
  <c r="AG65" i="2" a="1"/>
  <c r="AG65" i="2" s="1"/>
  <c r="AJ60" i="2" l="1"/>
  <c r="AH65" i="2" a="1"/>
  <c r="AH65" i="2" s="1"/>
  <c r="AI65" i="2" s="1"/>
  <c r="AH63" i="2"/>
  <c r="AH64" i="2"/>
  <c r="AK60" i="2"/>
  <c r="AL60" i="2"/>
  <c r="AH68" i="2"/>
  <c r="AH69" i="2"/>
  <c r="AH70" i="2" a="1"/>
  <c r="AH70" i="2" s="1"/>
  <c r="AK70" i="2" s="1"/>
  <c r="AJ70" i="2" l="1"/>
  <c r="AL65" i="2"/>
  <c r="AI70" i="2"/>
  <c r="I6" i="2" s="1"/>
  <c r="L7" i="2" s="1"/>
  <c r="AL70" i="2"/>
  <c r="AJ65" i="2"/>
  <c r="AK65" i="2"/>
  <c r="I8" i="2" s="1"/>
  <c r="I7" i="2" l="1"/>
  <c r="I9" i="2"/>
  <c r="L9" i="2" s="1"/>
</calcChain>
</file>

<file path=xl/sharedStrings.xml><?xml version="1.0" encoding="utf-8"?>
<sst xmlns="http://schemas.openxmlformats.org/spreadsheetml/2006/main" count="178" uniqueCount="72">
  <si>
    <t>Nom</t>
  </si>
  <si>
    <t>Type</t>
  </si>
  <si>
    <t>Date début</t>
  </si>
  <si>
    <t>Date de Fin</t>
  </si>
  <si>
    <t>Symbole</t>
  </si>
  <si>
    <t>Joseph</t>
  </si>
  <si>
    <t>Récup Férié</t>
  </si>
  <si>
    <t>V</t>
  </si>
  <si>
    <t>RF</t>
  </si>
  <si>
    <t>Vacances</t>
  </si>
  <si>
    <t>Elodie</t>
  </si>
  <si>
    <t>Début</t>
  </si>
  <si>
    <t>Fin</t>
  </si>
  <si>
    <t>Audrey</t>
  </si>
  <si>
    <t>Mariange</t>
  </si>
  <si>
    <t>Personnel</t>
  </si>
  <si>
    <t>Dominique</t>
  </si>
  <si>
    <t>Années</t>
  </si>
  <si>
    <t>Anne</t>
  </si>
  <si>
    <t>Christianne</t>
  </si>
  <si>
    <t>Adeline</t>
  </si>
  <si>
    <t>Helène</t>
  </si>
  <si>
    <t>Anne-Caroline</t>
  </si>
  <si>
    <t>Céline</t>
  </si>
  <si>
    <t>Nicolas</t>
  </si>
  <si>
    <t>Armandine</t>
  </si>
  <si>
    <t>Christophe</t>
  </si>
  <si>
    <t>Edna</t>
  </si>
  <si>
    <t>Claudio</t>
  </si>
  <si>
    <t>Wendy</t>
  </si>
  <si>
    <t>Tests sur l'année 2017</t>
  </si>
  <si>
    <t>Date entrée Clinique</t>
  </si>
  <si>
    <t>Colonne1</t>
  </si>
  <si>
    <t>Nombre jours de vacances</t>
  </si>
  <si>
    <t>Sophie</t>
  </si>
  <si>
    <t>Année d'entrée</t>
  </si>
  <si>
    <t>Calcul</t>
  </si>
  <si>
    <t>année</t>
  </si>
  <si>
    <t>glissante</t>
  </si>
  <si>
    <t>Reste</t>
  </si>
  <si>
    <t>Année</t>
  </si>
  <si>
    <t>Fêtes et Fériés en France</t>
  </si>
  <si>
    <t>Fêtes et Fériés à Genève</t>
  </si>
  <si>
    <t>1er Janvier</t>
  </si>
  <si>
    <t>1er janvier</t>
  </si>
  <si>
    <t>Pâques</t>
  </si>
  <si>
    <t>Vendredi saint</t>
  </si>
  <si>
    <t>Lundi de Pâques</t>
  </si>
  <si>
    <t>1er Mai</t>
  </si>
  <si>
    <t>8 Mai</t>
  </si>
  <si>
    <t>Ascension</t>
  </si>
  <si>
    <t>Ascenscion</t>
  </si>
  <si>
    <t>Pentecôte</t>
  </si>
  <si>
    <t>Lundi de Pentecôte</t>
  </si>
  <si>
    <t>Lundi de la Pentecôte</t>
  </si>
  <si>
    <t>Jeûne genevois</t>
  </si>
  <si>
    <t>14 Juillet</t>
  </si>
  <si>
    <t>Noël</t>
  </si>
  <si>
    <t>15 Août</t>
  </si>
  <si>
    <t>Restauration République</t>
  </si>
  <si>
    <t>1er Novembre</t>
  </si>
  <si>
    <t>11 Novembre</t>
  </si>
  <si>
    <t>25 Décembre</t>
  </si>
  <si>
    <r>
      <t xml:space="preserve">Total de </t>
    </r>
    <r>
      <rPr>
        <b/>
        <sz val="11"/>
        <color theme="1"/>
        <rFont val="Calibri"/>
        <family val="2"/>
        <scheme val="minor"/>
      </rPr>
      <t>Vacances</t>
    </r>
    <r>
      <rPr>
        <sz val="11"/>
        <color theme="1"/>
        <rFont val="Calibri"/>
        <family val="2"/>
        <scheme val="minor"/>
      </rPr>
      <t xml:space="preserve"> posées :</t>
    </r>
  </si>
  <si>
    <r>
      <t xml:space="preserve">Total de </t>
    </r>
    <r>
      <rPr>
        <b/>
        <sz val="11"/>
        <color theme="1"/>
        <rFont val="Calibri"/>
        <family val="2"/>
        <scheme val="minor"/>
      </rPr>
      <t>Récup Fériés</t>
    </r>
    <r>
      <rPr>
        <sz val="11"/>
        <color theme="1"/>
        <rFont val="Calibri"/>
        <family val="2"/>
        <scheme val="minor"/>
      </rPr>
      <t xml:space="preserve"> posés :</t>
    </r>
  </si>
  <si>
    <r>
      <t xml:space="preserve">Total de </t>
    </r>
    <r>
      <rPr>
        <b/>
        <sz val="11"/>
        <color theme="1"/>
        <rFont val="Calibri"/>
        <family val="2"/>
        <scheme val="minor"/>
      </rPr>
      <t>Vacances-1</t>
    </r>
    <r>
      <rPr>
        <sz val="11"/>
        <color theme="1"/>
        <rFont val="Calibri"/>
        <family val="2"/>
        <scheme val="minor"/>
      </rPr>
      <t xml:space="preserve"> posées :</t>
    </r>
  </si>
  <si>
    <r>
      <t xml:space="preserve">Total de Récup </t>
    </r>
    <r>
      <rPr>
        <b/>
        <sz val="11"/>
        <color theme="1"/>
        <rFont val="Calibri"/>
        <family val="2"/>
        <scheme val="minor"/>
      </rPr>
      <t>Fériés-1</t>
    </r>
    <r>
      <rPr>
        <sz val="11"/>
        <color theme="1"/>
        <rFont val="Calibri"/>
        <family val="2"/>
        <scheme val="minor"/>
      </rPr>
      <t xml:space="preserve"> pris :</t>
    </r>
  </si>
  <si>
    <t>V-1</t>
  </si>
  <si>
    <t>Récup Férié-1</t>
  </si>
  <si>
    <t>Vacances-1</t>
  </si>
  <si>
    <t>RF-1</t>
  </si>
  <si>
    <t>Total nbre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</si>
</sst>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mmmm"/>
    <numFmt numFmtId="166" formatCode="mmmm\ /\ yyyy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 applyBorder="1" applyProtection="1"/>
    <xf numFmtId="0" fontId="0" fillId="0" borderId="0" xfId="0" applyAlignment="1" applyProtection="1">
      <alignment horizontal="center"/>
    </xf>
    <xf numFmtId="0" fontId="0" fillId="0" borderId="0" xfId="0" applyFill="1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NumberFormat="1" applyProtection="1"/>
    <xf numFmtId="0" fontId="4" fillId="0" borderId="0" xfId="0" applyNumberFormat="1" applyFont="1" applyProtection="1"/>
    <xf numFmtId="0" fontId="0" fillId="0" borderId="11" xfId="0" applyBorder="1" applyProtection="1"/>
    <xf numFmtId="0" fontId="1" fillId="3" borderId="0" xfId="0" applyFont="1" applyFill="1" applyAlignment="1" applyProtection="1">
      <alignment horizontal="center"/>
    </xf>
    <xf numFmtId="0" fontId="1" fillId="3" borderId="0" xfId="0" applyFont="1" applyFill="1" applyProtection="1"/>
    <xf numFmtId="0" fontId="0" fillId="0" borderId="12" xfId="0" applyBorder="1" applyProtection="1"/>
    <xf numFmtId="0" fontId="0" fillId="0" borderId="21" xfId="0" applyBorder="1" applyProtection="1"/>
    <xf numFmtId="0" fontId="1" fillId="2" borderId="0" xfId="0" applyFont="1" applyFill="1" applyAlignment="1" applyProtection="1">
      <alignment horizontal="center"/>
    </xf>
    <xf numFmtId="0" fontId="1" fillId="2" borderId="0" xfId="0" applyFont="1" applyFill="1" applyProtection="1"/>
    <xf numFmtId="0" fontId="1" fillId="4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1" fillId="7" borderId="0" xfId="0" applyFont="1" applyFill="1" applyAlignment="1" applyProtection="1">
      <alignment horizontal="center"/>
    </xf>
    <xf numFmtId="0" fontId="1" fillId="7" borderId="0" xfId="0" applyFont="1" applyFill="1" applyProtection="1"/>
    <xf numFmtId="14" fontId="0" fillId="0" borderId="0" xfId="0" applyNumberFormat="1" applyAlignment="1" applyProtection="1">
      <alignment textRotation="90"/>
    </xf>
    <xf numFmtId="0" fontId="0" fillId="0" borderId="3" xfId="0" applyBorder="1" applyProtection="1"/>
    <xf numFmtId="0" fontId="0" fillId="0" borderId="4" xfId="0" applyBorder="1" applyProtection="1"/>
    <xf numFmtId="165" fontId="4" fillId="0" borderId="0" xfId="0" applyNumberFormat="1" applyFont="1" applyAlignment="1" applyProtection="1">
      <alignment horizontal="center" vertical="center"/>
    </xf>
    <xf numFmtId="0" fontId="0" fillId="0" borderId="5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164" fontId="0" fillId="0" borderId="5" xfId="0" applyNumberFormat="1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/>
    </xf>
    <xf numFmtId="164" fontId="0" fillId="0" borderId="6" xfId="0" applyNumberForma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165" fontId="0" fillId="0" borderId="0" xfId="0" applyNumberFormat="1" applyProtection="1"/>
    <xf numFmtId="14" fontId="0" fillId="0" borderId="14" xfId="0" applyNumberFormat="1" applyBorder="1" applyAlignment="1" applyProtection="1">
      <alignment textRotation="90"/>
    </xf>
    <xf numFmtId="14" fontId="0" fillId="0" borderId="17" xfId="0" applyNumberFormat="1" applyBorder="1" applyAlignment="1" applyProtection="1">
      <alignment textRotation="90"/>
    </xf>
    <xf numFmtId="14" fontId="0" fillId="0" borderId="18" xfId="0" applyNumberFormat="1" applyBorder="1" applyAlignment="1" applyProtection="1">
      <alignment textRotation="90"/>
    </xf>
    <xf numFmtId="0" fontId="0" fillId="0" borderId="19" xfId="0" applyBorder="1" applyProtection="1"/>
    <xf numFmtId="0" fontId="0" fillId="0" borderId="20" xfId="0" applyBorder="1" applyProtection="1"/>
    <xf numFmtId="0" fontId="0" fillId="0" borderId="15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14" fontId="0" fillId="0" borderId="7" xfId="0" applyNumberFormat="1" applyBorder="1" applyAlignment="1" applyProtection="1">
      <alignment textRotation="90"/>
    </xf>
    <xf numFmtId="14" fontId="0" fillId="0" borderId="8" xfId="0" applyNumberFormat="1" applyBorder="1" applyAlignment="1" applyProtection="1">
      <alignment textRotation="90"/>
    </xf>
    <xf numFmtId="14" fontId="0" fillId="0" borderId="9" xfId="0" applyNumberFormat="1" applyBorder="1" applyAlignment="1" applyProtection="1">
      <alignment textRotation="90"/>
    </xf>
    <xf numFmtId="0" fontId="0" fillId="0" borderId="22" xfId="0" applyBorder="1" applyProtection="1"/>
    <xf numFmtId="0" fontId="4" fillId="0" borderId="23" xfId="0" applyFont="1" applyBorder="1" applyProtection="1"/>
    <xf numFmtId="0" fontId="0" fillId="0" borderId="22" xfId="0" applyFont="1" applyBorder="1" applyProtection="1"/>
    <xf numFmtId="0" fontId="0" fillId="0" borderId="24" xfId="0" applyBorder="1" applyProtection="1"/>
    <xf numFmtId="14" fontId="0" fillId="0" borderId="25" xfId="0" applyNumberFormat="1" applyBorder="1" applyProtection="1"/>
    <xf numFmtId="0" fontId="0" fillId="0" borderId="24" xfId="0" applyFont="1" applyBorder="1" applyProtection="1"/>
    <xf numFmtId="16" fontId="0" fillId="0" borderId="24" xfId="0" applyNumberFormat="1" applyFont="1" applyBorder="1" applyProtection="1"/>
    <xf numFmtId="14" fontId="0" fillId="0" borderId="25" xfId="0" applyNumberFormat="1" applyFont="1" applyBorder="1" applyProtection="1"/>
    <xf numFmtId="0" fontId="0" fillId="0" borderId="24" xfId="0" applyFont="1" applyBorder="1" applyAlignment="1" applyProtection="1">
      <alignment horizontal="left"/>
    </xf>
    <xf numFmtId="16" fontId="0" fillId="0" borderId="24" xfId="0" quotePrefix="1" applyNumberFormat="1" applyBorder="1" applyProtection="1"/>
    <xf numFmtId="0" fontId="0" fillId="0" borderId="24" xfId="0" applyFont="1" applyFill="1" applyBorder="1" applyAlignment="1" applyProtection="1">
      <alignment vertical="center"/>
    </xf>
    <xf numFmtId="14" fontId="5" fillId="0" borderId="0" xfId="0" applyNumberFormat="1" applyFont="1" applyProtection="1"/>
    <xf numFmtId="0" fontId="0" fillId="0" borderId="24" xfId="0" quotePrefix="1" applyBorder="1" applyProtection="1"/>
    <xf numFmtId="0" fontId="4" fillId="0" borderId="24" xfId="0" applyFont="1" applyBorder="1" applyProtection="1"/>
    <xf numFmtId="0" fontId="4" fillId="0" borderId="25" xfId="0" applyFont="1" applyBorder="1" applyProtection="1"/>
    <xf numFmtId="0" fontId="0" fillId="0" borderId="0" xfId="0" applyFill="1" applyProtection="1"/>
    <xf numFmtId="16" fontId="0" fillId="0" borderId="26" xfId="0" quotePrefix="1" applyNumberFormat="1" applyBorder="1" applyProtection="1"/>
    <xf numFmtId="14" fontId="0" fillId="0" borderId="27" xfId="0" applyNumberFormat="1" applyBorder="1" applyProtection="1"/>
    <xf numFmtId="0" fontId="4" fillId="0" borderId="0" xfId="0" applyFont="1" applyBorder="1" applyAlignment="1" applyProtection="1">
      <alignment horizontal="left"/>
    </xf>
    <xf numFmtId="0" fontId="4" fillId="0" borderId="0" xfId="0" applyFont="1" applyProtection="1"/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/>
    <xf numFmtId="14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5" borderId="26" xfId="0" applyFont="1" applyFill="1" applyBorder="1" applyProtection="1"/>
    <xf numFmtId="0" fontId="4" fillId="5" borderId="27" xfId="0" applyFont="1" applyFill="1" applyBorder="1" applyProtection="1"/>
    <xf numFmtId="0" fontId="0" fillId="6" borderId="0" xfId="0" applyFill="1" applyAlignment="1" applyProtection="1">
      <alignment horizontal="center" vertical="center" wrapText="1"/>
    </xf>
    <xf numFmtId="0" fontId="4" fillId="0" borderId="24" xfId="0" applyFont="1" applyBorder="1" applyAlignment="1" applyProtection="1">
      <alignment horizontal="center"/>
    </xf>
    <xf numFmtId="0" fontId="4" fillId="0" borderId="25" xfId="0" applyFont="1" applyBorder="1" applyAlignment="1" applyProtection="1">
      <alignment horizontal="center"/>
    </xf>
    <xf numFmtId="166" fontId="2" fillId="0" borderId="2" xfId="0" applyNumberFormat="1" applyFont="1" applyBorder="1" applyAlignment="1" applyProtection="1">
      <alignment horizontal="center" vertical="center"/>
    </xf>
    <xf numFmtId="166" fontId="2" fillId="0" borderId="3" xfId="0" applyNumberFormat="1" applyFont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alignment horizontal="center" vertical="bottom" textRotation="0" wrapText="0" relativeIndent="0" justifyLastLine="0" shrinkToFit="0" readingOrder="0"/>
      <protection locked="1" hidden="0"/>
    </dxf>
    <dxf>
      <alignment horizontal="center" vertical="bottom" textRotation="0" wrapText="0" relativeIndent="0" justifyLastLine="0" shrinkToFit="0" readingOrder="0"/>
      <protection locked="1" hidden="0"/>
    </dxf>
    <dxf>
      <alignment horizontal="center" vertical="bottom" textRotation="0" wrapText="0" relative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relative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textRotation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B2:G16" totalsRowShown="0" headerRowDxfId="25" dataDxfId="24">
  <autoFilter ref="B2:G16" xr:uid="{00000000-0009-0000-0100-000003000000}"/>
  <tableColumns count="6">
    <tableColumn id="1" xr3:uid="{00000000-0010-0000-0000-000001000000}" name="Nom" dataDxfId="23"/>
    <tableColumn id="2" xr3:uid="{00000000-0010-0000-0000-000002000000}" name="Type" dataDxfId="22"/>
    <tableColumn id="3" xr3:uid="{00000000-0010-0000-0000-000003000000}" name="Date début" dataDxfId="21"/>
    <tableColumn id="4" xr3:uid="{00000000-0010-0000-0000-000004000000}" name="Date de Fin" dataDxfId="20"/>
    <tableColumn id="5" xr3:uid="{00000000-0010-0000-0000-000005000000}" name="Symbole" dataDxfId="19">
      <calculatedColumnFormula>VLOOKUP(Tableau3[Type],Tableau4[],2,0)</calculatedColumnFormula>
    </tableColumn>
    <tableColumn id="6" xr3:uid="{00000000-0010-0000-0000-000006000000}" name="Colonne1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I2:J6" totalsRowShown="0" headerRowDxfId="17" dataDxfId="16">
  <autoFilter ref="I2:J6" xr:uid="{00000000-0009-0000-0100-000004000000}"/>
  <tableColumns count="2">
    <tableColumn id="1" xr3:uid="{00000000-0010-0000-0100-000001000000}" name="Nom" dataDxfId="15"/>
    <tableColumn id="2" xr3:uid="{00000000-0010-0000-0100-000002000000}" name="Symbole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L2:O29" totalsRowShown="0" headerRowDxfId="13" dataDxfId="12">
  <autoFilter ref="L2:O29" xr:uid="{00000000-0009-0000-0100-000005000000}"/>
  <sortState ref="L3:N29">
    <sortCondition ref="L3"/>
  </sortState>
  <tableColumns count="4">
    <tableColumn id="1" xr3:uid="{00000000-0010-0000-0200-000001000000}" name="Personnel" dataDxfId="11"/>
    <tableColumn id="2" xr3:uid="{00000000-0010-0000-0200-000002000000}" name="Date entrée Clinique" dataDxfId="10"/>
    <tableColumn id="4" xr3:uid="{00000000-0010-0000-0200-000004000000}" name="Année d'entrée" dataDxfId="9">
      <calculatedColumnFormula>MONTH(Tableau5[Date entrée Clinique])</calculatedColumnFormula>
    </tableColumn>
    <tableColumn id="3" xr3:uid="{00000000-0010-0000-0200-000003000000}" name="Nombre jours de vacances" dataDxfId="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leau7" displayName="Tableau7" ref="I10:I45" totalsRowShown="0" headerRowDxfId="7" dataDxfId="6">
  <autoFilter ref="I10:I45" xr:uid="{00000000-0009-0000-0100-000007000000}"/>
  <tableColumns count="1">
    <tableColumn id="1" xr3:uid="{00000000-0010-0000-0300-000001000000}" name="Années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1227"/>
  <sheetViews>
    <sheetView workbookViewId="0">
      <selection activeCell="M24" sqref="M24"/>
    </sheetView>
  </sheetViews>
  <sheetFormatPr baseColWidth="10" defaultRowHeight="15" x14ac:dyDescent="0.25"/>
  <cols>
    <col min="1" max="1" width="10" style="3" customWidth="1"/>
    <col min="2" max="2" width="11.42578125" style="1"/>
    <col min="3" max="3" width="14" style="1" customWidth="1"/>
    <col min="4" max="4" width="13" style="72" customWidth="1"/>
    <col min="5" max="5" width="13.140625" style="72" customWidth="1"/>
    <col min="6" max="6" width="11.42578125" style="72"/>
    <col min="7" max="7" width="12.7109375" style="72" customWidth="1"/>
    <col min="8" max="8" width="6.28515625" style="3" customWidth="1"/>
    <col min="9" max="9" width="12.7109375" style="3" customWidth="1"/>
    <col min="10" max="10" width="11.42578125" style="3"/>
    <col min="11" max="11" width="6.140625" style="3" customWidth="1"/>
    <col min="12" max="12" width="14.42578125" style="3" customWidth="1"/>
    <col min="13" max="13" width="21.7109375" style="6" customWidth="1"/>
    <col min="14" max="14" width="16.5703125" style="6" customWidth="1"/>
    <col min="15" max="15" width="26.85546875" style="6" customWidth="1"/>
    <col min="16" max="16" width="6.7109375" style="3" customWidth="1"/>
    <col min="17" max="17" width="16.7109375" style="3" customWidth="1"/>
    <col min="18" max="19" width="11.42578125" style="3"/>
    <col min="20" max="20" width="14.7109375" style="3" customWidth="1"/>
    <col min="21" max="16384" width="11.42578125" style="3"/>
  </cols>
  <sheetData>
    <row r="2" spans="1:18" x14ac:dyDescent="0.25">
      <c r="B2" s="3" t="s">
        <v>0</v>
      </c>
      <c r="C2" s="3" t="s">
        <v>1</v>
      </c>
      <c r="D2" s="11" t="s">
        <v>2</v>
      </c>
      <c r="E2" s="11" t="s">
        <v>3</v>
      </c>
      <c r="F2" s="11" t="s">
        <v>4</v>
      </c>
      <c r="G2" s="11" t="s">
        <v>32</v>
      </c>
      <c r="I2" s="3" t="s">
        <v>0</v>
      </c>
      <c r="J2" s="3" t="s">
        <v>4</v>
      </c>
      <c r="L2" s="11" t="s">
        <v>15</v>
      </c>
      <c r="M2" s="11" t="s">
        <v>31</v>
      </c>
      <c r="N2" s="11" t="s">
        <v>35</v>
      </c>
      <c r="O2" s="11" t="s">
        <v>33</v>
      </c>
      <c r="Q2" s="50" t="s">
        <v>40</v>
      </c>
      <c r="R2" s="51">
        <f>Tableau!D2</f>
        <v>2017</v>
      </c>
    </row>
    <row r="3" spans="1:18" ht="15" customHeight="1" x14ac:dyDescent="0.25">
      <c r="A3" s="79" t="s">
        <v>30</v>
      </c>
      <c r="B3" s="3" t="s">
        <v>10</v>
      </c>
      <c r="C3" s="3" t="s">
        <v>69</v>
      </c>
      <c r="D3" s="9">
        <v>42736</v>
      </c>
      <c r="E3" s="9">
        <v>42741</v>
      </c>
      <c r="F3" s="6" t="str">
        <f>VLOOKUP(Tableau3[Type],Tableau4[],2,0)</f>
        <v>V-1</v>
      </c>
      <c r="G3" s="6"/>
      <c r="I3" s="3" t="s">
        <v>69</v>
      </c>
      <c r="J3" s="6" t="s">
        <v>67</v>
      </c>
      <c r="L3" s="2" t="s">
        <v>20</v>
      </c>
      <c r="M3" s="8">
        <v>39146</v>
      </c>
      <c r="N3" s="10">
        <f>YEAR(Tableau5[[#This Row],[Date entrée Clinique]])</f>
        <v>2007</v>
      </c>
      <c r="O3" s="72">
        <v>25</v>
      </c>
      <c r="Q3" s="80" t="s">
        <v>41</v>
      </c>
      <c r="R3" s="81"/>
    </row>
    <row r="4" spans="1:18" x14ac:dyDescent="0.25">
      <c r="A4" s="79"/>
      <c r="B4" s="3" t="s">
        <v>5</v>
      </c>
      <c r="C4" s="3" t="s">
        <v>6</v>
      </c>
      <c r="D4" s="9">
        <v>42760</v>
      </c>
      <c r="E4" s="9">
        <v>42760</v>
      </c>
      <c r="F4" s="6" t="str">
        <f>VLOOKUP(Tableau3[Type],Tableau4[],2,0)</f>
        <v>RF</v>
      </c>
      <c r="G4" s="6"/>
      <c r="I4" s="3" t="s">
        <v>9</v>
      </c>
      <c r="J4" s="6" t="s">
        <v>7</v>
      </c>
      <c r="L4" s="2" t="s">
        <v>18</v>
      </c>
      <c r="M4" s="8">
        <v>38782</v>
      </c>
      <c r="N4" s="10">
        <f>YEAR(Tableau5[[#This Row],[Date entrée Clinique]])</f>
        <v>2006</v>
      </c>
      <c r="O4" s="72">
        <v>30</v>
      </c>
      <c r="Q4" s="53" t="s">
        <v>43</v>
      </c>
      <c r="R4" s="54">
        <f>DATE($R$2,1,1)</f>
        <v>42736</v>
      </c>
    </row>
    <row r="5" spans="1:18" x14ac:dyDescent="0.25">
      <c r="A5" s="79"/>
      <c r="B5" s="74" t="s">
        <v>5</v>
      </c>
      <c r="C5" s="74" t="s">
        <v>68</v>
      </c>
      <c r="D5" s="75">
        <v>42763</v>
      </c>
      <c r="E5" s="75">
        <v>42763</v>
      </c>
      <c r="F5" s="76" t="str">
        <f>VLOOKUP(Tableau3[Type],Tableau4[],2,0)</f>
        <v>RF-1</v>
      </c>
      <c r="G5" s="6"/>
      <c r="I5" s="3" t="s">
        <v>68</v>
      </c>
      <c r="J5" s="6" t="s">
        <v>70</v>
      </c>
      <c r="L5" s="2" t="s">
        <v>22</v>
      </c>
      <c r="M5" s="8">
        <v>42370</v>
      </c>
      <c r="N5" s="10">
        <f>YEAR(Tableau5[[#This Row],[Date entrée Clinique]])</f>
        <v>2016</v>
      </c>
      <c r="O5" s="72">
        <v>25</v>
      </c>
      <c r="Q5" s="53" t="s">
        <v>45</v>
      </c>
      <c r="R5" s="54">
        <f>ROUND(DATE($R$2,4,MOD(234-11*MOD($R$2,19),30))/7,)*7-6</f>
        <v>42841</v>
      </c>
    </row>
    <row r="6" spans="1:18" x14ac:dyDescent="0.25">
      <c r="A6" s="79"/>
      <c r="B6" s="74" t="s">
        <v>10</v>
      </c>
      <c r="C6" s="74" t="s">
        <v>9</v>
      </c>
      <c r="D6" s="75">
        <v>42750</v>
      </c>
      <c r="E6" s="75">
        <v>42757</v>
      </c>
      <c r="F6" s="76" t="str">
        <f>VLOOKUP(Tableau3[Type],Tableau4[],2,0)</f>
        <v>V</v>
      </c>
      <c r="G6" s="6"/>
      <c r="I6" s="3" t="s">
        <v>6</v>
      </c>
      <c r="J6" s="6" t="s">
        <v>8</v>
      </c>
      <c r="L6" s="2" t="s">
        <v>25</v>
      </c>
      <c r="M6" s="8">
        <v>39356</v>
      </c>
      <c r="N6" s="10">
        <f>YEAR(Tableau5[[#This Row],[Date entrée Clinique]])</f>
        <v>2007</v>
      </c>
      <c r="O6" s="72">
        <v>25</v>
      </c>
      <c r="Q6" s="53" t="s">
        <v>47</v>
      </c>
      <c r="R6" s="54">
        <f>R5+1</f>
        <v>42842</v>
      </c>
    </row>
    <row r="7" spans="1:18" x14ac:dyDescent="0.25">
      <c r="A7" s="79"/>
      <c r="B7" s="74" t="s">
        <v>10</v>
      </c>
      <c r="C7" s="74" t="s">
        <v>68</v>
      </c>
      <c r="D7" s="75">
        <v>42780</v>
      </c>
      <c r="E7" s="75">
        <v>42780</v>
      </c>
      <c r="F7" s="76" t="str">
        <f>VLOOKUP(Tableau3[Type],Tableau4[],2,0)</f>
        <v>RF-1</v>
      </c>
      <c r="G7" s="6"/>
      <c r="L7" s="1" t="s">
        <v>13</v>
      </c>
      <c r="M7" s="8">
        <v>43252</v>
      </c>
      <c r="N7" s="10">
        <f>YEAR(Tableau5[[#This Row],[Date entrée Clinique]])</f>
        <v>2018</v>
      </c>
      <c r="O7" s="72">
        <v>25</v>
      </c>
      <c r="Q7" s="53" t="s">
        <v>48</v>
      </c>
      <c r="R7" s="54">
        <f>DATE($R$2,5,1)</f>
        <v>42856</v>
      </c>
    </row>
    <row r="8" spans="1:18" x14ac:dyDescent="0.25">
      <c r="A8" s="79"/>
      <c r="B8" s="74" t="s">
        <v>10</v>
      </c>
      <c r="C8" s="74" t="s">
        <v>68</v>
      </c>
      <c r="D8" s="75">
        <v>42796</v>
      </c>
      <c r="E8" s="75">
        <v>42796</v>
      </c>
      <c r="F8" s="76" t="str">
        <f>VLOOKUP(Tableau3[Type],Tableau4[],2,0)</f>
        <v>RF-1</v>
      </c>
      <c r="G8" s="6"/>
      <c r="L8" s="2" t="s">
        <v>23</v>
      </c>
      <c r="M8" s="8">
        <v>43739</v>
      </c>
      <c r="N8" s="10">
        <f>YEAR(Tableau5[[#This Row],[Date entrée Clinique]])</f>
        <v>2019</v>
      </c>
      <c r="O8" s="72">
        <v>20</v>
      </c>
      <c r="Q8" s="59" t="s">
        <v>49</v>
      </c>
      <c r="R8" s="54">
        <f>DATE($R$2,5,8)</f>
        <v>42863</v>
      </c>
    </row>
    <row r="9" spans="1:18" x14ac:dyDescent="0.25">
      <c r="A9" s="79"/>
      <c r="B9" s="74" t="s">
        <v>5</v>
      </c>
      <c r="C9" s="74" t="s">
        <v>9</v>
      </c>
      <c r="D9" s="75">
        <v>42828</v>
      </c>
      <c r="E9" s="75">
        <v>42832</v>
      </c>
      <c r="F9" s="76" t="str">
        <f>VLOOKUP(Tableau3[Type],Tableau4[],2,0)</f>
        <v>V</v>
      </c>
      <c r="G9" s="6"/>
      <c r="K9" s="74"/>
      <c r="L9" s="2" t="s">
        <v>19</v>
      </c>
      <c r="M9" s="8">
        <v>39299</v>
      </c>
      <c r="N9" s="10">
        <f>YEAR(Tableau5[[#This Row],[Date entrée Clinique]])</f>
        <v>2007</v>
      </c>
      <c r="O9" s="72">
        <v>30</v>
      </c>
      <c r="Q9" s="53" t="s">
        <v>51</v>
      </c>
      <c r="R9" s="54">
        <f>R5+39</f>
        <v>42880</v>
      </c>
    </row>
    <row r="10" spans="1:18" x14ac:dyDescent="0.25">
      <c r="A10" s="79"/>
      <c r="B10" s="74" t="s">
        <v>10</v>
      </c>
      <c r="C10" s="74" t="s">
        <v>69</v>
      </c>
      <c r="D10" s="75">
        <v>42865</v>
      </c>
      <c r="E10" s="75">
        <v>42869</v>
      </c>
      <c r="F10" s="76" t="str">
        <f>VLOOKUP(Tableau3[Type],Tableau4[],2,0)</f>
        <v>V-1</v>
      </c>
      <c r="G10" s="6"/>
      <c r="I10" s="6" t="s">
        <v>17</v>
      </c>
      <c r="K10" s="74"/>
      <c r="L10" s="2" t="s">
        <v>26</v>
      </c>
      <c r="M10" s="8">
        <v>39814</v>
      </c>
      <c r="N10" s="10">
        <f>YEAR(Tableau5[[#This Row],[Date entrée Clinique]])</f>
        <v>2009</v>
      </c>
      <c r="O10" s="72">
        <v>30</v>
      </c>
      <c r="Q10" s="53" t="s">
        <v>52</v>
      </c>
      <c r="R10" s="54">
        <f>R5+49</f>
        <v>42890</v>
      </c>
    </row>
    <row r="11" spans="1:18" x14ac:dyDescent="0.25">
      <c r="A11" s="79"/>
      <c r="B11" s="74" t="s">
        <v>10</v>
      </c>
      <c r="C11" s="74" t="s">
        <v>6</v>
      </c>
      <c r="D11" s="75">
        <v>42842</v>
      </c>
      <c r="E11" s="75">
        <v>42842</v>
      </c>
      <c r="F11" s="76" t="str">
        <f>VLOOKUP(Tableau3[Type],Tableau4[],2,0)</f>
        <v>RF</v>
      </c>
      <c r="G11" s="6"/>
      <c r="I11" s="6">
        <v>2017</v>
      </c>
      <c r="J11"/>
      <c r="K11"/>
      <c r="L11" s="2" t="s">
        <v>28</v>
      </c>
      <c r="M11" s="8">
        <v>42979</v>
      </c>
      <c r="N11" s="10">
        <f>YEAR(Tableau5[[#This Row],[Date entrée Clinique]])</f>
        <v>2017</v>
      </c>
      <c r="O11" s="72">
        <v>25</v>
      </c>
      <c r="Q11" s="53" t="s">
        <v>54</v>
      </c>
      <c r="R11" s="54">
        <f>R5+50</f>
        <v>42891</v>
      </c>
    </row>
    <row r="12" spans="1:18" x14ac:dyDescent="0.25">
      <c r="A12" s="79"/>
      <c r="B12" s="74" t="s">
        <v>10</v>
      </c>
      <c r="C12" s="74" t="s">
        <v>6</v>
      </c>
      <c r="D12" s="75">
        <v>42901</v>
      </c>
      <c r="E12" s="75">
        <v>42901</v>
      </c>
      <c r="F12" s="76" t="str">
        <f>VLOOKUP(Tableau3[Type],Tableau4[],2,0)</f>
        <v>RF</v>
      </c>
      <c r="G12" s="6"/>
      <c r="I12" s="6">
        <v>2018</v>
      </c>
      <c r="L12" s="2" t="s">
        <v>16</v>
      </c>
      <c r="M12" s="8">
        <v>39684</v>
      </c>
      <c r="N12" s="10">
        <f>YEAR(Tableau5[[#This Row],[Date entrée Clinique]])</f>
        <v>2008</v>
      </c>
      <c r="O12" s="72">
        <v>30</v>
      </c>
      <c r="Q12" s="62" t="s">
        <v>56</v>
      </c>
      <c r="R12" s="54">
        <f>DATE($R$2,7,14)</f>
        <v>42930</v>
      </c>
    </row>
    <row r="13" spans="1:18" x14ac:dyDescent="0.25">
      <c r="A13" s="79"/>
      <c r="B13" s="74" t="s">
        <v>5</v>
      </c>
      <c r="C13" s="74" t="s">
        <v>9</v>
      </c>
      <c r="D13" s="75">
        <v>43074</v>
      </c>
      <c r="E13" s="75">
        <v>43079</v>
      </c>
      <c r="F13" s="76" t="str">
        <f>VLOOKUP(Tableau3[Type],Tableau4[],2,0)</f>
        <v>V</v>
      </c>
      <c r="G13" s="6"/>
      <c r="I13" s="6">
        <v>2019</v>
      </c>
      <c r="L13" s="2" t="s">
        <v>27</v>
      </c>
      <c r="M13" s="8">
        <v>38899</v>
      </c>
      <c r="N13" s="10">
        <f>YEAR(Tableau5[[#This Row],[Date entrée Clinique]])</f>
        <v>2006</v>
      </c>
      <c r="O13" s="72">
        <v>30</v>
      </c>
      <c r="Q13" s="62" t="s">
        <v>58</v>
      </c>
      <c r="R13" s="54">
        <f>DATE($R$2,8,15)</f>
        <v>42962</v>
      </c>
    </row>
    <row r="14" spans="1:18" x14ac:dyDescent="0.25">
      <c r="A14" s="79"/>
      <c r="B14" s="74" t="s">
        <v>20</v>
      </c>
      <c r="C14" s="74" t="s">
        <v>9</v>
      </c>
      <c r="D14" s="75">
        <v>42954</v>
      </c>
      <c r="E14" s="75">
        <v>42958</v>
      </c>
      <c r="F14" s="76" t="str">
        <f>VLOOKUP(Tableau3[Type],Tableau4[],2,0)</f>
        <v>V</v>
      </c>
      <c r="G14" s="6"/>
      <c r="I14" s="6">
        <v>2020</v>
      </c>
      <c r="L14" s="1" t="s">
        <v>10</v>
      </c>
      <c r="M14" s="8">
        <v>43282</v>
      </c>
      <c r="N14" s="10">
        <f>YEAR(Tableau5[[#This Row],[Date entrée Clinique]])</f>
        <v>2018</v>
      </c>
      <c r="O14" s="72">
        <v>25</v>
      </c>
      <c r="Q14" s="62" t="s">
        <v>60</v>
      </c>
      <c r="R14" s="54">
        <f>DATE($R$2,11,1)</f>
        <v>43040</v>
      </c>
    </row>
    <row r="15" spans="1:18" x14ac:dyDescent="0.25">
      <c r="A15" s="79"/>
      <c r="B15" s="3" t="s">
        <v>13</v>
      </c>
      <c r="C15" s="3" t="s">
        <v>6</v>
      </c>
      <c r="D15" s="9">
        <v>42919</v>
      </c>
      <c r="E15" s="9">
        <v>42924</v>
      </c>
      <c r="F15" s="76" t="str">
        <f>VLOOKUP(Tableau3[Type],Tableau4[],2,0)</f>
        <v>RF</v>
      </c>
      <c r="G15" s="6"/>
      <c r="I15" s="6">
        <v>2021</v>
      </c>
      <c r="L15" s="2" t="s">
        <v>21</v>
      </c>
      <c r="M15" s="8">
        <v>36526</v>
      </c>
      <c r="N15" s="10">
        <f>YEAR(Tableau5[[#This Row],[Date entrée Clinique]])</f>
        <v>2000</v>
      </c>
      <c r="O15" s="72">
        <v>0</v>
      </c>
      <c r="Q15" s="62" t="s">
        <v>61</v>
      </c>
      <c r="R15" s="54">
        <f>DATE($R$2,11,11)</f>
        <v>43050</v>
      </c>
    </row>
    <row r="16" spans="1:18" x14ac:dyDescent="0.25">
      <c r="B16" s="7"/>
      <c r="C16" s="7"/>
      <c r="D16" s="70"/>
      <c r="E16" s="70"/>
      <c r="F16" s="73" t="e">
        <f>VLOOKUP(Tableau3[Type],Tableau4[],2,0)</f>
        <v>#N/A</v>
      </c>
      <c r="I16" s="6">
        <v>2022</v>
      </c>
      <c r="L16" s="2" t="s">
        <v>5</v>
      </c>
      <c r="M16" s="8">
        <v>40794</v>
      </c>
      <c r="N16" s="10">
        <f>YEAR(Tableau5[[#This Row],[Date entrée Clinique]])</f>
        <v>2011</v>
      </c>
      <c r="O16" s="72">
        <v>30</v>
      </c>
      <c r="Q16" s="66" t="s">
        <v>62</v>
      </c>
      <c r="R16" s="67">
        <f>DATE($R$2,12,25)</f>
        <v>43094</v>
      </c>
    </row>
    <row r="17" spans="2:23" x14ac:dyDescent="0.25">
      <c r="B17" s="7"/>
      <c r="C17" s="7"/>
      <c r="D17" s="71"/>
      <c r="E17" s="71"/>
      <c r="F17" s="71"/>
      <c r="I17" s="6">
        <v>2023</v>
      </c>
      <c r="L17" s="1" t="s">
        <v>14</v>
      </c>
      <c r="M17" s="8">
        <v>36586</v>
      </c>
      <c r="N17" s="10">
        <f>YEAR(Tableau5[[#This Row],[Date entrée Clinique]])</f>
        <v>2000</v>
      </c>
      <c r="O17" s="72">
        <v>30</v>
      </c>
      <c r="Q17" s="68"/>
      <c r="R17" s="68"/>
      <c r="S17" s="69"/>
      <c r="T17" s="69"/>
      <c r="U17" s="5"/>
      <c r="V17" s="69"/>
      <c r="W17" s="69"/>
    </row>
    <row r="18" spans="2:23" x14ac:dyDescent="0.25">
      <c r="B18" s="7"/>
      <c r="C18" s="7"/>
      <c r="D18" s="71"/>
      <c r="E18" s="71"/>
      <c r="F18" s="71"/>
      <c r="I18" s="6">
        <v>2024</v>
      </c>
      <c r="L18" s="2" t="s">
        <v>24</v>
      </c>
      <c r="M18" s="8">
        <v>43647</v>
      </c>
      <c r="N18" s="10">
        <f>YEAR(Tableau5[[#This Row],[Date entrée Clinique]])</f>
        <v>2019</v>
      </c>
      <c r="O18" s="72">
        <v>20</v>
      </c>
      <c r="Q18" s="68"/>
      <c r="R18" s="68"/>
      <c r="S18" s="69"/>
      <c r="T18" s="69"/>
      <c r="U18" s="5"/>
      <c r="V18" s="69"/>
      <c r="W18" s="69"/>
    </row>
    <row r="19" spans="2:23" x14ac:dyDescent="0.25">
      <c r="B19" s="7"/>
      <c r="C19" s="7"/>
      <c r="D19" s="71"/>
      <c r="E19" s="71"/>
      <c r="F19" s="71"/>
      <c r="I19" s="6">
        <v>2025</v>
      </c>
      <c r="L19" s="2" t="s">
        <v>34</v>
      </c>
      <c r="M19" s="8">
        <v>43862</v>
      </c>
      <c r="N19" s="10">
        <f>YEAR(Tableau5[[#This Row],[Date entrée Clinique]])</f>
        <v>2020</v>
      </c>
      <c r="O19" s="72">
        <v>20</v>
      </c>
      <c r="Q19" s="52" t="s">
        <v>40</v>
      </c>
      <c r="R19" s="51">
        <f>Tableau!D2</f>
        <v>2017</v>
      </c>
      <c r="S19" s="69"/>
      <c r="T19" s="69"/>
      <c r="U19" s="5"/>
      <c r="V19" s="69"/>
      <c r="W19" s="69"/>
    </row>
    <row r="20" spans="2:23" x14ac:dyDescent="0.25">
      <c r="B20" s="7"/>
      <c r="C20" s="7"/>
      <c r="D20" s="71"/>
      <c r="E20" s="71"/>
      <c r="F20" s="71"/>
      <c r="I20" s="6">
        <v>2026</v>
      </c>
      <c r="L20" s="2" t="s">
        <v>29</v>
      </c>
      <c r="M20" s="8">
        <v>38899</v>
      </c>
      <c r="N20" s="10">
        <f>YEAR(Tableau5[[#This Row],[Date entrée Clinique]])</f>
        <v>2006</v>
      </c>
      <c r="O20" s="72">
        <v>25</v>
      </c>
      <c r="Q20" s="80" t="s">
        <v>42</v>
      </c>
      <c r="R20" s="81"/>
    </row>
    <row r="21" spans="2:23" x14ac:dyDescent="0.25">
      <c r="B21" s="7"/>
      <c r="C21" s="7"/>
      <c r="D21" s="71"/>
      <c r="E21" s="71"/>
      <c r="F21" s="71"/>
      <c r="I21" s="6">
        <v>2027</v>
      </c>
      <c r="L21" s="2"/>
      <c r="M21" s="8"/>
      <c r="N21" s="10"/>
      <c r="O21" s="72"/>
      <c r="Q21" s="55" t="s">
        <v>44</v>
      </c>
      <c r="R21" s="54">
        <f>DATE($R$19,1,1)</f>
        <v>42736</v>
      </c>
    </row>
    <row r="22" spans="2:23" x14ac:dyDescent="0.25">
      <c r="B22" s="7"/>
      <c r="C22" s="7"/>
      <c r="D22" s="71"/>
      <c r="E22" s="71"/>
      <c r="F22" s="71"/>
      <c r="I22" s="6">
        <v>2028</v>
      </c>
      <c r="L22" s="2"/>
      <c r="M22" s="8"/>
      <c r="N22" s="10"/>
      <c r="O22" s="72"/>
      <c r="Q22" s="56" t="s">
        <v>46</v>
      </c>
      <c r="R22" s="57">
        <f>R23-2</f>
        <v>42839</v>
      </c>
    </row>
    <row r="23" spans="2:23" x14ac:dyDescent="0.25">
      <c r="B23" s="7"/>
      <c r="C23" s="7"/>
      <c r="D23" s="71"/>
      <c r="E23" s="71"/>
      <c r="F23" s="71"/>
      <c r="I23" s="6">
        <v>2029</v>
      </c>
      <c r="L23" s="2"/>
      <c r="M23" s="8"/>
      <c r="N23" s="10"/>
      <c r="O23" s="72"/>
      <c r="Q23" s="58" t="s">
        <v>45</v>
      </c>
      <c r="R23" s="54">
        <f>ROUND(DATE($R$19,4,MOD(234-11*MOD($R$19,19),30))/7,)*7-6</f>
        <v>42841</v>
      </c>
    </row>
    <row r="24" spans="2:23" x14ac:dyDescent="0.25">
      <c r="B24" s="7"/>
      <c r="C24" s="7"/>
      <c r="D24" s="71"/>
      <c r="E24" s="71"/>
      <c r="F24" s="71"/>
      <c r="I24" s="6">
        <v>2030</v>
      </c>
      <c r="L24" s="2"/>
      <c r="M24" s="8"/>
      <c r="N24" s="10"/>
      <c r="O24" s="72"/>
      <c r="Q24" s="55" t="s">
        <v>47</v>
      </c>
      <c r="R24" s="57">
        <f>R23+1</f>
        <v>42842</v>
      </c>
    </row>
    <row r="25" spans="2:23" x14ac:dyDescent="0.25">
      <c r="B25" s="7"/>
      <c r="C25" s="7"/>
      <c r="D25" s="71"/>
      <c r="E25" s="71"/>
      <c r="F25" s="71"/>
      <c r="I25" s="6">
        <v>2031</v>
      </c>
      <c r="L25" s="2"/>
      <c r="M25" s="8"/>
      <c r="N25" s="10"/>
      <c r="O25" s="72"/>
      <c r="Q25" s="55" t="s">
        <v>50</v>
      </c>
      <c r="R25" s="54">
        <f>R23+39</f>
        <v>42880</v>
      </c>
    </row>
    <row r="26" spans="2:23" x14ac:dyDescent="0.25">
      <c r="B26" s="7"/>
      <c r="C26" s="7"/>
      <c r="D26" s="71"/>
      <c r="E26" s="71"/>
      <c r="F26" s="71"/>
      <c r="I26" s="6">
        <v>2032</v>
      </c>
      <c r="L26" s="2"/>
      <c r="M26" s="8"/>
      <c r="N26" s="10"/>
      <c r="O26" s="72"/>
      <c r="Q26" s="55" t="s">
        <v>52</v>
      </c>
      <c r="R26" s="57">
        <f>R23+49</f>
        <v>42890</v>
      </c>
    </row>
    <row r="27" spans="2:23" x14ac:dyDescent="0.25">
      <c r="B27" s="7"/>
      <c r="C27" s="7"/>
      <c r="D27" s="71"/>
      <c r="E27" s="71"/>
      <c r="F27" s="71"/>
      <c r="I27" s="6">
        <v>2033</v>
      </c>
      <c r="L27" s="2"/>
      <c r="M27" s="8"/>
      <c r="N27" s="10"/>
      <c r="O27" s="72"/>
      <c r="Q27" s="60" t="s">
        <v>53</v>
      </c>
      <c r="R27" s="57">
        <f>R23+50</f>
        <v>42891</v>
      </c>
    </row>
    <row r="28" spans="2:23" x14ac:dyDescent="0.25">
      <c r="B28" s="7"/>
      <c r="C28" s="7"/>
      <c r="D28" s="71"/>
      <c r="E28" s="71"/>
      <c r="F28" s="71"/>
      <c r="I28" s="6">
        <v>2034</v>
      </c>
      <c r="L28" s="2"/>
      <c r="M28" s="8"/>
      <c r="N28" s="10"/>
      <c r="O28" s="72"/>
      <c r="Q28" s="55" t="s">
        <v>55</v>
      </c>
      <c r="R28" s="61">
        <f>DATE(R19,9,1)+7-WEEKDAY(DATE(R19,9,1),2)+4</f>
        <v>42985</v>
      </c>
    </row>
    <row r="29" spans="2:23" x14ac:dyDescent="0.25">
      <c r="B29" s="7"/>
      <c r="C29" s="7"/>
      <c r="D29" s="71"/>
      <c r="E29" s="71"/>
      <c r="F29" s="71"/>
      <c r="I29" s="6">
        <v>2035</v>
      </c>
      <c r="L29" s="2"/>
      <c r="M29" s="8"/>
      <c r="N29" s="10"/>
      <c r="O29" s="72"/>
      <c r="Q29" s="55" t="s">
        <v>57</v>
      </c>
      <c r="R29" s="57">
        <f>DATE($R$19,12,25)</f>
        <v>43094</v>
      </c>
    </row>
    <row r="30" spans="2:23" x14ac:dyDescent="0.25">
      <c r="B30" s="7"/>
      <c r="C30" s="7"/>
      <c r="D30" s="71"/>
      <c r="E30" s="71"/>
      <c r="F30" s="71"/>
      <c r="I30" s="6">
        <v>2036</v>
      </c>
      <c r="L30" s="65"/>
      <c r="Q30" s="55" t="s">
        <v>59</v>
      </c>
      <c r="R30" s="57">
        <f>DATE($R$19,12,31)</f>
        <v>43100</v>
      </c>
    </row>
    <row r="31" spans="2:23" x14ac:dyDescent="0.25">
      <c r="B31" s="7"/>
      <c r="C31" s="7"/>
      <c r="D31" s="71"/>
      <c r="E31" s="71"/>
      <c r="F31" s="71"/>
      <c r="I31" s="6">
        <v>2037</v>
      </c>
      <c r="L31" s="65"/>
      <c r="Q31" s="63"/>
      <c r="R31" s="64"/>
    </row>
    <row r="32" spans="2:23" x14ac:dyDescent="0.25">
      <c r="B32" s="7"/>
      <c r="C32" s="7"/>
      <c r="D32" s="71"/>
      <c r="E32" s="71"/>
      <c r="F32" s="71"/>
      <c r="I32" s="6">
        <v>2038</v>
      </c>
      <c r="L32" s="65"/>
      <c r="Q32" s="55"/>
      <c r="R32" s="64"/>
    </row>
    <row r="33" spans="2:18" x14ac:dyDescent="0.25">
      <c r="B33" s="7"/>
      <c r="C33" s="7"/>
      <c r="D33" s="71"/>
      <c r="E33" s="71"/>
      <c r="F33" s="71"/>
      <c r="I33" s="6">
        <v>2039</v>
      </c>
      <c r="L33" s="65"/>
      <c r="Q33" s="77" t="s">
        <v>71</v>
      </c>
      <c r="R33" s="78">
        <v>10</v>
      </c>
    </row>
    <row r="34" spans="2:18" x14ac:dyDescent="0.25">
      <c r="B34" s="7"/>
      <c r="C34" s="7"/>
      <c r="D34" s="71"/>
      <c r="E34" s="71"/>
      <c r="F34" s="71"/>
      <c r="I34" s="6">
        <v>2040</v>
      </c>
      <c r="L34" s="65"/>
    </row>
    <row r="35" spans="2:18" x14ac:dyDescent="0.25">
      <c r="B35" s="7"/>
      <c r="C35" s="7"/>
      <c r="D35" s="71"/>
      <c r="E35" s="71"/>
      <c r="F35" s="71"/>
      <c r="I35" s="6">
        <v>2041</v>
      </c>
      <c r="L35" s="65"/>
    </row>
    <row r="36" spans="2:18" x14ac:dyDescent="0.25">
      <c r="B36" s="7"/>
      <c r="C36" s="7"/>
      <c r="D36" s="71"/>
      <c r="E36" s="71"/>
      <c r="F36" s="71"/>
      <c r="I36" s="6">
        <v>2042</v>
      </c>
      <c r="L36" s="65"/>
    </row>
    <row r="37" spans="2:18" x14ac:dyDescent="0.25">
      <c r="B37" s="7"/>
      <c r="C37" s="7"/>
      <c r="D37" s="71"/>
      <c r="E37" s="71"/>
      <c r="F37" s="71"/>
      <c r="I37" s="6">
        <v>2043</v>
      </c>
      <c r="L37" s="65"/>
    </row>
    <row r="38" spans="2:18" x14ac:dyDescent="0.25">
      <c r="B38" s="7"/>
      <c r="C38" s="7"/>
      <c r="D38" s="71"/>
      <c r="E38" s="71"/>
      <c r="F38" s="71"/>
      <c r="I38" s="6">
        <v>2044</v>
      </c>
      <c r="L38" s="65"/>
    </row>
    <row r="39" spans="2:18" x14ac:dyDescent="0.25">
      <c r="B39" s="7"/>
      <c r="C39" s="7"/>
      <c r="D39" s="71"/>
      <c r="E39" s="71"/>
      <c r="F39" s="71"/>
      <c r="I39" s="6">
        <v>2045</v>
      </c>
      <c r="L39" s="65"/>
    </row>
    <row r="40" spans="2:18" x14ac:dyDescent="0.25">
      <c r="B40" s="7"/>
      <c r="C40" s="7"/>
      <c r="D40" s="71"/>
      <c r="E40" s="71"/>
      <c r="F40" s="71"/>
      <c r="I40" s="6">
        <v>2046</v>
      </c>
      <c r="L40" s="65"/>
    </row>
    <row r="41" spans="2:18" x14ac:dyDescent="0.25">
      <c r="B41" s="7"/>
      <c r="C41" s="7"/>
      <c r="D41" s="71"/>
      <c r="E41" s="71"/>
      <c r="F41" s="71"/>
      <c r="I41" s="6">
        <v>2047</v>
      </c>
      <c r="L41" s="65"/>
      <c r="M41" s="9"/>
    </row>
    <row r="42" spans="2:18" x14ac:dyDescent="0.25">
      <c r="B42" s="7"/>
      <c r="C42" s="7"/>
      <c r="D42" s="71"/>
      <c r="E42" s="71"/>
      <c r="F42" s="71"/>
      <c r="I42" s="6">
        <v>2048</v>
      </c>
      <c r="L42" s="65"/>
    </row>
    <row r="43" spans="2:18" x14ac:dyDescent="0.25">
      <c r="B43" s="7"/>
      <c r="C43" s="7"/>
      <c r="D43" s="71"/>
      <c r="E43" s="71"/>
      <c r="F43" s="71"/>
      <c r="I43" s="6">
        <v>2049</v>
      </c>
      <c r="L43" s="65"/>
    </row>
    <row r="44" spans="2:18" x14ac:dyDescent="0.25">
      <c r="B44" s="7"/>
      <c r="C44" s="7"/>
      <c r="D44" s="71"/>
      <c r="E44" s="71"/>
      <c r="F44" s="71"/>
      <c r="I44" s="6">
        <v>2050</v>
      </c>
      <c r="L44" s="65"/>
    </row>
    <row r="45" spans="2:18" x14ac:dyDescent="0.25">
      <c r="B45" s="7"/>
      <c r="C45" s="7"/>
      <c r="D45" s="71"/>
      <c r="E45" s="71"/>
      <c r="F45" s="71"/>
      <c r="I45" s="6"/>
      <c r="L45" s="65"/>
    </row>
    <row r="46" spans="2:18" x14ac:dyDescent="0.25">
      <c r="B46" s="7"/>
      <c r="C46" s="7"/>
      <c r="D46" s="71"/>
      <c r="E46" s="71"/>
      <c r="F46" s="71"/>
      <c r="L46" s="65"/>
    </row>
    <row r="47" spans="2:18" x14ac:dyDescent="0.25">
      <c r="B47" s="7"/>
      <c r="C47" s="7"/>
      <c r="D47" s="71"/>
      <c r="E47" s="71"/>
      <c r="F47" s="71"/>
      <c r="L47" s="65"/>
    </row>
    <row r="48" spans="2:18" x14ac:dyDescent="0.25">
      <c r="B48" s="7"/>
      <c r="C48" s="7"/>
      <c r="D48" s="71"/>
      <c r="E48" s="71"/>
      <c r="F48" s="71"/>
      <c r="L48" s="65"/>
    </row>
    <row r="49" spans="2:12" x14ac:dyDescent="0.25">
      <c r="B49" s="7"/>
      <c r="C49" s="7"/>
      <c r="D49" s="71"/>
      <c r="E49" s="71"/>
      <c r="F49" s="71"/>
      <c r="L49" s="65"/>
    </row>
    <row r="50" spans="2:12" x14ac:dyDescent="0.25">
      <c r="B50" s="7"/>
      <c r="C50" s="7"/>
      <c r="D50" s="71"/>
      <c r="E50" s="71"/>
      <c r="F50" s="71"/>
      <c r="L50" s="65"/>
    </row>
    <row r="51" spans="2:12" x14ac:dyDescent="0.25">
      <c r="B51" s="7"/>
      <c r="C51" s="7"/>
      <c r="D51" s="71"/>
      <c r="E51" s="71"/>
      <c r="F51" s="71"/>
      <c r="L51" s="65"/>
    </row>
    <row r="52" spans="2:12" x14ac:dyDescent="0.25">
      <c r="B52" s="7"/>
      <c r="C52" s="7"/>
      <c r="D52" s="71"/>
      <c r="E52" s="71"/>
      <c r="F52" s="71"/>
      <c r="L52" s="65"/>
    </row>
    <row r="53" spans="2:12" x14ac:dyDescent="0.25">
      <c r="B53" s="7"/>
      <c r="C53" s="7"/>
      <c r="D53" s="71"/>
      <c r="E53" s="71"/>
      <c r="F53" s="71"/>
      <c r="L53" s="65"/>
    </row>
    <row r="54" spans="2:12" x14ac:dyDescent="0.25">
      <c r="B54" s="7"/>
      <c r="C54" s="7"/>
      <c r="D54" s="71"/>
      <c r="E54" s="71"/>
      <c r="F54" s="71"/>
      <c r="L54" s="65"/>
    </row>
    <row r="55" spans="2:12" x14ac:dyDescent="0.25">
      <c r="B55" s="7"/>
      <c r="C55" s="7"/>
      <c r="D55" s="71"/>
      <c r="E55" s="71"/>
      <c r="F55" s="71"/>
      <c r="L55" s="65"/>
    </row>
    <row r="56" spans="2:12" x14ac:dyDescent="0.25">
      <c r="B56" s="7"/>
      <c r="C56" s="7"/>
      <c r="D56" s="71"/>
      <c r="E56" s="71"/>
      <c r="F56" s="71"/>
      <c r="L56" s="65"/>
    </row>
    <row r="57" spans="2:12" x14ac:dyDescent="0.25">
      <c r="B57" s="7"/>
      <c r="C57" s="7"/>
      <c r="D57" s="71"/>
      <c r="E57" s="71"/>
      <c r="F57" s="71"/>
      <c r="L57" s="65"/>
    </row>
    <row r="58" spans="2:12" x14ac:dyDescent="0.25">
      <c r="B58" s="7"/>
      <c r="C58" s="7"/>
      <c r="D58" s="71"/>
      <c r="E58" s="71"/>
      <c r="F58" s="71"/>
      <c r="L58" s="65"/>
    </row>
    <row r="59" spans="2:12" x14ac:dyDescent="0.25">
      <c r="B59" s="7"/>
      <c r="C59" s="7"/>
      <c r="D59" s="71"/>
      <c r="E59" s="71"/>
      <c r="F59" s="71"/>
      <c r="L59" s="65"/>
    </row>
    <row r="60" spans="2:12" x14ac:dyDescent="0.25">
      <c r="B60" s="7"/>
      <c r="C60" s="7"/>
      <c r="D60" s="71"/>
      <c r="E60" s="71"/>
      <c r="F60" s="71"/>
      <c r="L60" s="65"/>
    </row>
    <row r="61" spans="2:12" x14ac:dyDescent="0.25">
      <c r="B61" s="7"/>
      <c r="C61" s="7"/>
      <c r="D61" s="71"/>
      <c r="E61" s="71"/>
      <c r="F61" s="71"/>
      <c r="L61" s="65"/>
    </row>
    <row r="62" spans="2:12" x14ac:dyDescent="0.25">
      <c r="B62" s="7"/>
      <c r="C62" s="7"/>
      <c r="D62" s="71"/>
      <c r="E62" s="71"/>
      <c r="F62" s="71"/>
      <c r="L62" s="65"/>
    </row>
    <row r="63" spans="2:12" x14ac:dyDescent="0.25">
      <c r="B63" s="7"/>
      <c r="C63" s="7"/>
      <c r="D63" s="71"/>
      <c r="E63" s="71"/>
      <c r="F63" s="71"/>
      <c r="L63" s="65"/>
    </row>
    <row r="64" spans="2:12" x14ac:dyDescent="0.25">
      <c r="B64" s="7"/>
      <c r="C64" s="7"/>
      <c r="D64" s="71"/>
      <c r="E64" s="71"/>
      <c r="F64" s="71"/>
      <c r="L64" s="65"/>
    </row>
    <row r="65" spans="2:12" x14ac:dyDescent="0.25">
      <c r="B65" s="7"/>
      <c r="C65" s="7"/>
      <c r="D65" s="71"/>
      <c r="E65" s="71"/>
      <c r="F65" s="71"/>
      <c r="L65" s="65"/>
    </row>
    <row r="66" spans="2:12" x14ac:dyDescent="0.25">
      <c r="B66" s="7"/>
      <c r="C66" s="7"/>
      <c r="D66" s="71"/>
      <c r="E66" s="71"/>
      <c r="F66" s="71"/>
      <c r="L66" s="65"/>
    </row>
    <row r="67" spans="2:12" x14ac:dyDescent="0.25">
      <c r="B67" s="7"/>
      <c r="C67" s="7"/>
      <c r="D67" s="71"/>
      <c r="E67" s="71"/>
      <c r="F67" s="71"/>
      <c r="L67" s="65"/>
    </row>
    <row r="68" spans="2:12" x14ac:dyDescent="0.25">
      <c r="B68" s="7"/>
      <c r="C68" s="7"/>
      <c r="D68" s="71"/>
      <c r="E68" s="71"/>
      <c r="F68" s="71"/>
      <c r="L68" s="65"/>
    </row>
    <row r="69" spans="2:12" x14ac:dyDescent="0.25">
      <c r="B69" s="7"/>
      <c r="C69" s="7"/>
      <c r="D69" s="71"/>
      <c r="E69" s="71"/>
      <c r="F69" s="71"/>
      <c r="L69" s="65"/>
    </row>
    <row r="70" spans="2:12" x14ac:dyDescent="0.25">
      <c r="B70" s="7"/>
      <c r="C70" s="7"/>
      <c r="D70" s="71"/>
      <c r="E70" s="71"/>
      <c r="F70" s="71"/>
      <c r="L70" s="65"/>
    </row>
    <row r="71" spans="2:12" x14ac:dyDescent="0.25">
      <c r="B71" s="7"/>
      <c r="C71" s="7"/>
      <c r="D71" s="71"/>
      <c r="E71" s="71"/>
      <c r="F71" s="71"/>
      <c r="L71" s="65"/>
    </row>
    <row r="72" spans="2:12" x14ac:dyDescent="0.25">
      <c r="B72" s="7"/>
      <c r="C72" s="7"/>
      <c r="D72" s="71"/>
      <c r="E72" s="71"/>
      <c r="F72" s="71"/>
      <c r="L72" s="65"/>
    </row>
    <row r="73" spans="2:12" x14ac:dyDescent="0.25">
      <c r="B73" s="7"/>
      <c r="C73" s="7"/>
      <c r="D73" s="71"/>
      <c r="E73" s="71"/>
      <c r="F73" s="71"/>
      <c r="L73" s="65"/>
    </row>
    <row r="74" spans="2:12" x14ac:dyDescent="0.25">
      <c r="B74" s="7"/>
      <c r="C74" s="7"/>
      <c r="D74" s="71"/>
      <c r="E74" s="71"/>
      <c r="F74" s="71"/>
      <c r="L74" s="65"/>
    </row>
    <row r="75" spans="2:12" x14ac:dyDescent="0.25">
      <c r="B75" s="7"/>
      <c r="C75" s="7"/>
      <c r="D75" s="71"/>
      <c r="E75" s="71"/>
      <c r="F75" s="71"/>
      <c r="L75" s="65"/>
    </row>
    <row r="76" spans="2:12" x14ac:dyDescent="0.25">
      <c r="B76" s="7"/>
      <c r="C76" s="7"/>
      <c r="D76" s="71"/>
      <c r="E76" s="71"/>
      <c r="F76" s="71"/>
      <c r="L76" s="65"/>
    </row>
    <row r="77" spans="2:12" x14ac:dyDescent="0.25">
      <c r="B77" s="7"/>
      <c r="C77" s="7"/>
      <c r="D77" s="71"/>
      <c r="E77" s="71"/>
      <c r="F77" s="71"/>
      <c r="L77" s="65"/>
    </row>
    <row r="78" spans="2:12" x14ac:dyDescent="0.25">
      <c r="B78" s="7"/>
      <c r="C78" s="7"/>
      <c r="D78" s="71"/>
      <c r="E78" s="71"/>
      <c r="F78" s="71"/>
      <c r="L78" s="65"/>
    </row>
    <row r="79" spans="2:12" x14ac:dyDescent="0.25">
      <c r="B79" s="7"/>
      <c r="C79" s="7"/>
      <c r="D79" s="71"/>
      <c r="E79" s="71"/>
      <c r="F79" s="71"/>
      <c r="L79" s="65"/>
    </row>
    <row r="80" spans="2:12" x14ac:dyDescent="0.25">
      <c r="B80" s="7"/>
      <c r="C80" s="7"/>
      <c r="D80" s="71"/>
      <c r="E80" s="71"/>
      <c r="F80" s="71"/>
      <c r="L80" s="65"/>
    </row>
    <row r="81" spans="2:12" x14ac:dyDescent="0.25">
      <c r="B81" s="7"/>
      <c r="C81" s="7"/>
      <c r="D81" s="71"/>
      <c r="E81" s="71"/>
      <c r="F81" s="71"/>
      <c r="L81" s="65"/>
    </row>
    <row r="82" spans="2:12" x14ac:dyDescent="0.25">
      <c r="B82" s="7"/>
      <c r="C82" s="7"/>
      <c r="D82" s="71"/>
      <c r="E82" s="71"/>
      <c r="F82" s="71"/>
      <c r="L82" s="65"/>
    </row>
    <row r="83" spans="2:12" x14ac:dyDescent="0.25">
      <c r="B83" s="7"/>
      <c r="C83" s="7"/>
      <c r="D83" s="71"/>
      <c r="E83" s="71"/>
      <c r="F83" s="71"/>
      <c r="L83" s="65"/>
    </row>
    <row r="84" spans="2:12" x14ac:dyDescent="0.25">
      <c r="B84" s="7"/>
      <c r="C84" s="7"/>
      <c r="D84" s="71"/>
      <c r="E84" s="71"/>
      <c r="F84" s="71"/>
      <c r="L84" s="65"/>
    </row>
    <row r="85" spans="2:12" x14ac:dyDescent="0.25">
      <c r="B85" s="7"/>
      <c r="C85" s="7"/>
      <c r="D85" s="71"/>
      <c r="E85" s="71"/>
      <c r="F85" s="71"/>
      <c r="L85" s="65"/>
    </row>
    <row r="86" spans="2:12" x14ac:dyDescent="0.25">
      <c r="B86" s="7"/>
      <c r="C86" s="7"/>
      <c r="D86" s="71"/>
      <c r="E86" s="71"/>
      <c r="F86" s="71"/>
      <c r="L86" s="65"/>
    </row>
    <row r="87" spans="2:12" x14ac:dyDescent="0.25">
      <c r="B87" s="7"/>
      <c r="C87" s="7"/>
      <c r="D87" s="71"/>
      <c r="E87" s="71"/>
      <c r="F87" s="71"/>
      <c r="L87" s="65"/>
    </row>
    <row r="88" spans="2:12" x14ac:dyDescent="0.25">
      <c r="B88" s="7"/>
      <c r="C88" s="7"/>
      <c r="D88" s="71"/>
      <c r="E88" s="71"/>
      <c r="F88" s="71"/>
      <c r="L88" s="65"/>
    </row>
    <row r="89" spans="2:12" x14ac:dyDescent="0.25">
      <c r="B89" s="7"/>
      <c r="C89" s="7"/>
      <c r="D89" s="71"/>
      <c r="E89" s="71"/>
      <c r="F89" s="71"/>
      <c r="L89" s="65"/>
    </row>
    <row r="90" spans="2:12" x14ac:dyDescent="0.25">
      <c r="B90" s="7"/>
      <c r="C90" s="7"/>
      <c r="D90" s="71"/>
      <c r="E90" s="71"/>
      <c r="F90" s="71"/>
      <c r="L90" s="65"/>
    </row>
    <row r="91" spans="2:12" x14ac:dyDescent="0.25">
      <c r="B91" s="7"/>
      <c r="C91" s="7"/>
      <c r="D91" s="71"/>
      <c r="E91" s="71"/>
      <c r="F91" s="71"/>
      <c r="L91" s="65"/>
    </row>
    <row r="92" spans="2:12" x14ac:dyDescent="0.25">
      <c r="B92" s="7"/>
      <c r="C92" s="7"/>
      <c r="D92" s="71"/>
      <c r="E92" s="71"/>
      <c r="F92" s="71"/>
      <c r="L92" s="65"/>
    </row>
    <row r="93" spans="2:12" x14ac:dyDescent="0.25">
      <c r="B93" s="7"/>
      <c r="C93" s="7"/>
      <c r="D93" s="71"/>
      <c r="E93" s="71"/>
      <c r="F93" s="71"/>
      <c r="L93" s="65"/>
    </row>
    <row r="94" spans="2:12" x14ac:dyDescent="0.25">
      <c r="B94" s="7"/>
      <c r="C94" s="7"/>
      <c r="D94" s="71"/>
      <c r="E94" s="71"/>
      <c r="F94" s="71"/>
      <c r="L94" s="65"/>
    </row>
    <row r="95" spans="2:12" x14ac:dyDescent="0.25">
      <c r="B95" s="7"/>
      <c r="C95" s="7"/>
      <c r="D95" s="71"/>
      <c r="E95" s="71"/>
      <c r="F95" s="71"/>
      <c r="L95" s="65"/>
    </row>
    <row r="96" spans="2:12" x14ac:dyDescent="0.25">
      <c r="B96" s="7"/>
      <c r="C96" s="7"/>
      <c r="D96" s="71"/>
      <c r="E96" s="71"/>
      <c r="F96" s="71"/>
      <c r="L96" s="65"/>
    </row>
    <row r="97" spans="2:12" x14ac:dyDescent="0.25">
      <c r="B97" s="7"/>
      <c r="C97" s="7"/>
      <c r="D97" s="71"/>
      <c r="E97" s="71"/>
      <c r="F97" s="71"/>
      <c r="L97" s="65"/>
    </row>
    <row r="98" spans="2:12" x14ac:dyDescent="0.25">
      <c r="B98" s="7"/>
      <c r="C98" s="7"/>
      <c r="D98" s="71"/>
      <c r="E98" s="71"/>
      <c r="F98" s="71"/>
      <c r="L98" s="65"/>
    </row>
    <row r="99" spans="2:12" x14ac:dyDescent="0.25">
      <c r="B99" s="7"/>
      <c r="C99" s="7"/>
      <c r="D99" s="71"/>
      <c r="E99" s="71"/>
      <c r="F99" s="71"/>
      <c r="L99" s="65"/>
    </row>
    <row r="100" spans="2:12" x14ac:dyDescent="0.25">
      <c r="B100" s="7"/>
      <c r="C100" s="7"/>
      <c r="D100" s="71"/>
      <c r="E100" s="71"/>
      <c r="F100" s="71"/>
      <c r="L100" s="65"/>
    </row>
    <row r="101" spans="2:12" x14ac:dyDescent="0.25">
      <c r="B101" s="7"/>
      <c r="C101" s="7"/>
      <c r="D101" s="71"/>
      <c r="E101" s="71"/>
      <c r="F101" s="71"/>
      <c r="L101" s="65"/>
    </row>
    <row r="102" spans="2:12" x14ac:dyDescent="0.25">
      <c r="B102" s="7"/>
      <c r="C102" s="7"/>
      <c r="D102" s="71"/>
      <c r="E102" s="71"/>
      <c r="F102" s="71"/>
      <c r="L102" s="65"/>
    </row>
    <row r="103" spans="2:12" x14ac:dyDescent="0.25">
      <c r="B103" s="7"/>
      <c r="C103" s="7"/>
      <c r="D103" s="71"/>
      <c r="E103" s="71"/>
      <c r="F103" s="71"/>
      <c r="L103" s="65"/>
    </row>
    <row r="104" spans="2:12" x14ac:dyDescent="0.25">
      <c r="B104" s="7"/>
      <c r="C104" s="7"/>
      <c r="D104" s="71"/>
      <c r="E104" s="71"/>
      <c r="F104" s="71"/>
      <c r="L104" s="65"/>
    </row>
    <row r="105" spans="2:12" x14ac:dyDescent="0.25">
      <c r="B105" s="7"/>
      <c r="C105" s="7"/>
      <c r="D105" s="71"/>
      <c r="E105" s="71"/>
      <c r="F105" s="71"/>
      <c r="L105" s="65"/>
    </row>
    <row r="106" spans="2:12" x14ac:dyDescent="0.25">
      <c r="B106" s="7"/>
      <c r="C106" s="7"/>
      <c r="D106" s="71"/>
      <c r="E106" s="71"/>
      <c r="F106" s="71"/>
      <c r="L106" s="65"/>
    </row>
    <row r="107" spans="2:12" x14ac:dyDescent="0.25">
      <c r="B107" s="7"/>
      <c r="C107" s="7"/>
      <c r="D107" s="71"/>
      <c r="E107" s="71"/>
      <c r="F107" s="71"/>
      <c r="L107" s="65"/>
    </row>
    <row r="108" spans="2:12" x14ac:dyDescent="0.25">
      <c r="B108" s="7"/>
      <c r="C108" s="7"/>
      <c r="D108" s="71"/>
      <c r="E108" s="71"/>
      <c r="F108" s="71"/>
      <c r="L108" s="65"/>
    </row>
    <row r="109" spans="2:12" x14ac:dyDescent="0.25">
      <c r="B109" s="7"/>
      <c r="C109" s="7"/>
      <c r="D109" s="71"/>
      <c r="E109" s="71"/>
      <c r="F109" s="71"/>
      <c r="L109" s="65"/>
    </row>
    <row r="110" spans="2:12" x14ac:dyDescent="0.25">
      <c r="B110" s="7"/>
      <c r="C110" s="7"/>
      <c r="D110" s="71"/>
      <c r="E110" s="71"/>
      <c r="F110" s="71"/>
      <c r="L110" s="65"/>
    </row>
    <row r="111" spans="2:12" x14ac:dyDescent="0.25">
      <c r="B111" s="7"/>
      <c r="C111" s="7"/>
      <c r="D111" s="71"/>
      <c r="E111" s="71"/>
      <c r="F111" s="71"/>
      <c r="L111" s="65"/>
    </row>
    <row r="112" spans="2:12" x14ac:dyDescent="0.25">
      <c r="B112" s="7"/>
      <c r="C112" s="7"/>
      <c r="D112" s="71"/>
      <c r="E112" s="71"/>
      <c r="F112" s="71"/>
      <c r="L112" s="65"/>
    </row>
    <row r="113" spans="2:12" x14ac:dyDescent="0.25">
      <c r="B113" s="7"/>
      <c r="C113" s="7"/>
      <c r="D113" s="71"/>
      <c r="E113" s="71"/>
      <c r="F113" s="71"/>
      <c r="L113" s="65"/>
    </row>
    <row r="114" spans="2:12" x14ac:dyDescent="0.25">
      <c r="B114" s="7"/>
      <c r="C114" s="7"/>
      <c r="D114" s="71"/>
      <c r="E114" s="71"/>
      <c r="F114" s="71"/>
      <c r="L114" s="65"/>
    </row>
    <row r="115" spans="2:12" x14ac:dyDescent="0.25">
      <c r="B115" s="7"/>
      <c r="C115" s="7"/>
      <c r="D115" s="71"/>
      <c r="E115" s="71"/>
      <c r="F115" s="71"/>
      <c r="L115" s="65"/>
    </row>
    <row r="116" spans="2:12" x14ac:dyDescent="0.25">
      <c r="B116" s="7"/>
      <c r="C116" s="7"/>
      <c r="D116" s="71"/>
      <c r="E116" s="71"/>
      <c r="F116" s="71"/>
      <c r="L116" s="65"/>
    </row>
    <row r="117" spans="2:12" x14ac:dyDescent="0.25">
      <c r="B117" s="7"/>
      <c r="C117" s="7"/>
      <c r="D117" s="71"/>
      <c r="E117" s="71"/>
      <c r="F117" s="71"/>
      <c r="L117" s="65"/>
    </row>
    <row r="118" spans="2:12" x14ac:dyDescent="0.25">
      <c r="B118" s="7"/>
      <c r="C118" s="7"/>
      <c r="D118" s="71"/>
      <c r="E118" s="71"/>
      <c r="F118" s="71"/>
      <c r="L118" s="65"/>
    </row>
    <row r="119" spans="2:12" x14ac:dyDescent="0.25">
      <c r="B119" s="7"/>
      <c r="C119" s="7"/>
      <c r="D119" s="71"/>
      <c r="E119" s="71"/>
      <c r="F119" s="71"/>
      <c r="L119" s="65"/>
    </row>
    <row r="120" spans="2:12" x14ac:dyDescent="0.25">
      <c r="B120" s="7"/>
      <c r="C120" s="7"/>
      <c r="D120" s="71"/>
      <c r="E120" s="71"/>
      <c r="F120" s="71"/>
      <c r="L120" s="65"/>
    </row>
    <row r="121" spans="2:12" x14ac:dyDescent="0.25">
      <c r="B121" s="7"/>
      <c r="C121" s="7"/>
      <c r="D121" s="71"/>
      <c r="E121" s="71"/>
      <c r="F121" s="71"/>
      <c r="L121" s="65"/>
    </row>
    <row r="122" spans="2:12" x14ac:dyDescent="0.25">
      <c r="B122" s="7"/>
      <c r="C122" s="7"/>
      <c r="D122" s="71"/>
      <c r="E122" s="71"/>
      <c r="F122" s="71"/>
      <c r="L122" s="65"/>
    </row>
    <row r="123" spans="2:12" x14ac:dyDescent="0.25">
      <c r="B123" s="7"/>
      <c r="C123" s="7"/>
      <c r="D123" s="71"/>
      <c r="E123" s="71"/>
      <c r="F123" s="71"/>
      <c r="L123" s="65"/>
    </row>
    <row r="124" spans="2:12" x14ac:dyDescent="0.25">
      <c r="B124" s="7"/>
      <c r="C124" s="7"/>
      <c r="D124" s="71"/>
      <c r="E124" s="71"/>
      <c r="F124" s="71"/>
      <c r="L124" s="65"/>
    </row>
    <row r="125" spans="2:12" x14ac:dyDescent="0.25">
      <c r="B125" s="7"/>
      <c r="C125" s="7"/>
      <c r="D125" s="71"/>
      <c r="E125" s="71"/>
      <c r="F125" s="71"/>
      <c r="L125" s="65"/>
    </row>
    <row r="126" spans="2:12" x14ac:dyDescent="0.25">
      <c r="B126" s="7"/>
      <c r="C126" s="7"/>
      <c r="D126" s="71"/>
      <c r="E126" s="71"/>
      <c r="F126" s="71"/>
      <c r="L126" s="65"/>
    </row>
    <row r="127" spans="2:12" x14ac:dyDescent="0.25">
      <c r="B127" s="7"/>
      <c r="C127" s="7"/>
      <c r="D127" s="71"/>
      <c r="E127" s="71"/>
      <c r="F127" s="71"/>
      <c r="L127" s="65"/>
    </row>
    <row r="128" spans="2:12" x14ac:dyDescent="0.25">
      <c r="B128" s="7"/>
      <c r="C128" s="7"/>
      <c r="D128" s="71"/>
      <c r="E128" s="71"/>
      <c r="F128" s="71"/>
      <c r="L128" s="65"/>
    </row>
    <row r="129" spans="2:12" x14ac:dyDescent="0.25">
      <c r="B129" s="7"/>
      <c r="C129" s="7"/>
      <c r="D129" s="71"/>
      <c r="E129" s="71"/>
      <c r="F129" s="71"/>
      <c r="L129" s="65"/>
    </row>
    <row r="130" spans="2:12" x14ac:dyDescent="0.25">
      <c r="B130" s="7"/>
      <c r="C130" s="7"/>
      <c r="D130" s="71"/>
      <c r="E130" s="71"/>
      <c r="F130" s="71"/>
      <c r="L130" s="65"/>
    </row>
    <row r="131" spans="2:12" x14ac:dyDescent="0.25">
      <c r="B131" s="7"/>
      <c r="C131" s="7"/>
      <c r="D131" s="71"/>
      <c r="E131" s="71"/>
      <c r="F131" s="71"/>
      <c r="L131" s="65"/>
    </row>
    <row r="132" spans="2:12" x14ac:dyDescent="0.25">
      <c r="B132" s="7"/>
      <c r="C132" s="7"/>
      <c r="D132" s="71"/>
      <c r="E132" s="71"/>
      <c r="F132" s="71"/>
      <c r="L132" s="65"/>
    </row>
    <row r="133" spans="2:12" x14ac:dyDescent="0.25">
      <c r="B133" s="7"/>
      <c r="C133" s="7"/>
      <c r="D133" s="71"/>
      <c r="E133" s="71"/>
      <c r="F133" s="71"/>
      <c r="L133" s="65"/>
    </row>
    <row r="134" spans="2:12" x14ac:dyDescent="0.25">
      <c r="B134" s="7"/>
      <c r="C134" s="7"/>
      <c r="D134" s="71"/>
      <c r="E134" s="71"/>
      <c r="F134" s="71"/>
      <c r="L134" s="65"/>
    </row>
    <row r="135" spans="2:12" x14ac:dyDescent="0.25">
      <c r="B135" s="7"/>
      <c r="C135" s="7"/>
      <c r="D135" s="71"/>
      <c r="E135" s="71"/>
      <c r="F135" s="71"/>
      <c r="L135" s="65"/>
    </row>
    <row r="136" spans="2:12" x14ac:dyDescent="0.25">
      <c r="B136" s="7"/>
      <c r="C136" s="7"/>
      <c r="D136" s="71"/>
      <c r="E136" s="71"/>
      <c r="F136" s="71"/>
      <c r="L136" s="65"/>
    </row>
    <row r="137" spans="2:12" x14ac:dyDescent="0.25">
      <c r="B137" s="7"/>
      <c r="C137" s="7"/>
      <c r="D137" s="71"/>
      <c r="E137" s="71"/>
      <c r="F137" s="71"/>
      <c r="L137" s="65"/>
    </row>
    <row r="138" spans="2:12" x14ac:dyDescent="0.25">
      <c r="B138" s="7"/>
      <c r="C138" s="7"/>
      <c r="D138" s="71"/>
      <c r="E138" s="71"/>
      <c r="F138" s="71"/>
      <c r="L138" s="65"/>
    </row>
    <row r="139" spans="2:12" x14ac:dyDescent="0.25">
      <c r="B139" s="7"/>
      <c r="C139" s="7"/>
      <c r="D139" s="71"/>
      <c r="E139" s="71"/>
      <c r="F139" s="71"/>
      <c r="L139" s="65"/>
    </row>
    <row r="140" spans="2:12" x14ac:dyDescent="0.25">
      <c r="B140" s="7"/>
      <c r="C140" s="7"/>
      <c r="D140" s="71"/>
      <c r="E140" s="71"/>
      <c r="F140" s="71"/>
      <c r="L140" s="65"/>
    </row>
    <row r="141" spans="2:12" x14ac:dyDescent="0.25">
      <c r="B141" s="7"/>
      <c r="C141" s="7"/>
      <c r="D141" s="71"/>
      <c r="E141" s="71"/>
      <c r="F141" s="71"/>
      <c r="L141" s="65"/>
    </row>
    <row r="142" spans="2:12" x14ac:dyDescent="0.25">
      <c r="B142" s="7"/>
      <c r="C142" s="7"/>
      <c r="D142" s="71"/>
      <c r="E142" s="71"/>
      <c r="F142" s="71"/>
      <c r="L142" s="65"/>
    </row>
    <row r="143" spans="2:12" x14ac:dyDescent="0.25">
      <c r="B143" s="7"/>
      <c r="C143" s="7"/>
      <c r="D143" s="71"/>
      <c r="E143" s="71"/>
      <c r="F143" s="71"/>
      <c r="L143" s="65"/>
    </row>
    <row r="144" spans="2:12" x14ac:dyDescent="0.25">
      <c r="B144" s="7"/>
      <c r="C144" s="7"/>
      <c r="D144" s="71"/>
      <c r="E144" s="71"/>
      <c r="F144" s="71"/>
      <c r="L144" s="65"/>
    </row>
    <row r="145" spans="2:12" x14ac:dyDescent="0.25">
      <c r="B145" s="7"/>
      <c r="C145" s="7"/>
      <c r="D145" s="71"/>
      <c r="E145" s="71"/>
      <c r="F145" s="71"/>
      <c r="L145" s="65"/>
    </row>
    <row r="146" spans="2:12" x14ac:dyDescent="0.25">
      <c r="B146" s="7"/>
      <c r="C146" s="7"/>
      <c r="D146" s="71"/>
      <c r="E146" s="71"/>
      <c r="F146" s="71"/>
      <c r="L146" s="65"/>
    </row>
    <row r="147" spans="2:12" x14ac:dyDescent="0.25">
      <c r="B147" s="7"/>
      <c r="C147" s="7"/>
      <c r="D147" s="71"/>
      <c r="E147" s="71"/>
      <c r="F147" s="71"/>
      <c r="L147" s="65"/>
    </row>
    <row r="148" spans="2:12" x14ac:dyDescent="0.25">
      <c r="B148" s="7"/>
      <c r="C148" s="7"/>
      <c r="D148" s="71"/>
      <c r="E148" s="71"/>
      <c r="F148" s="71"/>
      <c r="L148" s="65"/>
    </row>
    <row r="149" spans="2:12" x14ac:dyDescent="0.25">
      <c r="B149" s="7"/>
      <c r="C149" s="7"/>
      <c r="D149" s="71"/>
      <c r="E149" s="71"/>
      <c r="F149" s="71"/>
      <c r="L149" s="65"/>
    </row>
    <row r="150" spans="2:12" x14ac:dyDescent="0.25">
      <c r="B150" s="7"/>
      <c r="C150" s="7"/>
      <c r="D150" s="71"/>
      <c r="E150" s="71"/>
      <c r="F150" s="71"/>
      <c r="L150" s="65"/>
    </row>
    <row r="151" spans="2:12" x14ac:dyDescent="0.25">
      <c r="B151" s="7"/>
      <c r="C151" s="7"/>
      <c r="D151" s="71"/>
      <c r="E151" s="71"/>
      <c r="F151" s="71"/>
      <c r="L151" s="65"/>
    </row>
    <row r="152" spans="2:12" x14ac:dyDescent="0.25">
      <c r="B152" s="7"/>
      <c r="C152" s="7"/>
      <c r="D152" s="71"/>
      <c r="E152" s="71"/>
      <c r="F152" s="71"/>
      <c r="L152" s="65"/>
    </row>
    <row r="153" spans="2:12" x14ac:dyDescent="0.25">
      <c r="B153" s="7"/>
      <c r="C153" s="7"/>
      <c r="D153" s="71"/>
      <c r="E153" s="71"/>
      <c r="F153" s="71"/>
      <c r="L153" s="65"/>
    </row>
    <row r="154" spans="2:12" x14ac:dyDescent="0.25">
      <c r="B154" s="7"/>
      <c r="C154" s="7"/>
      <c r="D154" s="71"/>
      <c r="E154" s="71"/>
      <c r="F154" s="71"/>
      <c r="L154" s="65"/>
    </row>
    <row r="155" spans="2:12" x14ac:dyDescent="0.25">
      <c r="B155" s="7"/>
      <c r="C155" s="7"/>
      <c r="D155" s="71"/>
      <c r="E155" s="71"/>
      <c r="F155" s="71"/>
      <c r="L155" s="65"/>
    </row>
    <row r="156" spans="2:12" x14ac:dyDescent="0.25">
      <c r="B156" s="7"/>
      <c r="C156" s="7"/>
      <c r="D156" s="71"/>
      <c r="E156" s="71"/>
      <c r="F156" s="71"/>
      <c r="L156" s="65"/>
    </row>
    <row r="157" spans="2:12" x14ac:dyDescent="0.25">
      <c r="B157" s="7"/>
      <c r="C157" s="7"/>
      <c r="D157" s="71"/>
      <c r="E157" s="71"/>
      <c r="F157" s="71"/>
      <c r="L157" s="65"/>
    </row>
    <row r="158" spans="2:12" x14ac:dyDescent="0.25">
      <c r="B158" s="7"/>
      <c r="C158" s="7"/>
      <c r="D158" s="71"/>
      <c r="E158" s="71"/>
      <c r="F158" s="71"/>
      <c r="L158" s="65"/>
    </row>
    <row r="159" spans="2:12" x14ac:dyDescent="0.25">
      <c r="B159" s="7"/>
      <c r="C159" s="7"/>
      <c r="D159" s="71"/>
      <c r="E159" s="71"/>
      <c r="F159" s="71"/>
      <c r="L159" s="65"/>
    </row>
    <row r="160" spans="2:12" x14ac:dyDescent="0.25">
      <c r="B160" s="7"/>
      <c r="C160" s="7"/>
      <c r="D160" s="71"/>
      <c r="E160" s="71"/>
      <c r="F160" s="71"/>
      <c r="L160" s="65"/>
    </row>
    <row r="161" spans="2:12" x14ac:dyDescent="0.25">
      <c r="B161" s="7"/>
      <c r="C161" s="7"/>
      <c r="D161" s="71"/>
      <c r="E161" s="71"/>
      <c r="F161" s="71"/>
      <c r="L161" s="65"/>
    </row>
    <row r="162" spans="2:12" x14ac:dyDescent="0.25">
      <c r="B162" s="7"/>
      <c r="C162" s="7"/>
      <c r="D162" s="71"/>
      <c r="E162" s="71"/>
      <c r="F162" s="71"/>
      <c r="L162" s="65"/>
    </row>
    <row r="163" spans="2:12" x14ac:dyDescent="0.25">
      <c r="B163" s="7"/>
      <c r="C163" s="7"/>
      <c r="D163" s="71"/>
      <c r="E163" s="71"/>
      <c r="F163" s="71"/>
      <c r="L163" s="65"/>
    </row>
    <row r="164" spans="2:12" x14ac:dyDescent="0.25">
      <c r="B164" s="7"/>
      <c r="C164" s="7"/>
      <c r="D164" s="71"/>
      <c r="E164" s="71"/>
      <c r="F164" s="71"/>
      <c r="L164" s="65"/>
    </row>
    <row r="165" spans="2:12" x14ac:dyDescent="0.25">
      <c r="B165" s="7"/>
      <c r="C165" s="7"/>
      <c r="D165" s="71"/>
      <c r="E165" s="71"/>
      <c r="F165" s="71"/>
      <c r="L165" s="65"/>
    </row>
    <row r="166" spans="2:12" x14ac:dyDescent="0.25">
      <c r="B166" s="7"/>
      <c r="C166" s="7"/>
      <c r="D166" s="71"/>
      <c r="E166" s="71"/>
      <c r="F166" s="71"/>
      <c r="L166" s="65"/>
    </row>
    <row r="167" spans="2:12" x14ac:dyDescent="0.25">
      <c r="B167" s="7"/>
      <c r="C167" s="7"/>
      <c r="D167" s="71"/>
      <c r="E167" s="71"/>
      <c r="F167" s="71"/>
      <c r="L167" s="65"/>
    </row>
    <row r="168" spans="2:12" x14ac:dyDescent="0.25">
      <c r="B168" s="7"/>
      <c r="C168" s="7"/>
      <c r="D168" s="71"/>
      <c r="E168" s="71"/>
      <c r="F168" s="71"/>
      <c r="L168" s="65"/>
    </row>
    <row r="169" spans="2:12" x14ac:dyDescent="0.25">
      <c r="B169" s="7"/>
      <c r="C169" s="7"/>
      <c r="D169" s="71"/>
      <c r="E169" s="71"/>
      <c r="F169" s="71"/>
      <c r="L169" s="65"/>
    </row>
    <row r="170" spans="2:12" x14ac:dyDescent="0.25">
      <c r="B170" s="7"/>
      <c r="C170" s="7"/>
      <c r="D170" s="71"/>
      <c r="E170" s="71"/>
      <c r="F170" s="71"/>
      <c r="L170" s="65"/>
    </row>
    <row r="171" spans="2:12" x14ac:dyDescent="0.25">
      <c r="B171" s="7"/>
      <c r="C171" s="7"/>
      <c r="D171" s="71"/>
      <c r="E171" s="71"/>
      <c r="F171" s="71"/>
      <c r="L171" s="65"/>
    </row>
    <row r="172" spans="2:12" x14ac:dyDescent="0.25">
      <c r="B172" s="7"/>
      <c r="C172" s="7"/>
      <c r="D172" s="71"/>
      <c r="E172" s="71"/>
      <c r="F172" s="71"/>
      <c r="L172" s="65"/>
    </row>
    <row r="173" spans="2:12" x14ac:dyDescent="0.25">
      <c r="B173" s="7"/>
      <c r="C173" s="7"/>
      <c r="D173" s="71"/>
      <c r="E173" s="71"/>
      <c r="F173" s="71"/>
      <c r="L173" s="65"/>
    </row>
    <row r="174" spans="2:12" x14ac:dyDescent="0.25">
      <c r="B174" s="7"/>
      <c r="C174" s="7"/>
      <c r="D174" s="71"/>
      <c r="E174" s="71"/>
      <c r="F174" s="71"/>
      <c r="L174" s="65"/>
    </row>
    <row r="175" spans="2:12" x14ac:dyDescent="0.25">
      <c r="B175" s="7"/>
      <c r="C175" s="7"/>
      <c r="D175" s="71"/>
      <c r="E175" s="71"/>
      <c r="F175" s="71"/>
      <c r="L175" s="65"/>
    </row>
    <row r="176" spans="2:12" x14ac:dyDescent="0.25">
      <c r="B176" s="7"/>
      <c r="C176" s="7"/>
      <c r="D176" s="71"/>
      <c r="E176" s="71"/>
      <c r="F176" s="71"/>
      <c r="L176" s="65"/>
    </row>
    <row r="177" spans="2:12" x14ac:dyDescent="0.25">
      <c r="B177" s="7"/>
      <c r="C177" s="7"/>
      <c r="D177" s="71"/>
      <c r="E177" s="71"/>
      <c r="F177" s="71"/>
      <c r="L177" s="65"/>
    </row>
    <row r="178" spans="2:12" x14ac:dyDescent="0.25">
      <c r="B178" s="7"/>
      <c r="C178" s="7"/>
      <c r="D178" s="71"/>
      <c r="E178" s="71"/>
      <c r="F178" s="71"/>
      <c r="L178" s="65"/>
    </row>
    <row r="179" spans="2:12" x14ac:dyDescent="0.25">
      <c r="B179" s="7"/>
      <c r="C179" s="7"/>
      <c r="D179" s="71"/>
      <c r="E179" s="71"/>
      <c r="F179" s="71"/>
      <c r="L179" s="65"/>
    </row>
    <row r="180" spans="2:12" x14ac:dyDescent="0.25">
      <c r="B180" s="7"/>
      <c r="C180" s="7"/>
      <c r="D180" s="71"/>
      <c r="E180" s="71"/>
      <c r="F180" s="71"/>
      <c r="L180" s="65"/>
    </row>
    <row r="181" spans="2:12" x14ac:dyDescent="0.25">
      <c r="B181" s="7"/>
      <c r="C181" s="7"/>
      <c r="D181" s="71"/>
      <c r="E181" s="71"/>
      <c r="F181" s="71"/>
      <c r="L181" s="65"/>
    </row>
    <row r="182" spans="2:12" x14ac:dyDescent="0.25">
      <c r="B182" s="7"/>
      <c r="C182" s="7"/>
      <c r="D182" s="71"/>
      <c r="E182" s="71"/>
      <c r="F182" s="71"/>
      <c r="L182" s="65"/>
    </row>
    <row r="183" spans="2:12" x14ac:dyDescent="0.25">
      <c r="B183" s="7"/>
      <c r="C183" s="7"/>
      <c r="D183" s="71"/>
      <c r="E183" s="71"/>
      <c r="F183" s="71"/>
      <c r="L183" s="65"/>
    </row>
    <row r="184" spans="2:12" x14ac:dyDescent="0.25">
      <c r="B184" s="7"/>
      <c r="C184" s="7"/>
      <c r="D184" s="71"/>
      <c r="E184" s="71"/>
      <c r="F184" s="71"/>
      <c r="L184" s="65"/>
    </row>
    <row r="185" spans="2:12" x14ac:dyDescent="0.25">
      <c r="B185" s="7"/>
      <c r="C185" s="7"/>
      <c r="D185" s="71"/>
      <c r="E185" s="71"/>
      <c r="F185" s="71"/>
      <c r="L185" s="65"/>
    </row>
    <row r="186" spans="2:12" x14ac:dyDescent="0.25">
      <c r="B186" s="7"/>
      <c r="C186" s="7"/>
      <c r="D186" s="71"/>
      <c r="E186" s="71"/>
      <c r="F186" s="71"/>
      <c r="L186" s="65"/>
    </row>
    <row r="187" spans="2:12" x14ac:dyDescent="0.25">
      <c r="B187" s="7"/>
      <c r="C187" s="7"/>
      <c r="D187" s="71"/>
      <c r="E187" s="71"/>
      <c r="F187" s="71"/>
      <c r="L187" s="65"/>
    </row>
    <row r="188" spans="2:12" x14ac:dyDescent="0.25">
      <c r="B188" s="7"/>
      <c r="C188" s="7"/>
      <c r="D188" s="71"/>
      <c r="E188" s="71"/>
      <c r="F188" s="71"/>
      <c r="L188" s="65"/>
    </row>
    <row r="189" spans="2:12" x14ac:dyDescent="0.25">
      <c r="B189" s="7"/>
      <c r="C189" s="7"/>
      <c r="D189" s="71"/>
      <c r="E189" s="71"/>
      <c r="F189" s="71"/>
      <c r="L189" s="65"/>
    </row>
    <row r="190" spans="2:12" x14ac:dyDescent="0.25">
      <c r="B190" s="7"/>
      <c r="C190" s="7"/>
      <c r="D190" s="71"/>
      <c r="E190" s="71"/>
      <c r="F190" s="71"/>
      <c r="L190" s="65"/>
    </row>
    <row r="191" spans="2:12" x14ac:dyDescent="0.25">
      <c r="B191" s="7"/>
      <c r="C191" s="7"/>
      <c r="D191" s="71"/>
      <c r="E191" s="71"/>
      <c r="F191" s="71"/>
      <c r="L191" s="65"/>
    </row>
    <row r="192" spans="2:12" x14ac:dyDescent="0.25">
      <c r="B192" s="7"/>
      <c r="C192" s="7"/>
      <c r="D192" s="71"/>
      <c r="E192" s="71"/>
      <c r="F192" s="71"/>
      <c r="L192" s="65"/>
    </row>
    <row r="193" spans="2:12" x14ac:dyDescent="0.25">
      <c r="B193" s="7"/>
      <c r="C193" s="7"/>
      <c r="D193" s="71"/>
      <c r="E193" s="71"/>
      <c r="F193" s="71"/>
      <c r="L193" s="65"/>
    </row>
    <row r="194" spans="2:12" x14ac:dyDescent="0.25">
      <c r="B194" s="7"/>
      <c r="C194" s="7"/>
      <c r="D194" s="71"/>
      <c r="E194" s="71"/>
      <c r="F194" s="71"/>
      <c r="L194" s="65"/>
    </row>
    <row r="195" spans="2:12" x14ac:dyDescent="0.25">
      <c r="B195" s="7"/>
      <c r="C195" s="7"/>
      <c r="D195" s="71"/>
      <c r="E195" s="71"/>
      <c r="F195" s="71"/>
      <c r="L195" s="65"/>
    </row>
    <row r="196" spans="2:12" x14ac:dyDescent="0.25">
      <c r="B196" s="7"/>
      <c r="C196" s="7"/>
      <c r="D196" s="71"/>
      <c r="E196" s="71"/>
      <c r="F196" s="71"/>
      <c r="L196" s="65"/>
    </row>
    <row r="197" spans="2:12" x14ac:dyDescent="0.25">
      <c r="B197" s="7"/>
      <c r="C197" s="7"/>
      <c r="D197" s="71"/>
      <c r="E197" s="71"/>
      <c r="F197" s="71"/>
      <c r="L197" s="65"/>
    </row>
    <row r="198" spans="2:12" x14ac:dyDescent="0.25">
      <c r="B198" s="7"/>
      <c r="C198" s="7"/>
      <c r="D198" s="71"/>
      <c r="E198" s="71"/>
      <c r="F198" s="71"/>
      <c r="L198" s="65"/>
    </row>
    <row r="199" spans="2:12" x14ac:dyDescent="0.25">
      <c r="B199" s="7"/>
      <c r="C199" s="7"/>
      <c r="D199" s="71"/>
      <c r="E199" s="71"/>
      <c r="F199" s="71"/>
      <c r="L199" s="65"/>
    </row>
    <row r="200" spans="2:12" x14ac:dyDescent="0.25">
      <c r="B200" s="7"/>
      <c r="C200" s="7"/>
      <c r="D200" s="71"/>
      <c r="E200" s="71"/>
      <c r="F200" s="71"/>
      <c r="L200" s="65"/>
    </row>
    <row r="201" spans="2:12" x14ac:dyDescent="0.25">
      <c r="B201" s="7"/>
      <c r="C201" s="7"/>
      <c r="D201" s="71"/>
      <c r="E201" s="71"/>
      <c r="F201" s="71"/>
      <c r="L201" s="65"/>
    </row>
    <row r="202" spans="2:12" x14ac:dyDescent="0.25">
      <c r="B202" s="7"/>
      <c r="C202" s="7"/>
      <c r="D202" s="71"/>
      <c r="E202" s="71"/>
      <c r="F202" s="71"/>
      <c r="L202" s="65"/>
    </row>
    <row r="203" spans="2:12" x14ac:dyDescent="0.25">
      <c r="B203" s="7"/>
      <c r="C203" s="7"/>
      <c r="D203" s="71"/>
      <c r="E203" s="71"/>
      <c r="F203" s="71"/>
      <c r="L203" s="65"/>
    </row>
    <row r="204" spans="2:12" x14ac:dyDescent="0.25">
      <c r="B204" s="7"/>
      <c r="C204" s="7"/>
      <c r="D204" s="71"/>
      <c r="E204" s="71"/>
      <c r="F204" s="71"/>
      <c r="L204" s="65"/>
    </row>
    <row r="205" spans="2:12" x14ac:dyDescent="0.25">
      <c r="B205" s="7"/>
      <c r="C205" s="7"/>
      <c r="D205" s="71"/>
      <c r="E205" s="71"/>
      <c r="F205" s="71"/>
      <c r="L205" s="65"/>
    </row>
    <row r="206" spans="2:12" x14ac:dyDescent="0.25">
      <c r="B206" s="7"/>
      <c r="C206" s="7"/>
      <c r="D206" s="71"/>
      <c r="E206" s="71"/>
      <c r="F206" s="71"/>
      <c r="L206" s="65"/>
    </row>
    <row r="207" spans="2:12" x14ac:dyDescent="0.25">
      <c r="B207" s="7"/>
      <c r="C207" s="7"/>
      <c r="D207" s="71"/>
      <c r="E207" s="71"/>
      <c r="F207" s="71"/>
      <c r="L207" s="65"/>
    </row>
    <row r="208" spans="2:12" x14ac:dyDescent="0.25">
      <c r="B208" s="7"/>
      <c r="C208" s="7"/>
      <c r="D208" s="71"/>
      <c r="E208" s="71"/>
      <c r="F208" s="71"/>
      <c r="L208" s="65"/>
    </row>
    <row r="209" spans="2:12" x14ac:dyDescent="0.25">
      <c r="B209" s="7"/>
      <c r="C209" s="7"/>
      <c r="D209" s="71"/>
      <c r="E209" s="71"/>
      <c r="F209" s="71"/>
      <c r="L209" s="65"/>
    </row>
    <row r="210" spans="2:12" x14ac:dyDescent="0.25">
      <c r="B210" s="7"/>
      <c r="C210" s="7"/>
      <c r="D210" s="71"/>
      <c r="E210" s="71"/>
      <c r="F210" s="71"/>
      <c r="L210" s="65"/>
    </row>
    <row r="211" spans="2:12" x14ac:dyDescent="0.25">
      <c r="B211" s="7"/>
      <c r="C211" s="7"/>
      <c r="D211" s="71"/>
      <c r="E211" s="71"/>
      <c r="F211" s="71"/>
      <c r="L211" s="65"/>
    </row>
    <row r="212" spans="2:12" x14ac:dyDescent="0.25">
      <c r="B212" s="7"/>
      <c r="C212" s="7"/>
      <c r="D212" s="71"/>
      <c r="E212" s="71"/>
      <c r="F212" s="71"/>
      <c r="L212" s="65"/>
    </row>
    <row r="213" spans="2:12" x14ac:dyDescent="0.25">
      <c r="B213" s="7"/>
      <c r="C213" s="7"/>
      <c r="D213" s="71"/>
      <c r="E213" s="71"/>
      <c r="F213" s="71"/>
      <c r="L213" s="65"/>
    </row>
    <row r="214" spans="2:12" x14ac:dyDescent="0.25">
      <c r="B214" s="7"/>
      <c r="C214" s="7"/>
      <c r="D214" s="71"/>
      <c r="E214" s="71"/>
      <c r="F214" s="71"/>
      <c r="L214" s="65"/>
    </row>
    <row r="215" spans="2:12" x14ac:dyDescent="0.25">
      <c r="B215" s="7"/>
      <c r="C215" s="7"/>
      <c r="D215" s="71"/>
      <c r="E215" s="71"/>
      <c r="F215" s="71"/>
      <c r="L215" s="65"/>
    </row>
    <row r="216" spans="2:12" x14ac:dyDescent="0.25">
      <c r="B216" s="7"/>
      <c r="C216" s="7"/>
      <c r="D216" s="71"/>
      <c r="E216" s="71"/>
      <c r="F216" s="71"/>
      <c r="L216" s="65"/>
    </row>
    <row r="217" spans="2:12" x14ac:dyDescent="0.25">
      <c r="B217" s="7"/>
      <c r="C217" s="7"/>
      <c r="D217" s="71"/>
      <c r="E217" s="71"/>
      <c r="F217" s="71"/>
      <c r="L217" s="65"/>
    </row>
    <row r="218" spans="2:12" x14ac:dyDescent="0.25">
      <c r="B218" s="7"/>
      <c r="C218" s="7"/>
      <c r="D218" s="71"/>
      <c r="E218" s="71"/>
      <c r="F218" s="71"/>
      <c r="L218" s="65"/>
    </row>
    <row r="219" spans="2:12" x14ac:dyDescent="0.25">
      <c r="B219" s="7"/>
      <c r="C219" s="7"/>
      <c r="D219" s="71"/>
      <c r="E219" s="71"/>
      <c r="F219" s="71"/>
      <c r="L219" s="65"/>
    </row>
    <row r="220" spans="2:12" x14ac:dyDescent="0.25">
      <c r="B220" s="7"/>
      <c r="C220" s="7"/>
      <c r="D220" s="71"/>
      <c r="E220" s="71"/>
      <c r="F220" s="71"/>
      <c r="L220" s="65"/>
    </row>
    <row r="221" spans="2:12" x14ac:dyDescent="0.25">
      <c r="B221" s="7"/>
      <c r="C221" s="7"/>
      <c r="D221" s="71"/>
      <c r="E221" s="71"/>
      <c r="F221" s="71"/>
      <c r="L221" s="65"/>
    </row>
    <row r="222" spans="2:12" x14ac:dyDescent="0.25">
      <c r="B222" s="7"/>
      <c r="C222" s="7"/>
      <c r="D222" s="71"/>
      <c r="E222" s="71"/>
      <c r="F222" s="71"/>
      <c r="L222" s="65"/>
    </row>
    <row r="223" spans="2:12" x14ac:dyDescent="0.25">
      <c r="B223" s="7"/>
      <c r="C223" s="7"/>
      <c r="D223" s="71"/>
      <c r="E223" s="71"/>
      <c r="F223" s="71"/>
      <c r="L223" s="65"/>
    </row>
    <row r="224" spans="2:12" x14ac:dyDescent="0.25">
      <c r="B224" s="7"/>
      <c r="C224" s="7"/>
      <c r="D224" s="71"/>
      <c r="E224" s="71"/>
      <c r="F224" s="71"/>
      <c r="L224" s="65"/>
    </row>
    <row r="225" spans="2:12" x14ac:dyDescent="0.25">
      <c r="B225" s="7"/>
      <c r="C225" s="7"/>
      <c r="D225" s="71"/>
      <c r="E225" s="71"/>
      <c r="F225" s="71"/>
      <c r="L225" s="65"/>
    </row>
    <row r="226" spans="2:12" x14ac:dyDescent="0.25">
      <c r="B226" s="7"/>
      <c r="C226" s="7"/>
      <c r="D226" s="71"/>
      <c r="E226" s="71"/>
      <c r="F226" s="71"/>
      <c r="L226" s="65"/>
    </row>
    <row r="227" spans="2:12" x14ac:dyDescent="0.25">
      <c r="B227" s="7"/>
      <c r="C227" s="7"/>
      <c r="D227" s="71"/>
      <c r="E227" s="71"/>
      <c r="F227" s="71"/>
      <c r="L227" s="65"/>
    </row>
    <row r="228" spans="2:12" x14ac:dyDescent="0.25">
      <c r="B228" s="7"/>
      <c r="C228" s="7"/>
      <c r="D228" s="71"/>
      <c r="E228" s="71"/>
      <c r="F228" s="71"/>
      <c r="L228" s="65"/>
    </row>
    <row r="229" spans="2:12" x14ac:dyDescent="0.25">
      <c r="B229" s="7"/>
      <c r="C229" s="7"/>
      <c r="D229" s="71"/>
      <c r="E229" s="71"/>
      <c r="F229" s="71"/>
      <c r="L229" s="65"/>
    </row>
    <row r="230" spans="2:12" x14ac:dyDescent="0.25">
      <c r="B230" s="7"/>
      <c r="C230" s="7"/>
      <c r="D230" s="71"/>
      <c r="E230" s="71"/>
      <c r="F230" s="71"/>
      <c r="L230" s="65"/>
    </row>
    <row r="231" spans="2:12" x14ac:dyDescent="0.25">
      <c r="B231" s="7"/>
      <c r="C231" s="7"/>
      <c r="D231" s="71"/>
      <c r="E231" s="71"/>
      <c r="F231" s="71"/>
      <c r="L231" s="65"/>
    </row>
    <row r="232" spans="2:12" x14ac:dyDescent="0.25">
      <c r="B232" s="7"/>
      <c r="C232" s="7"/>
      <c r="D232" s="71"/>
      <c r="E232" s="71"/>
      <c r="F232" s="71"/>
      <c r="L232" s="65"/>
    </row>
    <row r="233" spans="2:12" x14ac:dyDescent="0.25">
      <c r="B233" s="7"/>
      <c r="C233" s="7"/>
      <c r="D233" s="71"/>
      <c r="E233" s="71"/>
      <c r="F233" s="71"/>
      <c r="L233" s="65"/>
    </row>
    <row r="234" spans="2:12" x14ac:dyDescent="0.25">
      <c r="B234" s="7"/>
      <c r="C234" s="7"/>
      <c r="D234" s="71"/>
      <c r="E234" s="71"/>
      <c r="F234" s="71"/>
      <c r="L234" s="65"/>
    </row>
    <row r="235" spans="2:12" x14ac:dyDescent="0.25">
      <c r="B235" s="7"/>
      <c r="C235" s="7"/>
      <c r="D235" s="71"/>
      <c r="E235" s="71"/>
      <c r="F235" s="71"/>
      <c r="L235" s="65"/>
    </row>
    <row r="236" spans="2:12" x14ac:dyDescent="0.25">
      <c r="B236" s="7"/>
      <c r="C236" s="7"/>
      <c r="D236" s="71"/>
      <c r="E236" s="71"/>
      <c r="F236" s="71"/>
      <c r="L236" s="65"/>
    </row>
    <row r="237" spans="2:12" x14ac:dyDescent="0.25">
      <c r="B237" s="7"/>
      <c r="C237" s="7"/>
      <c r="D237" s="71"/>
      <c r="E237" s="71"/>
      <c r="F237" s="71"/>
      <c r="L237" s="65"/>
    </row>
    <row r="238" spans="2:12" x14ac:dyDescent="0.25">
      <c r="B238" s="7"/>
      <c r="C238" s="7"/>
      <c r="D238" s="71"/>
      <c r="E238" s="71"/>
      <c r="F238" s="71"/>
      <c r="L238" s="65"/>
    </row>
    <row r="239" spans="2:12" x14ac:dyDescent="0.25">
      <c r="B239" s="7"/>
      <c r="C239" s="7"/>
      <c r="D239" s="71"/>
      <c r="E239" s="71"/>
      <c r="F239" s="71"/>
      <c r="L239" s="65"/>
    </row>
    <row r="240" spans="2:12" x14ac:dyDescent="0.25">
      <c r="B240" s="7"/>
      <c r="C240" s="7"/>
      <c r="D240" s="71"/>
      <c r="E240" s="71"/>
      <c r="F240" s="71"/>
      <c r="L240" s="65"/>
    </row>
    <row r="241" spans="2:12" x14ac:dyDescent="0.25">
      <c r="B241" s="7"/>
      <c r="C241" s="7"/>
      <c r="D241" s="71"/>
      <c r="E241" s="71"/>
      <c r="F241" s="71"/>
      <c r="L241" s="65"/>
    </row>
    <row r="242" spans="2:12" x14ac:dyDescent="0.25">
      <c r="B242" s="7"/>
      <c r="C242" s="7"/>
      <c r="D242" s="71"/>
      <c r="E242" s="71"/>
      <c r="F242" s="71"/>
      <c r="L242" s="65"/>
    </row>
    <row r="243" spans="2:12" x14ac:dyDescent="0.25">
      <c r="B243" s="7"/>
      <c r="C243" s="7"/>
      <c r="D243" s="71"/>
      <c r="E243" s="71"/>
      <c r="F243" s="71"/>
      <c r="L243" s="65"/>
    </row>
    <row r="244" spans="2:12" x14ac:dyDescent="0.25">
      <c r="B244" s="7"/>
      <c r="C244" s="7"/>
      <c r="D244" s="71"/>
      <c r="E244" s="71"/>
      <c r="F244" s="71"/>
      <c r="L244" s="65"/>
    </row>
    <row r="245" spans="2:12" x14ac:dyDescent="0.25">
      <c r="B245" s="7"/>
      <c r="C245" s="7"/>
      <c r="D245" s="71"/>
      <c r="E245" s="71"/>
      <c r="F245" s="71"/>
      <c r="L245" s="65"/>
    </row>
    <row r="246" spans="2:12" x14ac:dyDescent="0.25">
      <c r="B246" s="7"/>
      <c r="C246" s="7"/>
      <c r="D246" s="71"/>
      <c r="E246" s="71"/>
      <c r="F246" s="71"/>
      <c r="L246" s="65"/>
    </row>
    <row r="247" spans="2:12" x14ac:dyDescent="0.25">
      <c r="B247" s="7"/>
      <c r="C247" s="7"/>
      <c r="D247" s="71"/>
      <c r="E247" s="71"/>
      <c r="F247" s="71"/>
      <c r="L247" s="65"/>
    </row>
    <row r="248" spans="2:12" x14ac:dyDescent="0.25">
      <c r="B248" s="7"/>
      <c r="C248" s="7"/>
      <c r="D248" s="71"/>
      <c r="E248" s="71"/>
      <c r="F248" s="71"/>
      <c r="L248" s="65"/>
    </row>
    <row r="249" spans="2:12" x14ac:dyDescent="0.25">
      <c r="B249" s="7"/>
      <c r="C249" s="7"/>
      <c r="D249" s="71"/>
      <c r="E249" s="71"/>
      <c r="F249" s="71"/>
      <c r="L249" s="65"/>
    </row>
    <row r="250" spans="2:12" x14ac:dyDescent="0.25">
      <c r="B250" s="7"/>
      <c r="C250" s="7"/>
      <c r="D250" s="71"/>
      <c r="E250" s="71"/>
      <c r="F250" s="71"/>
      <c r="L250" s="65"/>
    </row>
    <row r="251" spans="2:12" x14ac:dyDescent="0.25">
      <c r="B251" s="7"/>
      <c r="C251" s="7"/>
      <c r="D251" s="71"/>
      <c r="E251" s="71"/>
      <c r="F251" s="71"/>
      <c r="L251" s="65"/>
    </row>
    <row r="252" spans="2:12" x14ac:dyDescent="0.25">
      <c r="B252" s="7"/>
      <c r="C252" s="7"/>
      <c r="D252" s="71"/>
      <c r="E252" s="71"/>
      <c r="F252" s="71"/>
      <c r="L252" s="65"/>
    </row>
    <row r="253" spans="2:12" x14ac:dyDescent="0.25">
      <c r="B253" s="7"/>
      <c r="C253" s="7"/>
      <c r="D253" s="71"/>
      <c r="E253" s="71"/>
      <c r="F253" s="71"/>
      <c r="L253" s="65"/>
    </row>
    <row r="254" spans="2:12" x14ac:dyDescent="0.25">
      <c r="B254" s="7"/>
      <c r="C254" s="7"/>
      <c r="D254" s="71"/>
      <c r="E254" s="71"/>
      <c r="F254" s="71"/>
      <c r="L254" s="65"/>
    </row>
    <row r="255" spans="2:12" x14ac:dyDescent="0.25">
      <c r="B255" s="7"/>
      <c r="C255" s="7"/>
      <c r="D255" s="71"/>
      <c r="E255" s="71"/>
      <c r="F255" s="71"/>
      <c r="L255" s="65"/>
    </row>
    <row r="256" spans="2:12" x14ac:dyDescent="0.25">
      <c r="B256" s="7"/>
      <c r="C256" s="7"/>
      <c r="D256" s="71"/>
      <c r="E256" s="71"/>
      <c r="F256" s="71"/>
      <c r="L256" s="65"/>
    </row>
    <row r="257" spans="2:12" x14ac:dyDescent="0.25">
      <c r="B257" s="7"/>
      <c r="C257" s="7"/>
      <c r="D257" s="71"/>
      <c r="E257" s="71"/>
      <c r="F257" s="71"/>
      <c r="L257" s="65"/>
    </row>
    <row r="258" spans="2:12" x14ac:dyDescent="0.25">
      <c r="B258" s="7"/>
      <c r="C258" s="7"/>
      <c r="D258" s="71"/>
      <c r="E258" s="71"/>
      <c r="F258" s="71"/>
      <c r="L258" s="65"/>
    </row>
    <row r="259" spans="2:12" x14ac:dyDescent="0.25">
      <c r="B259" s="7"/>
      <c r="C259" s="7"/>
      <c r="D259" s="71"/>
      <c r="E259" s="71"/>
      <c r="F259" s="71"/>
      <c r="L259" s="65"/>
    </row>
    <row r="260" spans="2:12" x14ac:dyDescent="0.25">
      <c r="B260" s="7"/>
      <c r="C260" s="7"/>
      <c r="D260" s="71"/>
      <c r="E260" s="71"/>
      <c r="F260" s="71"/>
      <c r="L260" s="65"/>
    </row>
    <row r="261" spans="2:12" x14ac:dyDescent="0.25">
      <c r="B261" s="7"/>
      <c r="C261" s="7"/>
      <c r="D261" s="71"/>
      <c r="E261" s="71"/>
      <c r="F261" s="71"/>
      <c r="L261" s="65"/>
    </row>
    <row r="262" spans="2:12" x14ac:dyDescent="0.25">
      <c r="B262" s="7"/>
      <c r="C262" s="7"/>
      <c r="D262" s="71"/>
      <c r="E262" s="71"/>
      <c r="F262" s="71"/>
      <c r="L262" s="65"/>
    </row>
    <row r="263" spans="2:12" x14ac:dyDescent="0.25">
      <c r="B263" s="7"/>
      <c r="C263" s="7"/>
      <c r="D263" s="71"/>
      <c r="E263" s="71"/>
      <c r="F263" s="71"/>
      <c r="L263" s="65"/>
    </row>
    <row r="264" spans="2:12" x14ac:dyDescent="0.25">
      <c r="B264" s="7"/>
      <c r="C264" s="7"/>
      <c r="D264" s="71"/>
      <c r="E264" s="71"/>
      <c r="F264" s="71"/>
      <c r="L264" s="65"/>
    </row>
    <row r="265" spans="2:12" x14ac:dyDescent="0.25">
      <c r="B265" s="7"/>
      <c r="C265" s="7"/>
      <c r="D265" s="71"/>
      <c r="E265" s="71"/>
      <c r="F265" s="71"/>
      <c r="L265" s="65"/>
    </row>
    <row r="266" spans="2:12" x14ac:dyDescent="0.25">
      <c r="B266" s="7"/>
      <c r="C266" s="7"/>
      <c r="D266" s="71"/>
      <c r="E266" s="71"/>
      <c r="F266" s="71"/>
      <c r="L266" s="65"/>
    </row>
    <row r="267" spans="2:12" x14ac:dyDescent="0.25">
      <c r="B267" s="7"/>
      <c r="C267" s="7"/>
      <c r="D267" s="71"/>
      <c r="E267" s="71"/>
      <c r="F267" s="71"/>
      <c r="L267" s="65"/>
    </row>
    <row r="268" spans="2:12" x14ac:dyDescent="0.25">
      <c r="B268" s="7"/>
      <c r="C268" s="7"/>
      <c r="D268" s="71"/>
      <c r="E268" s="71"/>
      <c r="F268" s="71"/>
      <c r="L268" s="65"/>
    </row>
    <row r="269" spans="2:12" x14ac:dyDescent="0.25">
      <c r="B269" s="7"/>
      <c r="C269" s="7"/>
      <c r="D269" s="71"/>
      <c r="E269" s="71"/>
      <c r="F269" s="71"/>
      <c r="L269" s="65"/>
    </row>
    <row r="270" spans="2:12" x14ac:dyDescent="0.25">
      <c r="B270" s="7"/>
      <c r="C270" s="7"/>
      <c r="D270" s="71"/>
      <c r="E270" s="71"/>
      <c r="F270" s="71"/>
      <c r="L270" s="65"/>
    </row>
    <row r="271" spans="2:12" x14ac:dyDescent="0.25">
      <c r="B271" s="7"/>
      <c r="C271" s="7"/>
      <c r="D271" s="71"/>
      <c r="E271" s="71"/>
      <c r="F271" s="71"/>
      <c r="L271" s="65"/>
    </row>
    <row r="272" spans="2:12" x14ac:dyDescent="0.25">
      <c r="B272" s="7"/>
      <c r="C272" s="7"/>
      <c r="D272" s="71"/>
      <c r="E272" s="71"/>
      <c r="F272" s="71"/>
      <c r="L272" s="65"/>
    </row>
    <row r="273" spans="2:12" x14ac:dyDescent="0.25">
      <c r="B273" s="7"/>
      <c r="C273" s="7"/>
      <c r="D273" s="71"/>
      <c r="E273" s="71"/>
      <c r="F273" s="71"/>
      <c r="L273" s="65"/>
    </row>
    <row r="274" spans="2:12" x14ac:dyDescent="0.25">
      <c r="B274" s="7"/>
      <c r="C274" s="7"/>
      <c r="D274" s="71"/>
      <c r="E274" s="71"/>
      <c r="F274" s="71"/>
      <c r="L274" s="65"/>
    </row>
    <row r="275" spans="2:12" x14ac:dyDescent="0.25">
      <c r="B275" s="7"/>
      <c r="C275" s="7"/>
      <c r="D275" s="71"/>
      <c r="E275" s="71"/>
      <c r="F275" s="71"/>
      <c r="L275" s="65"/>
    </row>
    <row r="276" spans="2:12" x14ac:dyDescent="0.25">
      <c r="B276" s="7"/>
      <c r="C276" s="7"/>
      <c r="D276" s="71"/>
      <c r="E276" s="71"/>
      <c r="F276" s="71"/>
      <c r="L276" s="65"/>
    </row>
    <row r="277" spans="2:12" x14ac:dyDescent="0.25">
      <c r="B277" s="7"/>
      <c r="C277" s="7"/>
      <c r="D277" s="71"/>
      <c r="E277" s="71"/>
      <c r="F277" s="71"/>
      <c r="L277" s="65"/>
    </row>
    <row r="278" spans="2:12" x14ac:dyDescent="0.25">
      <c r="B278" s="7"/>
      <c r="C278" s="7"/>
      <c r="D278" s="71"/>
      <c r="E278" s="71"/>
      <c r="F278" s="71"/>
      <c r="L278" s="65"/>
    </row>
    <row r="279" spans="2:12" x14ac:dyDescent="0.25">
      <c r="B279" s="7"/>
      <c r="C279" s="7"/>
      <c r="D279" s="71"/>
      <c r="E279" s="71"/>
      <c r="F279" s="71"/>
      <c r="L279" s="65"/>
    </row>
    <row r="280" spans="2:12" x14ac:dyDescent="0.25">
      <c r="B280" s="7"/>
      <c r="C280" s="7"/>
      <c r="D280" s="71"/>
      <c r="E280" s="71"/>
      <c r="F280" s="71"/>
      <c r="L280" s="65"/>
    </row>
    <row r="281" spans="2:12" x14ac:dyDescent="0.25">
      <c r="B281" s="7"/>
      <c r="C281" s="7"/>
      <c r="D281" s="71"/>
      <c r="E281" s="71"/>
      <c r="F281" s="71"/>
      <c r="L281" s="65"/>
    </row>
    <row r="282" spans="2:12" x14ac:dyDescent="0.25">
      <c r="B282" s="7"/>
      <c r="C282" s="7"/>
      <c r="D282" s="71"/>
      <c r="E282" s="71"/>
      <c r="F282" s="71"/>
      <c r="L282" s="65"/>
    </row>
    <row r="283" spans="2:12" x14ac:dyDescent="0.25">
      <c r="B283" s="7"/>
      <c r="C283" s="7"/>
      <c r="D283" s="71"/>
      <c r="E283" s="71"/>
      <c r="F283" s="71"/>
      <c r="L283" s="65"/>
    </row>
    <row r="284" spans="2:12" x14ac:dyDescent="0.25">
      <c r="B284" s="7"/>
      <c r="C284" s="7"/>
      <c r="D284" s="71"/>
      <c r="E284" s="71"/>
      <c r="F284" s="71"/>
      <c r="L284" s="65"/>
    </row>
    <row r="285" spans="2:12" x14ac:dyDescent="0.25">
      <c r="B285" s="7"/>
      <c r="C285" s="7"/>
      <c r="D285" s="71"/>
      <c r="E285" s="71"/>
      <c r="F285" s="71"/>
      <c r="L285" s="65"/>
    </row>
    <row r="286" spans="2:12" x14ac:dyDescent="0.25">
      <c r="B286" s="7"/>
      <c r="C286" s="7"/>
      <c r="D286" s="71"/>
      <c r="E286" s="71"/>
      <c r="F286" s="71"/>
      <c r="L286" s="65"/>
    </row>
    <row r="287" spans="2:12" x14ac:dyDescent="0.25">
      <c r="B287" s="7"/>
      <c r="C287" s="7"/>
      <c r="D287" s="71"/>
      <c r="E287" s="71"/>
      <c r="F287" s="71"/>
      <c r="L287" s="65"/>
    </row>
    <row r="288" spans="2:12" x14ac:dyDescent="0.25">
      <c r="B288" s="7"/>
      <c r="C288" s="7"/>
      <c r="D288" s="71"/>
      <c r="E288" s="71"/>
      <c r="F288" s="71"/>
      <c r="L288" s="65"/>
    </row>
    <row r="289" spans="2:12" x14ac:dyDescent="0.25">
      <c r="B289" s="7"/>
      <c r="C289" s="7"/>
      <c r="D289" s="71"/>
      <c r="E289" s="71"/>
      <c r="F289" s="71"/>
      <c r="L289" s="65"/>
    </row>
    <row r="290" spans="2:12" x14ac:dyDescent="0.25">
      <c r="B290" s="7"/>
      <c r="C290" s="7"/>
      <c r="D290" s="71"/>
      <c r="E290" s="71"/>
      <c r="F290" s="71"/>
      <c r="L290" s="65"/>
    </row>
    <row r="291" spans="2:12" x14ac:dyDescent="0.25">
      <c r="B291" s="7"/>
      <c r="C291" s="7"/>
      <c r="D291" s="71"/>
      <c r="E291" s="71"/>
      <c r="F291" s="71"/>
      <c r="L291" s="65"/>
    </row>
    <row r="292" spans="2:12" x14ac:dyDescent="0.25">
      <c r="B292" s="7"/>
      <c r="C292" s="7"/>
      <c r="D292" s="71"/>
      <c r="E292" s="71"/>
      <c r="F292" s="71"/>
      <c r="L292" s="65"/>
    </row>
    <row r="293" spans="2:12" x14ac:dyDescent="0.25">
      <c r="B293" s="7"/>
      <c r="C293" s="7"/>
      <c r="D293" s="71"/>
      <c r="E293" s="71"/>
      <c r="F293" s="71"/>
      <c r="L293" s="65"/>
    </row>
    <row r="294" spans="2:12" x14ac:dyDescent="0.25">
      <c r="B294" s="7"/>
      <c r="C294" s="7"/>
      <c r="D294" s="71"/>
      <c r="E294" s="71"/>
      <c r="F294" s="71"/>
      <c r="L294" s="65"/>
    </row>
    <row r="295" spans="2:12" x14ac:dyDescent="0.25">
      <c r="B295" s="7"/>
      <c r="C295" s="7"/>
      <c r="D295" s="71"/>
      <c r="E295" s="71"/>
      <c r="F295" s="71"/>
      <c r="L295" s="65"/>
    </row>
    <row r="296" spans="2:12" x14ac:dyDescent="0.25">
      <c r="B296" s="7"/>
      <c r="C296" s="7"/>
      <c r="D296" s="71"/>
      <c r="E296" s="71"/>
      <c r="F296" s="71"/>
      <c r="L296" s="65"/>
    </row>
    <row r="297" spans="2:12" x14ac:dyDescent="0.25">
      <c r="B297" s="7"/>
      <c r="C297" s="7"/>
      <c r="D297" s="71"/>
      <c r="E297" s="71"/>
      <c r="F297" s="71"/>
      <c r="L297" s="65"/>
    </row>
    <row r="298" spans="2:12" x14ac:dyDescent="0.25">
      <c r="B298" s="7"/>
      <c r="C298" s="7"/>
      <c r="D298" s="71"/>
      <c r="E298" s="71"/>
      <c r="F298" s="71"/>
      <c r="L298" s="65"/>
    </row>
    <row r="299" spans="2:12" x14ac:dyDescent="0.25">
      <c r="B299" s="7"/>
      <c r="C299" s="7"/>
      <c r="D299" s="71"/>
      <c r="E299" s="71"/>
      <c r="F299" s="71"/>
      <c r="L299" s="65"/>
    </row>
    <row r="300" spans="2:12" x14ac:dyDescent="0.25">
      <c r="B300" s="7"/>
      <c r="C300" s="7"/>
      <c r="D300" s="71"/>
      <c r="E300" s="71"/>
      <c r="F300" s="71"/>
      <c r="L300" s="65"/>
    </row>
    <row r="301" spans="2:12" x14ac:dyDescent="0.25">
      <c r="B301" s="7"/>
      <c r="C301" s="7"/>
      <c r="D301" s="71"/>
      <c r="E301" s="71"/>
      <c r="F301" s="71"/>
      <c r="L301" s="65"/>
    </row>
    <row r="302" spans="2:12" x14ac:dyDescent="0.25">
      <c r="B302" s="7"/>
      <c r="C302" s="7"/>
      <c r="D302" s="71"/>
      <c r="E302" s="71"/>
      <c r="F302" s="71"/>
      <c r="L302" s="65"/>
    </row>
    <row r="303" spans="2:12" x14ac:dyDescent="0.25">
      <c r="B303" s="7"/>
      <c r="C303" s="7"/>
      <c r="D303" s="71"/>
      <c r="E303" s="71"/>
      <c r="F303" s="71"/>
      <c r="L303" s="65"/>
    </row>
    <row r="304" spans="2:12" x14ac:dyDescent="0.25">
      <c r="B304" s="7"/>
      <c r="C304" s="7"/>
      <c r="D304" s="71"/>
      <c r="E304" s="71"/>
      <c r="F304" s="71"/>
      <c r="L304" s="65"/>
    </row>
    <row r="305" spans="2:12" x14ac:dyDescent="0.25">
      <c r="B305" s="7"/>
      <c r="C305" s="7"/>
      <c r="D305" s="71"/>
      <c r="E305" s="71"/>
      <c r="F305" s="71"/>
      <c r="L305" s="65"/>
    </row>
    <row r="306" spans="2:12" x14ac:dyDescent="0.25">
      <c r="B306" s="7"/>
      <c r="C306" s="7"/>
      <c r="D306" s="71"/>
      <c r="E306" s="71"/>
      <c r="F306" s="71"/>
      <c r="L306" s="65"/>
    </row>
    <row r="307" spans="2:12" x14ac:dyDescent="0.25">
      <c r="B307" s="7"/>
      <c r="C307" s="7"/>
      <c r="D307" s="71"/>
      <c r="E307" s="71"/>
      <c r="F307" s="71"/>
      <c r="L307" s="65"/>
    </row>
    <row r="308" spans="2:12" x14ac:dyDescent="0.25">
      <c r="B308" s="7"/>
      <c r="C308" s="7"/>
      <c r="D308" s="71"/>
      <c r="E308" s="71"/>
      <c r="F308" s="71"/>
      <c r="L308" s="65"/>
    </row>
    <row r="309" spans="2:12" x14ac:dyDescent="0.25">
      <c r="B309" s="7"/>
      <c r="C309" s="7"/>
      <c r="D309" s="71"/>
      <c r="E309" s="71"/>
      <c r="F309" s="71"/>
      <c r="L309" s="65"/>
    </row>
    <row r="310" spans="2:12" x14ac:dyDescent="0.25">
      <c r="B310" s="7"/>
      <c r="C310" s="7"/>
      <c r="D310" s="71"/>
      <c r="E310" s="71"/>
      <c r="F310" s="71"/>
      <c r="L310" s="65"/>
    </row>
    <row r="311" spans="2:12" x14ac:dyDescent="0.25">
      <c r="B311" s="7"/>
      <c r="C311" s="7"/>
      <c r="D311" s="71"/>
      <c r="E311" s="71"/>
      <c r="F311" s="71"/>
      <c r="L311" s="65"/>
    </row>
    <row r="312" spans="2:12" x14ac:dyDescent="0.25">
      <c r="B312" s="7"/>
      <c r="C312" s="7"/>
      <c r="D312" s="71"/>
      <c r="E312" s="71"/>
      <c r="F312" s="71"/>
      <c r="L312" s="65"/>
    </row>
    <row r="313" spans="2:12" x14ac:dyDescent="0.25">
      <c r="B313" s="7"/>
      <c r="C313" s="7"/>
      <c r="D313" s="71"/>
      <c r="E313" s="71"/>
      <c r="F313" s="71"/>
      <c r="L313" s="65"/>
    </row>
    <row r="314" spans="2:12" x14ac:dyDescent="0.25">
      <c r="B314" s="7"/>
      <c r="C314" s="7"/>
      <c r="D314" s="71"/>
      <c r="E314" s="71"/>
      <c r="F314" s="71"/>
      <c r="L314" s="65"/>
    </row>
    <row r="315" spans="2:12" x14ac:dyDescent="0.25">
      <c r="B315" s="7"/>
      <c r="C315" s="7"/>
      <c r="D315" s="71"/>
      <c r="E315" s="71"/>
      <c r="F315" s="71"/>
      <c r="L315" s="65"/>
    </row>
    <row r="316" spans="2:12" x14ac:dyDescent="0.25">
      <c r="B316" s="7"/>
      <c r="C316" s="7"/>
      <c r="D316" s="71"/>
      <c r="E316" s="71"/>
      <c r="F316" s="71"/>
      <c r="L316" s="65"/>
    </row>
    <row r="317" spans="2:12" x14ac:dyDescent="0.25">
      <c r="B317" s="7"/>
      <c r="C317" s="7"/>
      <c r="D317" s="71"/>
      <c r="E317" s="71"/>
      <c r="F317" s="71"/>
      <c r="L317" s="65"/>
    </row>
    <row r="318" spans="2:12" x14ac:dyDescent="0.25">
      <c r="B318" s="7"/>
      <c r="C318" s="7"/>
      <c r="D318" s="71"/>
      <c r="E318" s="71"/>
      <c r="F318" s="71"/>
      <c r="L318" s="65"/>
    </row>
    <row r="319" spans="2:12" x14ac:dyDescent="0.25">
      <c r="B319" s="7"/>
      <c r="C319" s="7"/>
      <c r="D319" s="71"/>
      <c r="E319" s="71"/>
      <c r="F319" s="71"/>
      <c r="L319" s="65"/>
    </row>
    <row r="320" spans="2:12" x14ac:dyDescent="0.25">
      <c r="B320" s="7"/>
      <c r="C320" s="7"/>
      <c r="D320" s="71"/>
      <c r="E320" s="71"/>
      <c r="F320" s="71"/>
      <c r="L320" s="65"/>
    </row>
    <row r="321" spans="2:12" x14ac:dyDescent="0.25">
      <c r="B321" s="7"/>
      <c r="C321" s="7"/>
      <c r="D321" s="71"/>
      <c r="E321" s="71"/>
      <c r="F321" s="71"/>
      <c r="L321" s="65"/>
    </row>
    <row r="322" spans="2:12" x14ac:dyDescent="0.25">
      <c r="B322" s="7"/>
      <c r="C322" s="7"/>
      <c r="D322" s="71"/>
      <c r="E322" s="71"/>
      <c r="F322" s="71"/>
      <c r="L322" s="65"/>
    </row>
    <row r="323" spans="2:12" x14ac:dyDescent="0.25">
      <c r="B323" s="7"/>
      <c r="C323" s="7"/>
      <c r="D323" s="71"/>
      <c r="E323" s="71"/>
      <c r="F323" s="71"/>
      <c r="L323" s="65"/>
    </row>
    <row r="324" spans="2:12" x14ac:dyDescent="0.25">
      <c r="B324" s="7"/>
      <c r="C324" s="7"/>
      <c r="D324" s="71"/>
      <c r="E324" s="71"/>
      <c r="F324" s="71"/>
      <c r="L324" s="65"/>
    </row>
    <row r="325" spans="2:12" x14ac:dyDescent="0.25">
      <c r="B325" s="7"/>
      <c r="C325" s="7"/>
      <c r="D325" s="71"/>
      <c r="E325" s="71"/>
      <c r="F325" s="71"/>
      <c r="L325" s="65"/>
    </row>
    <row r="326" spans="2:12" x14ac:dyDescent="0.25">
      <c r="B326" s="7"/>
      <c r="C326" s="7"/>
      <c r="D326" s="71"/>
      <c r="E326" s="71"/>
      <c r="F326" s="71"/>
      <c r="L326" s="65"/>
    </row>
    <row r="327" spans="2:12" x14ac:dyDescent="0.25">
      <c r="B327" s="7"/>
      <c r="C327" s="7"/>
      <c r="D327" s="71"/>
      <c r="E327" s="71"/>
      <c r="F327" s="71"/>
      <c r="L327" s="65"/>
    </row>
    <row r="328" spans="2:12" x14ac:dyDescent="0.25">
      <c r="B328" s="7"/>
      <c r="C328" s="7"/>
      <c r="D328" s="71"/>
      <c r="E328" s="71"/>
      <c r="F328" s="71"/>
      <c r="L328" s="65"/>
    </row>
    <row r="329" spans="2:12" x14ac:dyDescent="0.25">
      <c r="B329" s="7"/>
      <c r="C329" s="7"/>
      <c r="D329" s="71"/>
      <c r="E329" s="71"/>
      <c r="F329" s="71"/>
      <c r="L329" s="65"/>
    </row>
    <row r="330" spans="2:12" x14ac:dyDescent="0.25">
      <c r="B330" s="7"/>
      <c r="C330" s="7"/>
      <c r="D330" s="71"/>
      <c r="E330" s="71"/>
      <c r="F330" s="71"/>
      <c r="L330" s="65"/>
    </row>
    <row r="331" spans="2:12" x14ac:dyDescent="0.25">
      <c r="B331" s="7"/>
      <c r="C331" s="7"/>
      <c r="D331" s="71"/>
      <c r="E331" s="71"/>
      <c r="F331" s="71"/>
      <c r="L331" s="65"/>
    </row>
    <row r="332" spans="2:12" x14ac:dyDescent="0.25">
      <c r="B332" s="7"/>
      <c r="C332" s="7"/>
      <c r="D332" s="71"/>
      <c r="E332" s="71"/>
      <c r="F332" s="71"/>
      <c r="L332" s="65"/>
    </row>
    <row r="333" spans="2:12" x14ac:dyDescent="0.25">
      <c r="B333" s="7"/>
      <c r="C333" s="7"/>
      <c r="D333" s="71"/>
      <c r="E333" s="71"/>
      <c r="F333" s="71"/>
      <c r="L333" s="65"/>
    </row>
    <row r="334" spans="2:12" x14ac:dyDescent="0.25">
      <c r="B334" s="7"/>
      <c r="C334" s="7"/>
      <c r="D334" s="71"/>
      <c r="E334" s="71"/>
      <c r="F334" s="71"/>
      <c r="L334" s="65"/>
    </row>
    <row r="335" spans="2:12" x14ac:dyDescent="0.25">
      <c r="B335" s="7"/>
      <c r="C335" s="7"/>
      <c r="D335" s="71"/>
      <c r="E335" s="71"/>
      <c r="F335" s="71"/>
      <c r="L335" s="65"/>
    </row>
    <row r="336" spans="2:12" x14ac:dyDescent="0.25">
      <c r="B336" s="7"/>
      <c r="C336" s="7"/>
      <c r="D336" s="71"/>
      <c r="E336" s="71"/>
      <c r="F336" s="71"/>
      <c r="L336" s="65"/>
    </row>
    <row r="337" spans="2:12" x14ac:dyDescent="0.25">
      <c r="B337" s="7"/>
      <c r="C337" s="7"/>
      <c r="D337" s="71"/>
      <c r="E337" s="71"/>
      <c r="F337" s="71"/>
      <c r="L337" s="65"/>
    </row>
    <row r="338" spans="2:12" x14ac:dyDescent="0.25">
      <c r="B338" s="7"/>
      <c r="C338" s="7"/>
      <c r="D338" s="71"/>
      <c r="E338" s="71"/>
      <c r="F338" s="71"/>
      <c r="L338" s="65"/>
    </row>
    <row r="339" spans="2:12" x14ac:dyDescent="0.25">
      <c r="B339" s="7"/>
      <c r="C339" s="7"/>
      <c r="D339" s="71"/>
      <c r="E339" s="71"/>
      <c r="F339" s="71"/>
      <c r="L339" s="65"/>
    </row>
    <row r="340" spans="2:12" x14ac:dyDescent="0.25">
      <c r="B340" s="7"/>
      <c r="C340" s="7"/>
      <c r="D340" s="71"/>
      <c r="E340" s="71"/>
      <c r="F340" s="71"/>
      <c r="L340" s="65"/>
    </row>
    <row r="341" spans="2:12" x14ac:dyDescent="0.25">
      <c r="B341" s="7"/>
      <c r="C341" s="7"/>
      <c r="D341" s="71"/>
      <c r="E341" s="71"/>
      <c r="F341" s="71"/>
      <c r="L341" s="65"/>
    </row>
    <row r="342" spans="2:12" x14ac:dyDescent="0.25">
      <c r="B342" s="7"/>
      <c r="C342" s="7"/>
      <c r="D342" s="71"/>
      <c r="E342" s="71"/>
      <c r="F342" s="71"/>
      <c r="L342" s="65"/>
    </row>
    <row r="343" spans="2:12" x14ac:dyDescent="0.25">
      <c r="B343" s="7"/>
      <c r="C343" s="7"/>
      <c r="D343" s="71"/>
      <c r="E343" s="71"/>
      <c r="F343" s="71"/>
      <c r="L343" s="65"/>
    </row>
    <row r="344" spans="2:12" x14ac:dyDescent="0.25">
      <c r="B344" s="7"/>
      <c r="C344" s="7"/>
      <c r="D344" s="71"/>
      <c r="E344" s="71"/>
      <c r="F344" s="71"/>
      <c r="L344" s="65"/>
    </row>
    <row r="345" spans="2:12" x14ac:dyDescent="0.25">
      <c r="B345" s="7"/>
      <c r="C345" s="7"/>
      <c r="D345" s="71"/>
      <c r="E345" s="71"/>
      <c r="F345" s="71"/>
      <c r="L345" s="65"/>
    </row>
    <row r="346" spans="2:12" x14ac:dyDescent="0.25">
      <c r="B346" s="7"/>
      <c r="C346" s="7"/>
      <c r="D346" s="71"/>
      <c r="E346" s="71"/>
      <c r="F346" s="71"/>
      <c r="L346" s="65"/>
    </row>
    <row r="347" spans="2:12" x14ac:dyDescent="0.25">
      <c r="B347" s="7"/>
      <c r="C347" s="7"/>
      <c r="D347" s="71"/>
      <c r="E347" s="71"/>
      <c r="F347" s="71"/>
      <c r="L347" s="65"/>
    </row>
    <row r="348" spans="2:12" x14ac:dyDescent="0.25">
      <c r="B348" s="7"/>
      <c r="C348" s="7"/>
      <c r="D348" s="71"/>
      <c r="E348" s="71"/>
      <c r="F348" s="71"/>
      <c r="L348" s="65"/>
    </row>
    <row r="349" spans="2:12" x14ac:dyDescent="0.25">
      <c r="B349" s="7"/>
      <c r="C349" s="7"/>
      <c r="D349" s="71"/>
      <c r="E349" s="71"/>
      <c r="F349" s="71"/>
      <c r="L349" s="65"/>
    </row>
    <row r="350" spans="2:12" x14ac:dyDescent="0.25">
      <c r="B350" s="7"/>
      <c r="C350" s="7"/>
      <c r="D350" s="71"/>
      <c r="E350" s="71"/>
      <c r="F350" s="71"/>
      <c r="L350" s="65"/>
    </row>
    <row r="351" spans="2:12" x14ac:dyDescent="0.25">
      <c r="B351" s="7"/>
      <c r="C351" s="7"/>
      <c r="D351" s="71"/>
      <c r="E351" s="71"/>
      <c r="F351" s="71"/>
      <c r="L351" s="65"/>
    </row>
    <row r="352" spans="2:12" x14ac:dyDescent="0.25">
      <c r="B352" s="7"/>
      <c r="C352" s="7"/>
      <c r="D352" s="71"/>
      <c r="E352" s="71"/>
      <c r="F352" s="71"/>
      <c r="L352" s="65"/>
    </row>
    <row r="353" spans="2:12" x14ac:dyDescent="0.25">
      <c r="B353" s="7"/>
      <c r="C353" s="7"/>
      <c r="D353" s="71"/>
      <c r="E353" s="71"/>
      <c r="F353" s="71"/>
      <c r="L353" s="65"/>
    </row>
    <row r="354" spans="2:12" x14ac:dyDescent="0.25">
      <c r="B354" s="7"/>
      <c r="C354" s="7"/>
      <c r="D354" s="71"/>
      <c r="E354" s="71"/>
      <c r="F354" s="71"/>
      <c r="L354" s="65"/>
    </row>
    <row r="355" spans="2:12" x14ac:dyDescent="0.25">
      <c r="B355" s="7"/>
      <c r="C355" s="7"/>
      <c r="D355" s="71"/>
      <c r="E355" s="71"/>
      <c r="F355" s="71"/>
      <c r="L355" s="65"/>
    </row>
    <row r="356" spans="2:12" x14ac:dyDescent="0.25">
      <c r="B356" s="7"/>
      <c r="C356" s="7"/>
      <c r="D356" s="71"/>
      <c r="E356" s="71"/>
      <c r="F356" s="71"/>
      <c r="L356" s="65"/>
    </row>
    <row r="357" spans="2:12" x14ac:dyDescent="0.25">
      <c r="B357" s="7"/>
      <c r="C357" s="7"/>
      <c r="D357" s="71"/>
      <c r="E357" s="71"/>
      <c r="F357" s="71"/>
      <c r="L357" s="65"/>
    </row>
    <row r="358" spans="2:12" x14ac:dyDescent="0.25">
      <c r="B358" s="7"/>
      <c r="C358" s="7"/>
      <c r="D358" s="71"/>
      <c r="E358" s="71"/>
      <c r="F358" s="71"/>
      <c r="L358" s="65"/>
    </row>
    <row r="359" spans="2:12" x14ac:dyDescent="0.25">
      <c r="B359" s="7"/>
      <c r="C359" s="7"/>
      <c r="D359" s="71"/>
      <c r="E359" s="71"/>
      <c r="F359" s="71"/>
      <c r="L359" s="65"/>
    </row>
    <row r="360" spans="2:12" x14ac:dyDescent="0.25">
      <c r="B360" s="7"/>
      <c r="C360" s="7"/>
      <c r="D360" s="71"/>
      <c r="E360" s="71"/>
      <c r="F360" s="71"/>
      <c r="L360" s="65"/>
    </row>
    <row r="361" spans="2:12" x14ac:dyDescent="0.25">
      <c r="B361" s="7"/>
      <c r="C361" s="7"/>
      <c r="D361" s="71"/>
      <c r="E361" s="71"/>
      <c r="F361" s="71"/>
      <c r="L361" s="65"/>
    </row>
    <row r="362" spans="2:12" x14ac:dyDescent="0.25">
      <c r="B362" s="7"/>
      <c r="C362" s="7"/>
      <c r="D362" s="71"/>
      <c r="E362" s="71"/>
      <c r="F362" s="71"/>
      <c r="L362" s="65"/>
    </row>
    <row r="363" spans="2:12" x14ac:dyDescent="0.25">
      <c r="B363" s="7"/>
      <c r="C363" s="7"/>
      <c r="D363" s="71"/>
      <c r="E363" s="71"/>
      <c r="F363" s="71"/>
      <c r="L363" s="65"/>
    </row>
    <row r="364" spans="2:12" x14ac:dyDescent="0.25">
      <c r="B364" s="7"/>
      <c r="C364" s="7"/>
      <c r="D364" s="71"/>
      <c r="E364" s="71"/>
      <c r="F364" s="71"/>
      <c r="L364" s="65"/>
    </row>
    <row r="365" spans="2:12" x14ac:dyDescent="0.25">
      <c r="B365" s="7"/>
      <c r="C365" s="7"/>
      <c r="D365" s="71"/>
      <c r="E365" s="71"/>
      <c r="F365" s="71"/>
      <c r="L365" s="65"/>
    </row>
    <row r="366" spans="2:12" x14ac:dyDescent="0.25">
      <c r="B366" s="7"/>
      <c r="C366" s="7"/>
      <c r="D366" s="71"/>
      <c r="E366" s="71"/>
      <c r="F366" s="71"/>
      <c r="L366" s="65"/>
    </row>
    <row r="367" spans="2:12" x14ac:dyDescent="0.25">
      <c r="B367" s="7"/>
      <c r="C367" s="7"/>
      <c r="D367" s="71"/>
      <c r="E367" s="71"/>
      <c r="F367" s="71"/>
      <c r="L367" s="65"/>
    </row>
    <row r="368" spans="2:12" x14ac:dyDescent="0.25">
      <c r="B368" s="7"/>
      <c r="C368" s="7"/>
      <c r="D368" s="71"/>
      <c r="E368" s="71"/>
      <c r="F368" s="71"/>
      <c r="L368" s="65"/>
    </row>
    <row r="369" spans="2:12" x14ac:dyDescent="0.25">
      <c r="B369" s="7"/>
      <c r="C369" s="7"/>
      <c r="D369" s="71"/>
      <c r="E369" s="71"/>
      <c r="F369" s="71"/>
      <c r="L369" s="65"/>
    </row>
    <row r="370" spans="2:12" x14ac:dyDescent="0.25">
      <c r="B370" s="7"/>
      <c r="C370" s="7"/>
      <c r="D370" s="71"/>
      <c r="E370" s="71"/>
      <c r="F370" s="71"/>
      <c r="L370" s="65"/>
    </row>
    <row r="371" spans="2:12" x14ac:dyDescent="0.25">
      <c r="B371" s="7"/>
      <c r="C371" s="7"/>
      <c r="D371" s="71"/>
      <c r="E371" s="71"/>
      <c r="F371" s="71"/>
      <c r="L371" s="65"/>
    </row>
    <row r="372" spans="2:12" x14ac:dyDescent="0.25">
      <c r="B372" s="7"/>
      <c r="C372" s="7"/>
      <c r="D372" s="71"/>
      <c r="E372" s="71"/>
      <c r="F372" s="71"/>
      <c r="L372" s="65"/>
    </row>
    <row r="373" spans="2:12" x14ac:dyDescent="0.25">
      <c r="B373" s="7"/>
      <c r="C373" s="7"/>
      <c r="D373" s="71"/>
      <c r="E373" s="71"/>
      <c r="F373" s="71"/>
      <c r="L373" s="65"/>
    </row>
    <row r="374" spans="2:12" x14ac:dyDescent="0.25">
      <c r="B374" s="7"/>
      <c r="C374" s="7"/>
      <c r="D374" s="71"/>
      <c r="E374" s="71"/>
      <c r="F374" s="71"/>
      <c r="L374" s="65"/>
    </row>
    <row r="375" spans="2:12" x14ac:dyDescent="0.25">
      <c r="B375" s="7"/>
      <c r="C375" s="7"/>
      <c r="D375" s="71"/>
      <c r="E375" s="71"/>
      <c r="F375" s="71"/>
      <c r="L375" s="65"/>
    </row>
    <row r="376" spans="2:12" x14ac:dyDescent="0.25">
      <c r="B376" s="7"/>
      <c r="C376" s="7"/>
      <c r="D376" s="71"/>
      <c r="E376" s="71"/>
      <c r="F376" s="71"/>
      <c r="L376" s="65"/>
    </row>
    <row r="377" spans="2:12" x14ac:dyDescent="0.25">
      <c r="B377" s="7"/>
      <c r="C377" s="7"/>
      <c r="D377" s="71"/>
      <c r="E377" s="71"/>
      <c r="F377" s="71"/>
      <c r="L377" s="65"/>
    </row>
    <row r="378" spans="2:12" x14ac:dyDescent="0.25">
      <c r="B378" s="7"/>
      <c r="C378" s="7"/>
      <c r="D378" s="71"/>
      <c r="E378" s="71"/>
      <c r="F378" s="71"/>
      <c r="L378" s="65"/>
    </row>
    <row r="379" spans="2:12" x14ac:dyDescent="0.25">
      <c r="B379" s="7"/>
      <c r="C379" s="7"/>
      <c r="D379" s="71"/>
      <c r="E379" s="71"/>
      <c r="F379" s="71"/>
      <c r="L379" s="65"/>
    </row>
    <row r="380" spans="2:12" x14ac:dyDescent="0.25">
      <c r="B380" s="7"/>
      <c r="C380" s="7"/>
      <c r="D380" s="71"/>
      <c r="E380" s="71"/>
      <c r="F380" s="71"/>
      <c r="L380" s="65"/>
    </row>
    <row r="381" spans="2:12" x14ac:dyDescent="0.25">
      <c r="B381" s="7"/>
      <c r="C381" s="7"/>
      <c r="D381" s="71"/>
      <c r="E381" s="71"/>
      <c r="F381" s="71"/>
      <c r="L381" s="65"/>
    </row>
    <row r="382" spans="2:12" x14ac:dyDescent="0.25">
      <c r="B382" s="7"/>
      <c r="C382" s="7"/>
      <c r="D382" s="71"/>
      <c r="E382" s="71"/>
      <c r="F382" s="71"/>
      <c r="L382" s="65"/>
    </row>
    <row r="383" spans="2:12" x14ac:dyDescent="0.25">
      <c r="B383" s="7"/>
      <c r="C383" s="7"/>
      <c r="D383" s="71"/>
      <c r="E383" s="71"/>
      <c r="F383" s="71"/>
      <c r="L383" s="65"/>
    </row>
    <row r="384" spans="2:12" x14ac:dyDescent="0.25">
      <c r="B384" s="7"/>
      <c r="C384" s="7"/>
      <c r="D384" s="71"/>
      <c r="E384" s="71"/>
      <c r="F384" s="71"/>
      <c r="L384" s="65"/>
    </row>
    <row r="385" spans="2:12" x14ac:dyDescent="0.25">
      <c r="B385" s="7"/>
      <c r="C385" s="7"/>
      <c r="D385" s="71"/>
      <c r="E385" s="71"/>
      <c r="F385" s="71"/>
      <c r="L385" s="65"/>
    </row>
    <row r="386" spans="2:12" x14ac:dyDescent="0.25">
      <c r="B386" s="7"/>
      <c r="C386" s="7"/>
      <c r="D386" s="71"/>
      <c r="E386" s="71"/>
      <c r="F386" s="71"/>
      <c r="L386" s="65"/>
    </row>
    <row r="387" spans="2:12" x14ac:dyDescent="0.25">
      <c r="B387" s="7"/>
      <c r="C387" s="7"/>
      <c r="D387" s="71"/>
      <c r="E387" s="71"/>
      <c r="F387" s="71"/>
      <c r="L387" s="65"/>
    </row>
    <row r="388" spans="2:12" x14ac:dyDescent="0.25">
      <c r="B388" s="7"/>
      <c r="C388" s="7"/>
      <c r="D388" s="71"/>
      <c r="E388" s="71"/>
      <c r="F388" s="71"/>
      <c r="L388" s="65"/>
    </row>
    <row r="389" spans="2:12" x14ac:dyDescent="0.25">
      <c r="B389" s="7"/>
      <c r="C389" s="7"/>
      <c r="D389" s="71"/>
      <c r="E389" s="71"/>
      <c r="F389" s="71"/>
      <c r="L389" s="65"/>
    </row>
    <row r="390" spans="2:12" x14ac:dyDescent="0.25">
      <c r="B390" s="7"/>
      <c r="C390" s="7"/>
      <c r="D390" s="71"/>
      <c r="E390" s="71"/>
      <c r="F390" s="71"/>
      <c r="L390" s="65"/>
    </row>
    <row r="391" spans="2:12" x14ac:dyDescent="0.25">
      <c r="B391" s="7"/>
      <c r="C391" s="7"/>
      <c r="D391" s="71"/>
      <c r="E391" s="71"/>
      <c r="F391" s="71"/>
      <c r="L391" s="65"/>
    </row>
    <row r="392" spans="2:12" x14ac:dyDescent="0.25">
      <c r="B392" s="7"/>
      <c r="C392" s="7"/>
      <c r="D392" s="71"/>
      <c r="E392" s="71"/>
      <c r="F392" s="71"/>
      <c r="L392" s="65"/>
    </row>
    <row r="393" spans="2:12" x14ac:dyDescent="0.25">
      <c r="B393" s="7"/>
      <c r="C393" s="7"/>
      <c r="D393" s="71"/>
      <c r="E393" s="71"/>
      <c r="F393" s="71"/>
      <c r="L393" s="65"/>
    </row>
    <row r="394" spans="2:12" x14ac:dyDescent="0.25">
      <c r="B394" s="7"/>
      <c r="C394" s="7"/>
      <c r="D394" s="71"/>
      <c r="E394" s="71"/>
      <c r="F394" s="71"/>
      <c r="L394" s="65"/>
    </row>
    <row r="395" spans="2:12" x14ac:dyDescent="0.25">
      <c r="B395" s="7"/>
      <c r="C395" s="7"/>
      <c r="D395" s="71"/>
      <c r="E395" s="71"/>
      <c r="F395" s="71"/>
      <c r="L395" s="65"/>
    </row>
    <row r="396" spans="2:12" x14ac:dyDescent="0.25">
      <c r="B396" s="7"/>
      <c r="C396" s="7"/>
      <c r="D396" s="71"/>
      <c r="E396" s="71"/>
      <c r="F396" s="71"/>
      <c r="L396" s="65"/>
    </row>
    <row r="397" spans="2:12" x14ac:dyDescent="0.25">
      <c r="B397" s="7"/>
      <c r="C397" s="7"/>
      <c r="D397" s="71"/>
      <c r="E397" s="71"/>
      <c r="F397" s="71"/>
      <c r="L397" s="65"/>
    </row>
    <row r="398" spans="2:12" x14ac:dyDescent="0.25">
      <c r="B398" s="7"/>
      <c r="C398" s="7"/>
      <c r="D398" s="71"/>
      <c r="E398" s="71"/>
      <c r="F398" s="71"/>
      <c r="L398" s="65"/>
    </row>
    <row r="399" spans="2:12" x14ac:dyDescent="0.25">
      <c r="B399" s="7"/>
      <c r="C399" s="7"/>
      <c r="D399" s="71"/>
      <c r="E399" s="71"/>
      <c r="F399" s="71"/>
      <c r="L399" s="65"/>
    </row>
    <row r="400" spans="2:12" x14ac:dyDescent="0.25">
      <c r="B400" s="7"/>
      <c r="C400" s="7"/>
      <c r="D400" s="71"/>
      <c r="E400" s="71"/>
      <c r="F400" s="71"/>
      <c r="L400" s="65"/>
    </row>
    <row r="401" spans="2:12" x14ac:dyDescent="0.25">
      <c r="B401" s="7"/>
      <c r="C401" s="7"/>
      <c r="D401" s="71"/>
      <c r="E401" s="71"/>
      <c r="F401" s="71"/>
      <c r="L401" s="65"/>
    </row>
    <row r="402" spans="2:12" x14ac:dyDescent="0.25">
      <c r="B402" s="7"/>
      <c r="C402" s="7"/>
      <c r="D402" s="71"/>
      <c r="E402" s="71"/>
      <c r="F402" s="71"/>
      <c r="L402" s="65"/>
    </row>
    <row r="403" spans="2:12" x14ac:dyDescent="0.25">
      <c r="B403" s="7"/>
      <c r="C403" s="7"/>
      <c r="D403" s="71"/>
      <c r="E403" s="71"/>
      <c r="F403" s="71"/>
      <c r="L403" s="65"/>
    </row>
    <row r="404" spans="2:12" x14ac:dyDescent="0.25">
      <c r="B404" s="7"/>
      <c r="C404" s="7"/>
      <c r="D404" s="71"/>
      <c r="E404" s="71"/>
      <c r="F404" s="71"/>
      <c r="L404" s="65"/>
    </row>
    <row r="405" spans="2:12" x14ac:dyDescent="0.25">
      <c r="B405" s="7"/>
      <c r="C405" s="7"/>
      <c r="D405" s="71"/>
      <c r="E405" s="71"/>
      <c r="F405" s="71"/>
      <c r="L405" s="65"/>
    </row>
    <row r="406" spans="2:12" x14ac:dyDescent="0.25">
      <c r="B406" s="7"/>
      <c r="C406" s="7"/>
      <c r="D406" s="71"/>
      <c r="E406" s="71"/>
      <c r="F406" s="71"/>
      <c r="L406" s="65"/>
    </row>
    <row r="407" spans="2:12" x14ac:dyDescent="0.25">
      <c r="B407" s="7"/>
      <c r="C407" s="7"/>
      <c r="D407" s="71"/>
      <c r="E407" s="71"/>
      <c r="F407" s="71"/>
      <c r="L407" s="65"/>
    </row>
    <row r="408" spans="2:12" x14ac:dyDescent="0.25">
      <c r="B408" s="7"/>
      <c r="C408" s="7"/>
      <c r="D408" s="71"/>
      <c r="E408" s="71"/>
      <c r="F408" s="71"/>
      <c r="L408" s="65"/>
    </row>
    <row r="409" spans="2:12" x14ac:dyDescent="0.25">
      <c r="B409" s="7"/>
      <c r="C409" s="7"/>
      <c r="D409" s="71"/>
      <c r="E409" s="71"/>
      <c r="F409" s="71"/>
      <c r="L409" s="65"/>
    </row>
    <row r="410" spans="2:12" x14ac:dyDescent="0.25">
      <c r="B410" s="7"/>
      <c r="C410" s="7"/>
      <c r="D410" s="71"/>
      <c r="E410" s="71"/>
      <c r="F410" s="71"/>
      <c r="L410" s="65"/>
    </row>
    <row r="411" spans="2:12" x14ac:dyDescent="0.25">
      <c r="B411" s="7"/>
      <c r="C411" s="7"/>
      <c r="D411" s="71"/>
      <c r="E411" s="71"/>
      <c r="F411" s="71"/>
      <c r="L411" s="65"/>
    </row>
    <row r="412" spans="2:12" x14ac:dyDescent="0.25">
      <c r="B412" s="7"/>
      <c r="C412" s="7"/>
      <c r="D412" s="71"/>
      <c r="E412" s="71"/>
      <c r="F412" s="71"/>
      <c r="L412" s="65"/>
    </row>
    <row r="413" spans="2:12" x14ac:dyDescent="0.25">
      <c r="B413" s="7"/>
      <c r="C413" s="7"/>
      <c r="D413" s="71"/>
      <c r="E413" s="71"/>
      <c r="F413" s="71"/>
      <c r="L413" s="65"/>
    </row>
    <row r="414" spans="2:12" x14ac:dyDescent="0.25">
      <c r="B414" s="7"/>
      <c r="C414" s="7"/>
      <c r="D414" s="71"/>
      <c r="E414" s="71"/>
      <c r="F414" s="71"/>
      <c r="L414" s="65"/>
    </row>
    <row r="415" spans="2:12" x14ac:dyDescent="0.25">
      <c r="B415" s="7"/>
      <c r="C415" s="7"/>
      <c r="D415" s="71"/>
      <c r="E415" s="71"/>
      <c r="F415" s="71"/>
      <c r="L415" s="65"/>
    </row>
    <row r="416" spans="2:12" x14ac:dyDescent="0.25">
      <c r="B416" s="7"/>
      <c r="C416" s="7"/>
      <c r="D416" s="71"/>
      <c r="E416" s="71"/>
      <c r="F416" s="71"/>
      <c r="L416" s="65"/>
    </row>
    <row r="417" spans="2:12" x14ac:dyDescent="0.25">
      <c r="B417" s="7"/>
      <c r="C417" s="7"/>
      <c r="D417" s="71"/>
      <c r="E417" s="71"/>
      <c r="F417" s="71"/>
      <c r="L417" s="65"/>
    </row>
    <row r="418" spans="2:12" x14ac:dyDescent="0.25">
      <c r="B418" s="7"/>
      <c r="C418" s="7"/>
      <c r="D418" s="71"/>
      <c r="E418" s="71"/>
      <c r="F418" s="71"/>
      <c r="L418" s="65"/>
    </row>
    <row r="419" spans="2:12" x14ac:dyDescent="0.25">
      <c r="B419" s="7"/>
      <c r="C419" s="7"/>
      <c r="D419" s="71"/>
      <c r="E419" s="71"/>
      <c r="F419" s="71"/>
      <c r="L419" s="65"/>
    </row>
    <row r="420" spans="2:12" x14ac:dyDescent="0.25">
      <c r="B420" s="7"/>
      <c r="C420" s="7"/>
      <c r="D420" s="71"/>
      <c r="E420" s="71"/>
      <c r="F420" s="71"/>
      <c r="L420" s="65"/>
    </row>
    <row r="421" spans="2:12" x14ac:dyDescent="0.25">
      <c r="B421" s="7"/>
      <c r="C421" s="7"/>
      <c r="D421" s="71"/>
      <c r="E421" s="71"/>
      <c r="F421" s="71"/>
      <c r="L421" s="65"/>
    </row>
    <row r="422" spans="2:12" x14ac:dyDescent="0.25">
      <c r="B422" s="7"/>
      <c r="C422" s="7"/>
      <c r="D422" s="71"/>
      <c r="E422" s="71"/>
      <c r="F422" s="71"/>
      <c r="L422" s="65"/>
    </row>
    <row r="423" spans="2:12" x14ac:dyDescent="0.25">
      <c r="B423" s="7"/>
      <c r="C423" s="7"/>
      <c r="D423" s="71"/>
      <c r="E423" s="71"/>
      <c r="F423" s="71"/>
      <c r="L423" s="65"/>
    </row>
    <row r="424" spans="2:12" x14ac:dyDescent="0.25">
      <c r="B424" s="7"/>
      <c r="C424" s="7"/>
      <c r="D424" s="71"/>
      <c r="E424" s="71"/>
      <c r="F424" s="71"/>
      <c r="L424" s="65"/>
    </row>
    <row r="425" spans="2:12" x14ac:dyDescent="0.25">
      <c r="B425" s="7"/>
      <c r="C425" s="7"/>
      <c r="D425" s="71"/>
      <c r="E425" s="71"/>
      <c r="F425" s="71"/>
      <c r="L425" s="65"/>
    </row>
    <row r="426" spans="2:12" x14ac:dyDescent="0.25">
      <c r="B426" s="7"/>
      <c r="C426" s="7"/>
      <c r="D426" s="71"/>
      <c r="E426" s="71"/>
      <c r="F426" s="71"/>
      <c r="L426" s="65"/>
    </row>
    <row r="427" spans="2:12" x14ac:dyDescent="0.25">
      <c r="B427" s="7"/>
      <c r="C427" s="7"/>
      <c r="D427" s="71"/>
      <c r="E427" s="71"/>
      <c r="F427" s="71"/>
      <c r="L427" s="65"/>
    </row>
    <row r="428" spans="2:12" x14ac:dyDescent="0.25">
      <c r="B428" s="7"/>
      <c r="C428" s="7"/>
      <c r="D428" s="71"/>
      <c r="E428" s="71"/>
      <c r="F428" s="71"/>
      <c r="L428" s="65"/>
    </row>
    <row r="429" spans="2:12" x14ac:dyDescent="0.25">
      <c r="B429" s="7"/>
      <c r="C429" s="7"/>
      <c r="D429" s="71"/>
      <c r="E429" s="71"/>
      <c r="F429" s="71"/>
      <c r="L429" s="65"/>
    </row>
    <row r="430" spans="2:12" x14ac:dyDescent="0.25">
      <c r="B430" s="7"/>
      <c r="C430" s="7"/>
      <c r="D430" s="71"/>
      <c r="E430" s="71"/>
      <c r="F430" s="71"/>
      <c r="L430" s="65"/>
    </row>
    <row r="431" spans="2:12" x14ac:dyDescent="0.25">
      <c r="B431" s="7"/>
      <c r="C431" s="7"/>
      <c r="D431" s="71"/>
      <c r="E431" s="71"/>
      <c r="F431" s="71"/>
      <c r="L431" s="65"/>
    </row>
    <row r="432" spans="2:12" x14ac:dyDescent="0.25">
      <c r="B432" s="7"/>
      <c r="C432" s="7"/>
      <c r="D432" s="71"/>
      <c r="E432" s="71"/>
      <c r="F432" s="71"/>
      <c r="L432" s="65"/>
    </row>
    <row r="433" spans="2:12" x14ac:dyDescent="0.25">
      <c r="B433" s="7"/>
      <c r="C433" s="7"/>
      <c r="D433" s="71"/>
      <c r="E433" s="71"/>
      <c r="F433" s="71"/>
      <c r="L433" s="65"/>
    </row>
    <row r="434" spans="2:12" x14ac:dyDescent="0.25">
      <c r="B434" s="7"/>
      <c r="C434" s="7"/>
      <c r="D434" s="71"/>
      <c r="E434" s="71"/>
      <c r="F434" s="71"/>
      <c r="L434" s="65"/>
    </row>
    <row r="435" spans="2:12" x14ac:dyDescent="0.25">
      <c r="B435" s="7"/>
      <c r="C435" s="7"/>
      <c r="D435" s="71"/>
      <c r="E435" s="71"/>
      <c r="F435" s="71"/>
      <c r="L435" s="65"/>
    </row>
    <row r="436" spans="2:12" x14ac:dyDescent="0.25">
      <c r="B436" s="7"/>
      <c r="C436" s="7"/>
      <c r="D436" s="71"/>
      <c r="E436" s="71"/>
      <c r="F436" s="71"/>
      <c r="L436" s="65"/>
    </row>
    <row r="437" spans="2:12" x14ac:dyDescent="0.25">
      <c r="B437" s="7"/>
      <c r="C437" s="7"/>
      <c r="D437" s="71"/>
      <c r="E437" s="71"/>
      <c r="F437" s="71"/>
      <c r="L437" s="65"/>
    </row>
    <row r="438" spans="2:12" x14ac:dyDescent="0.25">
      <c r="B438" s="7"/>
      <c r="C438" s="7"/>
      <c r="D438" s="71"/>
      <c r="E438" s="71"/>
      <c r="F438" s="71"/>
      <c r="L438" s="65"/>
    </row>
    <row r="439" spans="2:12" x14ac:dyDescent="0.25">
      <c r="B439" s="7"/>
      <c r="C439" s="7"/>
      <c r="D439" s="71"/>
      <c r="E439" s="71"/>
      <c r="F439" s="71"/>
      <c r="L439" s="65"/>
    </row>
    <row r="440" spans="2:12" x14ac:dyDescent="0.25">
      <c r="B440" s="7"/>
      <c r="C440" s="7"/>
      <c r="D440" s="71"/>
      <c r="E440" s="71"/>
      <c r="F440" s="71"/>
      <c r="L440" s="65"/>
    </row>
    <row r="441" spans="2:12" x14ac:dyDescent="0.25">
      <c r="B441" s="7"/>
      <c r="C441" s="7"/>
      <c r="D441" s="71"/>
      <c r="E441" s="71"/>
      <c r="F441" s="71"/>
      <c r="L441" s="65"/>
    </row>
    <row r="442" spans="2:12" x14ac:dyDescent="0.25">
      <c r="B442" s="7"/>
      <c r="C442" s="7"/>
      <c r="D442" s="71"/>
      <c r="E442" s="71"/>
      <c r="F442" s="71"/>
      <c r="L442" s="65"/>
    </row>
    <row r="443" spans="2:12" x14ac:dyDescent="0.25">
      <c r="B443" s="7"/>
      <c r="C443" s="7"/>
      <c r="D443" s="71"/>
      <c r="E443" s="71"/>
      <c r="F443" s="71"/>
      <c r="L443" s="65"/>
    </row>
    <row r="444" spans="2:12" x14ac:dyDescent="0.25">
      <c r="B444" s="7"/>
      <c r="C444" s="7"/>
      <c r="D444" s="71"/>
      <c r="E444" s="71"/>
      <c r="F444" s="71"/>
      <c r="L444" s="65"/>
    </row>
    <row r="445" spans="2:12" x14ac:dyDescent="0.25">
      <c r="B445" s="7"/>
      <c r="C445" s="7"/>
      <c r="D445" s="71"/>
      <c r="E445" s="71"/>
      <c r="F445" s="71"/>
      <c r="L445" s="65"/>
    </row>
    <row r="446" spans="2:12" x14ac:dyDescent="0.25">
      <c r="B446" s="7"/>
      <c r="C446" s="7"/>
      <c r="D446" s="71"/>
      <c r="E446" s="71"/>
      <c r="F446" s="71"/>
      <c r="L446" s="65"/>
    </row>
    <row r="447" spans="2:12" x14ac:dyDescent="0.25">
      <c r="B447" s="7"/>
      <c r="C447" s="7"/>
      <c r="D447" s="71"/>
      <c r="E447" s="71"/>
      <c r="F447" s="71"/>
      <c r="L447" s="65"/>
    </row>
    <row r="448" spans="2:12" x14ac:dyDescent="0.25">
      <c r="B448" s="7"/>
      <c r="C448" s="7"/>
      <c r="D448" s="71"/>
      <c r="E448" s="71"/>
      <c r="F448" s="71"/>
      <c r="L448" s="65"/>
    </row>
    <row r="449" spans="2:12" x14ac:dyDescent="0.25">
      <c r="B449" s="7"/>
      <c r="C449" s="7"/>
      <c r="D449" s="71"/>
      <c r="E449" s="71"/>
      <c r="F449" s="71"/>
      <c r="L449" s="65"/>
    </row>
    <row r="450" spans="2:12" x14ac:dyDescent="0.25">
      <c r="B450" s="7"/>
      <c r="C450" s="7"/>
      <c r="D450" s="71"/>
      <c r="E450" s="71"/>
      <c r="F450" s="71"/>
      <c r="L450" s="65"/>
    </row>
    <row r="451" spans="2:12" x14ac:dyDescent="0.25">
      <c r="B451" s="7"/>
      <c r="C451" s="7"/>
      <c r="D451" s="71"/>
      <c r="E451" s="71"/>
      <c r="F451" s="71"/>
      <c r="L451" s="65"/>
    </row>
    <row r="452" spans="2:12" x14ac:dyDescent="0.25">
      <c r="B452" s="7"/>
      <c r="C452" s="7"/>
      <c r="D452" s="71"/>
      <c r="E452" s="71"/>
      <c r="F452" s="71"/>
      <c r="L452" s="65"/>
    </row>
    <row r="453" spans="2:12" x14ac:dyDescent="0.25">
      <c r="B453" s="7"/>
      <c r="C453" s="7"/>
      <c r="D453" s="71"/>
      <c r="E453" s="71"/>
      <c r="F453" s="71"/>
      <c r="L453" s="65"/>
    </row>
    <row r="454" spans="2:12" x14ac:dyDescent="0.25">
      <c r="B454" s="7"/>
      <c r="C454" s="7"/>
      <c r="D454" s="71"/>
      <c r="E454" s="71"/>
      <c r="F454" s="71"/>
      <c r="L454" s="65"/>
    </row>
    <row r="455" spans="2:12" x14ac:dyDescent="0.25">
      <c r="B455" s="7"/>
      <c r="C455" s="7"/>
      <c r="D455" s="71"/>
      <c r="E455" s="71"/>
      <c r="F455" s="71"/>
      <c r="L455" s="65"/>
    </row>
    <row r="456" spans="2:12" x14ac:dyDescent="0.25">
      <c r="B456" s="7"/>
      <c r="C456" s="7"/>
      <c r="D456" s="71"/>
      <c r="E456" s="71"/>
      <c r="F456" s="71"/>
      <c r="L456" s="65"/>
    </row>
    <row r="457" spans="2:12" x14ac:dyDescent="0.25">
      <c r="B457" s="7"/>
      <c r="C457" s="7"/>
      <c r="D457" s="71"/>
      <c r="E457" s="71"/>
      <c r="F457" s="71"/>
      <c r="L457" s="65"/>
    </row>
    <row r="458" spans="2:12" x14ac:dyDescent="0.25">
      <c r="B458" s="7"/>
      <c r="C458" s="7"/>
      <c r="D458" s="71"/>
      <c r="E458" s="71"/>
      <c r="F458" s="71"/>
      <c r="L458" s="65"/>
    </row>
    <row r="459" spans="2:12" x14ac:dyDescent="0.25">
      <c r="B459" s="7"/>
      <c r="C459" s="7"/>
      <c r="D459" s="71"/>
      <c r="E459" s="71"/>
      <c r="F459" s="71"/>
    </row>
    <row r="460" spans="2:12" x14ac:dyDescent="0.25">
      <c r="B460" s="7"/>
      <c r="C460" s="7"/>
      <c r="D460" s="71"/>
      <c r="E460" s="71"/>
      <c r="F460" s="71"/>
    </row>
    <row r="461" spans="2:12" x14ac:dyDescent="0.25">
      <c r="B461" s="7"/>
      <c r="C461" s="7"/>
      <c r="D461" s="71"/>
      <c r="E461" s="71"/>
      <c r="F461" s="71"/>
    </row>
    <row r="462" spans="2:12" x14ac:dyDescent="0.25">
      <c r="B462" s="7"/>
      <c r="C462" s="7"/>
      <c r="D462" s="71"/>
      <c r="E462" s="71"/>
      <c r="F462" s="71"/>
    </row>
    <row r="463" spans="2:12" x14ac:dyDescent="0.25">
      <c r="B463" s="7"/>
      <c r="C463" s="7"/>
      <c r="D463" s="71"/>
      <c r="E463" s="71"/>
      <c r="F463" s="71"/>
    </row>
    <row r="464" spans="2:12" x14ac:dyDescent="0.25">
      <c r="B464" s="7"/>
      <c r="C464" s="7"/>
      <c r="D464" s="71"/>
      <c r="E464" s="71"/>
      <c r="F464" s="71"/>
    </row>
    <row r="465" spans="2:6" x14ac:dyDescent="0.25">
      <c r="B465" s="7"/>
      <c r="C465" s="7"/>
      <c r="D465" s="71"/>
      <c r="E465" s="71"/>
      <c r="F465" s="71"/>
    </row>
    <row r="466" spans="2:6" x14ac:dyDescent="0.25">
      <c r="B466" s="7"/>
      <c r="C466" s="7"/>
      <c r="D466" s="71"/>
      <c r="E466" s="71"/>
      <c r="F466" s="71"/>
    </row>
    <row r="467" spans="2:6" x14ac:dyDescent="0.25">
      <c r="B467" s="7"/>
      <c r="C467" s="7"/>
      <c r="D467" s="71"/>
      <c r="E467" s="71"/>
      <c r="F467" s="71"/>
    </row>
    <row r="468" spans="2:6" x14ac:dyDescent="0.25">
      <c r="B468" s="7"/>
      <c r="C468" s="7"/>
      <c r="D468" s="71"/>
      <c r="E468" s="71"/>
      <c r="F468" s="71"/>
    </row>
    <row r="469" spans="2:6" x14ac:dyDescent="0.25">
      <c r="B469" s="7"/>
      <c r="C469" s="7"/>
      <c r="D469" s="71"/>
      <c r="E469" s="71"/>
      <c r="F469" s="71"/>
    </row>
    <row r="470" spans="2:6" x14ac:dyDescent="0.25">
      <c r="B470" s="7"/>
      <c r="C470" s="7"/>
      <c r="D470" s="71"/>
      <c r="E470" s="71"/>
      <c r="F470" s="71"/>
    </row>
    <row r="471" spans="2:6" x14ac:dyDescent="0.25">
      <c r="B471" s="7"/>
      <c r="C471" s="7"/>
      <c r="D471" s="71"/>
      <c r="E471" s="71"/>
      <c r="F471" s="71"/>
    </row>
    <row r="472" spans="2:6" x14ac:dyDescent="0.25">
      <c r="B472" s="7"/>
      <c r="C472" s="7"/>
      <c r="D472" s="71"/>
      <c r="E472" s="71"/>
      <c r="F472" s="71"/>
    </row>
    <row r="473" spans="2:6" x14ac:dyDescent="0.25">
      <c r="B473" s="7"/>
      <c r="C473" s="7"/>
      <c r="D473" s="71"/>
      <c r="E473" s="71"/>
      <c r="F473" s="71"/>
    </row>
    <row r="474" spans="2:6" x14ac:dyDescent="0.25">
      <c r="B474" s="7"/>
      <c r="C474" s="7"/>
      <c r="D474" s="71"/>
      <c r="E474" s="71"/>
      <c r="F474" s="71"/>
    </row>
    <row r="475" spans="2:6" x14ac:dyDescent="0.25">
      <c r="B475" s="7"/>
      <c r="C475" s="7"/>
      <c r="D475" s="71"/>
      <c r="E475" s="71"/>
      <c r="F475" s="71"/>
    </row>
    <row r="476" spans="2:6" x14ac:dyDescent="0.25">
      <c r="B476" s="7"/>
      <c r="C476" s="7"/>
      <c r="D476" s="71"/>
      <c r="E476" s="71"/>
      <c r="F476" s="71"/>
    </row>
    <row r="477" spans="2:6" x14ac:dyDescent="0.25">
      <c r="B477" s="7"/>
      <c r="C477" s="7"/>
      <c r="D477" s="71"/>
      <c r="E477" s="71"/>
      <c r="F477" s="71"/>
    </row>
    <row r="478" spans="2:6" x14ac:dyDescent="0.25">
      <c r="B478" s="7"/>
      <c r="C478" s="7"/>
      <c r="D478" s="71"/>
      <c r="E478" s="71"/>
      <c r="F478" s="71"/>
    </row>
    <row r="479" spans="2:6" x14ac:dyDescent="0.25">
      <c r="B479" s="7"/>
      <c r="C479" s="7"/>
      <c r="D479" s="71"/>
      <c r="E479" s="71"/>
      <c r="F479" s="71"/>
    </row>
    <row r="480" spans="2:6" x14ac:dyDescent="0.25">
      <c r="B480" s="7"/>
      <c r="C480" s="7"/>
      <c r="D480" s="71"/>
      <c r="E480" s="71"/>
      <c r="F480" s="71"/>
    </row>
    <row r="481" spans="2:6" x14ac:dyDescent="0.25">
      <c r="B481" s="7"/>
      <c r="C481" s="7"/>
      <c r="D481" s="71"/>
      <c r="E481" s="71"/>
      <c r="F481" s="71"/>
    </row>
    <row r="482" spans="2:6" x14ac:dyDescent="0.25">
      <c r="B482" s="7"/>
      <c r="C482" s="7"/>
      <c r="D482" s="71"/>
      <c r="E482" s="71"/>
      <c r="F482" s="71"/>
    </row>
    <row r="483" spans="2:6" x14ac:dyDescent="0.25">
      <c r="B483" s="7"/>
      <c r="C483" s="7"/>
      <c r="D483" s="71"/>
      <c r="E483" s="71"/>
      <c r="F483" s="71"/>
    </row>
    <row r="484" spans="2:6" x14ac:dyDescent="0.25">
      <c r="B484" s="7"/>
      <c r="C484" s="7"/>
      <c r="D484" s="71"/>
      <c r="E484" s="71"/>
      <c r="F484" s="71"/>
    </row>
    <row r="485" spans="2:6" x14ac:dyDescent="0.25">
      <c r="B485" s="7"/>
      <c r="C485" s="7"/>
      <c r="D485" s="71"/>
      <c r="E485" s="71"/>
      <c r="F485" s="71"/>
    </row>
    <row r="486" spans="2:6" x14ac:dyDescent="0.25">
      <c r="B486" s="7"/>
      <c r="C486" s="7"/>
      <c r="D486" s="71"/>
      <c r="E486" s="71"/>
      <c r="F486" s="71"/>
    </row>
    <row r="487" spans="2:6" x14ac:dyDescent="0.25">
      <c r="B487" s="7"/>
      <c r="C487" s="7"/>
      <c r="D487" s="71"/>
      <c r="E487" s="71"/>
      <c r="F487" s="71"/>
    </row>
    <row r="488" spans="2:6" x14ac:dyDescent="0.25">
      <c r="B488" s="7"/>
      <c r="C488" s="7"/>
      <c r="D488" s="71"/>
      <c r="E488" s="71"/>
      <c r="F488" s="71"/>
    </row>
    <row r="489" spans="2:6" x14ac:dyDescent="0.25">
      <c r="B489" s="7"/>
      <c r="C489" s="7"/>
      <c r="D489" s="71"/>
      <c r="E489" s="71"/>
      <c r="F489" s="71"/>
    </row>
    <row r="490" spans="2:6" x14ac:dyDescent="0.25">
      <c r="B490" s="7"/>
      <c r="C490" s="7"/>
      <c r="D490" s="71"/>
      <c r="E490" s="71"/>
      <c r="F490" s="71"/>
    </row>
    <row r="491" spans="2:6" x14ac:dyDescent="0.25">
      <c r="B491" s="7"/>
      <c r="C491" s="7"/>
      <c r="D491" s="71"/>
      <c r="E491" s="71"/>
      <c r="F491" s="71"/>
    </row>
    <row r="492" spans="2:6" x14ac:dyDescent="0.25">
      <c r="B492" s="7"/>
      <c r="C492" s="7"/>
      <c r="D492" s="71"/>
      <c r="E492" s="71"/>
      <c r="F492" s="71"/>
    </row>
    <row r="493" spans="2:6" x14ac:dyDescent="0.25">
      <c r="B493" s="7"/>
      <c r="C493" s="7"/>
      <c r="D493" s="71"/>
      <c r="E493" s="71"/>
      <c r="F493" s="71"/>
    </row>
    <row r="494" spans="2:6" x14ac:dyDescent="0.25">
      <c r="B494" s="7"/>
      <c r="C494" s="7"/>
      <c r="D494" s="71"/>
      <c r="E494" s="71"/>
      <c r="F494" s="71"/>
    </row>
    <row r="495" spans="2:6" x14ac:dyDescent="0.25">
      <c r="B495" s="7"/>
      <c r="C495" s="7"/>
      <c r="D495" s="71"/>
      <c r="E495" s="71"/>
      <c r="F495" s="71"/>
    </row>
    <row r="496" spans="2:6" x14ac:dyDescent="0.25">
      <c r="B496" s="7"/>
      <c r="C496" s="7"/>
      <c r="D496" s="71"/>
      <c r="E496" s="71"/>
      <c r="F496" s="71"/>
    </row>
    <row r="497" spans="2:6" x14ac:dyDescent="0.25">
      <c r="B497" s="7"/>
      <c r="C497" s="7"/>
      <c r="D497" s="71"/>
      <c r="E497" s="71"/>
      <c r="F497" s="71"/>
    </row>
    <row r="498" spans="2:6" x14ac:dyDescent="0.25">
      <c r="B498" s="7"/>
      <c r="C498" s="7"/>
      <c r="D498" s="71"/>
      <c r="E498" s="71"/>
      <c r="F498" s="71"/>
    </row>
    <row r="499" spans="2:6" x14ac:dyDescent="0.25">
      <c r="B499" s="7"/>
      <c r="C499" s="7"/>
      <c r="D499" s="71"/>
      <c r="E499" s="71"/>
      <c r="F499" s="71"/>
    </row>
    <row r="500" spans="2:6" x14ac:dyDescent="0.25">
      <c r="B500" s="7"/>
      <c r="C500" s="7"/>
      <c r="D500" s="71"/>
      <c r="E500" s="71"/>
      <c r="F500" s="71"/>
    </row>
    <row r="501" spans="2:6" x14ac:dyDescent="0.25">
      <c r="B501" s="7"/>
      <c r="C501" s="7"/>
      <c r="D501" s="71"/>
      <c r="E501" s="71"/>
      <c r="F501" s="71"/>
    </row>
    <row r="502" spans="2:6" x14ac:dyDescent="0.25">
      <c r="B502" s="7"/>
      <c r="C502" s="7"/>
      <c r="D502" s="71"/>
      <c r="E502" s="71"/>
      <c r="F502" s="71"/>
    </row>
    <row r="503" spans="2:6" x14ac:dyDescent="0.25">
      <c r="B503" s="7"/>
      <c r="C503" s="7"/>
      <c r="D503" s="71"/>
      <c r="E503" s="71"/>
      <c r="F503" s="71"/>
    </row>
    <row r="504" spans="2:6" x14ac:dyDescent="0.25">
      <c r="B504" s="7"/>
      <c r="C504" s="7"/>
      <c r="D504" s="71"/>
      <c r="E504" s="71"/>
      <c r="F504" s="71"/>
    </row>
    <row r="505" spans="2:6" x14ac:dyDescent="0.25">
      <c r="B505" s="7"/>
      <c r="C505" s="7"/>
      <c r="D505" s="71"/>
      <c r="E505" s="71"/>
      <c r="F505" s="71"/>
    </row>
    <row r="506" spans="2:6" x14ac:dyDescent="0.25">
      <c r="B506" s="7"/>
      <c r="C506" s="7"/>
      <c r="D506" s="71"/>
      <c r="E506" s="71"/>
      <c r="F506" s="71"/>
    </row>
    <row r="507" spans="2:6" x14ac:dyDescent="0.25">
      <c r="B507" s="7"/>
      <c r="C507" s="7"/>
      <c r="D507" s="71"/>
      <c r="E507" s="71"/>
      <c r="F507" s="71"/>
    </row>
    <row r="508" spans="2:6" x14ac:dyDescent="0.25">
      <c r="B508" s="7"/>
      <c r="C508" s="7"/>
      <c r="D508" s="71"/>
      <c r="E508" s="71"/>
      <c r="F508" s="71"/>
    </row>
    <row r="509" spans="2:6" x14ac:dyDescent="0.25">
      <c r="B509" s="7"/>
      <c r="C509" s="7"/>
      <c r="D509" s="71"/>
      <c r="E509" s="71"/>
      <c r="F509" s="71"/>
    </row>
    <row r="510" spans="2:6" x14ac:dyDescent="0.25">
      <c r="B510" s="7"/>
      <c r="C510" s="7"/>
      <c r="D510" s="71"/>
      <c r="E510" s="71"/>
      <c r="F510" s="71"/>
    </row>
    <row r="511" spans="2:6" x14ac:dyDescent="0.25">
      <c r="B511" s="7"/>
      <c r="C511" s="7"/>
      <c r="D511" s="71"/>
      <c r="E511" s="71"/>
      <c r="F511" s="71"/>
    </row>
    <row r="512" spans="2:6" x14ac:dyDescent="0.25">
      <c r="B512" s="7"/>
      <c r="C512" s="7"/>
      <c r="D512" s="71"/>
      <c r="E512" s="71"/>
      <c r="F512" s="71"/>
    </row>
    <row r="513" spans="2:6" x14ac:dyDescent="0.25">
      <c r="B513" s="7"/>
      <c r="C513" s="7"/>
      <c r="D513" s="71"/>
      <c r="E513" s="71"/>
      <c r="F513" s="71"/>
    </row>
    <row r="514" spans="2:6" x14ac:dyDescent="0.25">
      <c r="B514" s="7"/>
      <c r="C514" s="7"/>
      <c r="D514" s="71"/>
      <c r="E514" s="71"/>
      <c r="F514" s="71"/>
    </row>
    <row r="515" spans="2:6" x14ac:dyDescent="0.25">
      <c r="B515" s="7"/>
      <c r="C515" s="7"/>
      <c r="D515" s="71"/>
      <c r="E515" s="71"/>
      <c r="F515" s="71"/>
    </row>
    <row r="516" spans="2:6" x14ac:dyDescent="0.25">
      <c r="B516" s="7"/>
      <c r="C516" s="7"/>
      <c r="D516" s="71"/>
      <c r="E516" s="71"/>
      <c r="F516" s="71"/>
    </row>
    <row r="517" spans="2:6" x14ac:dyDescent="0.25">
      <c r="B517" s="7"/>
      <c r="C517" s="7"/>
      <c r="D517" s="71"/>
      <c r="E517" s="71"/>
      <c r="F517" s="71"/>
    </row>
    <row r="518" spans="2:6" x14ac:dyDescent="0.25">
      <c r="B518" s="7"/>
      <c r="C518" s="7"/>
      <c r="D518" s="71"/>
      <c r="E518" s="71"/>
      <c r="F518" s="71"/>
    </row>
    <row r="519" spans="2:6" x14ac:dyDescent="0.25">
      <c r="B519" s="7"/>
      <c r="C519" s="7"/>
      <c r="D519" s="71"/>
      <c r="E519" s="71"/>
      <c r="F519" s="71"/>
    </row>
    <row r="520" spans="2:6" x14ac:dyDescent="0.25">
      <c r="B520" s="7"/>
      <c r="C520" s="7"/>
      <c r="D520" s="71"/>
      <c r="E520" s="71"/>
      <c r="F520" s="71"/>
    </row>
    <row r="521" spans="2:6" x14ac:dyDescent="0.25">
      <c r="B521" s="7"/>
      <c r="C521" s="7"/>
      <c r="D521" s="71"/>
      <c r="E521" s="71"/>
      <c r="F521" s="71"/>
    </row>
    <row r="522" spans="2:6" x14ac:dyDescent="0.25">
      <c r="B522" s="7"/>
      <c r="C522" s="7"/>
      <c r="D522" s="71"/>
      <c r="E522" s="71"/>
      <c r="F522" s="71"/>
    </row>
    <row r="523" spans="2:6" x14ac:dyDescent="0.25">
      <c r="B523" s="7"/>
      <c r="C523" s="7"/>
      <c r="D523" s="71"/>
      <c r="E523" s="71"/>
      <c r="F523" s="71"/>
    </row>
    <row r="524" spans="2:6" x14ac:dyDescent="0.25">
      <c r="B524" s="7"/>
      <c r="C524" s="7"/>
      <c r="D524" s="71"/>
      <c r="E524" s="71"/>
      <c r="F524" s="71"/>
    </row>
    <row r="525" spans="2:6" x14ac:dyDescent="0.25">
      <c r="B525" s="7"/>
      <c r="C525" s="7"/>
      <c r="D525" s="71"/>
      <c r="E525" s="71"/>
      <c r="F525" s="71"/>
    </row>
    <row r="526" spans="2:6" x14ac:dyDescent="0.25">
      <c r="B526" s="7"/>
      <c r="C526" s="7"/>
      <c r="D526" s="71"/>
      <c r="E526" s="71"/>
      <c r="F526" s="71"/>
    </row>
    <row r="527" spans="2:6" x14ac:dyDescent="0.25">
      <c r="B527" s="7"/>
      <c r="C527" s="7"/>
      <c r="D527" s="71"/>
      <c r="E527" s="71"/>
      <c r="F527" s="71"/>
    </row>
    <row r="528" spans="2:6" x14ac:dyDescent="0.25">
      <c r="B528" s="7"/>
      <c r="C528" s="7"/>
      <c r="D528" s="71"/>
      <c r="E528" s="71"/>
      <c r="F528" s="71"/>
    </row>
    <row r="529" spans="2:6" x14ac:dyDescent="0.25">
      <c r="B529" s="7"/>
      <c r="C529" s="7"/>
      <c r="D529" s="71"/>
      <c r="E529" s="71"/>
      <c r="F529" s="71"/>
    </row>
    <row r="530" spans="2:6" x14ac:dyDescent="0.25">
      <c r="B530" s="7"/>
      <c r="C530" s="7"/>
      <c r="D530" s="71"/>
      <c r="E530" s="71"/>
      <c r="F530" s="71"/>
    </row>
    <row r="531" spans="2:6" x14ac:dyDescent="0.25">
      <c r="B531" s="7"/>
      <c r="C531" s="7"/>
      <c r="D531" s="71"/>
      <c r="E531" s="71"/>
      <c r="F531" s="71"/>
    </row>
    <row r="532" spans="2:6" x14ac:dyDescent="0.25">
      <c r="B532" s="7"/>
      <c r="C532" s="7"/>
      <c r="D532" s="71"/>
      <c r="E532" s="71"/>
      <c r="F532" s="71"/>
    </row>
    <row r="533" spans="2:6" x14ac:dyDescent="0.25">
      <c r="B533" s="7"/>
      <c r="C533" s="7"/>
      <c r="D533" s="71"/>
      <c r="E533" s="71"/>
      <c r="F533" s="71"/>
    </row>
    <row r="534" spans="2:6" x14ac:dyDescent="0.25">
      <c r="B534" s="7"/>
      <c r="C534" s="7"/>
      <c r="D534" s="71"/>
      <c r="E534" s="71"/>
      <c r="F534" s="71"/>
    </row>
    <row r="535" spans="2:6" x14ac:dyDescent="0.25">
      <c r="B535" s="7"/>
      <c r="C535" s="7"/>
      <c r="D535" s="71"/>
      <c r="E535" s="71"/>
      <c r="F535" s="71"/>
    </row>
    <row r="536" spans="2:6" x14ac:dyDescent="0.25">
      <c r="B536" s="7"/>
      <c r="C536" s="7"/>
      <c r="D536" s="71"/>
      <c r="E536" s="71"/>
      <c r="F536" s="71"/>
    </row>
    <row r="537" spans="2:6" x14ac:dyDescent="0.25">
      <c r="B537" s="7"/>
      <c r="C537" s="7"/>
      <c r="D537" s="71"/>
      <c r="E537" s="71"/>
      <c r="F537" s="71"/>
    </row>
    <row r="538" spans="2:6" x14ac:dyDescent="0.25">
      <c r="B538" s="7"/>
      <c r="C538" s="7"/>
      <c r="D538" s="71"/>
      <c r="E538" s="71"/>
      <c r="F538" s="71"/>
    </row>
    <row r="539" spans="2:6" x14ac:dyDescent="0.25">
      <c r="B539" s="7"/>
      <c r="C539" s="7"/>
      <c r="D539" s="71"/>
      <c r="E539" s="71"/>
      <c r="F539" s="71"/>
    </row>
    <row r="540" spans="2:6" x14ac:dyDescent="0.25">
      <c r="B540" s="7"/>
      <c r="C540" s="7"/>
      <c r="D540" s="71"/>
      <c r="E540" s="71"/>
      <c r="F540" s="71"/>
    </row>
    <row r="541" spans="2:6" x14ac:dyDescent="0.25">
      <c r="B541" s="7"/>
      <c r="C541" s="7"/>
      <c r="D541" s="71"/>
      <c r="E541" s="71"/>
      <c r="F541" s="71"/>
    </row>
    <row r="542" spans="2:6" x14ac:dyDescent="0.25">
      <c r="B542" s="7"/>
      <c r="C542" s="7"/>
      <c r="D542" s="71"/>
      <c r="E542" s="71"/>
      <c r="F542" s="71"/>
    </row>
    <row r="543" spans="2:6" x14ac:dyDescent="0.25">
      <c r="B543" s="7"/>
      <c r="C543" s="7"/>
      <c r="D543" s="71"/>
      <c r="E543" s="71"/>
      <c r="F543" s="71"/>
    </row>
    <row r="544" spans="2:6" x14ac:dyDescent="0.25">
      <c r="B544" s="7"/>
      <c r="C544" s="7"/>
      <c r="D544" s="71"/>
      <c r="E544" s="71"/>
      <c r="F544" s="71"/>
    </row>
    <row r="545" spans="2:6" x14ac:dyDescent="0.25">
      <c r="B545" s="7"/>
      <c r="C545" s="7"/>
      <c r="D545" s="71"/>
      <c r="E545" s="71"/>
      <c r="F545" s="71"/>
    </row>
    <row r="546" spans="2:6" x14ac:dyDescent="0.25">
      <c r="B546" s="7"/>
      <c r="C546" s="7"/>
      <c r="D546" s="71"/>
      <c r="E546" s="71"/>
      <c r="F546" s="71"/>
    </row>
    <row r="547" spans="2:6" x14ac:dyDescent="0.25">
      <c r="B547" s="7"/>
      <c r="C547" s="7"/>
      <c r="D547" s="71"/>
      <c r="E547" s="71"/>
      <c r="F547" s="71"/>
    </row>
    <row r="548" spans="2:6" x14ac:dyDescent="0.25">
      <c r="B548" s="7"/>
      <c r="C548" s="7"/>
      <c r="D548" s="71"/>
      <c r="E548" s="71"/>
      <c r="F548" s="71"/>
    </row>
    <row r="549" spans="2:6" x14ac:dyDescent="0.25">
      <c r="B549" s="7"/>
      <c r="C549" s="7"/>
      <c r="D549" s="71"/>
      <c r="E549" s="71"/>
      <c r="F549" s="71"/>
    </row>
    <row r="550" spans="2:6" x14ac:dyDescent="0.25">
      <c r="B550" s="7"/>
      <c r="C550" s="7"/>
      <c r="D550" s="71"/>
      <c r="E550" s="71"/>
      <c r="F550" s="71"/>
    </row>
    <row r="551" spans="2:6" x14ac:dyDescent="0.25">
      <c r="B551" s="7"/>
      <c r="C551" s="7"/>
      <c r="D551" s="71"/>
      <c r="E551" s="71"/>
      <c r="F551" s="71"/>
    </row>
    <row r="552" spans="2:6" x14ac:dyDescent="0.25">
      <c r="B552" s="7"/>
      <c r="C552" s="7"/>
      <c r="D552" s="71"/>
      <c r="E552" s="71"/>
      <c r="F552" s="71"/>
    </row>
    <row r="553" spans="2:6" x14ac:dyDescent="0.25">
      <c r="B553" s="7"/>
      <c r="C553" s="7"/>
      <c r="D553" s="71"/>
      <c r="E553" s="71"/>
      <c r="F553" s="71"/>
    </row>
    <row r="554" spans="2:6" x14ac:dyDescent="0.25">
      <c r="B554" s="7"/>
      <c r="C554" s="7"/>
      <c r="D554" s="71"/>
      <c r="E554" s="71"/>
      <c r="F554" s="71"/>
    </row>
    <row r="555" spans="2:6" x14ac:dyDescent="0.25">
      <c r="B555" s="7"/>
      <c r="C555" s="7"/>
      <c r="D555" s="71"/>
      <c r="E555" s="71"/>
      <c r="F555" s="71"/>
    </row>
    <row r="556" spans="2:6" x14ac:dyDescent="0.25">
      <c r="B556" s="7"/>
      <c r="C556" s="7"/>
      <c r="D556" s="71"/>
      <c r="E556" s="71"/>
      <c r="F556" s="71"/>
    </row>
    <row r="557" spans="2:6" x14ac:dyDescent="0.25">
      <c r="B557" s="7"/>
      <c r="C557" s="7"/>
      <c r="D557" s="71"/>
      <c r="E557" s="71"/>
      <c r="F557" s="71"/>
    </row>
    <row r="558" spans="2:6" x14ac:dyDescent="0.25">
      <c r="B558" s="7"/>
      <c r="C558" s="7"/>
      <c r="D558" s="71"/>
      <c r="E558" s="71"/>
      <c r="F558" s="71"/>
    </row>
    <row r="559" spans="2:6" x14ac:dyDescent="0.25">
      <c r="B559" s="7"/>
      <c r="C559" s="7"/>
      <c r="D559" s="71"/>
      <c r="E559" s="71"/>
      <c r="F559" s="71"/>
    </row>
    <row r="560" spans="2:6" x14ac:dyDescent="0.25">
      <c r="B560" s="7"/>
      <c r="C560" s="7"/>
      <c r="D560" s="71"/>
      <c r="E560" s="71"/>
      <c r="F560" s="71"/>
    </row>
    <row r="561" spans="2:6" x14ac:dyDescent="0.25">
      <c r="B561" s="7"/>
      <c r="C561" s="7"/>
      <c r="D561" s="71"/>
      <c r="E561" s="71"/>
      <c r="F561" s="71"/>
    </row>
    <row r="562" spans="2:6" x14ac:dyDescent="0.25">
      <c r="B562" s="7"/>
      <c r="C562" s="7"/>
      <c r="D562" s="71"/>
      <c r="E562" s="71"/>
      <c r="F562" s="71"/>
    </row>
    <row r="563" spans="2:6" x14ac:dyDescent="0.25">
      <c r="B563" s="7"/>
      <c r="C563" s="7"/>
      <c r="D563" s="71"/>
      <c r="E563" s="71"/>
      <c r="F563" s="71"/>
    </row>
    <row r="564" spans="2:6" x14ac:dyDescent="0.25">
      <c r="B564" s="7"/>
      <c r="C564" s="7"/>
      <c r="D564" s="71"/>
      <c r="E564" s="71"/>
      <c r="F564" s="71"/>
    </row>
    <row r="565" spans="2:6" x14ac:dyDescent="0.25">
      <c r="B565" s="7"/>
      <c r="C565" s="7"/>
      <c r="D565" s="71"/>
      <c r="E565" s="71"/>
      <c r="F565" s="71"/>
    </row>
    <row r="566" spans="2:6" x14ac:dyDescent="0.25">
      <c r="B566" s="7"/>
      <c r="C566" s="7"/>
      <c r="D566" s="71"/>
      <c r="E566" s="71"/>
      <c r="F566" s="71"/>
    </row>
    <row r="567" spans="2:6" x14ac:dyDescent="0.25">
      <c r="B567" s="7"/>
      <c r="C567" s="7"/>
      <c r="D567" s="71"/>
      <c r="E567" s="71"/>
      <c r="F567" s="71"/>
    </row>
    <row r="568" spans="2:6" x14ac:dyDescent="0.25">
      <c r="B568" s="7"/>
      <c r="C568" s="7"/>
      <c r="D568" s="71"/>
      <c r="E568" s="71"/>
      <c r="F568" s="71"/>
    </row>
    <row r="569" spans="2:6" x14ac:dyDescent="0.25">
      <c r="B569" s="7"/>
      <c r="C569" s="7"/>
      <c r="D569" s="71"/>
      <c r="E569" s="71"/>
      <c r="F569" s="71"/>
    </row>
    <row r="570" spans="2:6" x14ac:dyDescent="0.25">
      <c r="B570" s="7"/>
      <c r="C570" s="7"/>
      <c r="D570" s="71"/>
      <c r="E570" s="71"/>
      <c r="F570" s="71"/>
    </row>
    <row r="571" spans="2:6" x14ac:dyDescent="0.25">
      <c r="B571" s="7"/>
      <c r="C571" s="7"/>
      <c r="D571" s="71"/>
      <c r="E571" s="71"/>
      <c r="F571" s="71"/>
    </row>
    <row r="572" spans="2:6" x14ac:dyDescent="0.25">
      <c r="B572" s="7"/>
      <c r="C572" s="7"/>
      <c r="D572" s="71"/>
      <c r="E572" s="71"/>
      <c r="F572" s="71"/>
    </row>
    <row r="573" spans="2:6" x14ac:dyDescent="0.25">
      <c r="B573" s="7"/>
      <c r="C573" s="7"/>
      <c r="D573" s="71"/>
      <c r="E573" s="71"/>
      <c r="F573" s="71"/>
    </row>
    <row r="574" spans="2:6" x14ac:dyDescent="0.25">
      <c r="B574" s="7"/>
      <c r="C574" s="7"/>
      <c r="D574" s="71"/>
      <c r="E574" s="71"/>
      <c r="F574" s="71"/>
    </row>
    <row r="575" spans="2:6" x14ac:dyDescent="0.25">
      <c r="B575" s="7"/>
      <c r="C575" s="7"/>
      <c r="D575" s="71"/>
      <c r="E575" s="71"/>
      <c r="F575" s="71"/>
    </row>
    <row r="576" spans="2:6" x14ac:dyDescent="0.25">
      <c r="B576" s="7"/>
      <c r="C576" s="7"/>
      <c r="D576" s="71"/>
      <c r="E576" s="71"/>
      <c r="F576" s="71"/>
    </row>
    <row r="577" spans="2:6" x14ac:dyDescent="0.25">
      <c r="B577" s="7"/>
      <c r="C577" s="7"/>
      <c r="D577" s="71"/>
      <c r="E577" s="71"/>
      <c r="F577" s="71"/>
    </row>
    <row r="578" spans="2:6" x14ac:dyDescent="0.25">
      <c r="B578" s="7"/>
      <c r="C578" s="7"/>
      <c r="D578" s="71"/>
      <c r="E578" s="71"/>
      <c r="F578" s="71"/>
    </row>
    <row r="579" spans="2:6" x14ac:dyDescent="0.25">
      <c r="B579" s="7"/>
      <c r="C579" s="7"/>
      <c r="D579" s="71"/>
      <c r="E579" s="71"/>
      <c r="F579" s="71"/>
    </row>
    <row r="580" spans="2:6" x14ac:dyDescent="0.25">
      <c r="B580" s="7"/>
      <c r="C580" s="7"/>
      <c r="D580" s="71"/>
      <c r="E580" s="71"/>
      <c r="F580" s="71"/>
    </row>
    <row r="581" spans="2:6" x14ac:dyDescent="0.25">
      <c r="B581" s="7"/>
      <c r="C581" s="7"/>
      <c r="D581" s="71"/>
      <c r="E581" s="71"/>
      <c r="F581" s="71"/>
    </row>
    <row r="582" spans="2:6" x14ac:dyDescent="0.25">
      <c r="B582" s="7"/>
      <c r="C582" s="7"/>
      <c r="D582" s="71"/>
      <c r="E582" s="71"/>
      <c r="F582" s="71"/>
    </row>
    <row r="583" spans="2:6" x14ac:dyDescent="0.25">
      <c r="B583" s="7"/>
      <c r="C583" s="7"/>
      <c r="D583" s="71"/>
      <c r="E583" s="71"/>
      <c r="F583" s="71"/>
    </row>
    <row r="584" spans="2:6" x14ac:dyDescent="0.25">
      <c r="B584" s="7"/>
      <c r="C584" s="7"/>
      <c r="D584" s="71"/>
      <c r="E584" s="71"/>
      <c r="F584" s="71"/>
    </row>
    <row r="585" spans="2:6" x14ac:dyDescent="0.25">
      <c r="B585" s="7"/>
      <c r="C585" s="7"/>
      <c r="D585" s="71"/>
      <c r="E585" s="71"/>
      <c r="F585" s="71"/>
    </row>
    <row r="586" spans="2:6" x14ac:dyDescent="0.25">
      <c r="B586" s="7"/>
      <c r="C586" s="7"/>
      <c r="D586" s="71"/>
      <c r="E586" s="71"/>
      <c r="F586" s="71"/>
    </row>
    <row r="587" spans="2:6" x14ac:dyDescent="0.25">
      <c r="B587" s="7"/>
      <c r="C587" s="7"/>
      <c r="D587" s="71"/>
      <c r="E587" s="71"/>
      <c r="F587" s="71"/>
    </row>
    <row r="588" spans="2:6" x14ac:dyDescent="0.25">
      <c r="B588" s="7"/>
      <c r="C588" s="7"/>
      <c r="D588" s="71"/>
      <c r="E588" s="71"/>
      <c r="F588" s="71"/>
    </row>
    <row r="589" spans="2:6" x14ac:dyDescent="0.25">
      <c r="B589" s="7"/>
      <c r="C589" s="7"/>
      <c r="D589" s="71"/>
      <c r="E589" s="71"/>
      <c r="F589" s="71"/>
    </row>
    <row r="590" spans="2:6" x14ac:dyDescent="0.25">
      <c r="B590" s="7"/>
      <c r="C590" s="7"/>
      <c r="D590" s="71"/>
      <c r="E590" s="71"/>
      <c r="F590" s="71"/>
    </row>
    <row r="591" spans="2:6" x14ac:dyDescent="0.25">
      <c r="B591" s="7"/>
      <c r="C591" s="7"/>
      <c r="D591" s="71"/>
      <c r="E591" s="71"/>
      <c r="F591" s="71"/>
    </row>
    <row r="592" spans="2:6" x14ac:dyDescent="0.25">
      <c r="B592" s="7"/>
      <c r="C592" s="7"/>
      <c r="D592" s="71"/>
      <c r="E592" s="71"/>
      <c r="F592" s="71"/>
    </row>
    <row r="593" spans="2:6" x14ac:dyDescent="0.25">
      <c r="B593" s="7"/>
      <c r="C593" s="7"/>
      <c r="D593" s="71"/>
      <c r="E593" s="71"/>
      <c r="F593" s="71"/>
    </row>
    <row r="594" spans="2:6" x14ac:dyDescent="0.25">
      <c r="B594" s="7"/>
      <c r="C594" s="7"/>
      <c r="D594" s="71"/>
      <c r="E594" s="71"/>
      <c r="F594" s="71"/>
    </row>
    <row r="595" spans="2:6" x14ac:dyDescent="0.25">
      <c r="B595" s="7"/>
      <c r="C595" s="7"/>
      <c r="D595" s="71"/>
      <c r="E595" s="71"/>
      <c r="F595" s="71"/>
    </row>
    <row r="596" spans="2:6" x14ac:dyDescent="0.25">
      <c r="B596" s="7"/>
      <c r="C596" s="7"/>
      <c r="D596" s="71"/>
      <c r="E596" s="71"/>
      <c r="F596" s="71"/>
    </row>
    <row r="597" spans="2:6" x14ac:dyDescent="0.25">
      <c r="B597" s="7"/>
      <c r="C597" s="7"/>
      <c r="D597" s="71"/>
      <c r="E597" s="71"/>
      <c r="F597" s="71"/>
    </row>
    <row r="598" spans="2:6" x14ac:dyDescent="0.25">
      <c r="B598" s="7"/>
      <c r="C598" s="7"/>
      <c r="D598" s="71"/>
      <c r="E598" s="71"/>
      <c r="F598" s="71"/>
    </row>
    <row r="599" spans="2:6" x14ac:dyDescent="0.25">
      <c r="B599" s="7"/>
      <c r="C599" s="7"/>
      <c r="D599" s="71"/>
      <c r="E599" s="71"/>
      <c r="F599" s="71"/>
    </row>
    <row r="600" spans="2:6" x14ac:dyDescent="0.25">
      <c r="B600" s="7"/>
      <c r="C600" s="7"/>
      <c r="D600" s="71"/>
      <c r="E600" s="71"/>
      <c r="F600" s="71"/>
    </row>
    <row r="601" spans="2:6" x14ac:dyDescent="0.25">
      <c r="B601" s="7"/>
      <c r="C601" s="7"/>
      <c r="D601" s="71"/>
      <c r="E601" s="71"/>
      <c r="F601" s="71"/>
    </row>
    <row r="602" spans="2:6" x14ac:dyDescent="0.25">
      <c r="B602" s="7"/>
      <c r="C602" s="7"/>
      <c r="D602" s="71"/>
      <c r="E602" s="71"/>
      <c r="F602" s="71"/>
    </row>
    <row r="603" spans="2:6" x14ac:dyDescent="0.25">
      <c r="B603" s="7"/>
      <c r="C603" s="7"/>
      <c r="D603" s="71"/>
      <c r="E603" s="71"/>
      <c r="F603" s="71"/>
    </row>
    <row r="604" spans="2:6" x14ac:dyDescent="0.25">
      <c r="B604" s="7"/>
      <c r="C604" s="7"/>
      <c r="D604" s="71"/>
      <c r="E604" s="71"/>
      <c r="F604" s="71"/>
    </row>
    <row r="605" spans="2:6" x14ac:dyDescent="0.25">
      <c r="B605" s="7"/>
      <c r="C605" s="7"/>
      <c r="D605" s="71"/>
      <c r="E605" s="71"/>
      <c r="F605" s="71"/>
    </row>
    <row r="606" spans="2:6" x14ac:dyDescent="0.25">
      <c r="B606" s="7"/>
      <c r="C606" s="7"/>
      <c r="D606" s="71"/>
      <c r="E606" s="71"/>
      <c r="F606" s="71"/>
    </row>
    <row r="607" spans="2:6" x14ac:dyDescent="0.25">
      <c r="B607" s="7"/>
      <c r="C607" s="7"/>
      <c r="D607" s="71"/>
      <c r="E607" s="71"/>
      <c r="F607" s="71"/>
    </row>
    <row r="608" spans="2:6" x14ac:dyDescent="0.25">
      <c r="B608" s="7"/>
      <c r="C608" s="7"/>
      <c r="D608" s="71"/>
      <c r="E608" s="71"/>
      <c r="F608" s="71"/>
    </row>
    <row r="609" spans="2:6" x14ac:dyDescent="0.25">
      <c r="B609" s="7"/>
      <c r="C609" s="7"/>
      <c r="D609" s="71"/>
      <c r="E609" s="71"/>
      <c r="F609" s="71"/>
    </row>
    <row r="610" spans="2:6" x14ac:dyDescent="0.25">
      <c r="B610" s="7"/>
      <c r="C610" s="7"/>
      <c r="D610" s="71"/>
      <c r="E610" s="71"/>
      <c r="F610" s="71"/>
    </row>
    <row r="611" spans="2:6" x14ac:dyDescent="0.25">
      <c r="B611" s="7"/>
      <c r="C611" s="7"/>
      <c r="D611" s="71"/>
      <c r="E611" s="71"/>
      <c r="F611" s="71"/>
    </row>
    <row r="612" spans="2:6" x14ac:dyDescent="0.25">
      <c r="B612" s="7"/>
      <c r="C612" s="7"/>
      <c r="D612" s="71"/>
      <c r="E612" s="71"/>
      <c r="F612" s="71"/>
    </row>
    <row r="613" spans="2:6" x14ac:dyDescent="0.25">
      <c r="B613" s="7"/>
      <c r="C613" s="7"/>
      <c r="D613" s="71"/>
      <c r="E613" s="71"/>
      <c r="F613" s="71"/>
    </row>
    <row r="614" spans="2:6" x14ac:dyDescent="0.25">
      <c r="B614" s="7"/>
      <c r="C614" s="7"/>
      <c r="D614" s="71"/>
      <c r="E614" s="71"/>
      <c r="F614" s="71"/>
    </row>
    <row r="615" spans="2:6" x14ac:dyDescent="0.25">
      <c r="B615" s="7"/>
      <c r="C615" s="7"/>
      <c r="D615" s="71"/>
      <c r="E615" s="71"/>
      <c r="F615" s="71"/>
    </row>
    <row r="616" spans="2:6" x14ac:dyDescent="0.25">
      <c r="B616" s="7"/>
      <c r="C616" s="7"/>
      <c r="D616" s="71"/>
      <c r="E616" s="71"/>
      <c r="F616" s="71"/>
    </row>
    <row r="617" spans="2:6" x14ac:dyDescent="0.25">
      <c r="B617" s="7"/>
      <c r="C617" s="7"/>
      <c r="D617" s="71"/>
      <c r="E617" s="71"/>
      <c r="F617" s="71"/>
    </row>
    <row r="618" spans="2:6" x14ac:dyDescent="0.25">
      <c r="B618" s="7"/>
      <c r="C618" s="7"/>
      <c r="D618" s="71"/>
      <c r="E618" s="71"/>
      <c r="F618" s="71"/>
    </row>
    <row r="619" spans="2:6" x14ac:dyDescent="0.25">
      <c r="B619" s="7"/>
      <c r="C619" s="7"/>
      <c r="D619" s="71"/>
      <c r="E619" s="71"/>
      <c r="F619" s="71"/>
    </row>
    <row r="620" spans="2:6" x14ac:dyDescent="0.25">
      <c r="B620" s="7"/>
      <c r="C620" s="7"/>
      <c r="D620" s="71"/>
      <c r="E620" s="71"/>
      <c r="F620" s="71"/>
    </row>
    <row r="621" spans="2:6" x14ac:dyDescent="0.25">
      <c r="B621" s="7"/>
      <c r="C621" s="7"/>
      <c r="D621" s="71"/>
      <c r="E621" s="71"/>
      <c r="F621" s="71"/>
    </row>
    <row r="622" spans="2:6" x14ac:dyDescent="0.25">
      <c r="B622" s="7"/>
      <c r="C622" s="7"/>
      <c r="D622" s="71"/>
      <c r="E622" s="71"/>
      <c r="F622" s="71"/>
    </row>
    <row r="623" spans="2:6" x14ac:dyDescent="0.25">
      <c r="B623" s="7"/>
      <c r="C623" s="7"/>
      <c r="D623" s="71"/>
      <c r="E623" s="71"/>
      <c r="F623" s="71"/>
    </row>
    <row r="624" spans="2:6" x14ac:dyDescent="0.25">
      <c r="B624" s="7"/>
      <c r="C624" s="7"/>
      <c r="D624" s="71"/>
      <c r="E624" s="71"/>
      <c r="F624" s="71"/>
    </row>
    <row r="625" spans="2:6" x14ac:dyDescent="0.25">
      <c r="B625" s="7"/>
      <c r="C625" s="7"/>
      <c r="D625" s="71"/>
      <c r="E625" s="71"/>
      <c r="F625" s="71"/>
    </row>
    <row r="626" spans="2:6" x14ac:dyDescent="0.25">
      <c r="B626" s="7"/>
      <c r="C626" s="7"/>
      <c r="D626" s="71"/>
      <c r="E626" s="71"/>
      <c r="F626" s="71"/>
    </row>
    <row r="627" spans="2:6" x14ac:dyDescent="0.25">
      <c r="B627" s="7"/>
      <c r="C627" s="7"/>
      <c r="D627" s="71"/>
      <c r="E627" s="71"/>
      <c r="F627" s="71"/>
    </row>
    <row r="628" spans="2:6" x14ac:dyDescent="0.25">
      <c r="B628" s="7"/>
      <c r="C628" s="7"/>
      <c r="D628" s="71"/>
      <c r="E628" s="71"/>
      <c r="F628" s="71"/>
    </row>
    <row r="629" spans="2:6" x14ac:dyDescent="0.25">
      <c r="B629" s="7"/>
      <c r="C629" s="7"/>
      <c r="D629" s="71"/>
      <c r="E629" s="71"/>
      <c r="F629" s="71"/>
    </row>
    <row r="630" spans="2:6" x14ac:dyDescent="0.25">
      <c r="B630" s="7"/>
      <c r="C630" s="7"/>
      <c r="D630" s="71"/>
      <c r="E630" s="71"/>
      <c r="F630" s="71"/>
    </row>
    <row r="631" spans="2:6" x14ac:dyDescent="0.25">
      <c r="B631" s="7"/>
      <c r="C631" s="7"/>
      <c r="D631" s="71"/>
      <c r="E631" s="71"/>
      <c r="F631" s="71"/>
    </row>
    <row r="632" spans="2:6" x14ac:dyDescent="0.25">
      <c r="B632" s="7"/>
      <c r="C632" s="7"/>
      <c r="D632" s="71"/>
      <c r="E632" s="71"/>
      <c r="F632" s="71"/>
    </row>
    <row r="633" spans="2:6" x14ac:dyDescent="0.25">
      <c r="B633" s="7"/>
      <c r="C633" s="7"/>
      <c r="D633" s="71"/>
      <c r="E633" s="71"/>
      <c r="F633" s="71"/>
    </row>
    <row r="634" spans="2:6" x14ac:dyDescent="0.25">
      <c r="B634" s="7"/>
      <c r="C634" s="7"/>
      <c r="D634" s="71"/>
      <c r="E634" s="71"/>
      <c r="F634" s="71"/>
    </row>
    <row r="635" spans="2:6" x14ac:dyDescent="0.25">
      <c r="B635" s="7"/>
      <c r="C635" s="7"/>
      <c r="D635" s="71"/>
      <c r="E635" s="71"/>
      <c r="F635" s="71"/>
    </row>
    <row r="636" spans="2:6" x14ac:dyDescent="0.25">
      <c r="B636" s="7"/>
      <c r="C636" s="7"/>
      <c r="D636" s="71"/>
      <c r="E636" s="71"/>
      <c r="F636" s="71"/>
    </row>
    <row r="637" spans="2:6" x14ac:dyDescent="0.25">
      <c r="B637" s="7"/>
      <c r="C637" s="7"/>
      <c r="D637" s="71"/>
      <c r="E637" s="71"/>
      <c r="F637" s="71"/>
    </row>
    <row r="638" spans="2:6" x14ac:dyDescent="0.25">
      <c r="B638" s="7"/>
      <c r="C638" s="7"/>
      <c r="D638" s="71"/>
      <c r="E638" s="71"/>
      <c r="F638" s="71"/>
    </row>
    <row r="639" spans="2:6" x14ac:dyDescent="0.25">
      <c r="B639" s="7"/>
      <c r="C639" s="7"/>
      <c r="D639" s="71"/>
      <c r="E639" s="71"/>
      <c r="F639" s="71"/>
    </row>
    <row r="640" spans="2:6" x14ac:dyDescent="0.25">
      <c r="B640" s="7"/>
      <c r="C640" s="7"/>
      <c r="D640" s="71"/>
      <c r="E640" s="71"/>
      <c r="F640" s="71"/>
    </row>
    <row r="641" spans="2:6" x14ac:dyDescent="0.25">
      <c r="B641" s="7"/>
      <c r="C641" s="7"/>
      <c r="D641" s="71"/>
      <c r="E641" s="71"/>
      <c r="F641" s="71"/>
    </row>
    <row r="642" spans="2:6" x14ac:dyDescent="0.25">
      <c r="B642" s="7"/>
      <c r="C642" s="7"/>
      <c r="D642" s="71"/>
      <c r="E642" s="71"/>
      <c r="F642" s="71"/>
    </row>
    <row r="643" spans="2:6" x14ac:dyDescent="0.25">
      <c r="B643" s="7"/>
      <c r="C643" s="7"/>
      <c r="D643" s="71"/>
      <c r="E643" s="71"/>
      <c r="F643" s="71"/>
    </row>
    <row r="644" spans="2:6" x14ac:dyDescent="0.25">
      <c r="B644" s="7"/>
      <c r="C644" s="7"/>
      <c r="D644" s="71"/>
      <c r="E644" s="71"/>
      <c r="F644" s="71"/>
    </row>
    <row r="645" spans="2:6" x14ac:dyDescent="0.25">
      <c r="B645" s="7"/>
      <c r="C645" s="7"/>
      <c r="D645" s="71"/>
      <c r="E645" s="71"/>
      <c r="F645" s="71"/>
    </row>
    <row r="646" spans="2:6" x14ac:dyDescent="0.25">
      <c r="B646" s="7"/>
      <c r="C646" s="7"/>
      <c r="D646" s="71"/>
      <c r="E646" s="71"/>
      <c r="F646" s="71"/>
    </row>
    <row r="647" spans="2:6" x14ac:dyDescent="0.25">
      <c r="B647" s="7"/>
      <c r="C647" s="7"/>
      <c r="D647" s="71"/>
      <c r="E647" s="71"/>
      <c r="F647" s="71"/>
    </row>
    <row r="648" spans="2:6" x14ac:dyDescent="0.25">
      <c r="B648" s="7"/>
      <c r="C648" s="7"/>
      <c r="D648" s="71"/>
      <c r="E648" s="71"/>
      <c r="F648" s="71"/>
    </row>
    <row r="649" spans="2:6" x14ac:dyDescent="0.25">
      <c r="B649" s="7"/>
      <c r="C649" s="7"/>
      <c r="D649" s="71"/>
      <c r="E649" s="71"/>
      <c r="F649" s="71"/>
    </row>
    <row r="650" spans="2:6" x14ac:dyDescent="0.25">
      <c r="B650" s="7"/>
      <c r="C650" s="7"/>
      <c r="D650" s="71"/>
      <c r="E650" s="71"/>
      <c r="F650" s="71"/>
    </row>
    <row r="651" spans="2:6" x14ac:dyDescent="0.25">
      <c r="B651" s="7"/>
      <c r="C651" s="7"/>
      <c r="D651" s="71"/>
      <c r="E651" s="71"/>
      <c r="F651" s="71"/>
    </row>
    <row r="652" spans="2:6" x14ac:dyDescent="0.25">
      <c r="B652" s="7"/>
      <c r="C652" s="7"/>
      <c r="D652" s="71"/>
      <c r="E652" s="71"/>
      <c r="F652" s="71"/>
    </row>
    <row r="653" spans="2:6" x14ac:dyDescent="0.25">
      <c r="B653" s="7"/>
      <c r="C653" s="7"/>
      <c r="D653" s="71"/>
      <c r="E653" s="71"/>
      <c r="F653" s="71"/>
    </row>
    <row r="654" spans="2:6" x14ac:dyDescent="0.25">
      <c r="B654" s="7"/>
      <c r="C654" s="7"/>
      <c r="D654" s="71"/>
      <c r="E654" s="71"/>
      <c r="F654" s="71"/>
    </row>
    <row r="655" spans="2:6" x14ac:dyDescent="0.25">
      <c r="B655" s="7"/>
      <c r="C655" s="7"/>
      <c r="D655" s="71"/>
      <c r="E655" s="71"/>
      <c r="F655" s="71"/>
    </row>
    <row r="656" spans="2:6" x14ac:dyDescent="0.25">
      <c r="B656" s="7"/>
      <c r="C656" s="7"/>
      <c r="D656" s="71"/>
      <c r="E656" s="71"/>
      <c r="F656" s="71"/>
    </row>
    <row r="657" spans="2:6" x14ac:dyDescent="0.25">
      <c r="B657" s="7"/>
      <c r="C657" s="7"/>
      <c r="D657" s="71"/>
      <c r="E657" s="71"/>
      <c r="F657" s="71"/>
    </row>
    <row r="658" spans="2:6" x14ac:dyDescent="0.25">
      <c r="B658" s="7"/>
      <c r="C658" s="7"/>
      <c r="D658" s="71"/>
      <c r="E658" s="71"/>
      <c r="F658" s="71"/>
    </row>
    <row r="659" spans="2:6" x14ac:dyDescent="0.25">
      <c r="B659" s="7"/>
      <c r="C659" s="7"/>
      <c r="D659" s="71"/>
      <c r="E659" s="71"/>
      <c r="F659" s="71"/>
    </row>
    <row r="660" spans="2:6" x14ac:dyDescent="0.25">
      <c r="B660" s="7"/>
      <c r="C660" s="7"/>
      <c r="D660" s="71"/>
      <c r="E660" s="71"/>
      <c r="F660" s="71"/>
    </row>
    <row r="661" spans="2:6" x14ac:dyDescent="0.25">
      <c r="B661" s="7"/>
      <c r="C661" s="7"/>
      <c r="D661" s="71"/>
      <c r="E661" s="71"/>
      <c r="F661" s="71"/>
    </row>
    <row r="662" spans="2:6" x14ac:dyDescent="0.25">
      <c r="B662" s="7"/>
      <c r="C662" s="7"/>
      <c r="D662" s="71"/>
      <c r="E662" s="71"/>
      <c r="F662" s="71"/>
    </row>
    <row r="663" spans="2:6" x14ac:dyDescent="0.25">
      <c r="B663" s="7"/>
      <c r="C663" s="7"/>
      <c r="D663" s="71"/>
      <c r="E663" s="71"/>
      <c r="F663" s="71"/>
    </row>
    <row r="664" spans="2:6" x14ac:dyDescent="0.25">
      <c r="B664" s="7"/>
      <c r="C664" s="7"/>
      <c r="D664" s="71"/>
      <c r="E664" s="71"/>
      <c r="F664" s="71"/>
    </row>
    <row r="665" spans="2:6" x14ac:dyDescent="0.25">
      <c r="B665" s="7"/>
      <c r="C665" s="7"/>
      <c r="D665" s="71"/>
      <c r="E665" s="71"/>
      <c r="F665" s="71"/>
    </row>
    <row r="666" spans="2:6" x14ac:dyDescent="0.25">
      <c r="B666" s="7"/>
      <c r="C666" s="7"/>
      <c r="D666" s="71"/>
      <c r="E666" s="71"/>
      <c r="F666" s="71"/>
    </row>
    <row r="667" spans="2:6" x14ac:dyDescent="0.25">
      <c r="B667" s="7"/>
      <c r="C667" s="7"/>
      <c r="D667" s="71"/>
      <c r="E667" s="71"/>
      <c r="F667" s="71"/>
    </row>
    <row r="668" spans="2:6" x14ac:dyDescent="0.25">
      <c r="B668" s="7"/>
      <c r="C668" s="7"/>
      <c r="D668" s="71"/>
      <c r="E668" s="71"/>
      <c r="F668" s="71"/>
    </row>
    <row r="669" spans="2:6" x14ac:dyDescent="0.25">
      <c r="B669" s="7"/>
      <c r="C669" s="7"/>
      <c r="D669" s="71"/>
      <c r="E669" s="71"/>
      <c r="F669" s="71"/>
    </row>
    <row r="670" spans="2:6" x14ac:dyDescent="0.25">
      <c r="B670" s="7"/>
      <c r="C670" s="7"/>
      <c r="D670" s="71"/>
      <c r="E670" s="71"/>
      <c r="F670" s="71"/>
    </row>
    <row r="671" spans="2:6" x14ac:dyDescent="0.25">
      <c r="B671" s="7"/>
      <c r="C671" s="7"/>
      <c r="D671" s="71"/>
      <c r="E671" s="71"/>
      <c r="F671" s="71"/>
    </row>
    <row r="672" spans="2:6" x14ac:dyDescent="0.25">
      <c r="B672" s="7"/>
      <c r="C672" s="7"/>
      <c r="D672" s="71"/>
      <c r="E672" s="71"/>
      <c r="F672" s="71"/>
    </row>
    <row r="673" spans="2:6" x14ac:dyDescent="0.25">
      <c r="B673" s="7"/>
      <c r="C673" s="7"/>
      <c r="D673" s="71"/>
      <c r="E673" s="71"/>
      <c r="F673" s="71"/>
    </row>
    <row r="674" spans="2:6" x14ac:dyDescent="0.25">
      <c r="B674" s="7"/>
      <c r="C674" s="7"/>
      <c r="D674" s="71"/>
      <c r="E674" s="71"/>
      <c r="F674" s="71"/>
    </row>
    <row r="675" spans="2:6" x14ac:dyDescent="0.25">
      <c r="B675" s="7"/>
      <c r="C675" s="7"/>
      <c r="D675" s="71"/>
      <c r="E675" s="71"/>
      <c r="F675" s="71"/>
    </row>
    <row r="676" spans="2:6" x14ac:dyDescent="0.25">
      <c r="B676" s="7"/>
      <c r="C676" s="7"/>
      <c r="D676" s="71"/>
      <c r="E676" s="71"/>
      <c r="F676" s="71"/>
    </row>
    <row r="677" spans="2:6" x14ac:dyDescent="0.25">
      <c r="B677" s="7"/>
      <c r="C677" s="7"/>
      <c r="D677" s="71"/>
      <c r="E677" s="71"/>
      <c r="F677" s="71"/>
    </row>
    <row r="678" spans="2:6" x14ac:dyDescent="0.25">
      <c r="B678" s="7"/>
      <c r="C678" s="7"/>
      <c r="D678" s="71"/>
      <c r="E678" s="71"/>
      <c r="F678" s="71"/>
    </row>
    <row r="679" spans="2:6" x14ac:dyDescent="0.25">
      <c r="B679" s="7"/>
      <c r="C679" s="7"/>
      <c r="D679" s="71"/>
      <c r="E679" s="71"/>
      <c r="F679" s="71"/>
    </row>
    <row r="680" spans="2:6" x14ac:dyDescent="0.25">
      <c r="B680" s="7"/>
      <c r="C680" s="7"/>
      <c r="D680" s="71"/>
      <c r="E680" s="71"/>
      <c r="F680" s="71"/>
    </row>
    <row r="681" spans="2:6" x14ac:dyDescent="0.25">
      <c r="B681" s="7"/>
      <c r="C681" s="7"/>
      <c r="D681" s="71"/>
      <c r="E681" s="71"/>
      <c r="F681" s="71"/>
    </row>
    <row r="682" spans="2:6" x14ac:dyDescent="0.25">
      <c r="B682" s="7"/>
      <c r="C682" s="7"/>
      <c r="D682" s="71"/>
      <c r="E682" s="71"/>
      <c r="F682" s="71"/>
    </row>
    <row r="683" spans="2:6" x14ac:dyDescent="0.25">
      <c r="B683" s="7"/>
      <c r="C683" s="7"/>
      <c r="D683" s="71"/>
      <c r="E683" s="71"/>
      <c r="F683" s="71"/>
    </row>
    <row r="684" spans="2:6" x14ac:dyDescent="0.25">
      <c r="B684" s="7"/>
      <c r="C684" s="7"/>
      <c r="D684" s="71"/>
      <c r="E684" s="71"/>
      <c r="F684" s="71"/>
    </row>
    <row r="685" spans="2:6" x14ac:dyDescent="0.25">
      <c r="B685" s="7"/>
      <c r="C685" s="7"/>
      <c r="D685" s="71"/>
      <c r="E685" s="71"/>
      <c r="F685" s="71"/>
    </row>
    <row r="686" spans="2:6" x14ac:dyDescent="0.25">
      <c r="B686" s="7"/>
      <c r="C686" s="7"/>
      <c r="D686" s="71"/>
      <c r="E686" s="71"/>
      <c r="F686" s="71"/>
    </row>
    <row r="687" spans="2:6" x14ac:dyDescent="0.25">
      <c r="B687" s="7"/>
      <c r="C687" s="7"/>
      <c r="D687" s="71"/>
      <c r="E687" s="71"/>
      <c r="F687" s="71"/>
    </row>
    <row r="688" spans="2:6" x14ac:dyDescent="0.25">
      <c r="B688" s="7"/>
      <c r="C688" s="7"/>
      <c r="D688" s="71"/>
      <c r="E688" s="71"/>
      <c r="F688" s="71"/>
    </row>
    <row r="689" spans="2:6" x14ac:dyDescent="0.25">
      <c r="B689" s="7"/>
      <c r="C689" s="7"/>
      <c r="D689" s="71"/>
      <c r="E689" s="71"/>
      <c r="F689" s="71"/>
    </row>
    <row r="690" spans="2:6" x14ac:dyDescent="0.25">
      <c r="B690" s="7"/>
      <c r="C690" s="7"/>
      <c r="D690" s="71"/>
      <c r="E690" s="71"/>
      <c r="F690" s="71"/>
    </row>
    <row r="691" spans="2:6" x14ac:dyDescent="0.25">
      <c r="B691" s="7"/>
      <c r="C691" s="7"/>
      <c r="D691" s="71"/>
      <c r="E691" s="71"/>
      <c r="F691" s="71"/>
    </row>
    <row r="692" spans="2:6" x14ac:dyDescent="0.25">
      <c r="B692" s="7"/>
      <c r="C692" s="7"/>
      <c r="D692" s="71"/>
      <c r="E692" s="71"/>
      <c r="F692" s="71"/>
    </row>
    <row r="693" spans="2:6" x14ac:dyDescent="0.25">
      <c r="B693" s="7"/>
      <c r="C693" s="7"/>
      <c r="D693" s="71"/>
      <c r="E693" s="71"/>
      <c r="F693" s="71"/>
    </row>
    <row r="694" spans="2:6" x14ac:dyDescent="0.25">
      <c r="B694" s="7"/>
      <c r="C694" s="7"/>
      <c r="D694" s="71"/>
      <c r="E694" s="71"/>
      <c r="F694" s="71"/>
    </row>
    <row r="695" spans="2:6" x14ac:dyDescent="0.25">
      <c r="B695" s="7"/>
      <c r="C695" s="7"/>
      <c r="D695" s="71"/>
      <c r="E695" s="71"/>
      <c r="F695" s="71"/>
    </row>
    <row r="696" spans="2:6" x14ac:dyDescent="0.25">
      <c r="B696" s="7"/>
      <c r="C696" s="7"/>
      <c r="D696" s="71"/>
      <c r="E696" s="71"/>
      <c r="F696" s="71"/>
    </row>
    <row r="697" spans="2:6" x14ac:dyDescent="0.25">
      <c r="B697" s="7"/>
      <c r="C697" s="7"/>
      <c r="D697" s="71"/>
      <c r="E697" s="71"/>
      <c r="F697" s="71"/>
    </row>
    <row r="698" spans="2:6" x14ac:dyDescent="0.25">
      <c r="B698" s="7"/>
      <c r="C698" s="7"/>
      <c r="D698" s="71"/>
      <c r="E698" s="71"/>
      <c r="F698" s="71"/>
    </row>
    <row r="699" spans="2:6" x14ac:dyDescent="0.25">
      <c r="B699" s="7"/>
      <c r="C699" s="7"/>
      <c r="D699" s="71"/>
      <c r="E699" s="71"/>
      <c r="F699" s="71"/>
    </row>
    <row r="700" spans="2:6" x14ac:dyDescent="0.25">
      <c r="B700" s="7"/>
      <c r="C700" s="7"/>
      <c r="D700" s="71"/>
      <c r="E700" s="71"/>
      <c r="F700" s="71"/>
    </row>
    <row r="701" spans="2:6" x14ac:dyDescent="0.25">
      <c r="B701" s="7"/>
      <c r="C701" s="7"/>
      <c r="D701" s="71"/>
      <c r="E701" s="71"/>
      <c r="F701" s="71"/>
    </row>
    <row r="702" spans="2:6" x14ac:dyDescent="0.25">
      <c r="B702" s="7"/>
      <c r="C702" s="7"/>
      <c r="D702" s="71"/>
      <c r="E702" s="71"/>
      <c r="F702" s="71"/>
    </row>
    <row r="703" spans="2:6" x14ac:dyDescent="0.25">
      <c r="B703" s="7"/>
      <c r="C703" s="7"/>
      <c r="D703" s="71"/>
      <c r="E703" s="71"/>
      <c r="F703" s="71"/>
    </row>
    <row r="704" spans="2:6" x14ac:dyDescent="0.25">
      <c r="B704" s="7"/>
      <c r="C704" s="7"/>
      <c r="D704" s="71"/>
      <c r="E704" s="71"/>
      <c r="F704" s="71"/>
    </row>
    <row r="705" spans="2:6" x14ac:dyDescent="0.25">
      <c r="B705" s="7"/>
      <c r="C705" s="7"/>
      <c r="D705" s="71"/>
      <c r="E705" s="71"/>
      <c r="F705" s="71"/>
    </row>
    <row r="706" spans="2:6" x14ac:dyDescent="0.25">
      <c r="B706" s="7"/>
      <c r="C706" s="7"/>
      <c r="D706" s="71"/>
      <c r="E706" s="71"/>
      <c r="F706" s="71"/>
    </row>
    <row r="707" spans="2:6" x14ac:dyDescent="0.25">
      <c r="B707" s="7"/>
      <c r="C707" s="7"/>
      <c r="D707" s="71"/>
      <c r="E707" s="71"/>
      <c r="F707" s="71"/>
    </row>
    <row r="708" spans="2:6" x14ac:dyDescent="0.25">
      <c r="B708" s="7"/>
      <c r="C708" s="7"/>
      <c r="D708" s="71"/>
      <c r="E708" s="71"/>
      <c r="F708" s="71"/>
    </row>
    <row r="709" spans="2:6" x14ac:dyDescent="0.25">
      <c r="B709" s="7"/>
      <c r="C709" s="7"/>
      <c r="D709" s="71"/>
      <c r="E709" s="71"/>
      <c r="F709" s="71"/>
    </row>
    <row r="710" spans="2:6" x14ac:dyDescent="0.25">
      <c r="B710" s="7"/>
      <c r="C710" s="7"/>
      <c r="D710" s="71"/>
      <c r="E710" s="71"/>
      <c r="F710" s="71"/>
    </row>
    <row r="711" spans="2:6" x14ac:dyDescent="0.25">
      <c r="B711" s="7"/>
      <c r="C711" s="7"/>
      <c r="D711" s="71"/>
      <c r="E711" s="71"/>
      <c r="F711" s="71"/>
    </row>
    <row r="712" spans="2:6" x14ac:dyDescent="0.25">
      <c r="B712" s="7"/>
      <c r="C712" s="7"/>
      <c r="D712" s="71"/>
      <c r="E712" s="71"/>
      <c r="F712" s="71"/>
    </row>
    <row r="713" spans="2:6" x14ac:dyDescent="0.25">
      <c r="B713" s="7"/>
      <c r="C713" s="7"/>
      <c r="D713" s="71"/>
      <c r="E713" s="71"/>
      <c r="F713" s="71"/>
    </row>
    <row r="714" spans="2:6" x14ac:dyDescent="0.25">
      <c r="B714" s="7"/>
      <c r="C714" s="7"/>
      <c r="D714" s="71"/>
      <c r="E714" s="71"/>
      <c r="F714" s="71"/>
    </row>
    <row r="715" spans="2:6" x14ac:dyDescent="0.25">
      <c r="B715" s="7"/>
      <c r="C715" s="7"/>
      <c r="D715" s="71"/>
      <c r="E715" s="71"/>
      <c r="F715" s="71"/>
    </row>
    <row r="716" spans="2:6" x14ac:dyDescent="0.25">
      <c r="B716" s="7"/>
      <c r="C716" s="7"/>
      <c r="D716" s="71"/>
      <c r="E716" s="71"/>
      <c r="F716" s="71"/>
    </row>
    <row r="717" spans="2:6" x14ac:dyDescent="0.25">
      <c r="B717" s="7"/>
      <c r="C717" s="7"/>
      <c r="D717" s="71"/>
      <c r="E717" s="71"/>
      <c r="F717" s="71"/>
    </row>
    <row r="718" spans="2:6" x14ac:dyDescent="0.25">
      <c r="B718" s="7"/>
      <c r="C718" s="7"/>
      <c r="D718" s="71"/>
      <c r="E718" s="71"/>
      <c r="F718" s="71"/>
    </row>
    <row r="719" spans="2:6" x14ac:dyDescent="0.25">
      <c r="B719" s="7"/>
      <c r="C719" s="7"/>
      <c r="D719" s="71"/>
      <c r="E719" s="71"/>
      <c r="F719" s="71"/>
    </row>
    <row r="720" spans="2:6" x14ac:dyDescent="0.25">
      <c r="B720" s="7"/>
      <c r="C720" s="7"/>
      <c r="D720" s="71"/>
      <c r="E720" s="71"/>
      <c r="F720" s="71"/>
    </row>
    <row r="721" spans="2:6" x14ac:dyDescent="0.25">
      <c r="B721" s="7"/>
      <c r="C721" s="7"/>
      <c r="D721" s="71"/>
      <c r="E721" s="71"/>
      <c r="F721" s="71"/>
    </row>
    <row r="722" spans="2:6" x14ac:dyDescent="0.25">
      <c r="B722" s="7"/>
      <c r="C722" s="7"/>
      <c r="D722" s="71"/>
      <c r="E722" s="71"/>
      <c r="F722" s="71"/>
    </row>
    <row r="723" spans="2:6" x14ac:dyDescent="0.25">
      <c r="B723" s="7"/>
      <c r="C723" s="7"/>
      <c r="D723" s="71"/>
      <c r="E723" s="71"/>
      <c r="F723" s="71"/>
    </row>
    <row r="724" spans="2:6" x14ac:dyDescent="0.25">
      <c r="B724" s="7"/>
      <c r="C724" s="7"/>
      <c r="D724" s="71"/>
      <c r="E724" s="71"/>
      <c r="F724" s="71"/>
    </row>
    <row r="725" spans="2:6" x14ac:dyDescent="0.25">
      <c r="B725" s="7"/>
      <c r="C725" s="7"/>
      <c r="D725" s="71"/>
      <c r="E725" s="71"/>
      <c r="F725" s="71"/>
    </row>
    <row r="726" spans="2:6" x14ac:dyDescent="0.25">
      <c r="B726" s="7"/>
      <c r="C726" s="7"/>
      <c r="D726" s="71"/>
      <c r="E726" s="71"/>
      <c r="F726" s="71"/>
    </row>
    <row r="727" spans="2:6" x14ac:dyDescent="0.25">
      <c r="B727" s="7"/>
      <c r="C727" s="7"/>
      <c r="D727" s="71"/>
      <c r="E727" s="71"/>
      <c r="F727" s="71"/>
    </row>
    <row r="728" spans="2:6" x14ac:dyDescent="0.25">
      <c r="B728" s="7"/>
      <c r="C728" s="7"/>
      <c r="D728" s="71"/>
      <c r="E728" s="71"/>
      <c r="F728" s="71"/>
    </row>
    <row r="729" spans="2:6" x14ac:dyDescent="0.25">
      <c r="B729" s="7"/>
      <c r="C729" s="7"/>
      <c r="D729" s="71"/>
      <c r="E729" s="71"/>
      <c r="F729" s="71"/>
    </row>
    <row r="730" spans="2:6" x14ac:dyDescent="0.25">
      <c r="B730" s="7"/>
      <c r="C730" s="7"/>
      <c r="D730" s="71"/>
      <c r="E730" s="71"/>
      <c r="F730" s="71"/>
    </row>
    <row r="731" spans="2:6" x14ac:dyDescent="0.25">
      <c r="B731" s="7"/>
      <c r="C731" s="7"/>
      <c r="D731" s="71"/>
      <c r="E731" s="71"/>
      <c r="F731" s="71"/>
    </row>
    <row r="732" spans="2:6" x14ac:dyDescent="0.25">
      <c r="B732" s="7"/>
      <c r="C732" s="7"/>
      <c r="D732" s="71"/>
      <c r="E732" s="71"/>
      <c r="F732" s="71"/>
    </row>
    <row r="733" spans="2:6" x14ac:dyDescent="0.25">
      <c r="B733" s="7"/>
      <c r="C733" s="7"/>
      <c r="D733" s="71"/>
      <c r="E733" s="71"/>
      <c r="F733" s="71"/>
    </row>
    <row r="734" spans="2:6" x14ac:dyDescent="0.25">
      <c r="B734" s="7"/>
      <c r="C734" s="7"/>
      <c r="D734" s="71"/>
      <c r="E734" s="71"/>
      <c r="F734" s="71"/>
    </row>
    <row r="735" spans="2:6" x14ac:dyDescent="0.25">
      <c r="B735" s="7"/>
      <c r="C735" s="7"/>
      <c r="D735" s="71"/>
      <c r="E735" s="71"/>
      <c r="F735" s="71"/>
    </row>
    <row r="736" spans="2:6" x14ac:dyDescent="0.25">
      <c r="B736" s="7"/>
      <c r="C736" s="7"/>
      <c r="D736" s="71"/>
      <c r="E736" s="71"/>
      <c r="F736" s="71"/>
    </row>
    <row r="737" spans="2:6" x14ac:dyDescent="0.25">
      <c r="B737" s="7"/>
      <c r="C737" s="7"/>
      <c r="D737" s="71"/>
      <c r="E737" s="71"/>
      <c r="F737" s="71"/>
    </row>
    <row r="738" spans="2:6" x14ac:dyDescent="0.25">
      <c r="B738" s="7"/>
      <c r="C738" s="7"/>
      <c r="D738" s="71"/>
      <c r="E738" s="71"/>
      <c r="F738" s="71"/>
    </row>
    <row r="739" spans="2:6" x14ac:dyDescent="0.25">
      <c r="B739" s="7"/>
      <c r="C739" s="7"/>
      <c r="D739" s="71"/>
      <c r="E739" s="71"/>
      <c r="F739" s="71"/>
    </row>
    <row r="740" spans="2:6" x14ac:dyDescent="0.25">
      <c r="B740" s="7"/>
      <c r="C740" s="7"/>
      <c r="D740" s="71"/>
      <c r="E740" s="71"/>
      <c r="F740" s="71"/>
    </row>
    <row r="741" spans="2:6" x14ac:dyDescent="0.25">
      <c r="B741" s="7"/>
      <c r="C741" s="7"/>
      <c r="D741" s="71"/>
      <c r="E741" s="71"/>
      <c r="F741" s="71"/>
    </row>
    <row r="742" spans="2:6" x14ac:dyDescent="0.25">
      <c r="B742" s="7"/>
      <c r="C742" s="7"/>
      <c r="D742" s="71"/>
      <c r="E742" s="71"/>
      <c r="F742" s="71"/>
    </row>
    <row r="743" spans="2:6" x14ac:dyDescent="0.25">
      <c r="B743" s="7"/>
      <c r="C743" s="7"/>
      <c r="D743" s="71"/>
      <c r="E743" s="71"/>
      <c r="F743" s="71"/>
    </row>
    <row r="744" spans="2:6" x14ac:dyDescent="0.25">
      <c r="B744" s="7"/>
      <c r="C744" s="7"/>
      <c r="D744" s="71"/>
      <c r="E744" s="71"/>
      <c r="F744" s="71"/>
    </row>
    <row r="745" spans="2:6" x14ac:dyDescent="0.25">
      <c r="B745" s="7"/>
      <c r="C745" s="7"/>
      <c r="D745" s="71"/>
      <c r="E745" s="71"/>
      <c r="F745" s="71"/>
    </row>
    <row r="746" spans="2:6" x14ac:dyDescent="0.25">
      <c r="B746" s="7"/>
      <c r="C746" s="7"/>
      <c r="D746" s="71"/>
      <c r="E746" s="71"/>
      <c r="F746" s="71"/>
    </row>
    <row r="747" spans="2:6" x14ac:dyDescent="0.25">
      <c r="B747" s="7"/>
      <c r="C747" s="7"/>
      <c r="D747" s="71"/>
      <c r="E747" s="71"/>
      <c r="F747" s="71"/>
    </row>
    <row r="748" spans="2:6" x14ac:dyDescent="0.25">
      <c r="B748" s="7"/>
      <c r="C748" s="7"/>
      <c r="D748" s="71"/>
      <c r="E748" s="71"/>
      <c r="F748" s="71"/>
    </row>
    <row r="749" spans="2:6" x14ac:dyDescent="0.25">
      <c r="B749" s="7"/>
      <c r="C749" s="7"/>
      <c r="D749" s="71"/>
      <c r="E749" s="71"/>
      <c r="F749" s="71"/>
    </row>
    <row r="750" spans="2:6" x14ac:dyDescent="0.25">
      <c r="B750" s="7"/>
      <c r="C750" s="7"/>
      <c r="D750" s="71"/>
      <c r="E750" s="71"/>
      <c r="F750" s="71"/>
    </row>
    <row r="751" spans="2:6" x14ac:dyDescent="0.25">
      <c r="B751" s="7"/>
      <c r="C751" s="7"/>
      <c r="D751" s="71"/>
      <c r="E751" s="71"/>
      <c r="F751" s="71"/>
    </row>
    <row r="752" spans="2:6" x14ac:dyDescent="0.25">
      <c r="B752" s="7"/>
      <c r="C752" s="7"/>
      <c r="D752" s="71"/>
      <c r="E752" s="71"/>
      <c r="F752" s="71"/>
    </row>
    <row r="753" spans="2:6" x14ac:dyDescent="0.25">
      <c r="B753" s="7"/>
      <c r="C753" s="7"/>
      <c r="D753" s="71"/>
      <c r="E753" s="71"/>
      <c r="F753" s="71"/>
    </row>
    <row r="754" spans="2:6" x14ac:dyDescent="0.25">
      <c r="B754" s="7"/>
      <c r="C754" s="7"/>
      <c r="D754" s="71"/>
      <c r="E754" s="71"/>
      <c r="F754" s="71"/>
    </row>
    <row r="755" spans="2:6" x14ac:dyDescent="0.25">
      <c r="B755" s="7"/>
      <c r="C755" s="7"/>
      <c r="D755" s="71"/>
      <c r="E755" s="71"/>
      <c r="F755" s="71"/>
    </row>
    <row r="756" spans="2:6" x14ac:dyDescent="0.25">
      <c r="B756" s="7"/>
      <c r="C756" s="7"/>
      <c r="D756" s="71"/>
      <c r="E756" s="71"/>
      <c r="F756" s="71"/>
    </row>
    <row r="757" spans="2:6" x14ac:dyDescent="0.25">
      <c r="B757" s="7"/>
      <c r="C757" s="7"/>
      <c r="D757" s="71"/>
      <c r="E757" s="71"/>
      <c r="F757" s="71"/>
    </row>
    <row r="758" spans="2:6" x14ac:dyDescent="0.25">
      <c r="B758" s="7"/>
      <c r="C758" s="7"/>
      <c r="D758" s="71"/>
      <c r="E758" s="71"/>
      <c r="F758" s="71"/>
    </row>
    <row r="759" spans="2:6" x14ac:dyDescent="0.25">
      <c r="B759" s="7"/>
      <c r="C759" s="7"/>
      <c r="D759" s="71"/>
      <c r="E759" s="71"/>
      <c r="F759" s="71"/>
    </row>
    <row r="760" spans="2:6" x14ac:dyDescent="0.25">
      <c r="B760" s="7"/>
      <c r="C760" s="7"/>
      <c r="D760" s="71"/>
      <c r="E760" s="71"/>
      <c r="F760" s="71"/>
    </row>
    <row r="761" spans="2:6" x14ac:dyDescent="0.25">
      <c r="B761" s="7"/>
      <c r="C761" s="7"/>
      <c r="D761" s="71"/>
      <c r="E761" s="71"/>
      <c r="F761" s="71"/>
    </row>
    <row r="762" spans="2:6" x14ac:dyDescent="0.25">
      <c r="B762" s="7"/>
      <c r="C762" s="7"/>
      <c r="D762" s="71"/>
      <c r="E762" s="71"/>
      <c r="F762" s="71"/>
    </row>
    <row r="763" spans="2:6" x14ac:dyDescent="0.25">
      <c r="B763" s="7"/>
      <c r="C763" s="7"/>
      <c r="D763" s="71"/>
      <c r="E763" s="71"/>
      <c r="F763" s="71"/>
    </row>
    <row r="764" spans="2:6" x14ac:dyDescent="0.25">
      <c r="B764" s="7"/>
      <c r="C764" s="7"/>
      <c r="D764" s="71"/>
      <c r="E764" s="71"/>
      <c r="F764" s="71"/>
    </row>
    <row r="765" spans="2:6" x14ac:dyDescent="0.25">
      <c r="B765" s="7"/>
      <c r="C765" s="7"/>
      <c r="D765" s="71"/>
      <c r="E765" s="71"/>
      <c r="F765" s="71"/>
    </row>
    <row r="766" spans="2:6" x14ac:dyDescent="0.25">
      <c r="B766" s="7"/>
      <c r="C766" s="7"/>
      <c r="D766" s="71"/>
      <c r="E766" s="71"/>
      <c r="F766" s="71"/>
    </row>
    <row r="767" spans="2:6" x14ac:dyDescent="0.25">
      <c r="B767" s="7"/>
      <c r="C767" s="7"/>
      <c r="D767" s="71"/>
      <c r="E767" s="71"/>
      <c r="F767" s="71"/>
    </row>
    <row r="768" spans="2:6" x14ac:dyDescent="0.25">
      <c r="B768" s="7"/>
      <c r="C768" s="7"/>
      <c r="D768" s="71"/>
      <c r="E768" s="71"/>
      <c r="F768" s="71"/>
    </row>
    <row r="769" spans="2:6" x14ac:dyDescent="0.25">
      <c r="B769" s="7"/>
      <c r="C769" s="7"/>
      <c r="D769" s="71"/>
      <c r="E769" s="71"/>
      <c r="F769" s="71"/>
    </row>
    <row r="770" spans="2:6" x14ac:dyDescent="0.25">
      <c r="B770" s="7"/>
      <c r="C770" s="7"/>
      <c r="D770" s="71"/>
      <c r="E770" s="71"/>
      <c r="F770" s="71"/>
    </row>
    <row r="771" spans="2:6" x14ac:dyDescent="0.25">
      <c r="B771" s="7"/>
      <c r="C771" s="7"/>
      <c r="D771" s="71"/>
      <c r="E771" s="71"/>
      <c r="F771" s="71"/>
    </row>
    <row r="772" spans="2:6" x14ac:dyDescent="0.25">
      <c r="B772" s="7"/>
      <c r="C772" s="7"/>
      <c r="D772" s="71"/>
      <c r="E772" s="71"/>
      <c r="F772" s="71"/>
    </row>
    <row r="773" spans="2:6" x14ac:dyDescent="0.25">
      <c r="B773" s="7"/>
      <c r="C773" s="7"/>
      <c r="D773" s="71"/>
      <c r="E773" s="71"/>
      <c r="F773" s="71"/>
    </row>
    <row r="774" spans="2:6" x14ac:dyDescent="0.25">
      <c r="B774" s="7"/>
      <c r="C774" s="7"/>
      <c r="D774" s="71"/>
      <c r="E774" s="71"/>
      <c r="F774" s="71"/>
    </row>
    <row r="775" spans="2:6" x14ac:dyDescent="0.25">
      <c r="B775" s="7"/>
      <c r="C775" s="7"/>
      <c r="D775" s="71"/>
      <c r="E775" s="71"/>
      <c r="F775" s="71"/>
    </row>
    <row r="776" spans="2:6" x14ac:dyDescent="0.25">
      <c r="B776" s="7"/>
      <c r="C776" s="7"/>
      <c r="D776" s="71"/>
      <c r="E776" s="71"/>
      <c r="F776" s="71"/>
    </row>
    <row r="777" spans="2:6" x14ac:dyDescent="0.25">
      <c r="B777" s="7"/>
      <c r="C777" s="7"/>
      <c r="D777" s="71"/>
      <c r="E777" s="71"/>
      <c r="F777" s="71"/>
    </row>
    <row r="778" spans="2:6" x14ac:dyDescent="0.25">
      <c r="B778" s="7"/>
      <c r="C778" s="7"/>
      <c r="D778" s="71"/>
      <c r="E778" s="71"/>
      <c r="F778" s="71"/>
    </row>
    <row r="779" spans="2:6" x14ac:dyDescent="0.25">
      <c r="B779" s="7"/>
      <c r="C779" s="7"/>
      <c r="D779" s="71"/>
      <c r="E779" s="71"/>
      <c r="F779" s="71"/>
    </row>
    <row r="780" spans="2:6" x14ac:dyDescent="0.25">
      <c r="B780" s="7"/>
      <c r="C780" s="7"/>
      <c r="D780" s="71"/>
      <c r="E780" s="71"/>
      <c r="F780" s="71"/>
    </row>
    <row r="781" spans="2:6" x14ac:dyDescent="0.25">
      <c r="B781" s="7"/>
      <c r="C781" s="7"/>
      <c r="D781" s="71"/>
      <c r="E781" s="71"/>
      <c r="F781" s="71"/>
    </row>
    <row r="782" spans="2:6" x14ac:dyDescent="0.25">
      <c r="B782" s="7"/>
      <c r="C782" s="7"/>
      <c r="D782" s="71"/>
      <c r="E782" s="71"/>
      <c r="F782" s="71"/>
    </row>
    <row r="783" spans="2:6" x14ac:dyDescent="0.25">
      <c r="B783" s="7"/>
      <c r="C783" s="7"/>
      <c r="D783" s="71"/>
      <c r="E783" s="71"/>
      <c r="F783" s="71"/>
    </row>
    <row r="784" spans="2:6" x14ac:dyDescent="0.25">
      <c r="B784" s="7"/>
      <c r="C784" s="7"/>
      <c r="D784" s="71"/>
      <c r="E784" s="71"/>
      <c r="F784" s="71"/>
    </row>
    <row r="785" spans="2:6" x14ac:dyDescent="0.25">
      <c r="B785" s="7"/>
      <c r="C785" s="7"/>
      <c r="D785" s="71"/>
      <c r="E785" s="71"/>
      <c r="F785" s="71"/>
    </row>
    <row r="786" spans="2:6" x14ac:dyDescent="0.25">
      <c r="B786" s="7"/>
      <c r="C786" s="7"/>
      <c r="D786" s="71"/>
      <c r="E786" s="71"/>
      <c r="F786" s="71"/>
    </row>
    <row r="787" spans="2:6" x14ac:dyDescent="0.25">
      <c r="B787" s="7"/>
      <c r="C787" s="7"/>
      <c r="D787" s="71"/>
      <c r="E787" s="71"/>
      <c r="F787" s="71"/>
    </row>
    <row r="788" spans="2:6" x14ac:dyDescent="0.25">
      <c r="B788" s="7"/>
      <c r="C788" s="7"/>
      <c r="D788" s="71"/>
      <c r="E788" s="71"/>
      <c r="F788" s="71"/>
    </row>
    <row r="789" spans="2:6" x14ac:dyDescent="0.25">
      <c r="B789" s="7"/>
      <c r="C789" s="7"/>
      <c r="D789" s="71"/>
      <c r="E789" s="71"/>
      <c r="F789" s="71"/>
    </row>
    <row r="790" spans="2:6" x14ac:dyDescent="0.25">
      <c r="B790" s="7"/>
      <c r="C790" s="7"/>
      <c r="D790" s="71"/>
      <c r="E790" s="71"/>
      <c r="F790" s="71"/>
    </row>
    <row r="791" spans="2:6" x14ac:dyDescent="0.25">
      <c r="B791" s="7"/>
      <c r="C791" s="7"/>
      <c r="D791" s="71"/>
      <c r="E791" s="71"/>
      <c r="F791" s="71"/>
    </row>
    <row r="792" spans="2:6" x14ac:dyDescent="0.25">
      <c r="B792" s="7"/>
      <c r="C792" s="7"/>
      <c r="D792" s="71"/>
      <c r="E792" s="71"/>
      <c r="F792" s="71"/>
    </row>
    <row r="793" spans="2:6" x14ac:dyDescent="0.25">
      <c r="B793" s="7"/>
      <c r="C793" s="7"/>
      <c r="D793" s="71"/>
      <c r="E793" s="71"/>
      <c r="F793" s="71"/>
    </row>
    <row r="794" spans="2:6" x14ac:dyDescent="0.25">
      <c r="B794" s="7"/>
      <c r="C794" s="7"/>
      <c r="D794" s="71"/>
      <c r="E794" s="71"/>
      <c r="F794" s="71"/>
    </row>
    <row r="795" spans="2:6" x14ac:dyDescent="0.25">
      <c r="B795" s="7"/>
      <c r="C795" s="7"/>
      <c r="D795" s="71"/>
      <c r="E795" s="71"/>
      <c r="F795" s="71"/>
    </row>
    <row r="796" spans="2:6" x14ac:dyDescent="0.25">
      <c r="B796" s="7"/>
      <c r="C796" s="7"/>
      <c r="D796" s="71"/>
      <c r="E796" s="71"/>
      <c r="F796" s="71"/>
    </row>
    <row r="797" spans="2:6" x14ac:dyDescent="0.25">
      <c r="B797" s="7"/>
      <c r="C797" s="7"/>
      <c r="D797" s="71"/>
      <c r="E797" s="71"/>
      <c r="F797" s="71"/>
    </row>
    <row r="798" spans="2:6" x14ac:dyDescent="0.25">
      <c r="B798" s="7"/>
      <c r="C798" s="7"/>
      <c r="D798" s="71"/>
      <c r="E798" s="71"/>
      <c r="F798" s="71"/>
    </row>
    <row r="799" spans="2:6" x14ac:dyDescent="0.25">
      <c r="B799" s="7"/>
      <c r="C799" s="7"/>
      <c r="D799" s="71"/>
      <c r="E799" s="71"/>
      <c r="F799" s="71"/>
    </row>
    <row r="800" spans="2:6" x14ac:dyDescent="0.25">
      <c r="B800" s="7"/>
      <c r="C800" s="7"/>
      <c r="D800" s="71"/>
      <c r="E800" s="71"/>
      <c r="F800" s="71"/>
    </row>
    <row r="801" spans="2:6" x14ac:dyDescent="0.25">
      <c r="B801" s="7"/>
      <c r="C801" s="7"/>
      <c r="D801" s="71"/>
      <c r="E801" s="71"/>
      <c r="F801" s="71"/>
    </row>
    <row r="802" spans="2:6" x14ac:dyDescent="0.25">
      <c r="B802" s="7"/>
      <c r="C802" s="7"/>
      <c r="D802" s="71"/>
      <c r="E802" s="71"/>
      <c r="F802" s="71"/>
    </row>
    <row r="803" spans="2:6" x14ac:dyDescent="0.25">
      <c r="B803" s="7"/>
      <c r="C803" s="7"/>
      <c r="D803" s="71"/>
      <c r="E803" s="71"/>
      <c r="F803" s="71"/>
    </row>
    <row r="804" spans="2:6" x14ac:dyDescent="0.25">
      <c r="B804" s="7"/>
      <c r="C804" s="7"/>
      <c r="D804" s="71"/>
      <c r="E804" s="71"/>
      <c r="F804" s="71"/>
    </row>
    <row r="805" spans="2:6" x14ac:dyDescent="0.25">
      <c r="B805" s="7"/>
      <c r="C805" s="7"/>
      <c r="D805" s="71"/>
      <c r="E805" s="71"/>
      <c r="F805" s="71"/>
    </row>
    <row r="806" spans="2:6" x14ac:dyDescent="0.25">
      <c r="B806" s="7"/>
      <c r="C806" s="7"/>
      <c r="D806" s="71"/>
      <c r="E806" s="71"/>
      <c r="F806" s="71"/>
    </row>
    <row r="807" spans="2:6" x14ac:dyDescent="0.25">
      <c r="B807" s="7"/>
      <c r="C807" s="7"/>
      <c r="D807" s="71"/>
      <c r="E807" s="71"/>
      <c r="F807" s="71"/>
    </row>
    <row r="808" spans="2:6" x14ac:dyDescent="0.25">
      <c r="B808" s="7"/>
      <c r="C808" s="7"/>
      <c r="D808" s="71"/>
      <c r="E808" s="71"/>
      <c r="F808" s="71"/>
    </row>
    <row r="809" spans="2:6" x14ac:dyDescent="0.25">
      <c r="B809" s="7"/>
      <c r="C809" s="7"/>
      <c r="D809" s="71"/>
      <c r="E809" s="71"/>
      <c r="F809" s="71"/>
    </row>
    <row r="810" spans="2:6" x14ac:dyDescent="0.25">
      <c r="B810" s="7"/>
      <c r="C810" s="7"/>
      <c r="D810" s="71"/>
      <c r="E810" s="71"/>
      <c r="F810" s="71"/>
    </row>
    <row r="811" spans="2:6" x14ac:dyDescent="0.25">
      <c r="B811" s="7"/>
      <c r="C811" s="7"/>
      <c r="D811" s="71"/>
      <c r="E811" s="71"/>
      <c r="F811" s="71"/>
    </row>
    <row r="812" spans="2:6" x14ac:dyDescent="0.25">
      <c r="B812" s="7"/>
      <c r="C812" s="7"/>
      <c r="D812" s="71"/>
      <c r="E812" s="71"/>
      <c r="F812" s="71"/>
    </row>
    <row r="813" spans="2:6" x14ac:dyDescent="0.25">
      <c r="B813" s="7"/>
      <c r="C813" s="7"/>
      <c r="D813" s="71"/>
      <c r="E813" s="71"/>
      <c r="F813" s="71"/>
    </row>
    <row r="814" spans="2:6" x14ac:dyDescent="0.25">
      <c r="B814" s="7"/>
      <c r="C814" s="7"/>
      <c r="D814" s="71"/>
      <c r="E814" s="71"/>
      <c r="F814" s="71"/>
    </row>
    <row r="815" spans="2:6" x14ac:dyDescent="0.25">
      <c r="B815" s="7"/>
      <c r="C815" s="7"/>
      <c r="D815" s="71"/>
      <c r="E815" s="71"/>
      <c r="F815" s="71"/>
    </row>
    <row r="816" spans="2:6" x14ac:dyDescent="0.25">
      <c r="B816" s="7"/>
      <c r="C816" s="7"/>
      <c r="D816" s="71"/>
      <c r="E816" s="71"/>
      <c r="F816" s="71"/>
    </row>
    <row r="817" spans="2:6" x14ac:dyDescent="0.25">
      <c r="B817" s="7"/>
      <c r="C817" s="7"/>
      <c r="D817" s="71"/>
      <c r="E817" s="71"/>
      <c r="F817" s="71"/>
    </row>
    <row r="818" spans="2:6" x14ac:dyDescent="0.25">
      <c r="B818" s="7"/>
      <c r="C818" s="7"/>
      <c r="D818" s="71"/>
      <c r="E818" s="71"/>
      <c r="F818" s="71"/>
    </row>
    <row r="819" spans="2:6" x14ac:dyDescent="0.25">
      <c r="B819" s="7"/>
      <c r="C819" s="7"/>
      <c r="D819" s="71"/>
      <c r="E819" s="71"/>
      <c r="F819" s="71"/>
    </row>
    <row r="820" spans="2:6" x14ac:dyDescent="0.25">
      <c r="B820" s="7"/>
      <c r="C820" s="7"/>
      <c r="D820" s="71"/>
      <c r="E820" s="71"/>
      <c r="F820" s="71"/>
    </row>
    <row r="821" spans="2:6" x14ac:dyDescent="0.25">
      <c r="B821" s="7"/>
      <c r="C821" s="7"/>
      <c r="D821" s="71"/>
      <c r="E821" s="71"/>
      <c r="F821" s="71"/>
    </row>
    <row r="822" spans="2:6" x14ac:dyDescent="0.25">
      <c r="B822" s="7"/>
      <c r="C822" s="7"/>
      <c r="D822" s="71"/>
      <c r="E822" s="71"/>
      <c r="F822" s="71"/>
    </row>
    <row r="823" spans="2:6" x14ac:dyDescent="0.25">
      <c r="B823" s="7"/>
      <c r="C823" s="7"/>
      <c r="D823" s="71"/>
      <c r="E823" s="71"/>
      <c r="F823" s="71"/>
    </row>
    <row r="824" spans="2:6" x14ac:dyDescent="0.25">
      <c r="B824" s="7"/>
      <c r="C824" s="7"/>
      <c r="D824" s="71"/>
      <c r="E824" s="71"/>
      <c r="F824" s="71"/>
    </row>
    <row r="825" spans="2:6" x14ac:dyDescent="0.25">
      <c r="B825" s="7"/>
      <c r="C825" s="7"/>
      <c r="D825" s="71"/>
      <c r="E825" s="71"/>
      <c r="F825" s="71"/>
    </row>
    <row r="826" spans="2:6" x14ac:dyDescent="0.25">
      <c r="B826" s="7"/>
      <c r="C826" s="7"/>
      <c r="D826" s="71"/>
      <c r="E826" s="71"/>
      <c r="F826" s="71"/>
    </row>
    <row r="827" spans="2:6" x14ac:dyDescent="0.25">
      <c r="B827" s="7"/>
      <c r="C827" s="7"/>
      <c r="D827" s="71"/>
      <c r="E827" s="71"/>
      <c r="F827" s="71"/>
    </row>
    <row r="828" spans="2:6" x14ac:dyDescent="0.25">
      <c r="B828" s="7"/>
      <c r="C828" s="7"/>
      <c r="D828" s="71"/>
      <c r="E828" s="71"/>
      <c r="F828" s="71"/>
    </row>
    <row r="829" spans="2:6" x14ac:dyDescent="0.25">
      <c r="B829" s="7"/>
      <c r="C829" s="7"/>
      <c r="D829" s="71"/>
      <c r="E829" s="71"/>
      <c r="F829" s="71"/>
    </row>
    <row r="830" spans="2:6" x14ac:dyDescent="0.25">
      <c r="B830" s="7"/>
      <c r="C830" s="7"/>
      <c r="D830" s="71"/>
      <c r="E830" s="71"/>
      <c r="F830" s="71"/>
    </row>
    <row r="831" spans="2:6" x14ac:dyDescent="0.25">
      <c r="B831" s="7"/>
      <c r="C831" s="7"/>
      <c r="D831" s="71"/>
      <c r="E831" s="71"/>
      <c r="F831" s="71"/>
    </row>
    <row r="832" spans="2:6" x14ac:dyDescent="0.25">
      <c r="B832" s="7"/>
      <c r="C832" s="7"/>
      <c r="D832" s="71"/>
      <c r="E832" s="71"/>
      <c r="F832" s="71"/>
    </row>
    <row r="833" spans="2:6" x14ac:dyDescent="0.25">
      <c r="B833" s="7"/>
      <c r="C833" s="7"/>
      <c r="D833" s="71"/>
      <c r="E833" s="71"/>
      <c r="F833" s="71"/>
    </row>
    <row r="834" spans="2:6" x14ac:dyDescent="0.25">
      <c r="B834" s="7"/>
      <c r="C834" s="7"/>
      <c r="D834" s="71"/>
      <c r="E834" s="71"/>
      <c r="F834" s="71"/>
    </row>
    <row r="835" spans="2:6" x14ac:dyDescent="0.25">
      <c r="B835" s="7"/>
      <c r="C835" s="7"/>
      <c r="D835" s="71"/>
      <c r="E835" s="71"/>
      <c r="F835" s="71"/>
    </row>
    <row r="836" spans="2:6" x14ac:dyDescent="0.25">
      <c r="B836" s="7"/>
      <c r="C836" s="7"/>
      <c r="D836" s="71"/>
      <c r="E836" s="71"/>
      <c r="F836" s="71"/>
    </row>
    <row r="837" spans="2:6" x14ac:dyDescent="0.25">
      <c r="B837" s="7"/>
      <c r="C837" s="7"/>
      <c r="D837" s="71"/>
      <c r="E837" s="71"/>
      <c r="F837" s="71"/>
    </row>
    <row r="838" spans="2:6" x14ac:dyDescent="0.25">
      <c r="B838" s="7"/>
      <c r="C838" s="7"/>
      <c r="D838" s="71"/>
      <c r="E838" s="71"/>
      <c r="F838" s="71"/>
    </row>
    <row r="839" spans="2:6" x14ac:dyDescent="0.25">
      <c r="B839" s="7"/>
      <c r="C839" s="7"/>
      <c r="D839" s="71"/>
      <c r="E839" s="71"/>
      <c r="F839" s="71"/>
    </row>
    <row r="840" spans="2:6" x14ac:dyDescent="0.25">
      <c r="B840" s="7"/>
      <c r="C840" s="7"/>
      <c r="D840" s="71"/>
      <c r="E840" s="71"/>
      <c r="F840" s="71"/>
    </row>
    <row r="841" spans="2:6" x14ac:dyDescent="0.25">
      <c r="B841" s="7"/>
      <c r="C841" s="7"/>
      <c r="D841" s="71"/>
      <c r="E841" s="71"/>
      <c r="F841" s="71"/>
    </row>
    <row r="842" spans="2:6" x14ac:dyDescent="0.25">
      <c r="B842" s="7"/>
      <c r="C842" s="7"/>
      <c r="D842" s="71"/>
      <c r="E842" s="71"/>
      <c r="F842" s="71"/>
    </row>
    <row r="843" spans="2:6" x14ac:dyDescent="0.25">
      <c r="B843" s="7"/>
      <c r="C843" s="7"/>
      <c r="D843" s="71"/>
      <c r="E843" s="71"/>
      <c r="F843" s="71"/>
    </row>
    <row r="844" spans="2:6" x14ac:dyDescent="0.25">
      <c r="B844" s="7"/>
      <c r="C844" s="7"/>
      <c r="D844" s="71"/>
      <c r="E844" s="71"/>
      <c r="F844" s="71"/>
    </row>
    <row r="845" spans="2:6" x14ac:dyDescent="0.25">
      <c r="B845" s="7"/>
      <c r="C845" s="7"/>
      <c r="D845" s="71"/>
      <c r="E845" s="71"/>
      <c r="F845" s="71"/>
    </row>
    <row r="846" spans="2:6" x14ac:dyDescent="0.25">
      <c r="B846" s="7"/>
      <c r="C846" s="7"/>
      <c r="D846" s="71"/>
      <c r="E846" s="71"/>
      <c r="F846" s="71"/>
    </row>
    <row r="847" spans="2:6" x14ac:dyDescent="0.25">
      <c r="B847" s="7"/>
      <c r="C847" s="7"/>
      <c r="D847" s="71"/>
      <c r="E847" s="71"/>
      <c r="F847" s="71"/>
    </row>
    <row r="848" spans="2:6" x14ac:dyDescent="0.25">
      <c r="B848" s="7"/>
      <c r="C848" s="7"/>
      <c r="D848" s="71"/>
      <c r="E848" s="71"/>
      <c r="F848" s="71"/>
    </row>
    <row r="849" spans="2:6" x14ac:dyDescent="0.25">
      <c r="B849" s="7"/>
      <c r="C849" s="7"/>
      <c r="D849" s="71"/>
      <c r="E849" s="71"/>
      <c r="F849" s="71"/>
    </row>
    <row r="850" spans="2:6" x14ac:dyDescent="0.25">
      <c r="B850" s="7"/>
      <c r="C850" s="7"/>
      <c r="D850" s="71"/>
      <c r="E850" s="71"/>
      <c r="F850" s="71"/>
    </row>
    <row r="851" spans="2:6" x14ac:dyDescent="0.25">
      <c r="B851" s="7"/>
      <c r="C851" s="7"/>
      <c r="D851" s="71"/>
      <c r="E851" s="71"/>
      <c r="F851" s="71"/>
    </row>
    <row r="852" spans="2:6" x14ac:dyDescent="0.25">
      <c r="B852" s="7"/>
      <c r="C852" s="7"/>
      <c r="D852" s="71"/>
      <c r="E852" s="71"/>
      <c r="F852" s="71"/>
    </row>
    <row r="853" spans="2:6" x14ac:dyDescent="0.25">
      <c r="B853" s="7"/>
      <c r="C853" s="7"/>
      <c r="D853" s="71"/>
      <c r="E853" s="71"/>
      <c r="F853" s="71"/>
    </row>
    <row r="854" spans="2:6" x14ac:dyDescent="0.25">
      <c r="B854" s="7"/>
      <c r="C854" s="7"/>
      <c r="D854" s="71"/>
      <c r="E854" s="71"/>
      <c r="F854" s="71"/>
    </row>
    <row r="855" spans="2:6" x14ac:dyDescent="0.25">
      <c r="B855" s="7"/>
      <c r="C855" s="7"/>
      <c r="D855" s="71"/>
      <c r="E855" s="71"/>
      <c r="F855" s="71"/>
    </row>
    <row r="856" spans="2:6" x14ac:dyDescent="0.25">
      <c r="B856" s="7"/>
      <c r="C856" s="7"/>
      <c r="D856" s="71"/>
      <c r="E856" s="71"/>
      <c r="F856" s="71"/>
    </row>
    <row r="857" spans="2:6" x14ac:dyDescent="0.25">
      <c r="B857" s="7"/>
      <c r="C857" s="7"/>
      <c r="D857" s="71"/>
      <c r="E857" s="71"/>
      <c r="F857" s="71"/>
    </row>
    <row r="858" spans="2:6" x14ac:dyDescent="0.25">
      <c r="B858" s="7"/>
      <c r="C858" s="7"/>
      <c r="D858" s="71"/>
      <c r="E858" s="71"/>
      <c r="F858" s="71"/>
    </row>
    <row r="859" spans="2:6" x14ac:dyDescent="0.25">
      <c r="B859" s="7"/>
      <c r="C859" s="7"/>
      <c r="D859" s="71"/>
      <c r="E859" s="71"/>
      <c r="F859" s="71"/>
    </row>
    <row r="860" spans="2:6" x14ac:dyDescent="0.25">
      <c r="B860" s="7"/>
      <c r="C860" s="7"/>
      <c r="D860" s="71"/>
      <c r="E860" s="71"/>
      <c r="F860" s="71"/>
    </row>
    <row r="861" spans="2:6" x14ac:dyDescent="0.25">
      <c r="B861" s="7"/>
      <c r="C861" s="7"/>
      <c r="D861" s="71"/>
      <c r="E861" s="71"/>
      <c r="F861" s="71"/>
    </row>
    <row r="862" spans="2:6" x14ac:dyDescent="0.25">
      <c r="B862" s="7"/>
      <c r="C862" s="7"/>
      <c r="D862" s="71"/>
      <c r="E862" s="71"/>
      <c r="F862" s="71"/>
    </row>
    <row r="863" spans="2:6" x14ac:dyDescent="0.25">
      <c r="B863" s="7"/>
      <c r="C863" s="7"/>
      <c r="D863" s="71"/>
      <c r="E863" s="71"/>
      <c r="F863" s="71"/>
    </row>
    <row r="864" spans="2:6" x14ac:dyDescent="0.25">
      <c r="B864" s="7"/>
      <c r="C864" s="7"/>
      <c r="D864" s="71"/>
      <c r="E864" s="71"/>
      <c r="F864" s="71"/>
    </row>
    <row r="865" spans="2:6" x14ac:dyDescent="0.25">
      <c r="B865" s="7"/>
      <c r="C865" s="7"/>
      <c r="D865" s="71"/>
      <c r="E865" s="71"/>
      <c r="F865" s="71"/>
    </row>
    <row r="866" spans="2:6" x14ac:dyDescent="0.25">
      <c r="B866" s="7"/>
      <c r="C866" s="7"/>
      <c r="D866" s="71"/>
      <c r="E866" s="71"/>
      <c r="F866" s="71"/>
    </row>
    <row r="867" spans="2:6" x14ac:dyDescent="0.25">
      <c r="B867" s="7"/>
      <c r="C867" s="7"/>
      <c r="D867" s="71"/>
      <c r="E867" s="71"/>
      <c r="F867" s="71"/>
    </row>
    <row r="868" spans="2:6" x14ac:dyDescent="0.25">
      <c r="B868" s="7"/>
      <c r="C868" s="7"/>
      <c r="D868" s="71"/>
      <c r="E868" s="71"/>
      <c r="F868" s="71"/>
    </row>
    <row r="869" spans="2:6" x14ac:dyDescent="0.25">
      <c r="B869" s="7"/>
      <c r="C869" s="7"/>
      <c r="D869" s="71"/>
      <c r="E869" s="71"/>
      <c r="F869" s="71"/>
    </row>
    <row r="870" spans="2:6" x14ac:dyDescent="0.25">
      <c r="B870" s="7"/>
      <c r="C870" s="7"/>
      <c r="D870" s="71"/>
      <c r="E870" s="71"/>
      <c r="F870" s="71"/>
    </row>
    <row r="871" spans="2:6" x14ac:dyDescent="0.25">
      <c r="B871" s="7"/>
      <c r="C871" s="7"/>
      <c r="D871" s="71"/>
      <c r="E871" s="71"/>
      <c r="F871" s="71"/>
    </row>
    <row r="872" spans="2:6" x14ac:dyDescent="0.25">
      <c r="B872" s="7"/>
      <c r="C872" s="7"/>
      <c r="D872" s="71"/>
      <c r="E872" s="71"/>
      <c r="F872" s="71"/>
    </row>
    <row r="873" spans="2:6" x14ac:dyDescent="0.25">
      <c r="B873" s="7"/>
      <c r="C873" s="7"/>
      <c r="D873" s="71"/>
      <c r="E873" s="71"/>
      <c r="F873" s="71"/>
    </row>
    <row r="874" spans="2:6" x14ac:dyDescent="0.25">
      <c r="B874" s="7"/>
      <c r="C874" s="7"/>
      <c r="D874" s="71"/>
      <c r="E874" s="71"/>
      <c r="F874" s="71"/>
    </row>
    <row r="875" spans="2:6" x14ac:dyDescent="0.25">
      <c r="B875" s="7"/>
      <c r="C875" s="7"/>
      <c r="D875" s="71"/>
      <c r="E875" s="71"/>
      <c r="F875" s="71"/>
    </row>
    <row r="876" spans="2:6" x14ac:dyDescent="0.25">
      <c r="B876" s="7"/>
      <c r="C876" s="7"/>
      <c r="D876" s="71"/>
      <c r="E876" s="71"/>
      <c r="F876" s="71"/>
    </row>
    <row r="877" spans="2:6" x14ac:dyDescent="0.25">
      <c r="B877" s="7"/>
      <c r="C877" s="7"/>
      <c r="D877" s="71"/>
      <c r="E877" s="71"/>
      <c r="F877" s="71"/>
    </row>
    <row r="878" spans="2:6" x14ac:dyDescent="0.25">
      <c r="B878" s="7"/>
      <c r="C878" s="7"/>
      <c r="D878" s="71"/>
      <c r="E878" s="71"/>
      <c r="F878" s="71"/>
    </row>
    <row r="879" spans="2:6" x14ac:dyDescent="0.25">
      <c r="B879" s="7"/>
      <c r="C879" s="7"/>
      <c r="D879" s="71"/>
      <c r="E879" s="71"/>
      <c r="F879" s="71"/>
    </row>
    <row r="880" spans="2:6" x14ac:dyDescent="0.25">
      <c r="B880" s="7"/>
      <c r="C880" s="7"/>
      <c r="D880" s="71"/>
      <c r="E880" s="71"/>
      <c r="F880" s="71"/>
    </row>
    <row r="881" spans="2:6" x14ac:dyDescent="0.25">
      <c r="B881" s="7"/>
      <c r="C881" s="7"/>
      <c r="D881" s="71"/>
      <c r="E881" s="71"/>
      <c r="F881" s="71"/>
    </row>
    <row r="882" spans="2:6" x14ac:dyDescent="0.25">
      <c r="B882" s="7"/>
      <c r="C882" s="7"/>
      <c r="D882" s="71"/>
      <c r="E882" s="71"/>
      <c r="F882" s="71"/>
    </row>
    <row r="883" spans="2:6" x14ac:dyDescent="0.25">
      <c r="B883" s="7"/>
      <c r="C883" s="7"/>
      <c r="D883" s="71"/>
      <c r="E883" s="71"/>
      <c r="F883" s="71"/>
    </row>
    <row r="884" spans="2:6" x14ac:dyDescent="0.25">
      <c r="B884" s="7"/>
      <c r="C884" s="7"/>
      <c r="D884" s="71"/>
      <c r="E884" s="71"/>
      <c r="F884" s="71"/>
    </row>
    <row r="885" spans="2:6" x14ac:dyDescent="0.25">
      <c r="B885" s="7"/>
      <c r="C885" s="7"/>
      <c r="D885" s="71"/>
      <c r="E885" s="71"/>
      <c r="F885" s="71"/>
    </row>
    <row r="886" spans="2:6" x14ac:dyDescent="0.25">
      <c r="B886" s="7"/>
      <c r="C886" s="7"/>
      <c r="D886" s="71"/>
      <c r="E886" s="71"/>
      <c r="F886" s="71"/>
    </row>
    <row r="887" spans="2:6" x14ac:dyDescent="0.25">
      <c r="B887" s="7"/>
      <c r="C887" s="7"/>
      <c r="D887" s="71"/>
      <c r="E887" s="71"/>
      <c r="F887" s="71"/>
    </row>
    <row r="888" spans="2:6" x14ac:dyDescent="0.25">
      <c r="B888" s="7"/>
      <c r="C888" s="7"/>
      <c r="D888" s="71"/>
      <c r="E888" s="71"/>
      <c r="F888" s="71"/>
    </row>
    <row r="889" spans="2:6" x14ac:dyDescent="0.25">
      <c r="B889" s="7"/>
      <c r="C889" s="7"/>
      <c r="D889" s="71"/>
      <c r="E889" s="71"/>
      <c r="F889" s="71"/>
    </row>
    <row r="890" spans="2:6" x14ac:dyDescent="0.25">
      <c r="B890" s="7"/>
      <c r="C890" s="7"/>
      <c r="D890" s="71"/>
      <c r="E890" s="71"/>
      <c r="F890" s="71"/>
    </row>
    <row r="891" spans="2:6" x14ac:dyDescent="0.25">
      <c r="B891" s="7"/>
      <c r="C891" s="7"/>
      <c r="D891" s="71"/>
      <c r="E891" s="71"/>
      <c r="F891" s="71"/>
    </row>
    <row r="892" spans="2:6" x14ac:dyDescent="0.25">
      <c r="B892" s="7"/>
      <c r="C892" s="7"/>
      <c r="D892" s="71"/>
      <c r="E892" s="71"/>
      <c r="F892" s="71"/>
    </row>
    <row r="893" spans="2:6" x14ac:dyDescent="0.25">
      <c r="B893" s="7"/>
      <c r="C893" s="7"/>
      <c r="D893" s="71"/>
      <c r="E893" s="71"/>
      <c r="F893" s="71"/>
    </row>
    <row r="894" spans="2:6" x14ac:dyDescent="0.25">
      <c r="B894" s="7"/>
      <c r="C894" s="7"/>
      <c r="D894" s="71"/>
      <c r="E894" s="71"/>
      <c r="F894" s="71"/>
    </row>
    <row r="895" spans="2:6" x14ac:dyDescent="0.25">
      <c r="B895" s="7"/>
      <c r="C895" s="7"/>
      <c r="D895" s="71"/>
      <c r="E895" s="71"/>
      <c r="F895" s="71"/>
    </row>
    <row r="896" spans="2:6" x14ac:dyDescent="0.25">
      <c r="B896" s="7"/>
      <c r="C896" s="7"/>
      <c r="D896" s="71"/>
      <c r="E896" s="71"/>
      <c r="F896" s="71"/>
    </row>
    <row r="897" spans="2:6" x14ac:dyDescent="0.25">
      <c r="B897" s="7"/>
      <c r="C897" s="7"/>
      <c r="D897" s="71"/>
      <c r="E897" s="71"/>
      <c r="F897" s="71"/>
    </row>
    <row r="898" spans="2:6" x14ac:dyDescent="0.25">
      <c r="B898" s="7"/>
      <c r="C898" s="7"/>
      <c r="D898" s="71"/>
      <c r="E898" s="71"/>
      <c r="F898" s="71"/>
    </row>
    <row r="899" spans="2:6" x14ac:dyDescent="0.25">
      <c r="B899" s="7"/>
      <c r="C899" s="7"/>
      <c r="D899" s="71"/>
      <c r="E899" s="71"/>
      <c r="F899" s="71"/>
    </row>
    <row r="900" spans="2:6" x14ac:dyDescent="0.25">
      <c r="B900" s="7"/>
      <c r="C900" s="7"/>
      <c r="D900" s="71"/>
      <c r="E900" s="71"/>
      <c r="F900" s="71"/>
    </row>
    <row r="901" spans="2:6" x14ac:dyDescent="0.25">
      <c r="B901" s="7"/>
      <c r="C901" s="7"/>
      <c r="D901" s="71"/>
      <c r="E901" s="71"/>
      <c r="F901" s="71"/>
    </row>
    <row r="902" spans="2:6" x14ac:dyDescent="0.25">
      <c r="B902" s="7"/>
      <c r="C902" s="7"/>
      <c r="D902" s="71"/>
      <c r="E902" s="71"/>
      <c r="F902" s="71"/>
    </row>
    <row r="903" spans="2:6" x14ac:dyDescent="0.25">
      <c r="B903" s="7"/>
      <c r="C903" s="7"/>
      <c r="D903" s="71"/>
      <c r="E903" s="71"/>
      <c r="F903" s="71"/>
    </row>
    <row r="904" spans="2:6" x14ac:dyDescent="0.25">
      <c r="B904" s="7"/>
      <c r="C904" s="7"/>
      <c r="D904" s="71"/>
      <c r="E904" s="71"/>
      <c r="F904" s="71"/>
    </row>
    <row r="905" spans="2:6" x14ac:dyDescent="0.25">
      <c r="B905" s="7"/>
      <c r="C905" s="7"/>
      <c r="D905" s="71"/>
      <c r="E905" s="71"/>
      <c r="F905" s="71"/>
    </row>
    <row r="906" spans="2:6" x14ac:dyDescent="0.25">
      <c r="B906" s="7"/>
      <c r="C906" s="7"/>
      <c r="D906" s="71"/>
      <c r="E906" s="71"/>
      <c r="F906" s="71"/>
    </row>
    <row r="907" spans="2:6" x14ac:dyDescent="0.25">
      <c r="B907" s="7"/>
      <c r="C907" s="7"/>
      <c r="D907" s="71"/>
      <c r="E907" s="71"/>
      <c r="F907" s="71"/>
    </row>
    <row r="908" spans="2:6" x14ac:dyDescent="0.25">
      <c r="B908" s="7"/>
      <c r="C908" s="7"/>
      <c r="D908" s="71"/>
      <c r="E908" s="71"/>
      <c r="F908" s="71"/>
    </row>
    <row r="909" spans="2:6" x14ac:dyDescent="0.25">
      <c r="B909" s="7"/>
      <c r="C909" s="7"/>
      <c r="D909" s="71"/>
      <c r="E909" s="71"/>
      <c r="F909" s="71"/>
    </row>
    <row r="910" spans="2:6" x14ac:dyDescent="0.25">
      <c r="B910" s="7"/>
      <c r="C910" s="7"/>
      <c r="D910" s="71"/>
      <c r="E910" s="71"/>
      <c r="F910" s="71"/>
    </row>
    <row r="911" spans="2:6" x14ac:dyDescent="0.25">
      <c r="B911" s="7"/>
      <c r="C911" s="7"/>
      <c r="D911" s="71"/>
      <c r="E911" s="71"/>
      <c r="F911" s="71"/>
    </row>
    <row r="912" spans="2:6" x14ac:dyDescent="0.25">
      <c r="B912" s="7"/>
      <c r="C912" s="7"/>
      <c r="D912" s="71"/>
      <c r="E912" s="71"/>
      <c r="F912" s="71"/>
    </row>
    <row r="913" spans="2:6" x14ac:dyDescent="0.25">
      <c r="B913" s="7"/>
      <c r="C913" s="7"/>
      <c r="D913" s="71"/>
      <c r="E913" s="71"/>
      <c r="F913" s="71"/>
    </row>
    <row r="914" spans="2:6" x14ac:dyDescent="0.25">
      <c r="B914" s="7"/>
      <c r="C914" s="7"/>
      <c r="D914" s="71"/>
      <c r="E914" s="71"/>
      <c r="F914" s="71"/>
    </row>
    <row r="915" spans="2:6" x14ac:dyDescent="0.25">
      <c r="B915" s="7"/>
      <c r="C915" s="7"/>
      <c r="D915" s="71"/>
      <c r="E915" s="71"/>
      <c r="F915" s="71"/>
    </row>
    <row r="916" spans="2:6" x14ac:dyDescent="0.25">
      <c r="B916" s="7"/>
      <c r="C916" s="7"/>
      <c r="D916" s="71"/>
      <c r="E916" s="71"/>
      <c r="F916" s="71"/>
    </row>
    <row r="917" spans="2:6" x14ac:dyDescent="0.25">
      <c r="B917" s="7"/>
      <c r="C917" s="7"/>
      <c r="D917" s="71"/>
      <c r="E917" s="71"/>
      <c r="F917" s="71"/>
    </row>
    <row r="918" spans="2:6" x14ac:dyDescent="0.25">
      <c r="B918" s="7"/>
      <c r="C918" s="7"/>
      <c r="D918" s="71"/>
      <c r="E918" s="71"/>
      <c r="F918" s="71"/>
    </row>
    <row r="919" spans="2:6" x14ac:dyDescent="0.25">
      <c r="B919" s="7"/>
      <c r="C919" s="7"/>
      <c r="D919" s="71"/>
      <c r="E919" s="71"/>
      <c r="F919" s="71"/>
    </row>
    <row r="920" spans="2:6" x14ac:dyDescent="0.25">
      <c r="B920" s="7"/>
      <c r="C920" s="7"/>
      <c r="D920" s="71"/>
      <c r="E920" s="71"/>
      <c r="F920" s="71"/>
    </row>
    <row r="921" spans="2:6" x14ac:dyDescent="0.25">
      <c r="B921" s="7"/>
      <c r="C921" s="7"/>
      <c r="D921" s="71"/>
      <c r="E921" s="71"/>
      <c r="F921" s="71"/>
    </row>
    <row r="922" spans="2:6" x14ac:dyDescent="0.25">
      <c r="B922" s="7"/>
      <c r="C922" s="7"/>
      <c r="D922" s="71"/>
      <c r="E922" s="71"/>
      <c r="F922" s="71"/>
    </row>
    <row r="923" spans="2:6" x14ac:dyDescent="0.25">
      <c r="B923" s="7"/>
      <c r="C923" s="7"/>
      <c r="D923" s="71"/>
      <c r="E923" s="71"/>
      <c r="F923" s="71"/>
    </row>
    <row r="924" spans="2:6" x14ac:dyDescent="0.25">
      <c r="B924" s="7"/>
      <c r="C924" s="7"/>
      <c r="D924" s="71"/>
      <c r="E924" s="71"/>
      <c r="F924" s="71"/>
    </row>
    <row r="925" spans="2:6" x14ac:dyDescent="0.25">
      <c r="B925" s="7"/>
      <c r="C925" s="7"/>
      <c r="D925" s="71"/>
      <c r="E925" s="71"/>
      <c r="F925" s="71"/>
    </row>
    <row r="926" spans="2:6" x14ac:dyDescent="0.25">
      <c r="B926" s="7"/>
      <c r="C926" s="7"/>
      <c r="D926" s="71"/>
      <c r="E926" s="71"/>
      <c r="F926" s="71"/>
    </row>
    <row r="927" spans="2:6" x14ac:dyDescent="0.25">
      <c r="B927" s="7"/>
      <c r="C927" s="7"/>
      <c r="D927" s="71"/>
      <c r="E927" s="71"/>
      <c r="F927" s="71"/>
    </row>
    <row r="928" spans="2:6" x14ac:dyDescent="0.25">
      <c r="B928" s="7"/>
      <c r="C928" s="7"/>
      <c r="D928" s="71"/>
      <c r="E928" s="71"/>
      <c r="F928" s="71"/>
    </row>
    <row r="929" spans="2:6" x14ac:dyDescent="0.25">
      <c r="B929" s="7"/>
      <c r="C929" s="7"/>
      <c r="D929" s="71"/>
      <c r="E929" s="71"/>
      <c r="F929" s="71"/>
    </row>
    <row r="930" spans="2:6" x14ac:dyDescent="0.25">
      <c r="B930" s="7"/>
      <c r="C930" s="7"/>
      <c r="D930" s="71"/>
      <c r="E930" s="71"/>
      <c r="F930" s="71"/>
    </row>
    <row r="931" spans="2:6" x14ac:dyDescent="0.25">
      <c r="B931" s="7"/>
      <c r="C931" s="7"/>
      <c r="D931" s="71"/>
      <c r="E931" s="71"/>
      <c r="F931" s="71"/>
    </row>
    <row r="932" spans="2:6" x14ac:dyDescent="0.25">
      <c r="B932" s="7"/>
      <c r="C932" s="7"/>
      <c r="D932" s="71"/>
      <c r="E932" s="71"/>
      <c r="F932" s="71"/>
    </row>
    <row r="933" spans="2:6" x14ac:dyDescent="0.25">
      <c r="B933" s="7"/>
      <c r="C933" s="7"/>
      <c r="D933" s="71"/>
      <c r="E933" s="71"/>
      <c r="F933" s="71"/>
    </row>
    <row r="934" spans="2:6" x14ac:dyDescent="0.25">
      <c r="B934" s="7"/>
      <c r="C934" s="7"/>
      <c r="D934" s="71"/>
      <c r="E934" s="71"/>
      <c r="F934" s="71"/>
    </row>
    <row r="935" spans="2:6" x14ac:dyDescent="0.25">
      <c r="B935" s="7"/>
      <c r="C935" s="7"/>
      <c r="D935" s="71"/>
      <c r="E935" s="71"/>
      <c r="F935" s="71"/>
    </row>
    <row r="936" spans="2:6" x14ac:dyDescent="0.25">
      <c r="B936" s="7"/>
      <c r="C936" s="7"/>
      <c r="D936" s="71"/>
      <c r="E936" s="71"/>
      <c r="F936" s="71"/>
    </row>
    <row r="937" spans="2:6" x14ac:dyDescent="0.25">
      <c r="B937" s="7"/>
      <c r="C937" s="7"/>
      <c r="D937" s="71"/>
      <c r="E937" s="71"/>
      <c r="F937" s="71"/>
    </row>
    <row r="938" spans="2:6" x14ac:dyDescent="0.25">
      <c r="B938" s="7"/>
      <c r="C938" s="7"/>
      <c r="D938" s="71"/>
      <c r="E938" s="71"/>
      <c r="F938" s="71"/>
    </row>
    <row r="939" spans="2:6" x14ac:dyDescent="0.25">
      <c r="B939" s="7"/>
      <c r="C939" s="7"/>
      <c r="D939" s="71"/>
      <c r="E939" s="71"/>
      <c r="F939" s="71"/>
    </row>
    <row r="940" spans="2:6" x14ac:dyDescent="0.25">
      <c r="B940" s="7"/>
      <c r="C940" s="7"/>
      <c r="D940" s="71"/>
      <c r="E940" s="71"/>
      <c r="F940" s="71"/>
    </row>
    <row r="941" spans="2:6" x14ac:dyDescent="0.25">
      <c r="B941" s="7"/>
      <c r="C941" s="7"/>
      <c r="D941" s="71"/>
      <c r="E941" s="71"/>
      <c r="F941" s="71"/>
    </row>
    <row r="942" spans="2:6" x14ac:dyDescent="0.25">
      <c r="B942" s="7"/>
      <c r="C942" s="7"/>
      <c r="D942" s="71"/>
      <c r="E942" s="71"/>
      <c r="F942" s="71"/>
    </row>
    <row r="943" spans="2:6" x14ac:dyDescent="0.25">
      <c r="B943" s="7"/>
      <c r="C943" s="7"/>
      <c r="D943" s="71"/>
      <c r="E943" s="71"/>
      <c r="F943" s="71"/>
    </row>
    <row r="944" spans="2:6" x14ac:dyDescent="0.25">
      <c r="B944" s="7"/>
      <c r="C944" s="7"/>
      <c r="D944" s="71"/>
      <c r="E944" s="71"/>
      <c r="F944" s="71"/>
    </row>
    <row r="945" spans="2:6" x14ac:dyDescent="0.25">
      <c r="B945" s="7"/>
      <c r="C945" s="7"/>
      <c r="D945" s="71"/>
      <c r="E945" s="71"/>
      <c r="F945" s="71"/>
    </row>
    <row r="946" spans="2:6" x14ac:dyDescent="0.25">
      <c r="B946" s="7"/>
      <c r="C946" s="7"/>
      <c r="D946" s="71"/>
      <c r="E946" s="71"/>
      <c r="F946" s="71"/>
    </row>
    <row r="947" spans="2:6" x14ac:dyDescent="0.25">
      <c r="B947" s="7"/>
      <c r="C947" s="7"/>
      <c r="D947" s="71"/>
      <c r="E947" s="71"/>
      <c r="F947" s="71"/>
    </row>
    <row r="948" spans="2:6" x14ac:dyDescent="0.25">
      <c r="B948" s="7"/>
      <c r="C948" s="7"/>
      <c r="D948" s="71"/>
      <c r="E948" s="71"/>
      <c r="F948" s="71"/>
    </row>
    <row r="949" spans="2:6" x14ac:dyDescent="0.25">
      <c r="B949" s="7"/>
      <c r="C949" s="7"/>
      <c r="D949" s="71"/>
      <c r="E949" s="71"/>
      <c r="F949" s="71"/>
    </row>
    <row r="950" spans="2:6" x14ac:dyDescent="0.25">
      <c r="B950" s="7"/>
      <c r="C950" s="7"/>
      <c r="D950" s="71"/>
      <c r="E950" s="71"/>
      <c r="F950" s="71"/>
    </row>
    <row r="951" spans="2:6" x14ac:dyDescent="0.25">
      <c r="B951" s="7"/>
      <c r="C951" s="7"/>
      <c r="D951" s="71"/>
      <c r="E951" s="71"/>
      <c r="F951" s="71"/>
    </row>
    <row r="952" spans="2:6" x14ac:dyDescent="0.25">
      <c r="B952" s="7"/>
      <c r="C952" s="7"/>
      <c r="D952" s="71"/>
      <c r="E952" s="71"/>
      <c r="F952" s="71"/>
    </row>
    <row r="953" spans="2:6" x14ac:dyDescent="0.25">
      <c r="B953" s="7"/>
      <c r="C953" s="7"/>
      <c r="D953" s="71"/>
      <c r="E953" s="71"/>
      <c r="F953" s="71"/>
    </row>
    <row r="954" spans="2:6" x14ac:dyDescent="0.25">
      <c r="B954" s="7"/>
      <c r="C954" s="7"/>
      <c r="D954" s="71"/>
      <c r="E954" s="71"/>
      <c r="F954" s="71"/>
    </row>
    <row r="955" spans="2:6" x14ac:dyDescent="0.25">
      <c r="B955" s="7"/>
      <c r="C955" s="7"/>
      <c r="D955" s="71"/>
      <c r="E955" s="71"/>
      <c r="F955" s="71"/>
    </row>
    <row r="956" spans="2:6" x14ac:dyDescent="0.25">
      <c r="B956" s="7"/>
      <c r="C956" s="7"/>
      <c r="D956" s="71"/>
      <c r="E956" s="71"/>
      <c r="F956" s="71"/>
    </row>
    <row r="957" spans="2:6" x14ac:dyDescent="0.25">
      <c r="B957" s="7"/>
      <c r="C957" s="7"/>
      <c r="D957" s="71"/>
      <c r="E957" s="71"/>
      <c r="F957" s="71"/>
    </row>
    <row r="958" spans="2:6" x14ac:dyDescent="0.25">
      <c r="B958" s="7"/>
      <c r="C958" s="7"/>
      <c r="D958" s="71"/>
      <c r="E958" s="71"/>
      <c r="F958" s="71"/>
    </row>
    <row r="959" spans="2:6" x14ac:dyDescent="0.25">
      <c r="B959" s="7"/>
      <c r="C959" s="7"/>
      <c r="D959" s="71"/>
      <c r="E959" s="71"/>
      <c r="F959" s="71"/>
    </row>
    <row r="960" spans="2:6" x14ac:dyDescent="0.25">
      <c r="B960" s="7"/>
      <c r="C960" s="7"/>
      <c r="D960" s="71"/>
      <c r="E960" s="71"/>
      <c r="F960" s="71"/>
    </row>
    <row r="961" spans="2:6" x14ac:dyDescent="0.25">
      <c r="B961" s="7"/>
      <c r="C961" s="7"/>
      <c r="D961" s="71"/>
      <c r="E961" s="71"/>
      <c r="F961" s="71"/>
    </row>
    <row r="962" spans="2:6" x14ac:dyDescent="0.25">
      <c r="B962" s="7"/>
      <c r="C962" s="7"/>
      <c r="D962" s="71"/>
      <c r="E962" s="71"/>
      <c r="F962" s="71"/>
    </row>
    <row r="963" spans="2:6" x14ac:dyDescent="0.25">
      <c r="B963" s="7"/>
      <c r="C963" s="7"/>
      <c r="D963" s="71"/>
      <c r="E963" s="71"/>
      <c r="F963" s="71"/>
    </row>
    <row r="964" spans="2:6" x14ac:dyDescent="0.25">
      <c r="B964" s="7"/>
      <c r="C964" s="7"/>
      <c r="D964" s="71"/>
      <c r="E964" s="71"/>
      <c r="F964" s="71"/>
    </row>
    <row r="965" spans="2:6" x14ac:dyDescent="0.25">
      <c r="B965" s="7"/>
      <c r="C965" s="7"/>
      <c r="D965" s="71"/>
      <c r="E965" s="71"/>
      <c r="F965" s="71"/>
    </row>
    <row r="966" spans="2:6" x14ac:dyDescent="0.25">
      <c r="B966" s="7"/>
      <c r="C966" s="7"/>
      <c r="D966" s="71"/>
      <c r="E966" s="71"/>
      <c r="F966" s="71"/>
    </row>
    <row r="967" spans="2:6" x14ac:dyDescent="0.25">
      <c r="B967" s="7"/>
      <c r="C967" s="7"/>
      <c r="D967" s="71"/>
      <c r="E967" s="71"/>
      <c r="F967" s="71"/>
    </row>
    <row r="968" spans="2:6" x14ac:dyDescent="0.25">
      <c r="B968" s="7"/>
      <c r="C968" s="7"/>
      <c r="D968" s="71"/>
      <c r="E968" s="71"/>
      <c r="F968" s="71"/>
    </row>
    <row r="969" spans="2:6" x14ac:dyDescent="0.25">
      <c r="B969" s="7"/>
      <c r="C969" s="7"/>
      <c r="D969" s="71"/>
      <c r="E969" s="71"/>
      <c r="F969" s="71"/>
    </row>
    <row r="970" spans="2:6" x14ac:dyDescent="0.25">
      <c r="B970" s="7"/>
      <c r="C970" s="7"/>
      <c r="D970" s="71"/>
      <c r="E970" s="71"/>
      <c r="F970" s="71"/>
    </row>
    <row r="971" spans="2:6" x14ac:dyDescent="0.25">
      <c r="B971" s="7"/>
      <c r="C971" s="7"/>
      <c r="D971" s="71"/>
      <c r="E971" s="71"/>
      <c r="F971" s="71"/>
    </row>
    <row r="972" spans="2:6" x14ac:dyDescent="0.25">
      <c r="B972" s="7"/>
      <c r="C972" s="7"/>
      <c r="D972" s="71"/>
      <c r="E972" s="71"/>
      <c r="F972" s="71"/>
    </row>
    <row r="973" spans="2:6" x14ac:dyDescent="0.25">
      <c r="B973" s="7"/>
      <c r="C973" s="7"/>
      <c r="D973" s="71"/>
      <c r="E973" s="71"/>
      <c r="F973" s="71"/>
    </row>
    <row r="974" spans="2:6" x14ac:dyDescent="0.25">
      <c r="B974" s="7"/>
      <c r="C974" s="7"/>
      <c r="D974" s="71"/>
      <c r="E974" s="71"/>
      <c r="F974" s="71"/>
    </row>
    <row r="975" spans="2:6" x14ac:dyDescent="0.25">
      <c r="B975" s="7"/>
      <c r="C975" s="7"/>
      <c r="D975" s="71"/>
      <c r="E975" s="71"/>
      <c r="F975" s="71"/>
    </row>
    <row r="976" spans="2:6" x14ac:dyDescent="0.25">
      <c r="B976" s="7"/>
      <c r="C976" s="7"/>
      <c r="D976" s="71"/>
      <c r="E976" s="71"/>
      <c r="F976" s="71"/>
    </row>
    <row r="977" spans="2:6" x14ac:dyDescent="0.25">
      <c r="B977" s="7"/>
      <c r="C977" s="7"/>
      <c r="D977" s="71"/>
      <c r="E977" s="71"/>
      <c r="F977" s="71"/>
    </row>
    <row r="978" spans="2:6" x14ac:dyDescent="0.25">
      <c r="B978" s="7"/>
      <c r="C978" s="7"/>
      <c r="D978" s="71"/>
      <c r="E978" s="71"/>
      <c r="F978" s="71"/>
    </row>
    <row r="979" spans="2:6" x14ac:dyDescent="0.25">
      <c r="B979" s="7"/>
      <c r="C979" s="7"/>
      <c r="D979" s="71"/>
      <c r="E979" s="71"/>
      <c r="F979" s="71"/>
    </row>
    <row r="980" spans="2:6" x14ac:dyDescent="0.25">
      <c r="B980" s="7"/>
      <c r="C980" s="7"/>
      <c r="D980" s="71"/>
      <c r="E980" s="71"/>
      <c r="F980" s="71"/>
    </row>
    <row r="981" spans="2:6" x14ac:dyDescent="0.25">
      <c r="B981" s="7"/>
      <c r="C981" s="7"/>
      <c r="D981" s="71"/>
      <c r="E981" s="71"/>
      <c r="F981" s="71"/>
    </row>
    <row r="982" spans="2:6" x14ac:dyDescent="0.25">
      <c r="B982" s="7"/>
      <c r="C982" s="7"/>
      <c r="D982" s="71"/>
      <c r="E982" s="71"/>
      <c r="F982" s="71"/>
    </row>
    <row r="983" spans="2:6" x14ac:dyDescent="0.25">
      <c r="B983" s="7"/>
      <c r="C983" s="7"/>
      <c r="D983" s="71"/>
      <c r="E983" s="71"/>
      <c r="F983" s="71"/>
    </row>
    <row r="984" spans="2:6" x14ac:dyDescent="0.25">
      <c r="B984" s="7"/>
      <c r="C984" s="7"/>
      <c r="D984" s="71"/>
      <c r="E984" s="71"/>
      <c r="F984" s="71"/>
    </row>
    <row r="985" spans="2:6" x14ac:dyDescent="0.25">
      <c r="B985" s="7"/>
      <c r="C985" s="7"/>
      <c r="D985" s="71"/>
      <c r="E985" s="71"/>
      <c r="F985" s="71"/>
    </row>
    <row r="986" spans="2:6" x14ac:dyDescent="0.25">
      <c r="B986" s="7"/>
      <c r="C986" s="7"/>
      <c r="D986" s="71"/>
      <c r="E986" s="71"/>
      <c r="F986" s="71"/>
    </row>
    <row r="987" spans="2:6" x14ac:dyDescent="0.25">
      <c r="B987" s="7"/>
      <c r="C987" s="7"/>
      <c r="D987" s="71"/>
      <c r="E987" s="71"/>
      <c r="F987" s="71"/>
    </row>
    <row r="988" spans="2:6" x14ac:dyDescent="0.25">
      <c r="B988" s="7"/>
      <c r="C988" s="7"/>
      <c r="D988" s="71"/>
      <c r="E988" s="71"/>
      <c r="F988" s="71"/>
    </row>
    <row r="989" spans="2:6" x14ac:dyDescent="0.25">
      <c r="B989" s="7"/>
      <c r="C989" s="7"/>
      <c r="D989" s="71"/>
      <c r="E989" s="71"/>
      <c r="F989" s="71"/>
    </row>
    <row r="990" spans="2:6" x14ac:dyDescent="0.25">
      <c r="B990" s="7"/>
      <c r="C990" s="7"/>
      <c r="D990" s="71"/>
      <c r="E990" s="71"/>
      <c r="F990" s="71"/>
    </row>
    <row r="991" spans="2:6" x14ac:dyDescent="0.25">
      <c r="B991" s="7"/>
      <c r="C991" s="7"/>
      <c r="D991" s="71"/>
      <c r="E991" s="71"/>
      <c r="F991" s="71"/>
    </row>
    <row r="992" spans="2:6" x14ac:dyDescent="0.25">
      <c r="B992" s="7"/>
      <c r="C992" s="7"/>
      <c r="D992" s="71"/>
      <c r="E992" s="71"/>
      <c r="F992" s="71"/>
    </row>
    <row r="993" spans="2:6" x14ac:dyDescent="0.25">
      <c r="B993" s="7"/>
      <c r="C993" s="7"/>
      <c r="D993" s="71"/>
      <c r="E993" s="71"/>
      <c r="F993" s="71"/>
    </row>
    <row r="994" spans="2:6" x14ac:dyDescent="0.25">
      <c r="B994" s="7"/>
      <c r="C994" s="7"/>
      <c r="D994" s="71"/>
      <c r="E994" s="71"/>
      <c r="F994" s="71"/>
    </row>
    <row r="995" spans="2:6" x14ac:dyDescent="0.25">
      <c r="B995" s="7"/>
      <c r="C995" s="7"/>
      <c r="D995" s="71"/>
      <c r="E995" s="71"/>
      <c r="F995" s="71"/>
    </row>
    <row r="996" spans="2:6" x14ac:dyDescent="0.25">
      <c r="B996" s="7"/>
      <c r="C996" s="7"/>
      <c r="D996" s="71"/>
      <c r="E996" s="71"/>
      <c r="F996" s="71"/>
    </row>
    <row r="997" spans="2:6" x14ac:dyDescent="0.25">
      <c r="B997" s="7"/>
      <c r="C997" s="7"/>
      <c r="D997" s="71"/>
      <c r="E997" s="71"/>
      <c r="F997" s="71"/>
    </row>
    <row r="998" spans="2:6" x14ac:dyDescent="0.25">
      <c r="B998" s="7"/>
      <c r="C998" s="7"/>
      <c r="D998" s="71"/>
      <c r="E998" s="71"/>
      <c r="F998" s="71"/>
    </row>
    <row r="999" spans="2:6" x14ac:dyDescent="0.25">
      <c r="B999" s="7"/>
      <c r="C999" s="7"/>
      <c r="D999" s="71"/>
      <c r="E999" s="71"/>
      <c r="F999" s="71"/>
    </row>
    <row r="1000" spans="2:6" x14ac:dyDescent="0.25">
      <c r="B1000" s="7"/>
      <c r="C1000" s="7"/>
      <c r="D1000" s="71"/>
      <c r="E1000" s="71"/>
      <c r="F1000" s="71"/>
    </row>
    <row r="1001" spans="2:6" x14ac:dyDescent="0.25">
      <c r="B1001" s="7"/>
      <c r="C1001" s="7"/>
      <c r="D1001" s="71"/>
      <c r="E1001" s="71"/>
      <c r="F1001" s="71"/>
    </row>
    <row r="1002" spans="2:6" x14ac:dyDescent="0.25">
      <c r="B1002" s="7"/>
      <c r="C1002" s="7"/>
      <c r="D1002" s="71"/>
      <c r="E1002" s="71"/>
      <c r="F1002" s="71"/>
    </row>
    <row r="1003" spans="2:6" x14ac:dyDescent="0.25">
      <c r="B1003" s="7"/>
      <c r="C1003" s="7"/>
      <c r="D1003" s="71"/>
      <c r="E1003" s="71"/>
      <c r="F1003" s="71"/>
    </row>
    <row r="1004" spans="2:6" x14ac:dyDescent="0.25">
      <c r="B1004" s="7"/>
      <c r="C1004" s="7"/>
      <c r="D1004" s="71"/>
      <c r="E1004" s="71"/>
      <c r="F1004" s="71"/>
    </row>
    <row r="1005" spans="2:6" x14ac:dyDescent="0.25">
      <c r="B1005" s="7"/>
      <c r="C1005" s="7"/>
      <c r="D1005" s="71"/>
      <c r="E1005" s="71"/>
      <c r="F1005" s="71"/>
    </row>
    <row r="1006" spans="2:6" x14ac:dyDescent="0.25">
      <c r="B1006" s="7"/>
      <c r="C1006" s="7"/>
      <c r="D1006" s="71"/>
      <c r="E1006" s="71"/>
      <c r="F1006" s="71"/>
    </row>
    <row r="1007" spans="2:6" x14ac:dyDescent="0.25">
      <c r="B1007" s="7"/>
      <c r="C1007" s="7"/>
      <c r="D1007" s="71"/>
      <c r="E1007" s="71"/>
      <c r="F1007" s="71"/>
    </row>
    <row r="1008" spans="2:6" x14ac:dyDescent="0.25">
      <c r="B1008" s="7"/>
      <c r="C1008" s="7"/>
      <c r="D1008" s="71"/>
      <c r="E1008" s="71"/>
      <c r="F1008" s="71"/>
    </row>
    <row r="1009" spans="2:6" x14ac:dyDescent="0.25">
      <c r="B1009" s="7"/>
      <c r="C1009" s="7"/>
      <c r="D1009" s="71"/>
      <c r="E1009" s="71"/>
      <c r="F1009" s="71"/>
    </row>
    <row r="1010" spans="2:6" x14ac:dyDescent="0.25">
      <c r="B1010" s="7"/>
      <c r="C1010" s="7"/>
      <c r="D1010" s="71"/>
      <c r="E1010" s="71"/>
      <c r="F1010" s="71"/>
    </row>
    <row r="1011" spans="2:6" x14ac:dyDescent="0.25">
      <c r="B1011" s="7"/>
      <c r="C1011" s="7"/>
      <c r="D1011" s="71"/>
      <c r="E1011" s="71"/>
      <c r="F1011" s="71"/>
    </row>
    <row r="1012" spans="2:6" x14ac:dyDescent="0.25">
      <c r="B1012" s="7"/>
      <c r="C1012" s="7"/>
      <c r="D1012" s="71"/>
      <c r="E1012" s="71"/>
      <c r="F1012" s="71"/>
    </row>
    <row r="1013" spans="2:6" x14ac:dyDescent="0.25">
      <c r="B1013" s="7"/>
      <c r="C1013" s="7"/>
      <c r="D1013" s="71"/>
      <c r="E1013" s="71"/>
      <c r="F1013" s="71"/>
    </row>
    <row r="1014" spans="2:6" x14ac:dyDescent="0.25">
      <c r="B1014" s="7"/>
      <c r="C1014" s="7"/>
      <c r="D1014" s="71"/>
      <c r="E1014" s="71"/>
      <c r="F1014" s="71"/>
    </row>
    <row r="1015" spans="2:6" x14ac:dyDescent="0.25">
      <c r="B1015" s="7"/>
      <c r="C1015" s="7"/>
      <c r="D1015" s="71"/>
      <c r="E1015" s="71"/>
      <c r="F1015" s="71"/>
    </row>
    <row r="1016" spans="2:6" x14ac:dyDescent="0.25">
      <c r="B1016" s="7"/>
      <c r="C1016" s="7"/>
      <c r="D1016" s="71"/>
      <c r="E1016" s="71"/>
      <c r="F1016" s="71"/>
    </row>
    <row r="1017" spans="2:6" x14ac:dyDescent="0.25">
      <c r="B1017" s="7"/>
      <c r="C1017" s="7"/>
      <c r="D1017" s="71"/>
      <c r="E1017" s="71"/>
      <c r="F1017" s="71"/>
    </row>
    <row r="1018" spans="2:6" x14ac:dyDescent="0.25">
      <c r="B1018" s="7"/>
      <c r="C1018" s="7"/>
      <c r="D1018" s="71"/>
      <c r="E1018" s="71"/>
      <c r="F1018" s="71"/>
    </row>
    <row r="1019" spans="2:6" x14ac:dyDescent="0.25">
      <c r="B1019" s="7"/>
      <c r="C1019" s="7"/>
      <c r="D1019" s="71"/>
      <c r="E1019" s="71"/>
      <c r="F1019" s="71"/>
    </row>
    <row r="1020" spans="2:6" x14ac:dyDescent="0.25">
      <c r="B1020" s="7"/>
      <c r="C1020" s="7"/>
      <c r="D1020" s="71"/>
      <c r="E1020" s="71"/>
      <c r="F1020" s="71"/>
    </row>
    <row r="1021" spans="2:6" x14ac:dyDescent="0.25">
      <c r="B1021" s="7"/>
      <c r="C1021" s="7"/>
      <c r="D1021" s="71"/>
      <c r="E1021" s="71"/>
      <c r="F1021" s="71"/>
    </row>
    <row r="1022" spans="2:6" x14ac:dyDescent="0.25">
      <c r="B1022" s="7"/>
      <c r="C1022" s="7"/>
      <c r="D1022" s="71"/>
      <c r="E1022" s="71"/>
      <c r="F1022" s="71"/>
    </row>
    <row r="1023" spans="2:6" x14ac:dyDescent="0.25">
      <c r="B1023" s="7"/>
      <c r="C1023" s="7"/>
      <c r="D1023" s="71"/>
      <c r="E1023" s="71"/>
      <c r="F1023" s="71"/>
    </row>
    <row r="1024" spans="2:6" x14ac:dyDescent="0.25">
      <c r="B1024" s="7"/>
      <c r="C1024" s="7"/>
      <c r="D1024" s="71"/>
      <c r="E1024" s="71"/>
      <c r="F1024" s="71"/>
    </row>
    <row r="1025" spans="2:6" x14ac:dyDescent="0.25">
      <c r="B1025" s="7"/>
      <c r="C1025" s="7"/>
      <c r="D1025" s="71"/>
      <c r="E1025" s="71"/>
      <c r="F1025" s="71"/>
    </row>
    <row r="1026" spans="2:6" x14ac:dyDescent="0.25">
      <c r="B1026" s="7"/>
      <c r="C1026" s="7"/>
      <c r="D1026" s="71"/>
      <c r="E1026" s="71"/>
      <c r="F1026" s="71"/>
    </row>
    <row r="1027" spans="2:6" x14ac:dyDescent="0.25">
      <c r="B1027" s="7"/>
      <c r="C1027" s="7"/>
      <c r="D1027" s="71"/>
      <c r="E1027" s="71"/>
      <c r="F1027" s="71"/>
    </row>
    <row r="1028" spans="2:6" x14ac:dyDescent="0.25">
      <c r="B1028" s="7"/>
      <c r="C1028" s="7"/>
      <c r="D1028" s="71"/>
      <c r="E1028" s="71"/>
      <c r="F1028" s="71"/>
    </row>
    <row r="1029" spans="2:6" x14ac:dyDescent="0.25">
      <c r="B1029" s="7"/>
      <c r="C1029" s="7"/>
      <c r="D1029" s="71"/>
      <c r="E1029" s="71"/>
      <c r="F1029" s="71"/>
    </row>
    <row r="1030" spans="2:6" x14ac:dyDescent="0.25">
      <c r="B1030" s="7"/>
      <c r="C1030" s="7"/>
      <c r="D1030" s="71"/>
      <c r="E1030" s="71"/>
      <c r="F1030" s="71"/>
    </row>
    <row r="1031" spans="2:6" x14ac:dyDescent="0.25">
      <c r="B1031" s="7"/>
      <c r="C1031" s="7"/>
      <c r="D1031" s="71"/>
      <c r="E1031" s="71"/>
      <c r="F1031" s="71"/>
    </row>
    <row r="1032" spans="2:6" x14ac:dyDescent="0.25">
      <c r="B1032" s="7"/>
      <c r="C1032" s="7"/>
      <c r="D1032" s="71"/>
      <c r="E1032" s="71"/>
      <c r="F1032" s="71"/>
    </row>
    <row r="1033" spans="2:6" x14ac:dyDescent="0.25">
      <c r="B1033" s="7"/>
      <c r="C1033" s="7"/>
      <c r="D1033" s="71"/>
      <c r="E1033" s="71"/>
      <c r="F1033" s="71"/>
    </row>
    <row r="1034" spans="2:6" x14ac:dyDescent="0.25">
      <c r="B1034" s="7"/>
      <c r="C1034" s="7"/>
      <c r="D1034" s="71"/>
      <c r="E1034" s="71"/>
      <c r="F1034" s="71"/>
    </row>
    <row r="1035" spans="2:6" x14ac:dyDescent="0.25">
      <c r="B1035" s="7"/>
      <c r="C1035" s="7"/>
      <c r="D1035" s="71"/>
      <c r="E1035" s="71"/>
      <c r="F1035" s="71"/>
    </row>
    <row r="1036" spans="2:6" x14ac:dyDescent="0.25">
      <c r="B1036" s="7"/>
      <c r="C1036" s="7"/>
      <c r="D1036" s="71"/>
      <c r="E1036" s="71"/>
      <c r="F1036" s="71"/>
    </row>
    <row r="1037" spans="2:6" x14ac:dyDescent="0.25">
      <c r="B1037" s="7"/>
      <c r="C1037" s="7"/>
      <c r="D1037" s="71"/>
      <c r="E1037" s="71"/>
      <c r="F1037" s="71"/>
    </row>
    <row r="1038" spans="2:6" x14ac:dyDescent="0.25">
      <c r="B1038" s="7"/>
      <c r="C1038" s="7"/>
      <c r="D1038" s="71"/>
      <c r="E1038" s="71"/>
      <c r="F1038" s="71"/>
    </row>
    <row r="1039" spans="2:6" x14ac:dyDescent="0.25">
      <c r="B1039" s="7"/>
      <c r="C1039" s="7"/>
      <c r="D1039" s="71"/>
      <c r="E1039" s="71"/>
      <c r="F1039" s="71"/>
    </row>
    <row r="1040" spans="2:6" x14ac:dyDescent="0.25">
      <c r="B1040" s="7"/>
      <c r="C1040" s="7"/>
      <c r="D1040" s="71"/>
      <c r="E1040" s="71"/>
      <c r="F1040" s="71"/>
    </row>
    <row r="1041" spans="2:6" x14ac:dyDescent="0.25">
      <c r="B1041" s="7"/>
      <c r="C1041" s="7"/>
      <c r="D1041" s="71"/>
      <c r="E1041" s="71"/>
      <c r="F1041" s="71"/>
    </row>
    <row r="1042" spans="2:6" x14ac:dyDescent="0.25">
      <c r="B1042" s="7"/>
      <c r="C1042" s="7"/>
      <c r="D1042" s="71"/>
      <c r="E1042" s="71"/>
      <c r="F1042" s="71"/>
    </row>
    <row r="1043" spans="2:6" x14ac:dyDescent="0.25">
      <c r="B1043" s="7"/>
      <c r="C1043" s="7"/>
      <c r="D1043" s="71"/>
      <c r="E1043" s="71"/>
      <c r="F1043" s="71"/>
    </row>
    <row r="1044" spans="2:6" x14ac:dyDescent="0.25">
      <c r="B1044" s="7"/>
      <c r="C1044" s="7"/>
      <c r="D1044" s="71"/>
      <c r="E1044" s="71"/>
      <c r="F1044" s="71"/>
    </row>
    <row r="1045" spans="2:6" x14ac:dyDescent="0.25">
      <c r="B1045" s="7"/>
      <c r="C1045" s="7"/>
      <c r="D1045" s="71"/>
      <c r="E1045" s="71"/>
      <c r="F1045" s="71"/>
    </row>
    <row r="1046" spans="2:6" x14ac:dyDescent="0.25">
      <c r="B1046" s="7"/>
      <c r="C1046" s="7"/>
      <c r="D1046" s="71"/>
      <c r="E1046" s="71"/>
      <c r="F1046" s="71"/>
    </row>
    <row r="1047" spans="2:6" x14ac:dyDescent="0.25">
      <c r="B1047" s="7"/>
      <c r="C1047" s="7"/>
      <c r="D1047" s="71"/>
      <c r="E1047" s="71"/>
      <c r="F1047" s="71"/>
    </row>
    <row r="1048" spans="2:6" x14ac:dyDescent="0.25">
      <c r="B1048" s="7"/>
      <c r="C1048" s="7"/>
      <c r="D1048" s="71"/>
      <c r="E1048" s="71"/>
      <c r="F1048" s="71"/>
    </row>
    <row r="1049" spans="2:6" x14ac:dyDescent="0.25">
      <c r="B1049" s="7"/>
      <c r="C1049" s="7"/>
      <c r="D1049" s="71"/>
      <c r="E1049" s="71"/>
      <c r="F1049" s="71"/>
    </row>
    <row r="1050" spans="2:6" x14ac:dyDescent="0.25">
      <c r="B1050" s="7"/>
      <c r="C1050" s="7"/>
      <c r="D1050" s="71"/>
      <c r="E1050" s="71"/>
      <c r="F1050" s="71"/>
    </row>
    <row r="1051" spans="2:6" x14ac:dyDescent="0.25">
      <c r="B1051" s="7"/>
      <c r="C1051" s="7"/>
      <c r="D1051" s="71"/>
      <c r="E1051" s="71"/>
      <c r="F1051" s="71"/>
    </row>
    <row r="1052" spans="2:6" x14ac:dyDescent="0.25">
      <c r="B1052" s="7"/>
      <c r="C1052" s="7"/>
      <c r="D1052" s="71"/>
      <c r="E1052" s="71"/>
      <c r="F1052" s="71"/>
    </row>
    <row r="1053" spans="2:6" x14ac:dyDescent="0.25">
      <c r="B1053" s="7"/>
      <c r="C1053" s="7"/>
      <c r="D1053" s="71"/>
      <c r="E1053" s="71"/>
      <c r="F1053" s="71"/>
    </row>
    <row r="1054" spans="2:6" x14ac:dyDescent="0.25">
      <c r="B1054" s="7"/>
      <c r="C1054" s="7"/>
      <c r="D1054" s="71"/>
      <c r="E1054" s="71"/>
      <c r="F1054" s="71"/>
    </row>
    <row r="1055" spans="2:6" x14ac:dyDescent="0.25">
      <c r="B1055" s="7"/>
      <c r="C1055" s="7"/>
      <c r="D1055" s="71"/>
      <c r="E1055" s="71"/>
      <c r="F1055" s="71"/>
    </row>
    <row r="1056" spans="2:6" x14ac:dyDescent="0.25">
      <c r="B1056" s="7"/>
      <c r="C1056" s="7"/>
      <c r="D1056" s="71"/>
      <c r="E1056" s="71"/>
      <c r="F1056" s="71"/>
    </row>
    <row r="1057" spans="2:6" x14ac:dyDescent="0.25">
      <c r="B1057" s="7"/>
      <c r="C1057" s="7"/>
      <c r="D1057" s="71"/>
      <c r="E1057" s="71"/>
      <c r="F1057" s="71"/>
    </row>
    <row r="1058" spans="2:6" x14ac:dyDescent="0.25">
      <c r="B1058" s="7"/>
      <c r="C1058" s="7"/>
      <c r="D1058" s="71"/>
      <c r="E1058" s="71"/>
      <c r="F1058" s="71"/>
    </row>
    <row r="1059" spans="2:6" x14ac:dyDescent="0.25">
      <c r="B1059" s="7"/>
      <c r="C1059" s="7"/>
      <c r="D1059" s="71"/>
      <c r="E1059" s="71"/>
      <c r="F1059" s="71"/>
    </row>
    <row r="1060" spans="2:6" x14ac:dyDescent="0.25">
      <c r="B1060" s="7"/>
      <c r="C1060" s="7"/>
      <c r="D1060" s="71"/>
      <c r="E1060" s="71"/>
      <c r="F1060" s="71"/>
    </row>
    <row r="1061" spans="2:6" x14ac:dyDescent="0.25">
      <c r="B1061" s="7"/>
      <c r="C1061" s="7"/>
      <c r="D1061" s="71"/>
      <c r="E1061" s="71"/>
      <c r="F1061" s="71"/>
    </row>
    <row r="1062" spans="2:6" x14ac:dyDescent="0.25">
      <c r="B1062" s="7"/>
      <c r="C1062" s="7"/>
      <c r="D1062" s="71"/>
      <c r="E1062" s="71"/>
      <c r="F1062" s="71"/>
    </row>
    <row r="1063" spans="2:6" x14ac:dyDescent="0.25">
      <c r="B1063" s="7"/>
      <c r="C1063" s="7"/>
      <c r="D1063" s="71"/>
      <c r="E1063" s="71"/>
      <c r="F1063" s="71"/>
    </row>
    <row r="1064" spans="2:6" x14ac:dyDescent="0.25">
      <c r="B1064" s="7"/>
      <c r="C1064" s="7"/>
      <c r="D1064" s="71"/>
      <c r="E1064" s="71"/>
      <c r="F1064" s="71"/>
    </row>
    <row r="1065" spans="2:6" x14ac:dyDescent="0.25">
      <c r="B1065" s="7"/>
      <c r="C1065" s="7"/>
      <c r="D1065" s="71"/>
      <c r="E1065" s="71"/>
      <c r="F1065" s="71"/>
    </row>
    <row r="1066" spans="2:6" x14ac:dyDescent="0.25">
      <c r="B1066" s="7"/>
      <c r="C1066" s="7"/>
      <c r="D1066" s="71"/>
      <c r="E1066" s="71"/>
      <c r="F1066" s="71"/>
    </row>
    <row r="1067" spans="2:6" x14ac:dyDescent="0.25">
      <c r="B1067" s="7"/>
      <c r="C1067" s="7"/>
      <c r="D1067" s="71"/>
      <c r="E1067" s="71"/>
      <c r="F1067" s="71"/>
    </row>
    <row r="1068" spans="2:6" x14ac:dyDescent="0.25">
      <c r="B1068" s="7"/>
      <c r="C1068" s="7"/>
      <c r="D1068" s="71"/>
      <c r="E1068" s="71"/>
      <c r="F1068" s="71"/>
    </row>
    <row r="1069" spans="2:6" x14ac:dyDescent="0.25">
      <c r="B1069" s="7"/>
      <c r="C1069" s="7"/>
      <c r="D1069" s="71"/>
      <c r="E1069" s="71"/>
      <c r="F1069" s="71"/>
    </row>
    <row r="1070" spans="2:6" x14ac:dyDescent="0.25">
      <c r="B1070" s="7"/>
      <c r="C1070" s="7"/>
      <c r="D1070" s="71"/>
      <c r="E1070" s="71"/>
      <c r="F1070" s="71"/>
    </row>
    <row r="1071" spans="2:6" x14ac:dyDescent="0.25">
      <c r="B1071" s="7"/>
      <c r="C1071" s="7"/>
      <c r="D1071" s="71"/>
      <c r="E1071" s="71"/>
      <c r="F1071" s="71"/>
    </row>
    <row r="1072" spans="2:6" x14ac:dyDescent="0.25">
      <c r="B1072" s="7"/>
      <c r="C1072" s="7"/>
      <c r="D1072" s="71"/>
      <c r="E1072" s="71"/>
      <c r="F1072" s="71"/>
    </row>
    <row r="1073" spans="2:6" x14ac:dyDescent="0.25">
      <c r="B1073" s="7"/>
      <c r="C1073" s="7"/>
      <c r="D1073" s="71"/>
      <c r="E1073" s="71"/>
      <c r="F1073" s="71"/>
    </row>
    <row r="1074" spans="2:6" x14ac:dyDescent="0.25">
      <c r="B1074" s="7"/>
      <c r="C1074" s="7"/>
      <c r="D1074" s="71"/>
      <c r="E1074" s="71"/>
      <c r="F1074" s="71"/>
    </row>
    <row r="1075" spans="2:6" x14ac:dyDescent="0.25">
      <c r="B1075" s="7"/>
      <c r="C1075" s="7"/>
      <c r="D1075" s="71"/>
      <c r="E1075" s="71"/>
      <c r="F1075" s="71"/>
    </row>
    <row r="1076" spans="2:6" x14ac:dyDescent="0.25">
      <c r="B1076" s="7"/>
      <c r="C1076" s="7"/>
      <c r="D1076" s="71"/>
      <c r="E1076" s="71"/>
      <c r="F1076" s="71"/>
    </row>
    <row r="1077" spans="2:6" x14ac:dyDescent="0.25">
      <c r="B1077" s="7"/>
      <c r="C1077" s="7"/>
      <c r="D1077" s="71"/>
      <c r="E1077" s="71"/>
      <c r="F1077" s="71"/>
    </row>
    <row r="1078" spans="2:6" x14ac:dyDescent="0.25">
      <c r="B1078" s="7"/>
      <c r="C1078" s="7"/>
      <c r="D1078" s="71"/>
      <c r="E1078" s="71"/>
      <c r="F1078" s="71"/>
    </row>
    <row r="1079" spans="2:6" x14ac:dyDescent="0.25">
      <c r="B1079" s="7"/>
      <c r="C1079" s="7"/>
      <c r="D1079" s="71"/>
      <c r="E1079" s="71"/>
      <c r="F1079" s="71"/>
    </row>
    <row r="1080" spans="2:6" x14ac:dyDescent="0.25">
      <c r="B1080" s="7"/>
      <c r="C1080" s="7"/>
      <c r="D1080" s="71"/>
      <c r="E1080" s="71"/>
      <c r="F1080" s="71"/>
    </row>
    <row r="1081" spans="2:6" x14ac:dyDescent="0.25">
      <c r="B1081" s="7"/>
      <c r="C1081" s="7"/>
      <c r="D1081" s="71"/>
      <c r="E1081" s="71"/>
      <c r="F1081" s="71"/>
    </row>
    <row r="1082" spans="2:6" x14ac:dyDescent="0.25">
      <c r="B1082" s="7"/>
      <c r="C1082" s="7"/>
      <c r="D1082" s="71"/>
      <c r="E1082" s="71"/>
      <c r="F1082" s="71"/>
    </row>
    <row r="1083" spans="2:6" x14ac:dyDescent="0.25">
      <c r="B1083" s="7"/>
      <c r="C1083" s="7"/>
      <c r="D1083" s="71"/>
      <c r="E1083" s="71"/>
      <c r="F1083" s="71"/>
    </row>
    <row r="1084" spans="2:6" x14ac:dyDescent="0.25">
      <c r="B1084" s="7"/>
      <c r="C1084" s="7"/>
      <c r="D1084" s="71"/>
      <c r="E1084" s="71"/>
      <c r="F1084" s="71"/>
    </row>
    <row r="1085" spans="2:6" x14ac:dyDescent="0.25">
      <c r="B1085" s="7"/>
      <c r="C1085" s="7"/>
      <c r="D1085" s="71"/>
      <c r="E1085" s="71"/>
      <c r="F1085" s="71"/>
    </row>
    <row r="1086" spans="2:6" x14ac:dyDescent="0.25">
      <c r="B1086" s="7"/>
      <c r="C1086" s="7"/>
      <c r="D1086" s="71"/>
      <c r="E1086" s="71"/>
      <c r="F1086" s="71"/>
    </row>
    <row r="1087" spans="2:6" x14ac:dyDescent="0.25">
      <c r="B1087" s="7"/>
      <c r="C1087" s="7"/>
      <c r="D1087" s="71"/>
      <c r="E1087" s="71"/>
      <c r="F1087" s="71"/>
    </row>
    <row r="1088" spans="2:6" x14ac:dyDescent="0.25">
      <c r="B1088" s="7"/>
      <c r="C1088" s="7"/>
      <c r="D1088" s="71"/>
      <c r="E1088" s="71"/>
      <c r="F1088" s="71"/>
    </row>
    <row r="1089" spans="2:6" x14ac:dyDescent="0.25">
      <c r="B1089" s="7"/>
      <c r="C1089" s="7"/>
      <c r="D1089" s="71"/>
      <c r="E1089" s="71"/>
      <c r="F1089" s="71"/>
    </row>
    <row r="1090" spans="2:6" x14ac:dyDescent="0.25">
      <c r="B1090" s="7"/>
      <c r="C1090" s="7"/>
      <c r="D1090" s="71"/>
      <c r="E1090" s="71"/>
      <c r="F1090" s="71"/>
    </row>
    <row r="1091" spans="2:6" x14ac:dyDescent="0.25">
      <c r="B1091" s="7"/>
      <c r="C1091" s="7"/>
      <c r="D1091" s="71"/>
      <c r="E1091" s="71"/>
      <c r="F1091" s="71"/>
    </row>
    <row r="1092" spans="2:6" x14ac:dyDescent="0.25">
      <c r="B1092" s="7"/>
      <c r="C1092" s="7"/>
      <c r="D1092" s="71"/>
      <c r="E1092" s="71"/>
      <c r="F1092" s="71"/>
    </row>
    <row r="1093" spans="2:6" x14ac:dyDescent="0.25">
      <c r="B1093" s="7"/>
      <c r="C1093" s="7"/>
      <c r="D1093" s="71"/>
      <c r="E1093" s="71"/>
      <c r="F1093" s="71"/>
    </row>
    <row r="1094" spans="2:6" x14ac:dyDescent="0.25">
      <c r="B1094" s="7"/>
      <c r="C1094" s="7"/>
      <c r="D1094" s="71"/>
      <c r="E1094" s="71"/>
      <c r="F1094" s="71"/>
    </row>
    <row r="1095" spans="2:6" x14ac:dyDescent="0.25">
      <c r="B1095" s="7"/>
      <c r="C1095" s="7"/>
      <c r="D1095" s="71"/>
      <c r="E1095" s="71"/>
      <c r="F1095" s="71"/>
    </row>
    <row r="1096" spans="2:6" x14ac:dyDescent="0.25">
      <c r="B1096" s="7"/>
      <c r="C1096" s="7"/>
      <c r="D1096" s="71"/>
      <c r="E1096" s="71"/>
      <c r="F1096" s="71"/>
    </row>
    <row r="1097" spans="2:6" x14ac:dyDescent="0.25">
      <c r="B1097" s="7"/>
      <c r="C1097" s="7"/>
      <c r="D1097" s="71"/>
      <c r="E1097" s="71"/>
      <c r="F1097" s="71"/>
    </row>
    <row r="1098" spans="2:6" x14ac:dyDescent="0.25">
      <c r="B1098" s="7"/>
      <c r="C1098" s="7"/>
      <c r="D1098" s="71"/>
      <c r="E1098" s="71"/>
      <c r="F1098" s="71"/>
    </row>
    <row r="1099" spans="2:6" x14ac:dyDescent="0.25">
      <c r="B1099" s="7"/>
      <c r="C1099" s="7"/>
      <c r="D1099" s="71"/>
      <c r="E1099" s="71"/>
      <c r="F1099" s="71"/>
    </row>
    <row r="1100" spans="2:6" x14ac:dyDescent="0.25">
      <c r="B1100" s="7"/>
      <c r="C1100" s="7"/>
      <c r="D1100" s="71"/>
      <c r="E1100" s="71"/>
      <c r="F1100" s="71"/>
    </row>
    <row r="1101" spans="2:6" x14ac:dyDescent="0.25">
      <c r="B1101" s="7"/>
      <c r="C1101" s="7"/>
      <c r="D1101" s="71"/>
      <c r="E1101" s="71"/>
      <c r="F1101" s="71"/>
    </row>
    <row r="1102" spans="2:6" x14ac:dyDescent="0.25">
      <c r="B1102" s="7"/>
      <c r="C1102" s="7"/>
      <c r="D1102" s="71"/>
      <c r="E1102" s="71"/>
      <c r="F1102" s="71"/>
    </row>
    <row r="1103" spans="2:6" x14ac:dyDescent="0.25">
      <c r="B1103" s="7"/>
      <c r="C1103" s="7"/>
      <c r="D1103" s="71"/>
      <c r="E1103" s="71"/>
      <c r="F1103" s="71"/>
    </row>
    <row r="1104" spans="2:6" x14ac:dyDescent="0.25">
      <c r="B1104" s="7"/>
      <c r="C1104" s="7"/>
      <c r="D1104" s="71"/>
      <c r="E1104" s="71"/>
      <c r="F1104" s="71"/>
    </row>
    <row r="1105" spans="2:6" x14ac:dyDescent="0.25">
      <c r="B1105" s="7"/>
      <c r="C1105" s="7"/>
      <c r="D1105" s="71"/>
      <c r="E1105" s="71"/>
      <c r="F1105" s="71"/>
    </row>
    <row r="1106" spans="2:6" x14ac:dyDescent="0.25">
      <c r="B1106" s="7"/>
      <c r="C1106" s="7"/>
      <c r="D1106" s="71"/>
      <c r="E1106" s="71"/>
      <c r="F1106" s="71"/>
    </row>
    <row r="1107" spans="2:6" x14ac:dyDescent="0.25">
      <c r="B1107" s="7"/>
      <c r="C1107" s="7"/>
      <c r="D1107" s="71"/>
      <c r="E1107" s="71"/>
      <c r="F1107" s="71"/>
    </row>
    <row r="1108" spans="2:6" x14ac:dyDescent="0.25">
      <c r="B1108" s="7"/>
      <c r="C1108" s="7"/>
      <c r="D1108" s="71"/>
      <c r="E1108" s="71"/>
      <c r="F1108" s="71"/>
    </row>
    <row r="1109" spans="2:6" x14ac:dyDescent="0.25">
      <c r="B1109" s="7"/>
      <c r="C1109" s="7"/>
      <c r="D1109" s="71"/>
      <c r="E1109" s="71"/>
      <c r="F1109" s="71"/>
    </row>
    <row r="1110" spans="2:6" x14ac:dyDescent="0.25">
      <c r="B1110" s="7"/>
      <c r="C1110" s="7"/>
      <c r="D1110" s="71"/>
      <c r="E1110" s="71"/>
      <c r="F1110" s="71"/>
    </row>
    <row r="1111" spans="2:6" x14ac:dyDescent="0.25">
      <c r="B1111" s="7"/>
      <c r="C1111" s="7"/>
      <c r="D1111" s="71"/>
      <c r="E1111" s="71"/>
      <c r="F1111" s="71"/>
    </row>
    <row r="1112" spans="2:6" x14ac:dyDescent="0.25">
      <c r="B1112" s="7"/>
      <c r="C1112" s="7"/>
      <c r="D1112" s="71"/>
      <c r="E1112" s="71"/>
      <c r="F1112" s="71"/>
    </row>
    <row r="1113" spans="2:6" x14ac:dyDescent="0.25">
      <c r="B1113" s="7"/>
      <c r="C1113" s="7"/>
      <c r="D1113" s="71"/>
      <c r="E1113" s="71"/>
      <c r="F1113" s="71"/>
    </row>
    <row r="1114" spans="2:6" x14ac:dyDescent="0.25">
      <c r="B1114" s="7"/>
      <c r="C1114" s="7"/>
      <c r="D1114" s="71"/>
      <c r="E1114" s="71"/>
      <c r="F1114" s="71"/>
    </row>
    <row r="1115" spans="2:6" x14ac:dyDescent="0.25">
      <c r="B1115" s="7"/>
      <c r="C1115" s="7"/>
      <c r="D1115" s="71"/>
      <c r="E1115" s="71"/>
      <c r="F1115" s="71"/>
    </row>
    <row r="1116" spans="2:6" x14ac:dyDescent="0.25">
      <c r="B1116" s="7"/>
      <c r="C1116" s="7"/>
      <c r="D1116" s="71"/>
      <c r="E1116" s="71"/>
      <c r="F1116" s="71"/>
    </row>
    <row r="1117" spans="2:6" x14ac:dyDescent="0.25">
      <c r="B1117" s="7"/>
      <c r="C1117" s="7"/>
      <c r="D1117" s="71"/>
      <c r="E1117" s="71"/>
      <c r="F1117" s="71"/>
    </row>
    <row r="1118" spans="2:6" x14ac:dyDescent="0.25">
      <c r="B1118" s="7"/>
      <c r="C1118" s="7"/>
      <c r="D1118" s="71"/>
      <c r="E1118" s="71"/>
      <c r="F1118" s="71"/>
    </row>
    <row r="1119" spans="2:6" x14ac:dyDescent="0.25">
      <c r="B1119" s="7"/>
      <c r="C1119" s="7"/>
      <c r="D1119" s="71"/>
      <c r="E1119" s="71"/>
      <c r="F1119" s="71"/>
    </row>
    <row r="1120" spans="2:6" x14ac:dyDescent="0.25">
      <c r="B1120" s="7"/>
      <c r="C1120" s="7"/>
      <c r="D1120" s="71"/>
      <c r="E1120" s="71"/>
      <c r="F1120" s="71"/>
    </row>
    <row r="1121" spans="2:6" x14ac:dyDescent="0.25">
      <c r="B1121" s="7"/>
      <c r="C1121" s="7"/>
      <c r="D1121" s="71"/>
      <c r="E1121" s="71"/>
      <c r="F1121" s="71"/>
    </row>
    <row r="1122" spans="2:6" x14ac:dyDescent="0.25">
      <c r="B1122" s="7"/>
      <c r="C1122" s="7"/>
      <c r="D1122" s="71"/>
      <c r="E1122" s="71"/>
      <c r="F1122" s="71"/>
    </row>
    <row r="1123" spans="2:6" x14ac:dyDescent="0.25">
      <c r="B1123" s="7"/>
      <c r="C1123" s="7"/>
      <c r="D1123" s="71"/>
      <c r="E1123" s="71"/>
      <c r="F1123" s="71"/>
    </row>
    <row r="1124" spans="2:6" x14ac:dyDescent="0.25">
      <c r="B1124" s="7"/>
      <c r="C1124" s="7"/>
      <c r="D1124" s="71"/>
      <c r="E1124" s="71"/>
      <c r="F1124" s="71"/>
    </row>
    <row r="1125" spans="2:6" x14ac:dyDescent="0.25">
      <c r="B1125" s="7"/>
      <c r="C1125" s="7"/>
      <c r="D1125" s="71"/>
      <c r="E1125" s="71"/>
      <c r="F1125" s="71"/>
    </row>
    <row r="1126" spans="2:6" x14ac:dyDescent="0.25">
      <c r="B1126" s="7"/>
      <c r="C1126" s="7"/>
      <c r="D1126" s="71"/>
      <c r="E1126" s="71"/>
      <c r="F1126" s="71"/>
    </row>
    <row r="1127" spans="2:6" x14ac:dyDescent="0.25">
      <c r="B1127" s="7"/>
      <c r="C1127" s="7"/>
      <c r="D1127" s="71"/>
      <c r="E1127" s="71"/>
      <c r="F1127" s="71"/>
    </row>
    <row r="1128" spans="2:6" x14ac:dyDescent="0.25">
      <c r="B1128" s="7"/>
      <c r="C1128" s="7"/>
      <c r="D1128" s="71"/>
      <c r="E1128" s="71"/>
      <c r="F1128" s="71"/>
    </row>
    <row r="1129" spans="2:6" x14ac:dyDescent="0.25">
      <c r="B1129" s="7"/>
      <c r="C1129" s="7"/>
      <c r="D1129" s="71"/>
      <c r="E1129" s="71"/>
      <c r="F1129" s="71"/>
    </row>
    <row r="1130" spans="2:6" x14ac:dyDescent="0.25">
      <c r="B1130" s="7"/>
      <c r="C1130" s="7"/>
      <c r="D1130" s="71"/>
      <c r="E1130" s="71"/>
      <c r="F1130" s="71"/>
    </row>
    <row r="1131" spans="2:6" x14ac:dyDescent="0.25">
      <c r="B1131" s="7"/>
      <c r="C1131" s="7"/>
      <c r="D1131" s="71"/>
      <c r="E1131" s="71"/>
      <c r="F1131" s="71"/>
    </row>
    <row r="1132" spans="2:6" x14ac:dyDescent="0.25">
      <c r="B1132" s="7"/>
      <c r="C1132" s="7"/>
      <c r="D1132" s="71"/>
      <c r="E1132" s="71"/>
      <c r="F1132" s="71"/>
    </row>
    <row r="1133" spans="2:6" x14ac:dyDescent="0.25">
      <c r="B1133" s="7"/>
      <c r="C1133" s="7"/>
      <c r="D1133" s="71"/>
      <c r="E1133" s="71"/>
      <c r="F1133" s="71"/>
    </row>
    <row r="1134" spans="2:6" x14ac:dyDescent="0.25">
      <c r="B1134" s="7"/>
      <c r="C1134" s="7"/>
      <c r="D1134" s="71"/>
      <c r="E1134" s="71"/>
      <c r="F1134" s="71"/>
    </row>
    <row r="1135" spans="2:6" x14ac:dyDescent="0.25">
      <c r="B1135" s="7"/>
      <c r="C1135" s="7"/>
      <c r="D1135" s="71"/>
      <c r="E1135" s="71"/>
      <c r="F1135" s="71"/>
    </row>
    <row r="1136" spans="2:6" x14ac:dyDescent="0.25">
      <c r="B1136" s="7"/>
      <c r="C1136" s="7"/>
      <c r="D1136" s="71"/>
      <c r="E1136" s="71"/>
      <c r="F1136" s="71"/>
    </row>
    <row r="1137" spans="2:6" x14ac:dyDescent="0.25">
      <c r="B1137" s="7"/>
      <c r="C1137" s="7"/>
      <c r="D1137" s="71"/>
      <c r="E1137" s="71"/>
      <c r="F1137" s="71"/>
    </row>
    <row r="1138" spans="2:6" x14ac:dyDescent="0.25">
      <c r="B1138" s="7"/>
      <c r="C1138" s="7"/>
      <c r="D1138" s="71"/>
      <c r="E1138" s="71"/>
      <c r="F1138" s="71"/>
    </row>
    <row r="1139" spans="2:6" x14ac:dyDescent="0.25">
      <c r="B1139" s="7"/>
      <c r="C1139" s="7"/>
      <c r="D1139" s="71"/>
      <c r="E1139" s="71"/>
      <c r="F1139" s="71"/>
    </row>
    <row r="1140" spans="2:6" x14ac:dyDescent="0.25">
      <c r="B1140" s="7"/>
      <c r="C1140" s="7"/>
      <c r="D1140" s="71"/>
      <c r="E1140" s="71"/>
      <c r="F1140" s="71"/>
    </row>
    <row r="1141" spans="2:6" x14ac:dyDescent="0.25">
      <c r="B1141" s="7"/>
      <c r="C1141" s="7"/>
      <c r="D1141" s="71"/>
      <c r="E1141" s="71"/>
      <c r="F1141" s="71"/>
    </row>
    <row r="1142" spans="2:6" x14ac:dyDescent="0.25">
      <c r="B1142" s="7"/>
      <c r="C1142" s="7"/>
      <c r="D1142" s="71"/>
      <c r="E1142" s="71"/>
      <c r="F1142" s="71"/>
    </row>
    <row r="1143" spans="2:6" x14ac:dyDescent="0.25">
      <c r="B1143" s="7"/>
      <c r="C1143" s="7"/>
      <c r="D1143" s="71"/>
      <c r="E1143" s="71"/>
      <c r="F1143" s="71"/>
    </row>
    <row r="1144" spans="2:6" x14ac:dyDescent="0.25">
      <c r="B1144" s="7"/>
      <c r="C1144" s="7"/>
      <c r="D1144" s="71"/>
      <c r="E1144" s="71"/>
      <c r="F1144" s="71"/>
    </row>
    <row r="1145" spans="2:6" x14ac:dyDescent="0.25">
      <c r="B1145" s="7"/>
      <c r="C1145" s="7"/>
      <c r="D1145" s="71"/>
      <c r="E1145" s="71"/>
      <c r="F1145" s="71"/>
    </row>
    <row r="1146" spans="2:6" x14ac:dyDescent="0.25">
      <c r="B1146" s="7"/>
      <c r="C1146" s="7"/>
      <c r="D1146" s="71"/>
      <c r="E1146" s="71"/>
      <c r="F1146" s="71"/>
    </row>
    <row r="1147" spans="2:6" x14ac:dyDescent="0.25">
      <c r="B1147" s="7"/>
      <c r="C1147" s="7"/>
      <c r="D1147" s="71"/>
      <c r="E1147" s="71"/>
      <c r="F1147" s="71"/>
    </row>
    <row r="1148" spans="2:6" x14ac:dyDescent="0.25">
      <c r="B1148" s="7"/>
      <c r="C1148" s="7"/>
      <c r="D1148" s="71"/>
      <c r="E1148" s="71"/>
      <c r="F1148" s="71"/>
    </row>
    <row r="1149" spans="2:6" x14ac:dyDescent="0.25">
      <c r="B1149" s="7"/>
      <c r="C1149" s="7"/>
      <c r="D1149" s="71"/>
      <c r="E1149" s="71"/>
      <c r="F1149" s="71"/>
    </row>
    <row r="1150" spans="2:6" x14ac:dyDescent="0.25">
      <c r="B1150" s="7"/>
      <c r="C1150" s="7"/>
      <c r="D1150" s="71"/>
      <c r="E1150" s="71"/>
      <c r="F1150" s="71"/>
    </row>
    <row r="1151" spans="2:6" x14ac:dyDescent="0.25">
      <c r="B1151" s="7"/>
      <c r="C1151" s="7"/>
      <c r="D1151" s="71"/>
      <c r="E1151" s="71"/>
      <c r="F1151" s="71"/>
    </row>
    <row r="1152" spans="2:6" x14ac:dyDescent="0.25">
      <c r="B1152" s="7"/>
      <c r="C1152" s="7"/>
      <c r="D1152" s="71"/>
      <c r="E1152" s="71"/>
      <c r="F1152" s="71"/>
    </row>
    <row r="1153" spans="2:6" x14ac:dyDescent="0.25">
      <c r="B1153" s="7"/>
      <c r="C1153" s="7"/>
      <c r="D1153" s="71"/>
      <c r="E1153" s="71"/>
      <c r="F1153" s="71"/>
    </row>
    <row r="1154" spans="2:6" x14ac:dyDescent="0.25">
      <c r="B1154" s="7"/>
      <c r="C1154" s="7"/>
      <c r="D1154" s="71"/>
      <c r="E1154" s="71"/>
      <c r="F1154" s="71"/>
    </row>
    <row r="1155" spans="2:6" x14ac:dyDescent="0.25">
      <c r="B1155" s="7"/>
      <c r="C1155" s="7"/>
      <c r="D1155" s="71"/>
      <c r="E1155" s="71"/>
      <c r="F1155" s="71"/>
    </row>
    <row r="1156" spans="2:6" x14ac:dyDescent="0.25">
      <c r="B1156" s="7"/>
      <c r="C1156" s="7"/>
      <c r="D1156" s="71"/>
      <c r="E1156" s="71"/>
      <c r="F1156" s="71"/>
    </row>
    <row r="1157" spans="2:6" x14ac:dyDescent="0.25">
      <c r="B1157" s="7"/>
      <c r="C1157" s="7"/>
      <c r="D1157" s="71"/>
      <c r="E1157" s="71"/>
      <c r="F1157" s="71"/>
    </row>
    <row r="1158" spans="2:6" x14ac:dyDescent="0.25">
      <c r="B1158" s="7"/>
      <c r="C1158" s="7"/>
      <c r="D1158" s="71"/>
      <c r="E1158" s="71"/>
      <c r="F1158" s="71"/>
    </row>
    <row r="1159" spans="2:6" x14ac:dyDescent="0.25">
      <c r="B1159" s="7"/>
      <c r="C1159" s="7"/>
      <c r="D1159" s="71"/>
      <c r="E1159" s="71"/>
      <c r="F1159" s="71"/>
    </row>
    <row r="1160" spans="2:6" x14ac:dyDescent="0.25">
      <c r="B1160" s="7"/>
      <c r="C1160" s="7"/>
      <c r="D1160" s="71"/>
      <c r="E1160" s="71"/>
      <c r="F1160" s="71"/>
    </row>
    <row r="1161" spans="2:6" x14ac:dyDescent="0.25">
      <c r="B1161" s="7"/>
      <c r="C1161" s="7"/>
      <c r="D1161" s="71"/>
      <c r="E1161" s="71"/>
      <c r="F1161" s="71"/>
    </row>
    <row r="1162" spans="2:6" x14ac:dyDescent="0.25">
      <c r="B1162" s="7"/>
      <c r="C1162" s="7"/>
      <c r="D1162" s="71"/>
      <c r="E1162" s="71"/>
      <c r="F1162" s="71"/>
    </row>
    <row r="1163" spans="2:6" x14ac:dyDescent="0.25">
      <c r="B1163" s="7"/>
      <c r="C1163" s="7"/>
      <c r="D1163" s="71"/>
      <c r="E1163" s="71"/>
      <c r="F1163" s="71"/>
    </row>
    <row r="1164" spans="2:6" x14ac:dyDescent="0.25">
      <c r="B1164" s="7"/>
      <c r="C1164" s="7"/>
      <c r="D1164" s="71"/>
      <c r="E1164" s="71"/>
      <c r="F1164" s="71"/>
    </row>
    <row r="1165" spans="2:6" x14ac:dyDescent="0.25">
      <c r="B1165" s="7"/>
      <c r="C1165" s="7"/>
      <c r="D1165" s="71"/>
      <c r="E1165" s="71"/>
      <c r="F1165" s="71"/>
    </row>
    <row r="1166" spans="2:6" x14ac:dyDescent="0.25">
      <c r="B1166" s="7"/>
      <c r="C1166" s="7"/>
      <c r="D1166" s="71"/>
      <c r="E1166" s="71"/>
      <c r="F1166" s="71"/>
    </row>
    <row r="1167" spans="2:6" x14ac:dyDescent="0.25">
      <c r="B1167" s="7"/>
      <c r="C1167" s="7"/>
      <c r="D1167" s="71"/>
      <c r="E1167" s="71"/>
      <c r="F1167" s="71"/>
    </row>
    <row r="1168" spans="2:6" x14ac:dyDescent="0.25">
      <c r="B1168" s="7"/>
      <c r="C1168" s="7"/>
      <c r="D1168" s="71"/>
      <c r="E1168" s="71"/>
      <c r="F1168" s="71"/>
    </row>
    <row r="1169" spans="2:6" x14ac:dyDescent="0.25">
      <c r="B1169" s="7"/>
      <c r="C1169" s="7"/>
      <c r="D1169" s="71"/>
      <c r="E1169" s="71"/>
      <c r="F1169" s="71"/>
    </row>
    <row r="1170" spans="2:6" x14ac:dyDescent="0.25">
      <c r="B1170" s="7"/>
      <c r="C1170" s="7"/>
      <c r="D1170" s="71"/>
      <c r="E1170" s="71"/>
      <c r="F1170" s="71"/>
    </row>
    <row r="1171" spans="2:6" x14ac:dyDescent="0.25">
      <c r="B1171" s="7"/>
      <c r="C1171" s="7"/>
      <c r="D1171" s="71"/>
      <c r="E1171" s="71"/>
      <c r="F1171" s="71"/>
    </row>
    <row r="1172" spans="2:6" x14ac:dyDescent="0.25">
      <c r="B1172" s="7"/>
      <c r="C1172" s="7"/>
      <c r="D1172" s="71"/>
      <c r="E1172" s="71"/>
      <c r="F1172" s="71"/>
    </row>
    <row r="1173" spans="2:6" x14ac:dyDescent="0.25">
      <c r="B1173" s="7"/>
      <c r="C1173" s="7"/>
      <c r="D1173" s="71"/>
      <c r="E1173" s="71"/>
      <c r="F1173" s="71"/>
    </row>
    <row r="1174" spans="2:6" x14ac:dyDescent="0.25">
      <c r="B1174" s="7"/>
      <c r="C1174" s="7"/>
      <c r="D1174" s="71"/>
      <c r="E1174" s="71"/>
      <c r="F1174" s="71"/>
    </row>
    <row r="1175" spans="2:6" x14ac:dyDescent="0.25">
      <c r="B1175" s="7"/>
      <c r="C1175" s="7"/>
      <c r="D1175" s="71"/>
      <c r="E1175" s="71"/>
      <c r="F1175" s="71"/>
    </row>
    <row r="1176" spans="2:6" x14ac:dyDescent="0.25">
      <c r="B1176" s="7"/>
      <c r="C1176" s="7"/>
      <c r="D1176" s="71"/>
      <c r="E1176" s="71"/>
      <c r="F1176" s="71"/>
    </row>
    <row r="1177" spans="2:6" x14ac:dyDescent="0.25">
      <c r="B1177" s="7"/>
      <c r="C1177" s="7"/>
      <c r="D1177" s="71"/>
      <c r="E1177" s="71"/>
      <c r="F1177" s="71"/>
    </row>
    <row r="1178" spans="2:6" x14ac:dyDescent="0.25">
      <c r="B1178" s="7"/>
      <c r="C1178" s="7"/>
      <c r="D1178" s="71"/>
      <c r="E1178" s="71"/>
      <c r="F1178" s="71"/>
    </row>
    <row r="1179" spans="2:6" x14ac:dyDescent="0.25">
      <c r="B1179" s="7"/>
      <c r="C1179" s="7"/>
      <c r="D1179" s="71"/>
      <c r="E1179" s="71"/>
      <c r="F1179" s="71"/>
    </row>
    <row r="1180" spans="2:6" x14ac:dyDescent="0.25">
      <c r="B1180" s="7"/>
      <c r="C1180" s="7"/>
      <c r="D1180" s="71"/>
      <c r="E1180" s="71"/>
      <c r="F1180" s="71"/>
    </row>
    <row r="1181" spans="2:6" x14ac:dyDescent="0.25">
      <c r="B1181" s="7"/>
      <c r="C1181" s="7"/>
      <c r="D1181" s="71"/>
      <c r="E1181" s="71"/>
      <c r="F1181" s="71"/>
    </row>
    <row r="1182" spans="2:6" x14ac:dyDescent="0.25">
      <c r="B1182" s="7"/>
      <c r="C1182" s="7"/>
      <c r="D1182" s="71"/>
      <c r="E1182" s="71"/>
      <c r="F1182" s="71"/>
    </row>
    <row r="1183" spans="2:6" x14ac:dyDescent="0.25">
      <c r="B1183" s="7"/>
      <c r="C1183" s="7"/>
      <c r="D1183" s="71"/>
      <c r="E1183" s="71"/>
      <c r="F1183" s="71"/>
    </row>
    <row r="1184" spans="2:6" x14ac:dyDescent="0.25">
      <c r="B1184" s="7"/>
      <c r="C1184" s="7"/>
      <c r="D1184" s="71"/>
      <c r="E1184" s="71"/>
      <c r="F1184" s="71"/>
    </row>
    <row r="1185" spans="2:6" x14ac:dyDescent="0.25">
      <c r="B1185" s="7"/>
      <c r="C1185" s="7"/>
      <c r="D1185" s="71"/>
      <c r="E1185" s="71"/>
      <c r="F1185" s="71"/>
    </row>
    <row r="1186" spans="2:6" x14ac:dyDescent="0.25">
      <c r="B1186" s="7"/>
      <c r="C1186" s="7"/>
      <c r="D1186" s="71"/>
      <c r="E1186" s="71"/>
      <c r="F1186" s="71"/>
    </row>
    <row r="1187" spans="2:6" x14ac:dyDescent="0.25">
      <c r="B1187" s="7"/>
      <c r="C1187" s="7"/>
      <c r="D1187" s="71"/>
      <c r="E1187" s="71"/>
      <c r="F1187" s="71"/>
    </row>
    <row r="1188" spans="2:6" x14ac:dyDescent="0.25">
      <c r="B1188" s="7"/>
      <c r="C1188" s="7"/>
      <c r="D1188" s="71"/>
      <c r="E1188" s="71"/>
      <c r="F1188" s="71"/>
    </row>
    <row r="1189" spans="2:6" x14ac:dyDescent="0.25">
      <c r="B1189" s="7"/>
      <c r="C1189" s="7"/>
      <c r="D1189" s="71"/>
      <c r="E1189" s="71"/>
      <c r="F1189" s="71"/>
    </row>
    <row r="1190" spans="2:6" x14ac:dyDescent="0.25">
      <c r="B1190" s="7"/>
      <c r="C1190" s="7"/>
      <c r="D1190" s="71"/>
      <c r="E1190" s="71"/>
      <c r="F1190" s="71"/>
    </row>
    <row r="1191" spans="2:6" x14ac:dyDescent="0.25">
      <c r="B1191" s="7"/>
      <c r="C1191" s="7"/>
      <c r="D1191" s="71"/>
      <c r="E1191" s="71"/>
      <c r="F1191" s="71"/>
    </row>
    <row r="1192" spans="2:6" x14ac:dyDescent="0.25">
      <c r="B1192" s="7"/>
      <c r="C1192" s="7"/>
      <c r="D1192" s="71"/>
      <c r="E1192" s="71"/>
      <c r="F1192" s="71"/>
    </row>
    <row r="1193" spans="2:6" x14ac:dyDescent="0.25">
      <c r="B1193" s="7"/>
      <c r="C1193" s="7"/>
      <c r="D1193" s="71"/>
      <c r="E1193" s="71"/>
      <c r="F1193" s="71"/>
    </row>
    <row r="1194" spans="2:6" x14ac:dyDescent="0.25">
      <c r="B1194" s="7"/>
      <c r="C1194" s="7"/>
      <c r="D1194" s="71"/>
      <c r="E1194" s="71"/>
      <c r="F1194" s="71"/>
    </row>
    <row r="1195" spans="2:6" x14ac:dyDescent="0.25">
      <c r="B1195" s="7"/>
      <c r="C1195" s="7"/>
      <c r="D1195" s="71"/>
      <c r="E1195" s="71"/>
      <c r="F1195" s="71"/>
    </row>
    <row r="1196" spans="2:6" x14ac:dyDescent="0.25">
      <c r="B1196" s="7"/>
      <c r="C1196" s="7"/>
      <c r="D1196" s="71"/>
      <c r="E1196" s="71"/>
      <c r="F1196" s="71"/>
    </row>
    <row r="1197" spans="2:6" x14ac:dyDescent="0.25">
      <c r="B1197" s="7"/>
      <c r="C1197" s="7"/>
      <c r="D1197" s="71"/>
      <c r="E1197" s="71"/>
      <c r="F1197" s="71"/>
    </row>
    <row r="1198" spans="2:6" x14ac:dyDescent="0.25">
      <c r="B1198" s="7"/>
      <c r="C1198" s="7"/>
      <c r="D1198" s="71"/>
      <c r="E1198" s="71"/>
      <c r="F1198" s="71"/>
    </row>
    <row r="1199" spans="2:6" x14ac:dyDescent="0.25">
      <c r="B1199" s="7"/>
      <c r="C1199" s="7"/>
      <c r="D1199" s="71"/>
      <c r="E1199" s="71"/>
      <c r="F1199" s="71"/>
    </row>
    <row r="1200" spans="2:6" x14ac:dyDescent="0.25">
      <c r="B1200" s="7"/>
      <c r="C1200" s="7"/>
      <c r="D1200" s="71"/>
      <c r="E1200" s="71"/>
      <c r="F1200" s="71"/>
    </row>
    <row r="1201" spans="2:6" x14ac:dyDescent="0.25">
      <c r="B1201" s="7"/>
      <c r="C1201" s="7"/>
      <c r="D1201" s="71"/>
      <c r="E1201" s="71"/>
      <c r="F1201" s="71"/>
    </row>
    <row r="1202" spans="2:6" x14ac:dyDescent="0.25">
      <c r="B1202" s="7"/>
      <c r="C1202" s="7"/>
      <c r="D1202" s="71"/>
      <c r="E1202" s="71"/>
      <c r="F1202" s="71"/>
    </row>
    <row r="1203" spans="2:6" x14ac:dyDescent="0.25">
      <c r="B1203" s="7"/>
      <c r="C1203" s="7"/>
      <c r="D1203" s="71"/>
      <c r="E1203" s="71"/>
      <c r="F1203" s="71"/>
    </row>
    <row r="1204" spans="2:6" x14ac:dyDescent="0.25">
      <c r="B1204" s="7"/>
      <c r="C1204" s="7"/>
      <c r="D1204" s="71"/>
      <c r="E1204" s="71"/>
      <c r="F1204" s="71"/>
    </row>
    <row r="1205" spans="2:6" x14ac:dyDescent="0.25">
      <c r="B1205" s="7"/>
      <c r="C1205" s="7"/>
      <c r="D1205" s="71"/>
      <c r="E1205" s="71"/>
      <c r="F1205" s="71"/>
    </row>
    <row r="1206" spans="2:6" x14ac:dyDescent="0.25">
      <c r="B1206" s="7"/>
      <c r="C1206" s="7"/>
      <c r="D1206" s="71"/>
      <c r="E1206" s="71"/>
      <c r="F1206" s="71"/>
    </row>
    <row r="1207" spans="2:6" x14ac:dyDescent="0.25">
      <c r="B1207" s="7"/>
      <c r="C1207" s="7"/>
      <c r="D1207" s="71"/>
      <c r="E1207" s="71"/>
      <c r="F1207" s="71"/>
    </row>
    <row r="1208" spans="2:6" x14ac:dyDescent="0.25">
      <c r="B1208" s="7"/>
      <c r="C1208" s="7"/>
      <c r="D1208" s="71"/>
      <c r="E1208" s="71"/>
      <c r="F1208" s="71"/>
    </row>
    <row r="1209" spans="2:6" x14ac:dyDescent="0.25">
      <c r="B1209" s="7"/>
      <c r="C1209" s="7"/>
      <c r="D1209" s="71"/>
      <c r="E1209" s="71"/>
      <c r="F1209" s="71"/>
    </row>
    <row r="1210" spans="2:6" x14ac:dyDescent="0.25">
      <c r="B1210" s="7"/>
      <c r="C1210" s="7"/>
      <c r="D1210" s="71"/>
      <c r="E1210" s="71"/>
      <c r="F1210" s="71"/>
    </row>
    <row r="1211" spans="2:6" x14ac:dyDescent="0.25">
      <c r="B1211" s="7"/>
      <c r="C1211" s="7"/>
      <c r="D1211" s="71"/>
      <c r="E1211" s="71"/>
      <c r="F1211" s="71"/>
    </row>
    <row r="1212" spans="2:6" x14ac:dyDescent="0.25">
      <c r="B1212" s="7"/>
      <c r="C1212" s="7"/>
      <c r="D1212" s="71"/>
      <c r="E1212" s="71"/>
      <c r="F1212" s="71"/>
    </row>
    <row r="1213" spans="2:6" x14ac:dyDescent="0.25">
      <c r="B1213" s="7"/>
      <c r="C1213" s="7"/>
      <c r="D1213" s="71"/>
      <c r="E1213" s="71"/>
      <c r="F1213" s="71"/>
    </row>
    <row r="1214" spans="2:6" x14ac:dyDescent="0.25">
      <c r="B1214" s="7"/>
      <c r="C1214" s="7"/>
      <c r="D1214" s="71"/>
      <c r="E1214" s="71"/>
      <c r="F1214" s="71"/>
    </row>
    <row r="1215" spans="2:6" x14ac:dyDescent="0.25">
      <c r="B1215" s="7"/>
      <c r="C1215" s="7"/>
      <c r="D1215" s="71"/>
      <c r="E1215" s="71"/>
      <c r="F1215" s="71"/>
    </row>
    <row r="1216" spans="2:6" x14ac:dyDescent="0.25">
      <c r="B1216" s="7"/>
      <c r="C1216" s="7"/>
      <c r="D1216" s="71"/>
      <c r="E1216" s="71"/>
      <c r="F1216" s="71"/>
    </row>
    <row r="1217" spans="2:6" x14ac:dyDescent="0.25">
      <c r="B1217" s="7"/>
      <c r="C1217" s="7"/>
      <c r="D1217" s="71"/>
      <c r="E1217" s="71"/>
      <c r="F1217" s="71"/>
    </row>
    <row r="1218" spans="2:6" x14ac:dyDescent="0.25">
      <c r="B1218" s="7"/>
      <c r="C1218" s="7"/>
      <c r="D1218" s="71"/>
      <c r="E1218" s="71"/>
      <c r="F1218" s="71"/>
    </row>
    <row r="1219" spans="2:6" x14ac:dyDescent="0.25">
      <c r="B1219" s="7"/>
      <c r="C1219" s="7"/>
      <c r="D1219" s="71"/>
      <c r="E1219" s="71"/>
      <c r="F1219" s="71"/>
    </row>
    <row r="1220" spans="2:6" x14ac:dyDescent="0.25">
      <c r="B1220" s="7"/>
      <c r="C1220" s="7"/>
      <c r="D1220" s="71"/>
      <c r="E1220" s="71"/>
      <c r="F1220" s="71"/>
    </row>
    <row r="1221" spans="2:6" x14ac:dyDescent="0.25">
      <c r="B1221" s="7"/>
      <c r="C1221" s="7"/>
      <c r="D1221" s="71"/>
      <c r="E1221" s="71"/>
      <c r="F1221" s="71"/>
    </row>
    <row r="1222" spans="2:6" x14ac:dyDescent="0.25">
      <c r="B1222" s="7"/>
      <c r="C1222" s="7"/>
      <c r="D1222" s="71"/>
      <c r="E1222" s="71"/>
      <c r="F1222" s="71"/>
    </row>
    <row r="1223" spans="2:6" x14ac:dyDescent="0.25">
      <c r="B1223" s="7"/>
      <c r="C1223" s="7"/>
      <c r="D1223" s="71"/>
      <c r="E1223" s="71"/>
      <c r="F1223" s="71"/>
    </row>
    <row r="1224" spans="2:6" x14ac:dyDescent="0.25">
      <c r="B1224" s="7"/>
      <c r="C1224" s="7"/>
      <c r="D1224" s="71"/>
      <c r="E1224" s="71"/>
      <c r="F1224" s="71"/>
    </row>
    <row r="1225" spans="2:6" x14ac:dyDescent="0.25">
      <c r="B1225" s="7"/>
      <c r="C1225" s="7"/>
      <c r="D1225" s="71"/>
      <c r="E1225" s="71"/>
      <c r="F1225" s="71"/>
    </row>
    <row r="1226" spans="2:6" x14ac:dyDescent="0.25">
      <c r="B1226" s="7"/>
      <c r="C1226" s="7"/>
      <c r="D1226" s="71"/>
      <c r="E1226" s="71"/>
      <c r="F1226" s="71"/>
    </row>
    <row r="1227" spans="2:6" x14ac:dyDescent="0.25">
      <c r="B1227" s="7"/>
      <c r="C1227" s="7"/>
      <c r="D1227" s="71"/>
      <c r="E1227" s="71"/>
      <c r="F1227" s="71"/>
    </row>
  </sheetData>
  <sheetProtection selectLockedCells="1"/>
  <mergeCells count="3">
    <mergeCell ref="A3:A15"/>
    <mergeCell ref="Q3:R3"/>
    <mergeCell ref="Q20:R20"/>
  </mergeCells>
  <dataValidations count="1">
    <dataValidation type="list" allowBlank="1" showInputMessage="1" showErrorMessage="1" sqref="C3:C16" xr:uid="{00000000-0002-0000-0000-000000000000}">
      <formula1>Type</formula1>
    </dataValidation>
  </dataValidations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P70"/>
  <sheetViews>
    <sheetView showGridLines="0" tabSelected="1" topLeftCell="A27" zoomScaleNormal="100" workbookViewId="0">
      <selection activeCell="D2" sqref="D2:P5"/>
    </sheetView>
  </sheetViews>
  <sheetFormatPr baseColWidth="10" defaultRowHeight="15" x14ac:dyDescent="0.25"/>
  <cols>
    <col min="1" max="1" width="11.42578125" style="3"/>
    <col min="2" max="2" width="11.42578125" style="3" hidden="1" customWidth="1"/>
    <col min="3" max="3" width="16.85546875" style="3" hidden="1" customWidth="1"/>
    <col min="4" max="34" width="5.7109375" style="3" customWidth="1"/>
    <col min="35" max="38" width="6.7109375" style="3" hidden="1" customWidth="1"/>
    <col min="39" max="16384" width="11.42578125" style="3"/>
  </cols>
  <sheetData>
    <row r="2" spans="2:42" x14ac:dyDescent="0.25">
      <c r="D2" s="84">
        <v>2017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V2" s="84" t="s">
        <v>10</v>
      </c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</row>
    <row r="3" spans="2:42" x14ac:dyDescent="0.25">
      <c r="B3" s="12">
        <f>D2</f>
        <v>2017</v>
      </c>
      <c r="C3" s="6" t="s">
        <v>36</v>
      </c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</row>
    <row r="4" spans="2:42" x14ac:dyDescent="0.25">
      <c r="B4" s="12">
        <f>VLOOKUP(V2,Tableau5[],3,0)</f>
        <v>2018</v>
      </c>
      <c r="C4" s="6" t="s">
        <v>37</v>
      </c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</row>
    <row r="5" spans="2:42" ht="15.75" thickBot="1" x14ac:dyDescent="0.3">
      <c r="B5" s="13">
        <f>B3-B4-1</f>
        <v>-2</v>
      </c>
      <c r="C5" s="6" t="s">
        <v>38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</row>
    <row r="6" spans="2:42" x14ac:dyDescent="0.25">
      <c r="D6" s="14" t="s">
        <v>65</v>
      </c>
      <c r="E6" s="14"/>
      <c r="F6" s="14"/>
      <c r="G6" s="14"/>
      <c r="H6" s="14"/>
      <c r="I6" s="15">
        <f>SUM(AI:AI)</f>
        <v>11</v>
      </c>
      <c r="K6" s="3" t="s">
        <v>39</v>
      </c>
      <c r="L6" s="16"/>
    </row>
    <row r="7" spans="2:42" x14ac:dyDescent="0.25">
      <c r="D7" s="17" t="s">
        <v>63</v>
      </c>
      <c r="E7" s="17"/>
      <c r="F7" s="17"/>
      <c r="G7" s="17"/>
      <c r="H7" s="18"/>
      <c r="I7" s="19">
        <f>SUM(AJ:AJ)</f>
        <v>8</v>
      </c>
      <c r="K7" s="3" t="s">
        <v>39</v>
      </c>
      <c r="L7" s="20">
        <f>(VLOOKUP($V$2,Tableau5[],4))-I6</f>
        <v>14</v>
      </c>
      <c r="AM7" s="4"/>
    </row>
    <row r="8" spans="2:42" x14ac:dyDescent="0.25">
      <c r="D8" s="17" t="s">
        <v>66</v>
      </c>
      <c r="E8" s="17"/>
      <c r="F8" s="17"/>
      <c r="G8" s="17"/>
      <c r="H8" s="18"/>
      <c r="I8" s="21">
        <f>SUM(AK:AK)</f>
        <v>2</v>
      </c>
      <c r="K8" s="3" t="s">
        <v>39</v>
      </c>
      <c r="L8" s="22"/>
    </row>
    <row r="9" spans="2:42" x14ac:dyDescent="0.25">
      <c r="D9" s="17" t="s">
        <v>64</v>
      </c>
      <c r="E9" s="17"/>
      <c r="F9" s="17"/>
      <c r="G9" s="17"/>
      <c r="H9" s="18"/>
      <c r="I9" s="23">
        <f>SUM(AL:AL)</f>
        <v>2</v>
      </c>
      <c r="K9" s="3" t="s">
        <v>39</v>
      </c>
      <c r="L9" s="24">
        <f>+Entrées!R33-Tableau!I9</f>
        <v>8</v>
      </c>
    </row>
    <row r="10" spans="2:42" ht="15.75" thickBot="1" x14ac:dyDescent="0.3"/>
    <row r="11" spans="2:42" ht="77.25" hidden="1" customHeight="1" thickBot="1" x14ac:dyDescent="0.3">
      <c r="B11" s="3" t="s">
        <v>11</v>
      </c>
      <c r="C11" s="4">
        <f>EOMONTH(D12,-1)+1</f>
        <v>42552</v>
      </c>
      <c r="D11" s="25">
        <f>C11</f>
        <v>42552</v>
      </c>
      <c r="E11" s="25">
        <f>IFERROR(IF(D11+1&gt;$C$12,"",D11+1),"")</f>
        <v>42553</v>
      </c>
      <c r="F11" s="25">
        <f t="shared" ref="F11:AH11" si="0">IFERROR(IF(E11+1&gt;$C$12,"",E11+1),"")</f>
        <v>42554</v>
      </c>
      <c r="G11" s="25">
        <f t="shared" si="0"/>
        <v>42555</v>
      </c>
      <c r="H11" s="25">
        <f t="shared" si="0"/>
        <v>42556</v>
      </c>
      <c r="I11" s="25">
        <f t="shared" si="0"/>
        <v>42557</v>
      </c>
      <c r="J11" s="25">
        <f t="shared" si="0"/>
        <v>42558</v>
      </c>
      <c r="K11" s="25">
        <f t="shared" si="0"/>
        <v>42559</v>
      </c>
      <c r="L11" s="25">
        <f t="shared" si="0"/>
        <v>42560</v>
      </c>
      <c r="M11" s="25">
        <f t="shared" si="0"/>
        <v>42561</v>
      </c>
      <c r="N11" s="25">
        <f t="shared" si="0"/>
        <v>42562</v>
      </c>
      <c r="O11" s="25">
        <f t="shared" si="0"/>
        <v>42563</v>
      </c>
      <c r="P11" s="25">
        <f t="shared" si="0"/>
        <v>42564</v>
      </c>
      <c r="Q11" s="25">
        <f t="shared" si="0"/>
        <v>42565</v>
      </c>
      <c r="R11" s="25">
        <f t="shared" si="0"/>
        <v>42566</v>
      </c>
      <c r="S11" s="25">
        <f t="shared" si="0"/>
        <v>42567</v>
      </c>
      <c r="T11" s="25">
        <f t="shared" si="0"/>
        <v>42568</v>
      </c>
      <c r="U11" s="25">
        <f t="shared" si="0"/>
        <v>42569</v>
      </c>
      <c r="V11" s="25">
        <f t="shared" si="0"/>
        <v>42570</v>
      </c>
      <c r="W11" s="25">
        <f t="shared" si="0"/>
        <v>42571</v>
      </c>
      <c r="X11" s="25">
        <f t="shared" si="0"/>
        <v>42572</v>
      </c>
      <c r="Y11" s="25">
        <f t="shared" si="0"/>
        <v>42573</v>
      </c>
      <c r="Z11" s="25">
        <f t="shared" si="0"/>
        <v>42574</v>
      </c>
      <c r="AA11" s="25">
        <f t="shared" si="0"/>
        <v>42575</v>
      </c>
      <c r="AB11" s="25">
        <f t="shared" si="0"/>
        <v>42576</v>
      </c>
      <c r="AC11" s="25">
        <f t="shared" si="0"/>
        <v>42577</v>
      </c>
      <c r="AD11" s="25">
        <f t="shared" si="0"/>
        <v>42578</v>
      </c>
      <c r="AE11" s="25">
        <f t="shared" si="0"/>
        <v>42579</v>
      </c>
      <c r="AF11" s="25">
        <f t="shared" si="0"/>
        <v>42580</v>
      </c>
      <c r="AG11" s="25">
        <f t="shared" si="0"/>
        <v>42581</v>
      </c>
      <c r="AH11" s="25">
        <f t="shared" si="0"/>
        <v>42582</v>
      </c>
      <c r="AI11" s="4"/>
    </row>
    <row r="12" spans="2:42" ht="35.25" customHeight="1" x14ac:dyDescent="0.25">
      <c r="B12" s="3" t="s">
        <v>12</v>
      </c>
      <c r="C12" s="4">
        <f>EOMONTH(C11,0)</f>
        <v>42582</v>
      </c>
      <c r="D12" s="82">
        <f>EDATE(VLOOKUP(V2,Tableau5[],2,0),(B5*12))</f>
        <v>42552</v>
      </c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26"/>
      <c r="AG12" s="26"/>
      <c r="AH12" s="27"/>
      <c r="AP12" s="28"/>
    </row>
    <row r="13" spans="2:42" x14ac:dyDescent="0.25">
      <c r="D13" s="29">
        <f>IFERROR(DAY(D11),"")</f>
        <v>1</v>
      </c>
      <c r="E13" s="30">
        <f t="shared" ref="E13:AH13" si="1">IFERROR(DAY(E11),"")</f>
        <v>2</v>
      </c>
      <c r="F13" s="30">
        <f t="shared" si="1"/>
        <v>3</v>
      </c>
      <c r="G13" s="30">
        <f t="shared" si="1"/>
        <v>4</v>
      </c>
      <c r="H13" s="30">
        <f t="shared" si="1"/>
        <v>5</v>
      </c>
      <c r="I13" s="30">
        <f t="shared" si="1"/>
        <v>6</v>
      </c>
      <c r="J13" s="30">
        <f t="shared" si="1"/>
        <v>7</v>
      </c>
      <c r="K13" s="30">
        <f t="shared" si="1"/>
        <v>8</v>
      </c>
      <c r="L13" s="30">
        <f t="shared" si="1"/>
        <v>9</v>
      </c>
      <c r="M13" s="30">
        <f t="shared" si="1"/>
        <v>10</v>
      </c>
      <c r="N13" s="30">
        <f t="shared" si="1"/>
        <v>11</v>
      </c>
      <c r="O13" s="30">
        <f t="shared" si="1"/>
        <v>12</v>
      </c>
      <c r="P13" s="30">
        <f t="shared" si="1"/>
        <v>13</v>
      </c>
      <c r="Q13" s="30">
        <f t="shared" si="1"/>
        <v>14</v>
      </c>
      <c r="R13" s="30">
        <f t="shared" si="1"/>
        <v>15</v>
      </c>
      <c r="S13" s="30">
        <f t="shared" si="1"/>
        <v>16</v>
      </c>
      <c r="T13" s="30">
        <f t="shared" si="1"/>
        <v>17</v>
      </c>
      <c r="U13" s="30">
        <f t="shared" si="1"/>
        <v>18</v>
      </c>
      <c r="V13" s="30">
        <f t="shared" si="1"/>
        <v>19</v>
      </c>
      <c r="W13" s="30">
        <f t="shared" si="1"/>
        <v>20</v>
      </c>
      <c r="X13" s="30">
        <f t="shared" si="1"/>
        <v>21</v>
      </c>
      <c r="Y13" s="30">
        <f t="shared" si="1"/>
        <v>22</v>
      </c>
      <c r="Z13" s="30">
        <f t="shared" si="1"/>
        <v>23</v>
      </c>
      <c r="AA13" s="30">
        <f t="shared" si="1"/>
        <v>24</v>
      </c>
      <c r="AB13" s="30">
        <f t="shared" si="1"/>
        <v>25</v>
      </c>
      <c r="AC13" s="30">
        <f t="shared" si="1"/>
        <v>26</v>
      </c>
      <c r="AD13" s="30">
        <f t="shared" si="1"/>
        <v>27</v>
      </c>
      <c r="AE13" s="30">
        <f t="shared" si="1"/>
        <v>28</v>
      </c>
      <c r="AF13" s="30">
        <f t="shared" si="1"/>
        <v>29</v>
      </c>
      <c r="AG13" s="30">
        <f t="shared" si="1"/>
        <v>30</v>
      </c>
      <c r="AH13" s="31">
        <f t="shared" si="1"/>
        <v>31</v>
      </c>
      <c r="AI13" s="6"/>
      <c r="AJ13" s="6"/>
      <c r="AK13" s="6"/>
      <c r="AL13" s="6"/>
    </row>
    <row r="14" spans="2:42" x14ac:dyDescent="0.25">
      <c r="D14" s="32">
        <f>IFERROR(WEEKDAY(D11,1),"")</f>
        <v>6</v>
      </c>
      <c r="E14" s="33">
        <f t="shared" ref="E14:AH14" si="2">IFERROR(WEEKDAY(E11,1),"")</f>
        <v>7</v>
      </c>
      <c r="F14" s="33">
        <f t="shared" si="2"/>
        <v>1</v>
      </c>
      <c r="G14" s="33">
        <f t="shared" si="2"/>
        <v>2</v>
      </c>
      <c r="H14" s="33">
        <f t="shared" si="2"/>
        <v>3</v>
      </c>
      <c r="I14" s="33">
        <f t="shared" si="2"/>
        <v>4</v>
      </c>
      <c r="J14" s="33">
        <f t="shared" si="2"/>
        <v>5</v>
      </c>
      <c r="K14" s="33">
        <f t="shared" si="2"/>
        <v>6</v>
      </c>
      <c r="L14" s="33">
        <f t="shared" si="2"/>
        <v>7</v>
      </c>
      <c r="M14" s="33">
        <f t="shared" si="2"/>
        <v>1</v>
      </c>
      <c r="N14" s="33">
        <f t="shared" si="2"/>
        <v>2</v>
      </c>
      <c r="O14" s="33">
        <f t="shared" si="2"/>
        <v>3</v>
      </c>
      <c r="P14" s="33">
        <f t="shared" si="2"/>
        <v>4</v>
      </c>
      <c r="Q14" s="33">
        <f t="shared" si="2"/>
        <v>5</v>
      </c>
      <c r="R14" s="33">
        <f t="shared" si="2"/>
        <v>6</v>
      </c>
      <c r="S14" s="33">
        <f t="shared" si="2"/>
        <v>7</v>
      </c>
      <c r="T14" s="33">
        <f t="shared" si="2"/>
        <v>1</v>
      </c>
      <c r="U14" s="33">
        <f t="shared" si="2"/>
        <v>2</v>
      </c>
      <c r="V14" s="33">
        <f t="shared" si="2"/>
        <v>3</v>
      </c>
      <c r="W14" s="33">
        <f t="shared" si="2"/>
        <v>4</v>
      </c>
      <c r="X14" s="33">
        <f t="shared" si="2"/>
        <v>5</v>
      </c>
      <c r="Y14" s="33">
        <f t="shared" si="2"/>
        <v>6</v>
      </c>
      <c r="Z14" s="33">
        <f t="shared" si="2"/>
        <v>7</v>
      </c>
      <c r="AA14" s="33">
        <f t="shared" si="2"/>
        <v>1</v>
      </c>
      <c r="AB14" s="33">
        <f t="shared" si="2"/>
        <v>2</v>
      </c>
      <c r="AC14" s="33">
        <f t="shared" si="2"/>
        <v>3</v>
      </c>
      <c r="AD14" s="33">
        <f t="shared" si="2"/>
        <v>4</v>
      </c>
      <c r="AE14" s="33">
        <f t="shared" si="2"/>
        <v>5</v>
      </c>
      <c r="AF14" s="33">
        <f t="shared" si="2"/>
        <v>6</v>
      </c>
      <c r="AG14" s="33">
        <f t="shared" si="2"/>
        <v>7</v>
      </c>
      <c r="AH14" s="34">
        <f t="shared" si="2"/>
        <v>1</v>
      </c>
      <c r="AI14" s="6" t="s">
        <v>67</v>
      </c>
      <c r="AJ14" s="6" t="s">
        <v>7</v>
      </c>
      <c r="AK14" s="6" t="s">
        <v>70</v>
      </c>
      <c r="AL14" s="6" t="s">
        <v>8</v>
      </c>
    </row>
    <row r="15" spans="2:42" ht="15.75" thickBot="1" x14ac:dyDescent="0.3">
      <c r="D15" s="35" t="str">
        <f t="array" ref="D15">IFERROR(INDEX(Tableau3[],MATCH(1,(Tableau!D11&gt;=Tableau3[Date début])*(Tableau3[Date de Fin]&gt;=Tableau!D11)*(Tableau3[Nom]=Tableau!$V$2),0),5),"")</f>
        <v/>
      </c>
      <c r="E15" s="36" t="str">
        <f t="array" ref="E15">IFERROR(INDEX(Tableau3[],MATCH(1,(Tableau!E11&gt;=Tableau3[Date début])*(Tableau3[Date de Fin]&gt;=Tableau!E11)*(Tableau3[Nom]=Tableau!$V$2),0),5),"")</f>
        <v/>
      </c>
      <c r="F15" s="36" t="str">
        <f t="array" ref="F15">IFERROR(INDEX(Tableau3[],MATCH(1,(Tableau!F11&gt;=Tableau3[Date début])*(Tableau3[Date de Fin]&gt;=Tableau!F11)*(Tableau3[Nom]=Tableau!$V$2),0),5),"")</f>
        <v/>
      </c>
      <c r="G15" s="36" t="str">
        <f t="array" ref="G15">IFERROR(INDEX(Tableau3[],MATCH(1,(Tableau!G11&gt;=Tableau3[Date début])*(Tableau3[Date de Fin]&gt;=Tableau!G11)*(Tableau3[Nom]=Tableau!$V$2),0),5),"")</f>
        <v/>
      </c>
      <c r="H15" s="36" t="str">
        <f t="array" ref="H15">IFERROR(INDEX(Tableau3[],MATCH(1,(Tableau!H11&gt;=Tableau3[Date début])*(Tableau3[Date de Fin]&gt;=Tableau!H11)*(Tableau3[Nom]=Tableau!$V$2),0),5),"")</f>
        <v/>
      </c>
      <c r="I15" s="36" t="str">
        <f t="array" ref="I15">IFERROR(INDEX(Tableau3[],MATCH(1,(Tableau!I11&gt;=Tableau3[Date début])*(Tableau3[Date de Fin]&gt;=Tableau!I11)*(Tableau3[Nom]=Tableau!$V$2),0),5),"")</f>
        <v/>
      </c>
      <c r="J15" s="36" t="str">
        <f t="array" ref="J15">IFERROR(INDEX(Tableau3[],MATCH(1,(Tableau!J11&gt;=Tableau3[Date début])*(Tableau3[Date de Fin]&gt;=Tableau!J11)*(Tableau3[Nom]=Tableau!$V$2),0),5),"")</f>
        <v/>
      </c>
      <c r="K15" s="36" t="str">
        <f t="array" ref="K15">IFERROR(INDEX(Tableau3[],MATCH(1,(Tableau!K11&gt;=Tableau3[Date début])*(Tableau3[Date de Fin]&gt;=Tableau!K11)*(Tableau3[Nom]=Tableau!$V$2),0),5),"")</f>
        <v/>
      </c>
      <c r="L15" s="36" t="str">
        <f t="array" ref="L15">IFERROR(INDEX(Tableau3[],MATCH(1,(Tableau!L11&gt;=Tableau3[Date début])*(Tableau3[Date de Fin]&gt;=Tableau!L11)*(Tableau3[Nom]=Tableau!$V$2),0),5),"")</f>
        <v/>
      </c>
      <c r="M15" s="36" t="str">
        <f t="array" ref="M15">IFERROR(INDEX(Tableau3[],MATCH(1,(Tableau!M11&gt;=Tableau3[Date début])*(Tableau3[Date de Fin]&gt;=Tableau!M11)*(Tableau3[Nom]=Tableau!$V$2),0),5),"")</f>
        <v/>
      </c>
      <c r="N15" s="36" t="str">
        <f t="array" ref="N15">IFERROR(INDEX(Tableau3[],MATCH(1,(Tableau!N11&gt;=Tableau3[Date début])*(Tableau3[Date de Fin]&gt;=Tableau!N11)*(Tableau3[Nom]=Tableau!$V$2),0),5),"")</f>
        <v/>
      </c>
      <c r="O15" s="36" t="str">
        <f t="array" ref="O15">IFERROR(INDEX(Tableau3[],MATCH(1,(Tableau!O11&gt;=Tableau3[Date début])*(Tableau3[Date de Fin]&gt;=Tableau!O11)*(Tableau3[Nom]=Tableau!$V$2),0),5),"")</f>
        <v/>
      </c>
      <c r="P15" s="36" t="str">
        <f t="array" ref="P15">IFERROR(INDEX(Tableau3[],MATCH(1,(Tableau!P11&gt;=Tableau3[Date début])*(Tableau3[Date de Fin]&gt;=Tableau!P11)*(Tableau3[Nom]=Tableau!$V$2),0),5),"")</f>
        <v/>
      </c>
      <c r="Q15" s="36" t="str">
        <f t="array" ref="Q15">IFERROR(INDEX(Tableau3[],MATCH(1,(Tableau!Q11&gt;=Tableau3[Date début])*(Tableau3[Date de Fin]&gt;=Tableau!Q11)*(Tableau3[Nom]=Tableau!$V$2),0),5),"")</f>
        <v/>
      </c>
      <c r="R15" s="36" t="str">
        <f t="array" ref="R15">IFERROR(INDEX(Tableau3[],MATCH(1,(Tableau!R11&gt;=Tableau3[Date début])*(Tableau3[Date de Fin]&gt;=Tableau!R11)*(Tableau3[Nom]=Tableau!$V$2),0),5),"")</f>
        <v/>
      </c>
      <c r="S15" s="36" t="str">
        <f t="array" ref="S15">IFERROR(INDEX(Tableau3[],MATCH(1,(Tableau!S11&gt;=Tableau3[Date début])*(Tableau3[Date de Fin]&gt;=Tableau!S11)*(Tableau3[Nom]=Tableau!$V$2),0),5),"")</f>
        <v/>
      </c>
      <c r="T15" s="36" t="str">
        <f t="array" ref="T15">IFERROR(INDEX(Tableau3[],MATCH(1,(Tableau!T11&gt;=Tableau3[Date début])*(Tableau3[Date de Fin]&gt;=Tableau!T11)*(Tableau3[Nom]=Tableau!$V$2),0),5),"")</f>
        <v/>
      </c>
      <c r="U15" s="36" t="str">
        <f t="array" ref="U15">IFERROR(INDEX(Tableau3[],MATCH(1,(Tableau!U11&gt;=Tableau3[Date début])*(Tableau3[Date de Fin]&gt;=Tableau!U11)*(Tableau3[Nom]=Tableau!$V$2),0),5),"")</f>
        <v/>
      </c>
      <c r="V15" s="36" t="str">
        <f t="array" ref="V15">IFERROR(INDEX(Tableau3[],MATCH(1,(Tableau!V11&gt;=Tableau3[Date début])*(Tableau3[Date de Fin]&gt;=Tableau!V11)*(Tableau3[Nom]=Tableau!$V$2),0),5),"")</f>
        <v/>
      </c>
      <c r="W15" s="36" t="str">
        <f t="array" ref="W15">IFERROR(INDEX(Tableau3[],MATCH(1,(Tableau!W11&gt;=Tableau3[Date début])*(Tableau3[Date de Fin]&gt;=Tableau!W11)*(Tableau3[Nom]=Tableau!$V$2),0),5),"")</f>
        <v/>
      </c>
      <c r="X15" s="36" t="str">
        <f t="array" ref="X15">IFERROR(INDEX(Tableau3[],MATCH(1,(Tableau!X11&gt;=Tableau3[Date début])*(Tableau3[Date de Fin]&gt;=Tableau!X11)*(Tableau3[Nom]=Tableau!$V$2),0),5),"")</f>
        <v/>
      </c>
      <c r="Y15" s="36" t="str">
        <f t="array" ref="Y15">IFERROR(INDEX(Tableau3[],MATCH(1,(Tableau!Y11&gt;=Tableau3[Date début])*(Tableau3[Date de Fin]&gt;=Tableau!Y11)*(Tableau3[Nom]=Tableau!$V$2),0),5),"")</f>
        <v/>
      </c>
      <c r="Z15" s="36" t="str">
        <f t="array" ref="Z15">IFERROR(INDEX(Tableau3[],MATCH(1,(Tableau!Z11&gt;=Tableau3[Date début])*(Tableau3[Date de Fin]&gt;=Tableau!Z11)*(Tableau3[Nom]=Tableau!$V$2),0),5),"")</f>
        <v/>
      </c>
      <c r="AA15" s="36" t="str">
        <f t="array" ref="AA15">IFERROR(INDEX(Tableau3[],MATCH(1,(Tableau!AA11&gt;=Tableau3[Date début])*(Tableau3[Date de Fin]&gt;=Tableau!AA11)*(Tableau3[Nom]=Tableau!$V$2),0),5),"")</f>
        <v/>
      </c>
      <c r="AB15" s="36" t="str">
        <f t="array" ref="AB15">IFERROR(INDEX(Tableau3[],MATCH(1,(Tableau!AB11&gt;=Tableau3[Date début])*(Tableau3[Date de Fin]&gt;=Tableau!AB11)*(Tableau3[Nom]=Tableau!$V$2),0),5),"")</f>
        <v/>
      </c>
      <c r="AC15" s="36" t="str">
        <f t="array" ref="AC15">IFERROR(INDEX(Tableau3[],MATCH(1,(Tableau!AC11&gt;=Tableau3[Date début])*(Tableau3[Date de Fin]&gt;=Tableau!AC11)*(Tableau3[Nom]=Tableau!$V$2),0),5),"")</f>
        <v/>
      </c>
      <c r="AD15" s="36" t="str">
        <f t="array" ref="AD15">IFERROR(INDEX(Tableau3[],MATCH(1,(Tableau!AD11&gt;=Tableau3[Date début])*(Tableau3[Date de Fin]&gt;=Tableau!AD11)*(Tableau3[Nom]=Tableau!$V$2),0),5),"")</f>
        <v/>
      </c>
      <c r="AE15" s="36" t="str">
        <f t="array" ref="AE15">IFERROR(INDEX(Tableau3[],MATCH(1,(Tableau!AE11&gt;=Tableau3[Date début])*(Tableau3[Date de Fin]&gt;=Tableau!AE11)*(Tableau3[Nom]=Tableau!$V$2),0),5),"")</f>
        <v/>
      </c>
      <c r="AF15" s="36" t="str">
        <f t="array" ref="AF15">IFERROR(INDEX(Tableau3[],MATCH(1,(Tableau!AF11&gt;=Tableau3[Date début])*(Tableau3[Date de Fin]&gt;=Tableau!AF11)*(Tableau3[Nom]=Tableau!$V$2),0),5),"")</f>
        <v/>
      </c>
      <c r="AG15" s="36" t="str">
        <f t="array" ref="AG15">IFERROR(INDEX(Tableau3[],MATCH(1,(Tableau!AG11&gt;=Tableau3[Date début])*(Tableau3[Date de Fin]&gt;=Tableau!AG11)*(Tableau3[Nom]=Tableau!$V$2),0),5),"")</f>
        <v/>
      </c>
      <c r="AH15" s="37" t="str">
        <f t="array" ref="AH15">IFERROR(INDEX(Tableau3[],MATCH(1,(Tableau!AH11&gt;=Tableau3[Date début])*(Tableau3[Date de Fin]&gt;=Tableau!AH11)*(Tableau3[Nom]=Tableau!$V$2),0),5),"")</f>
        <v/>
      </c>
      <c r="AI15" s="6">
        <f>COUNTIF($D$15:$AH$15,AI14)</f>
        <v>0</v>
      </c>
      <c r="AJ15" s="6">
        <f t="shared" ref="AJ15:AL15" si="3">COUNTIF($D$15:$AH$15,AJ14)</f>
        <v>0</v>
      </c>
      <c r="AK15" s="6">
        <f t="shared" si="3"/>
        <v>0</v>
      </c>
      <c r="AL15" s="6">
        <f t="shared" si="3"/>
        <v>0</v>
      </c>
      <c r="AP15" s="38"/>
    </row>
    <row r="16" spans="2:42" ht="66.75" hidden="1" customHeight="1" thickBot="1" x14ac:dyDescent="0.3">
      <c r="B16" s="3" t="s">
        <v>11</v>
      </c>
      <c r="C16" s="4">
        <f>EOMONTH(D17,-1)+1</f>
        <v>42583</v>
      </c>
      <c r="D16" s="25">
        <f>C16</f>
        <v>42583</v>
      </c>
      <c r="E16" s="25">
        <f>IFERROR(IF(D16+1&gt;$C$17,"",D16+1),"")</f>
        <v>42584</v>
      </c>
      <c r="F16" s="25">
        <f t="shared" ref="F16:AH16" si="4">IFERROR(IF(E16+1&gt;$C$17,"",E16+1),"")</f>
        <v>42585</v>
      </c>
      <c r="G16" s="25">
        <f t="shared" si="4"/>
        <v>42586</v>
      </c>
      <c r="H16" s="25">
        <f t="shared" si="4"/>
        <v>42587</v>
      </c>
      <c r="I16" s="25">
        <f t="shared" si="4"/>
        <v>42588</v>
      </c>
      <c r="J16" s="25">
        <f t="shared" si="4"/>
        <v>42589</v>
      </c>
      <c r="K16" s="25">
        <f t="shared" si="4"/>
        <v>42590</v>
      </c>
      <c r="L16" s="25">
        <f t="shared" si="4"/>
        <v>42591</v>
      </c>
      <c r="M16" s="25">
        <f t="shared" si="4"/>
        <v>42592</v>
      </c>
      <c r="N16" s="25">
        <f t="shared" si="4"/>
        <v>42593</v>
      </c>
      <c r="O16" s="25">
        <f t="shared" si="4"/>
        <v>42594</v>
      </c>
      <c r="P16" s="25">
        <f t="shared" si="4"/>
        <v>42595</v>
      </c>
      <c r="Q16" s="25">
        <f t="shared" si="4"/>
        <v>42596</v>
      </c>
      <c r="R16" s="25">
        <f t="shared" si="4"/>
        <v>42597</v>
      </c>
      <c r="S16" s="25">
        <f t="shared" si="4"/>
        <v>42598</v>
      </c>
      <c r="T16" s="25">
        <f t="shared" si="4"/>
        <v>42599</v>
      </c>
      <c r="U16" s="25">
        <f t="shared" si="4"/>
        <v>42600</v>
      </c>
      <c r="V16" s="25">
        <f t="shared" si="4"/>
        <v>42601</v>
      </c>
      <c r="W16" s="25">
        <f t="shared" si="4"/>
        <v>42602</v>
      </c>
      <c r="X16" s="25">
        <f t="shared" si="4"/>
        <v>42603</v>
      </c>
      <c r="Y16" s="25">
        <f t="shared" si="4"/>
        <v>42604</v>
      </c>
      <c r="Z16" s="25">
        <f t="shared" si="4"/>
        <v>42605</v>
      </c>
      <c r="AA16" s="25">
        <f t="shared" si="4"/>
        <v>42606</v>
      </c>
      <c r="AB16" s="25">
        <f t="shared" si="4"/>
        <v>42607</v>
      </c>
      <c r="AC16" s="25">
        <f t="shared" si="4"/>
        <v>42608</v>
      </c>
      <c r="AD16" s="25">
        <f t="shared" si="4"/>
        <v>42609</v>
      </c>
      <c r="AE16" s="25">
        <f t="shared" si="4"/>
        <v>42610</v>
      </c>
      <c r="AF16" s="25">
        <f t="shared" si="4"/>
        <v>42611</v>
      </c>
      <c r="AG16" s="25">
        <f t="shared" si="4"/>
        <v>42612</v>
      </c>
      <c r="AH16" s="25">
        <f t="shared" si="4"/>
        <v>42613</v>
      </c>
      <c r="AI16" s="4"/>
    </row>
    <row r="17" spans="2:38" ht="46.5" x14ac:dyDescent="0.25">
      <c r="B17" s="3" t="s">
        <v>12</v>
      </c>
      <c r="C17" s="4">
        <f>EOMONTH(C16,0)</f>
        <v>42613</v>
      </c>
      <c r="D17" s="82">
        <f>EDATE(D12,1)</f>
        <v>42583</v>
      </c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26"/>
      <c r="AG17" s="26"/>
      <c r="AH17" s="27"/>
    </row>
    <row r="18" spans="2:38" x14ac:dyDescent="0.25">
      <c r="D18" s="29">
        <f>IFERROR(DAY(D16),"")</f>
        <v>1</v>
      </c>
      <c r="E18" s="30">
        <f t="shared" ref="E18:AH18" si="5">IFERROR(DAY(E16),"")</f>
        <v>2</v>
      </c>
      <c r="F18" s="30">
        <f t="shared" si="5"/>
        <v>3</v>
      </c>
      <c r="G18" s="30">
        <f t="shared" si="5"/>
        <v>4</v>
      </c>
      <c r="H18" s="30">
        <f t="shared" si="5"/>
        <v>5</v>
      </c>
      <c r="I18" s="30">
        <f t="shared" si="5"/>
        <v>6</v>
      </c>
      <c r="J18" s="30">
        <f t="shared" si="5"/>
        <v>7</v>
      </c>
      <c r="K18" s="30">
        <f t="shared" si="5"/>
        <v>8</v>
      </c>
      <c r="L18" s="30">
        <f t="shared" si="5"/>
        <v>9</v>
      </c>
      <c r="M18" s="30">
        <f t="shared" si="5"/>
        <v>10</v>
      </c>
      <c r="N18" s="30">
        <f t="shared" si="5"/>
        <v>11</v>
      </c>
      <c r="O18" s="30">
        <f t="shared" si="5"/>
        <v>12</v>
      </c>
      <c r="P18" s="30">
        <f t="shared" si="5"/>
        <v>13</v>
      </c>
      <c r="Q18" s="30">
        <f t="shared" si="5"/>
        <v>14</v>
      </c>
      <c r="R18" s="30">
        <f t="shared" si="5"/>
        <v>15</v>
      </c>
      <c r="S18" s="30">
        <f t="shared" si="5"/>
        <v>16</v>
      </c>
      <c r="T18" s="30">
        <f t="shared" si="5"/>
        <v>17</v>
      </c>
      <c r="U18" s="30">
        <f t="shared" si="5"/>
        <v>18</v>
      </c>
      <c r="V18" s="30">
        <f t="shared" si="5"/>
        <v>19</v>
      </c>
      <c r="W18" s="30">
        <f t="shared" si="5"/>
        <v>20</v>
      </c>
      <c r="X18" s="30">
        <f t="shared" si="5"/>
        <v>21</v>
      </c>
      <c r="Y18" s="30">
        <f t="shared" si="5"/>
        <v>22</v>
      </c>
      <c r="Z18" s="30">
        <f t="shared" si="5"/>
        <v>23</v>
      </c>
      <c r="AA18" s="30">
        <f t="shared" si="5"/>
        <v>24</v>
      </c>
      <c r="AB18" s="30">
        <f t="shared" si="5"/>
        <v>25</v>
      </c>
      <c r="AC18" s="30">
        <f t="shared" si="5"/>
        <v>26</v>
      </c>
      <c r="AD18" s="30">
        <f t="shared" si="5"/>
        <v>27</v>
      </c>
      <c r="AE18" s="30">
        <f t="shared" si="5"/>
        <v>28</v>
      </c>
      <c r="AF18" s="30">
        <f t="shared" si="5"/>
        <v>29</v>
      </c>
      <c r="AG18" s="30">
        <f t="shared" si="5"/>
        <v>30</v>
      </c>
      <c r="AH18" s="31">
        <f t="shared" si="5"/>
        <v>31</v>
      </c>
      <c r="AI18" s="6"/>
      <c r="AJ18" s="6"/>
      <c r="AK18" s="6"/>
      <c r="AL18" s="6"/>
    </row>
    <row r="19" spans="2:38" x14ac:dyDescent="0.25">
      <c r="D19" s="32">
        <f>IFERROR(WEEKDAY(D16,1),"")</f>
        <v>2</v>
      </c>
      <c r="E19" s="33">
        <f t="shared" ref="E19:AH19" si="6">IFERROR(WEEKDAY(E16,1),"")</f>
        <v>3</v>
      </c>
      <c r="F19" s="33">
        <f t="shared" si="6"/>
        <v>4</v>
      </c>
      <c r="G19" s="33">
        <f t="shared" si="6"/>
        <v>5</v>
      </c>
      <c r="H19" s="33">
        <f t="shared" si="6"/>
        <v>6</v>
      </c>
      <c r="I19" s="33">
        <f t="shared" si="6"/>
        <v>7</v>
      </c>
      <c r="J19" s="33">
        <f t="shared" si="6"/>
        <v>1</v>
      </c>
      <c r="K19" s="33">
        <f t="shared" si="6"/>
        <v>2</v>
      </c>
      <c r="L19" s="33">
        <f t="shared" si="6"/>
        <v>3</v>
      </c>
      <c r="M19" s="33">
        <f t="shared" si="6"/>
        <v>4</v>
      </c>
      <c r="N19" s="33">
        <f t="shared" si="6"/>
        <v>5</v>
      </c>
      <c r="O19" s="33">
        <f t="shared" si="6"/>
        <v>6</v>
      </c>
      <c r="P19" s="33">
        <f t="shared" si="6"/>
        <v>7</v>
      </c>
      <c r="Q19" s="33">
        <f t="shared" si="6"/>
        <v>1</v>
      </c>
      <c r="R19" s="33">
        <f t="shared" si="6"/>
        <v>2</v>
      </c>
      <c r="S19" s="33">
        <f t="shared" si="6"/>
        <v>3</v>
      </c>
      <c r="T19" s="33">
        <f t="shared" si="6"/>
        <v>4</v>
      </c>
      <c r="U19" s="33">
        <f t="shared" si="6"/>
        <v>5</v>
      </c>
      <c r="V19" s="33">
        <f t="shared" si="6"/>
        <v>6</v>
      </c>
      <c r="W19" s="33">
        <f t="shared" si="6"/>
        <v>7</v>
      </c>
      <c r="X19" s="33">
        <f t="shared" si="6"/>
        <v>1</v>
      </c>
      <c r="Y19" s="33">
        <f t="shared" si="6"/>
        <v>2</v>
      </c>
      <c r="Z19" s="33">
        <f t="shared" si="6"/>
        <v>3</v>
      </c>
      <c r="AA19" s="33">
        <f t="shared" si="6"/>
        <v>4</v>
      </c>
      <c r="AB19" s="33">
        <f t="shared" si="6"/>
        <v>5</v>
      </c>
      <c r="AC19" s="33">
        <f t="shared" si="6"/>
        <v>6</v>
      </c>
      <c r="AD19" s="33">
        <f t="shared" si="6"/>
        <v>7</v>
      </c>
      <c r="AE19" s="33">
        <f t="shared" si="6"/>
        <v>1</v>
      </c>
      <c r="AF19" s="33">
        <f t="shared" si="6"/>
        <v>2</v>
      </c>
      <c r="AG19" s="33">
        <f t="shared" si="6"/>
        <v>3</v>
      </c>
      <c r="AH19" s="34">
        <f t="shared" si="6"/>
        <v>4</v>
      </c>
      <c r="AI19" s="6" t="s">
        <v>67</v>
      </c>
      <c r="AJ19" s="6" t="s">
        <v>7</v>
      </c>
      <c r="AK19" s="6" t="s">
        <v>70</v>
      </c>
      <c r="AL19" s="6" t="s">
        <v>8</v>
      </c>
    </row>
    <row r="20" spans="2:38" ht="15.75" thickBot="1" x14ac:dyDescent="0.3">
      <c r="D20" s="35" t="str">
        <f t="array" ref="D20">IFERROR(INDEX(Tableau3[],MATCH(1,(Tableau!D16&gt;=Tableau3[Date début])*(Tableau3[Date de Fin]&gt;=Tableau!D16)*(Tableau3[Nom]=Tableau!$V$2),0),5),"")</f>
        <v/>
      </c>
      <c r="E20" s="36" t="str">
        <f t="array" ref="E20">IFERROR(INDEX(Tableau3[],MATCH(1,(Tableau!E16&gt;=Tableau3[Date début])*(Tableau3[Date de Fin]&gt;=Tableau!E16)*(Tableau3[Nom]=Tableau!$V$2),0),5),"")</f>
        <v/>
      </c>
      <c r="F20" s="36" t="str">
        <f t="array" ref="F20">IFERROR(INDEX(Tableau3[],MATCH(1,(Tableau!F16&gt;=Tableau3[Date début])*(Tableau3[Date de Fin]&gt;=Tableau!F16)*(Tableau3[Nom]=Tableau!$V$2),0),5),"")</f>
        <v/>
      </c>
      <c r="G20" s="36" t="str">
        <f t="array" ref="G20">IFERROR(INDEX(Tableau3[],MATCH(1,(Tableau!G16&gt;=Tableau3[Date début])*(Tableau3[Date de Fin]&gt;=Tableau!G16)*(Tableau3[Nom]=Tableau!$V$2),0),5),"")</f>
        <v/>
      </c>
      <c r="H20" s="36" t="str">
        <f t="array" ref="H20">IFERROR(INDEX(Tableau3[],MATCH(1,(Tableau!H16&gt;=Tableau3[Date début])*(Tableau3[Date de Fin]&gt;=Tableau!H16)*(Tableau3[Nom]=Tableau!$V$2),0),5),"")</f>
        <v/>
      </c>
      <c r="I20" s="36" t="str">
        <f t="array" ref="I20">IFERROR(INDEX(Tableau3[],MATCH(1,(Tableau!I16&gt;=Tableau3[Date début])*(Tableau3[Date de Fin]&gt;=Tableau!I16)*(Tableau3[Nom]=Tableau!$V$2),0),5),"")</f>
        <v/>
      </c>
      <c r="J20" s="36" t="str">
        <f t="array" ref="J20">IFERROR(INDEX(Tableau3[],MATCH(1,(Tableau!J16&gt;=Tableau3[Date début])*(Tableau3[Date de Fin]&gt;=Tableau!J16)*(Tableau3[Nom]=Tableau!$V$2),0),5),"")</f>
        <v/>
      </c>
      <c r="K20" s="36" t="str">
        <f t="array" ref="K20">IFERROR(INDEX(Tableau3[],MATCH(1,(Tableau!K16&gt;=Tableau3[Date début])*(Tableau3[Date de Fin]&gt;=Tableau!K16)*(Tableau3[Nom]=Tableau!$V$2),0),5),"")</f>
        <v/>
      </c>
      <c r="L20" s="36" t="str">
        <f t="array" ref="L20">IFERROR(INDEX(Tableau3[],MATCH(1,(Tableau!L16&gt;=Tableau3[Date début])*(Tableau3[Date de Fin]&gt;=Tableau!L16)*(Tableau3[Nom]=Tableau!$V$2),0),5),"")</f>
        <v/>
      </c>
      <c r="M20" s="36" t="str">
        <f t="array" ref="M20">IFERROR(INDEX(Tableau3[],MATCH(1,(Tableau!M16&gt;=Tableau3[Date début])*(Tableau3[Date de Fin]&gt;=Tableau!M16)*(Tableau3[Nom]=Tableau!$V$2),0),5),"")</f>
        <v/>
      </c>
      <c r="N20" s="36" t="str">
        <f t="array" ref="N20">IFERROR(INDEX(Tableau3[],MATCH(1,(Tableau!N16&gt;=Tableau3[Date début])*(Tableau3[Date de Fin]&gt;=Tableau!N16)*(Tableau3[Nom]=Tableau!$V$2),0),5),"")</f>
        <v/>
      </c>
      <c r="O20" s="36" t="str">
        <f t="array" ref="O20">IFERROR(INDEX(Tableau3[],MATCH(1,(Tableau!O16&gt;=Tableau3[Date début])*(Tableau3[Date de Fin]&gt;=Tableau!O16)*(Tableau3[Nom]=Tableau!$V$2),0),5),"")</f>
        <v/>
      </c>
      <c r="P20" s="36" t="str">
        <f t="array" ref="P20">IFERROR(INDEX(Tableau3[],MATCH(1,(Tableau!P16&gt;=Tableau3[Date début])*(Tableau3[Date de Fin]&gt;=Tableau!P16)*(Tableau3[Nom]=Tableau!$V$2),0),5),"")</f>
        <v/>
      </c>
      <c r="Q20" s="36" t="str">
        <f t="array" ref="Q20">IFERROR(INDEX(Tableau3[],MATCH(1,(Tableau!Q16&gt;=Tableau3[Date début])*(Tableau3[Date de Fin]&gt;=Tableau!Q16)*(Tableau3[Nom]=Tableau!$V$2),0),5),"")</f>
        <v/>
      </c>
      <c r="R20" s="36" t="str">
        <f t="array" ref="R20">IFERROR(INDEX(Tableau3[],MATCH(1,(Tableau!R16&gt;=Tableau3[Date début])*(Tableau3[Date de Fin]&gt;=Tableau!R16)*(Tableau3[Nom]=Tableau!$V$2),0),5),"")</f>
        <v/>
      </c>
      <c r="S20" s="36" t="str">
        <f t="array" ref="S20">IFERROR(INDEX(Tableau3[],MATCH(1,(Tableau!S16&gt;=Tableau3[Date début])*(Tableau3[Date de Fin]&gt;=Tableau!S16)*(Tableau3[Nom]=Tableau!$V$2),0),5),"")</f>
        <v/>
      </c>
      <c r="T20" s="36" t="str">
        <f t="array" ref="T20">IFERROR(INDEX(Tableau3[],MATCH(1,(Tableau!T16&gt;=Tableau3[Date début])*(Tableau3[Date de Fin]&gt;=Tableau!T16)*(Tableau3[Nom]=Tableau!$V$2),0),5),"")</f>
        <v/>
      </c>
      <c r="U20" s="36" t="str">
        <f t="array" ref="U20">IFERROR(INDEX(Tableau3[],MATCH(1,(Tableau!U16&gt;=Tableau3[Date début])*(Tableau3[Date de Fin]&gt;=Tableau!U16)*(Tableau3[Nom]=Tableau!$V$2),0),5),"")</f>
        <v/>
      </c>
      <c r="V20" s="36" t="str">
        <f t="array" ref="V20">IFERROR(INDEX(Tableau3[],MATCH(1,(Tableau!V16&gt;=Tableau3[Date début])*(Tableau3[Date de Fin]&gt;=Tableau!V16)*(Tableau3[Nom]=Tableau!$V$2),0),5),"")</f>
        <v/>
      </c>
      <c r="W20" s="36" t="str">
        <f t="array" ref="W20">IFERROR(INDEX(Tableau3[],MATCH(1,(Tableau!W16&gt;=Tableau3[Date début])*(Tableau3[Date de Fin]&gt;=Tableau!W16)*(Tableau3[Nom]=Tableau!$V$2),0),5),"")</f>
        <v/>
      </c>
      <c r="X20" s="36" t="str">
        <f t="array" ref="X20">IFERROR(INDEX(Tableau3[],MATCH(1,(Tableau!X16&gt;=Tableau3[Date début])*(Tableau3[Date de Fin]&gt;=Tableau!X16)*(Tableau3[Nom]=Tableau!$V$2),0),5),"")</f>
        <v/>
      </c>
      <c r="Y20" s="36" t="str">
        <f t="array" ref="Y20">IFERROR(INDEX(Tableau3[],MATCH(1,(Tableau!Y16&gt;=Tableau3[Date début])*(Tableau3[Date de Fin]&gt;=Tableau!Y16)*(Tableau3[Nom]=Tableau!$V$2),0),5),"")</f>
        <v/>
      </c>
      <c r="Z20" s="36" t="str">
        <f t="array" ref="Z20">IFERROR(INDEX(Tableau3[],MATCH(1,(Tableau!Z16&gt;=Tableau3[Date début])*(Tableau3[Date de Fin]&gt;=Tableau!Z16)*(Tableau3[Nom]=Tableau!$V$2),0),5),"")</f>
        <v/>
      </c>
      <c r="AA20" s="36" t="str">
        <f t="array" ref="AA20">IFERROR(INDEX(Tableau3[],MATCH(1,(Tableau!AA16&gt;=Tableau3[Date début])*(Tableau3[Date de Fin]&gt;=Tableau!AA16)*(Tableau3[Nom]=Tableau!$V$2),0),5),"")</f>
        <v/>
      </c>
      <c r="AB20" s="36" t="str">
        <f t="array" ref="AB20">IFERROR(INDEX(Tableau3[],MATCH(1,(Tableau!AB16&gt;=Tableau3[Date début])*(Tableau3[Date de Fin]&gt;=Tableau!AB16)*(Tableau3[Nom]=Tableau!$V$2),0),5),"")</f>
        <v/>
      </c>
      <c r="AC20" s="36" t="str">
        <f t="array" ref="AC20">IFERROR(INDEX(Tableau3[],MATCH(1,(Tableau!AC16&gt;=Tableau3[Date début])*(Tableau3[Date de Fin]&gt;=Tableau!AC16)*(Tableau3[Nom]=Tableau!$V$2),0),5),"")</f>
        <v/>
      </c>
      <c r="AD20" s="36" t="str">
        <f t="array" ref="AD20">IFERROR(INDEX(Tableau3[],MATCH(1,(Tableau!AD16&gt;=Tableau3[Date début])*(Tableau3[Date de Fin]&gt;=Tableau!AD16)*(Tableau3[Nom]=Tableau!$V$2),0),5),"")</f>
        <v/>
      </c>
      <c r="AE20" s="36" t="str">
        <f t="array" ref="AE20">IFERROR(INDEX(Tableau3[],MATCH(1,(Tableau!AE16&gt;=Tableau3[Date début])*(Tableau3[Date de Fin]&gt;=Tableau!AE16)*(Tableau3[Nom]=Tableau!$V$2),0),5),"")</f>
        <v/>
      </c>
      <c r="AF20" s="36" t="str">
        <f t="array" ref="AF20">IFERROR(INDEX(Tableau3[],MATCH(1,(Tableau!AF16&gt;=Tableau3[Date début])*(Tableau3[Date de Fin]&gt;=Tableau!AF16)*(Tableau3[Nom]=Tableau!$V$2),0),5),"")</f>
        <v/>
      </c>
      <c r="AG20" s="36" t="str">
        <f t="array" ref="AG20">IFERROR(INDEX(Tableau3[],MATCH(1,(Tableau!AG16&gt;=Tableau3[Date début])*(Tableau3[Date de Fin]&gt;=Tableau!AG16)*(Tableau3[Nom]=Tableau!$V$2),0),5),"")</f>
        <v/>
      </c>
      <c r="AH20" s="37" t="str">
        <f t="array" ref="AH20">IFERROR(INDEX(Tableau3[],MATCH(1,(Tableau!AH16&gt;=Tableau3[Date début])*(Tableau3[Date de Fin]&gt;=Tableau!AH16)*(Tableau3[Nom]=Tableau!$V$2),0),5),"")</f>
        <v/>
      </c>
      <c r="AI20" s="6">
        <f>COUNTIF($D$20:$AH$20,AI19)</f>
        <v>0</v>
      </c>
      <c r="AJ20" s="6">
        <f t="shared" ref="AJ20:AL20" si="7">COUNTIF($D$20:$AH$20,AJ19)</f>
        <v>0</v>
      </c>
      <c r="AK20" s="6">
        <f t="shared" si="7"/>
        <v>0</v>
      </c>
      <c r="AL20" s="6">
        <f t="shared" si="7"/>
        <v>0</v>
      </c>
    </row>
    <row r="21" spans="2:38" ht="63" hidden="1" customHeight="1" thickBot="1" x14ac:dyDescent="0.3">
      <c r="B21" s="3" t="s">
        <v>11</v>
      </c>
      <c r="C21" s="4">
        <f>EOMONTH(D22,-1)+1</f>
        <v>42614</v>
      </c>
      <c r="D21" s="39">
        <f>C21</f>
        <v>42614</v>
      </c>
      <c r="E21" s="39">
        <f>IFERROR(IF(D21+1&gt;$C$22,"",D21+1),"")</f>
        <v>42615</v>
      </c>
      <c r="F21" s="39">
        <f t="shared" ref="F21:AH21" si="8">IFERROR(IF(E21+1&gt;$C$22,"",E21+1),"")</f>
        <v>42616</v>
      </c>
      <c r="G21" s="39">
        <f t="shared" si="8"/>
        <v>42617</v>
      </c>
      <c r="H21" s="39">
        <f t="shared" si="8"/>
        <v>42618</v>
      </c>
      <c r="I21" s="39">
        <f t="shared" si="8"/>
        <v>42619</v>
      </c>
      <c r="J21" s="39">
        <f t="shared" si="8"/>
        <v>42620</v>
      </c>
      <c r="K21" s="39">
        <f t="shared" si="8"/>
        <v>42621</v>
      </c>
      <c r="L21" s="39">
        <f t="shared" si="8"/>
        <v>42622</v>
      </c>
      <c r="M21" s="39">
        <f t="shared" si="8"/>
        <v>42623</v>
      </c>
      <c r="N21" s="39">
        <f t="shared" si="8"/>
        <v>42624</v>
      </c>
      <c r="O21" s="39">
        <f t="shared" si="8"/>
        <v>42625</v>
      </c>
      <c r="P21" s="39">
        <f t="shared" si="8"/>
        <v>42626</v>
      </c>
      <c r="Q21" s="39">
        <f t="shared" si="8"/>
        <v>42627</v>
      </c>
      <c r="R21" s="39">
        <f t="shared" si="8"/>
        <v>42628</v>
      </c>
      <c r="S21" s="39">
        <f t="shared" si="8"/>
        <v>42629</v>
      </c>
      <c r="T21" s="39">
        <f t="shared" si="8"/>
        <v>42630</v>
      </c>
      <c r="U21" s="39">
        <f t="shared" si="8"/>
        <v>42631</v>
      </c>
      <c r="V21" s="39">
        <f t="shared" si="8"/>
        <v>42632</v>
      </c>
      <c r="W21" s="39">
        <f t="shared" si="8"/>
        <v>42633</v>
      </c>
      <c r="X21" s="39">
        <f t="shared" si="8"/>
        <v>42634</v>
      </c>
      <c r="Y21" s="39">
        <f t="shared" si="8"/>
        <v>42635</v>
      </c>
      <c r="Z21" s="39">
        <f t="shared" si="8"/>
        <v>42636</v>
      </c>
      <c r="AA21" s="39">
        <f t="shared" si="8"/>
        <v>42637</v>
      </c>
      <c r="AB21" s="39">
        <f t="shared" si="8"/>
        <v>42638</v>
      </c>
      <c r="AC21" s="39">
        <f t="shared" si="8"/>
        <v>42639</v>
      </c>
      <c r="AD21" s="39">
        <f t="shared" si="8"/>
        <v>42640</v>
      </c>
      <c r="AE21" s="39">
        <f t="shared" si="8"/>
        <v>42641</v>
      </c>
      <c r="AF21" s="39">
        <f t="shared" si="8"/>
        <v>42642</v>
      </c>
      <c r="AG21" s="39">
        <f t="shared" si="8"/>
        <v>42643</v>
      </c>
      <c r="AH21" s="39" t="str">
        <f t="shared" si="8"/>
        <v/>
      </c>
      <c r="AI21" s="4"/>
    </row>
    <row r="22" spans="2:38" ht="46.5" x14ac:dyDescent="0.25">
      <c r="B22" s="3" t="s">
        <v>12</v>
      </c>
      <c r="C22" s="4">
        <f>EOMONTH(C21,0)</f>
        <v>42643</v>
      </c>
      <c r="D22" s="82">
        <f>EDATE(D17,1)</f>
        <v>42614</v>
      </c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26"/>
      <c r="AG22" s="26"/>
      <c r="AH22" s="27"/>
    </row>
    <row r="23" spans="2:38" x14ac:dyDescent="0.25">
      <c r="D23" s="29">
        <f>IFERROR(DAY(D21),"")</f>
        <v>1</v>
      </c>
      <c r="E23" s="30">
        <f t="shared" ref="E23:AH23" si="9">IFERROR(DAY(E21),"")</f>
        <v>2</v>
      </c>
      <c r="F23" s="30">
        <f t="shared" si="9"/>
        <v>3</v>
      </c>
      <c r="G23" s="30">
        <f t="shared" si="9"/>
        <v>4</v>
      </c>
      <c r="H23" s="30">
        <f t="shared" si="9"/>
        <v>5</v>
      </c>
      <c r="I23" s="30">
        <f t="shared" si="9"/>
        <v>6</v>
      </c>
      <c r="J23" s="30">
        <f t="shared" si="9"/>
        <v>7</v>
      </c>
      <c r="K23" s="30">
        <f t="shared" si="9"/>
        <v>8</v>
      </c>
      <c r="L23" s="30">
        <f t="shared" si="9"/>
        <v>9</v>
      </c>
      <c r="M23" s="30">
        <f t="shared" si="9"/>
        <v>10</v>
      </c>
      <c r="N23" s="30">
        <f t="shared" si="9"/>
        <v>11</v>
      </c>
      <c r="O23" s="30">
        <f t="shared" si="9"/>
        <v>12</v>
      </c>
      <c r="P23" s="30">
        <f t="shared" si="9"/>
        <v>13</v>
      </c>
      <c r="Q23" s="30">
        <f t="shared" si="9"/>
        <v>14</v>
      </c>
      <c r="R23" s="30">
        <f t="shared" si="9"/>
        <v>15</v>
      </c>
      <c r="S23" s="30">
        <f t="shared" si="9"/>
        <v>16</v>
      </c>
      <c r="T23" s="30">
        <f t="shared" si="9"/>
        <v>17</v>
      </c>
      <c r="U23" s="30">
        <f t="shared" si="9"/>
        <v>18</v>
      </c>
      <c r="V23" s="30">
        <f t="shared" si="9"/>
        <v>19</v>
      </c>
      <c r="W23" s="30">
        <f t="shared" si="9"/>
        <v>20</v>
      </c>
      <c r="X23" s="30">
        <f t="shared" si="9"/>
        <v>21</v>
      </c>
      <c r="Y23" s="30">
        <f t="shared" si="9"/>
        <v>22</v>
      </c>
      <c r="Z23" s="30">
        <f t="shared" si="9"/>
        <v>23</v>
      </c>
      <c r="AA23" s="30">
        <f t="shared" si="9"/>
        <v>24</v>
      </c>
      <c r="AB23" s="30">
        <f t="shared" si="9"/>
        <v>25</v>
      </c>
      <c r="AC23" s="30">
        <f t="shared" si="9"/>
        <v>26</v>
      </c>
      <c r="AD23" s="30">
        <f t="shared" si="9"/>
        <v>27</v>
      </c>
      <c r="AE23" s="30">
        <f t="shared" si="9"/>
        <v>28</v>
      </c>
      <c r="AF23" s="30">
        <f t="shared" si="9"/>
        <v>29</v>
      </c>
      <c r="AG23" s="30">
        <f t="shared" si="9"/>
        <v>30</v>
      </c>
      <c r="AH23" s="31" t="str">
        <f t="shared" si="9"/>
        <v/>
      </c>
      <c r="AI23" s="6"/>
      <c r="AJ23" s="6"/>
      <c r="AK23" s="6"/>
      <c r="AL23" s="6"/>
    </row>
    <row r="24" spans="2:38" x14ac:dyDescent="0.25">
      <c r="D24" s="32">
        <f>IFERROR(WEEKDAY(D21,1),"")</f>
        <v>5</v>
      </c>
      <c r="E24" s="33">
        <f t="shared" ref="E24:AH24" si="10">IFERROR(WEEKDAY(E21,1),"")</f>
        <v>6</v>
      </c>
      <c r="F24" s="33">
        <f t="shared" si="10"/>
        <v>7</v>
      </c>
      <c r="G24" s="33">
        <f t="shared" si="10"/>
        <v>1</v>
      </c>
      <c r="H24" s="33">
        <f t="shared" si="10"/>
        <v>2</v>
      </c>
      <c r="I24" s="33">
        <f t="shared" si="10"/>
        <v>3</v>
      </c>
      <c r="J24" s="33">
        <f t="shared" si="10"/>
        <v>4</v>
      </c>
      <c r="K24" s="33">
        <f t="shared" si="10"/>
        <v>5</v>
      </c>
      <c r="L24" s="33">
        <f t="shared" si="10"/>
        <v>6</v>
      </c>
      <c r="M24" s="33">
        <f t="shared" si="10"/>
        <v>7</v>
      </c>
      <c r="N24" s="33">
        <f t="shared" si="10"/>
        <v>1</v>
      </c>
      <c r="O24" s="33">
        <f t="shared" si="10"/>
        <v>2</v>
      </c>
      <c r="P24" s="33">
        <f t="shared" si="10"/>
        <v>3</v>
      </c>
      <c r="Q24" s="33">
        <f t="shared" si="10"/>
        <v>4</v>
      </c>
      <c r="R24" s="33">
        <f t="shared" si="10"/>
        <v>5</v>
      </c>
      <c r="S24" s="33">
        <f t="shared" si="10"/>
        <v>6</v>
      </c>
      <c r="T24" s="33">
        <f t="shared" si="10"/>
        <v>7</v>
      </c>
      <c r="U24" s="33">
        <f t="shared" si="10"/>
        <v>1</v>
      </c>
      <c r="V24" s="33">
        <f t="shared" si="10"/>
        <v>2</v>
      </c>
      <c r="W24" s="33">
        <f t="shared" si="10"/>
        <v>3</v>
      </c>
      <c r="X24" s="33">
        <f t="shared" si="10"/>
        <v>4</v>
      </c>
      <c r="Y24" s="33">
        <f t="shared" si="10"/>
        <v>5</v>
      </c>
      <c r="Z24" s="33">
        <f t="shared" si="10"/>
        <v>6</v>
      </c>
      <c r="AA24" s="33">
        <f t="shared" si="10"/>
        <v>7</v>
      </c>
      <c r="AB24" s="33">
        <f t="shared" si="10"/>
        <v>1</v>
      </c>
      <c r="AC24" s="33">
        <f t="shared" si="10"/>
        <v>2</v>
      </c>
      <c r="AD24" s="33">
        <f t="shared" si="10"/>
        <v>3</v>
      </c>
      <c r="AE24" s="33">
        <f t="shared" si="10"/>
        <v>4</v>
      </c>
      <c r="AF24" s="33">
        <f t="shared" si="10"/>
        <v>5</v>
      </c>
      <c r="AG24" s="33">
        <f t="shared" si="10"/>
        <v>6</v>
      </c>
      <c r="AH24" s="34" t="str">
        <f t="shared" si="10"/>
        <v/>
      </c>
      <c r="AI24" s="6" t="s">
        <v>67</v>
      </c>
      <c r="AJ24" s="6" t="s">
        <v>7</v>
      </c>
      <c r="AK24" s="6" t="s">
        <v>70</v>
      </c>
      <c r="AL24" s="6" t="s">
        <v>8</v>
      </c>
    </row>
    <row r="25" spans="2:38" ht="15.75" thickBot="1" x14ac:dyDescent="0.3">
      <c r="D25" s="35" t="str">
        <f t="array" ref="D25">IFERROR(INDEX(Tableau3[],MATCH(1,(Tableau!D21&gt;=Tableau3[Date début])*(Tableau3[Date de Fin]&gt;=Tableau!D21)*(Tableau3[Nom]=Tableau!$V$2),0),5),"")</f>
        <v/>
      </c>
      <c r="E25" s="36" t="str">
        <f t="array" ref="E25">IFERROR(INDEX(Tableau3[],MATCH(1,(Tableau!E21&gt;=Tableau3[Date début])*(Tableau3[Date de Fin]&gt;=Tableau!E21)*(Tableau3[Nom]=Tableau!$V$2),0),5),"")</f>
        <v/>
      </c>
      <c r="F25" s="36" t="str">
        <f t="array" ref="F25">IFERROR(INDEX(Tableau3[],MATCH(1,(Tableau!F21&gt;=Tableau3[Date début])*(Tableau3[Date de Fin]&gt;=Tableau!F21)*(Tableau3[Nom]=Tableau!$V$2),0),5),"")</f>
        <v/>
      </c>
      <c r="G25" s="36" t="str">
        <f t="array" ref="G25">IFERROR(INDEX(Tableau3[],MATCH(1,(Tableau!G21&gt;=Tableau3[Date début])*(Tableau3[Date de Fin]&gt;=Tableau!G21)*(Tableau3[Nom]=Tableau!$V$2),0),5),"")</f>
        <v/>
      </c>
      <c r="H25" s="36" t="str">
        <f t="array" ref="H25">IFERROR(INDEX(Tableau3[],MATCH(1,(Tableau!H21&gt;=Tableau3[Date début])*(Tableau3[Date de Fin]&gt;=Tableau!H21)*(Tableau3[Nom]=Tableau!$V$2),0),5),"")</f>
        <v/>
      </c>
      <c r="I25" s="36" t="str">
        <f t="array" ref="I25">IFERROR(INDEX(Tableau3[],MATCH(1,(Tableau!I21&gt;=Tableau3[Date début])*(Tableau3[Date de Fin]&gt;=Tableau!I21)*(Tableau3[Nom]=Tableau!$V$2),0),5),"")</f>
        <v/>
      </c>
      <c r="J25" s="36" t="str">
        <f t="array" ref="J25">IFERROR(INDEX(Tableau3[],MATCH(1,(Tableau!J21&gt;=Tableau3[Date début])*(Tableau3[Date de Fin]&gt;=Tableau!J21)*(Tableau3[Nom]=Tableau!$V$2),0),5),"")</f>
        <v/>
      </c>
      <c r="K25" s="36" t="str">
        <f t="array" ref="K25">IFERROR(INDEX(Tableau3[],MATCH(1,(Tableau!K21&gt;=Tableau3[Date début])*(Tableau3[Date de Fin]&gt;=Tableau!K21)*(Tableau3[Nom]=Tableau!$V$2),0),5),"")</f>
        <v/>
      </c>
      <c r="L25" s="36" t="str">
        <f t="array" ref="L25">IFERROR(INDEX(Tableau3[],MATCH(1,(Tableau!L21&gt;=Tableau3[Date début])*(Tableau3[Date de Fin]&gt;=Tableau!L21)*(Tableau3[Nom]=Tableau!$V$2),0),5),"")</f>
        <v/>
      </c>
      <c r="M25" s="36" t="str">
        <f t="array" ref="M25">IFERROR(INDEX(Tableau3[],MATCH(1,(Tableau!M21&gt;=Tableau3[Date début])*(Tableau3[Date de Fin]&gt;=Tableau!M21)*(Tableau3[Nom]=Tableau!$V$2),0),5),"")</f>
        <v/>
      </c>
      <c r="N25" s="36" t="str">
        <f t="array" ref="N25">IFERROR(INDEX(Tableau3[],MATCH(1,(Tableau!N21&gt;=Tableau3[Date début])*(Tableau3[Date de Fin]&gt;=Tableau!N21)*(Tableau3[Nom]=Tableau!$V$2),0),5),"")</f>
        <v/>
      </c>
      <c r="O25" s="36" t="str">
        <f t="array" ref="O25">IFERROR(INDEX(Tableau3[],MATCH(1,(Tableau!O21&gt;=Tableau3[Date début])*(Tableau3[Date de Fin]&gt;=Tableau!O21)*(Tableau3[Nom]=Tableau!$V$2),0),5),"")</f>
        <v/>
      </c>
      <c r="P25" s="36" t="str">
        <f t="array" ref="P25">IFERROR(INDEX(Tableau3[],MATCH(1,(Tableau!P21&gt;=Tableau3[Date début])*(Tableau3[Date de Fin]&gt;=Tableau!P21)*(Tableau3[Nom]=Tableau!$V$2),0),5),"")</f>
        <v/>
      </c>
      <c r="Q25" s="36" t="str">
        <f t="array" ref="Q25">IFERROR(INDEX(Tableau3[],MATCH(1,(Tableau!Q21&gt;=Tableau3[Date début])*(Tableau3[Date de Fin]&gt;=Tableau!Q21)*(Tableau3[Nom]=Tableau!$V$2),0),5),"")</f>
        <v/>
      </c>
      <c r="R25" s="36" t="str">
        <f t="array" ref="R25">IFERROR(INDEX(Tableau3[],MATCH(1,(Tableau!R21&gt;=Tableau3[Date début])*(Tableau3[Date de Fin]&gt;=Tableau!R21)*(Tableau3[Nom]=Tableau!$V$2),0),5),"")</f>
        <v/>
      </c>
      <c r="S25" s="36" t="str">
        <f t="array" ref="S25">IFERROR(INDEX(Tableau3[],MATCH(1,(Tableau!S21&gt;=Tableau3[Date début])*(Tableau3[Date de Fin]&gt;=Tableau!S21)*(Tableau3[Nom]=Tableau!$V$2),0),5),"")</f>
        <v/>
      </c>
      <c r="T25" s="36" t="str">
        <f t="array" ref="T25">IFERROR(INDEX(Tableau3[],MATCH(1,(Tableau!T21&gt;=Tableau3[Date début])*(Tableau3[Date de Fin]&gt;=Tableau!T21)*(Tableau3[Nom]=Tableau!$V$2),0),5),"")</f>
        <v/>
      </c>
      <c r="U25" s="36" t="str">
        <f t="array" ref="U25">IFERROR(INDEX(Tableau3[],MATCH(1,(Tableau!U21&gt;=Tableau3[Date début])*(Tableau3[Date de Fin]&gt;=Tableau!U21)*(Tableau3[Nom]=Tableau!$V$2),0),5),"")</f>
        <v/>
      </c>
      <c r="V25" s="36" t="str">
        <f t="array" ref="V25">IFERROR(INDEX(Tableau3[],MATCH(1,(Tableau!V21&gt;=Tableau3[Date début])*(Tableau3[Date de Fin]&gt;=Tableau!V21)*(Tableau3[Nom]=Tableau!$V$2),0),5),"")</f>
        <v/>
      </c>
      <c r="W25" s="36" t="str">
        <f t="array" ref="W25">IFERROR(INDEX(Tableau3[],MATCH(1,(Tableau!W21&gt;=Tableau3[Date début])*(Tableau3[Date de Fin]&gt;=Tableau!W21)*(Tableau3[Nom]=Tableau!$V$2),0),5),"")</f>
        <v/>
      </c>
      <c r="X25" s="36" t="str">
        <f t="array" ref="X25">IFERROR(INDEX(Tableau3[],MATCH(1,(Tableau!X21&gt;=Tableau3[Date début])*(Tableau3[Date de Fin]&gt;=Tableau!X21)*(Tableau3[Nom]=Tableau!$V$2),0),5),"")</f>
        <v/>
      </c>
      <c r="Y25" s="36" t="str">
        <f t="array" ref="Y25">IFERROR(INDEX(Tableau3[],MATCH(1,(Tableau!Y21&gt;=Tableau3[Date début])*(Tableau3[Date de Fin]&gt;=Tableau!Y21)*(Tableau3[Nom]=Tableau!$V$2),0),5),"")</f>
        <v/>
      </c>
      <c r="Z25" s="36" t="str">
        <f t="array" ref="Z25">IFERROR(INDEX(Tableau3[],MATCH(1,(Tableau!Z21&gt;=Tableau3[Date début])*(Tableau3[Date de Fin]&gt;=Tableau!Z21)*(Tableau3[Nom]=Tableau!$V$2),0),5),"")</f>
        <v/>
      </c>
      <c r="AA25" s="36" t="str">
        <f t="array" ref="AA25">IFERROR(INDEX(Tableau3[],MATCH(1,(Tableau!AA21&gt;=Tableau3[Date début])*(Tableau3[Date de Fin]&gt;=Tableau!AA21)*(Tableau3[Nom]=Tableau!$V$2),0),5),"")</f>
        <v/>
      </c>
      <c r="AB25" s="36" t="str">
        <f t="array" ref="AB25">IFERROR(INDEX(Tableau3[],MATCH(1,(Tableau!AB21&gt;=Tableau3[Date début])*(Tableau3[Date de Fin]&gt;=Tableau!AB21)*(Tableau3[Nom]=Tableau!$V$2),0),5),"")</f>
        <v/>
      </c>
      <c r="AC25" s="36" t="str">
        <f t="array" ref="AC25">IFERROR(INDEX(Tableau3[],MATCH(1,(Tableau!AC21&gt;=Tableau3[Date début])*(Tableau3[Date de Fin]&gt;=Tableau!AC21)*(Tableau3[Nom]=Tableau!$V$2),0),5),"")</f>
        <v/>
      </c>
      <c r="AD25" s="36" t="str">
        <f t="array" ref="AD25">IFERROR(INDEX(Tableau3[],MATCH(1,(Tableau!AD21&gt;=Tableau3[Date début])*(Tableau3[Date de Fin]&gt;=Tableau!AD21)*(Tableau3[Nom]=Tableau!$V$2),0),5),"")</f>
        <v/>
      </c>
      <c r="AE25" s="36" t="str">
        <f t="array" ref="AE25">IFERROR(INDEX(Tableau3[],MATCH(1,(Tableau!AE21&gt;=Tableau3[Date début])*(Tableau3[Date de Fin]&gt;=Tableau!AE21)*(Tableau3[Nom]=Tableau!$V$2),0),5),"")</f>
        <v/>
      </c>
      <c r="AF25" s="36" t="str">
        <f t="array" ref="AF25">IFERROR(INDEX(Tableau3[],MATCH(1,(Tableau!AF21&gt;=Tableau3[Date début])*(Tableau3[Date de Fin]&gt;=Tableau!AF21)*(Tableau3[Nom]=Tableau!$V$2),0),5),"")</f>
        <v/>
      </c>
      <c r="AG25" s="36" t="str">
        <f t="array" ref="AG25">IFERROR(INDEX(Tableau3[],MATCH(1,(Tableau!AG21&gt;=Tableau3[Date début])*(Tableau3[Date de Fin]&gt;=Tableau!AG21)*(Tableau3[Nom]=Tableau!$V$2),0),5),"")</f>
        <v/>
      </c>
      <c r="AH25" s="37" t="str">
        <f t="array" ref="AH25">IFERROR(INDEX(Tableau3[],MATCH(1,(Tableau!AH21&gt;=Tableau3[Date début])*(Tableau3[Date de Fin]&gt;=Tableau!AH21)*(Tableau3[Nom]=Tableau!$V$2),0),5),"")</f>
        <v/>
      </c>
      <c r="AI25" s="6">
        <f>COUNTIF($D$25:$AH$25,AI24)</f>
        <v>0</v>
      </c>
      <c r="AJ25" s="6">
        <f t="shared" ref="AJ25:AL25" si="11">COUNTIF($D$25:$AH$25,AJ24)</f>
        <v>0</v>
      </c>
      <c r="AK25" s="6">
        <f t="shared" si="11"/>
        <v>0</v>
      </c>
      <c r="AL25" s="6">
        <f t="shared" si="11"/>
        <v>0</v>
      </c>
    </row>
    <row r="26" spans="2:38" ht="62.25" hidden="1" customHeight="1" thickBot="1" x14ac:dyDescent="0.3">
      <c r="B26" s="3" t="s">
        <v>11</v>
      </c>
      <c r="C26" s="4">
        <f>EOMONTH(D27,-1)+1</f>
        <v>42644</v>
      </c>
      <c r="D26" s="39">
        <f>C26</f>
        <v>42644</v>
      </c>
      <c r="E26" s="39">
        <f>IFERROR(IF(D26+1&gt;$C$27,"",D26+1),"")</f>
        <v>42645</v>
      </c>
      <c r="F26" s="39">
        <f t="shared" ref="F26:AH26" si="12">IFERROR(IF(E26+1&gt;$C$27,"",E26+1),"")</f>
        <v>42646</v>
      </c>
      <c r="G26" s="39">
        <f t="shared" si="12"/>
        <v>42647</v>
      </c>
      <c r="H26" s="39">
        <f t="shared" si="12"/>
        <v>42648</v>
      </c>
      <c r="I26" s="39">
        <f t="shared" si="12"/>
        <v>42649</v>
      </c>
      <c r="J26" s="39">
        <f t="shared" si="12"/>
        <v>42650</v>
      </c>
      <c r="K26" s="39">
        <f t="shared" si="12"/>
        <v>42651</v>
      </c>
      <c r="L26" s="39">
        <f t="shared" si="12"/>
        <v>42652</v>
      </c>
      <c r="M26" s="39">
        <f t="shared" si="12"/>
        <v>42653</v>
      </c>
      <c r="N26" s="39">
        <f t="shared" si="12"/>
        <v>42654</v>
      </c>
      <c r="O26" s="39">
        <f t="shared" si="12"/>
        <v>42655</v>
      </c>
      <c r="P26" s="39">
        <f t="shared" si="12"/>
        <v>42656</v>
      </c>
      <c r="Q26" s="39">
        <f t="shared" si="12"/>
        <v>42657</v>
      </c>
      <c r="R26" s="39">
        <f t="shared" si="12"/>
        <v>42658</v>
      </c>
      <c r="S26" s="39">
        <f t="shared" si="12"/>
        <v>42659</v>
      </c>
      <c r="T26" s="39">
        <f t="shared" si="12"/>
        <v>42660</v>
      </c>
      <c r="U26" s="39">
        <f t="shared" si="12"/>
        <v>42661</v>
      </c>
      <c r="V26" s="39">
        <f t="shared" si="12"/>
        <v>42662</v>
      </c>
      <c r="W26" s="39">
        <f t="shared" si="12"/>
        <v>42663</v>
      </c>
      <c r="X26" s="39">
        <f t="shared" si="12"/>
        <v>42664</v>
      </c>
      <c r="Y26" s="39">
        <f t="shared" si="12"/>
        <v>42665</v>
      </c>
      <c r="Z26" s="39">
        <f t="shared" si="12"/>
        <v>42666</v>
      </c>
      <c r="AA26" s="39">
        <f t="shared" si="12"/>
        <v>42667</v>
      </c>
      <c r="AB26" s="39">
        <f t="shared" si="12"/>
        <v>42668</v>
      </c>
      <c r="AC26" s="39">
        <f t="shared" si="12"/>
        <v>42669</v>
      </c>
      <c r="AD26" s="39">
        <f t="shared" si="12"/>
        <v>42670</v>
      </c>
      <c r="AE26" s="39">
        <f t="shared" si="12"/>
        <v>42671</v>
      </c>
      <c r="AF26" s="39">
        <f t="shared" si="12"/>
        <v>42672</v>
      </c>
      <c r="AG26" s="39">
        <f t="shared" si="12"/>
        <v>42673</v>
      </c>
      <c r="AH26" s="39">
        <f t="shared" si="12"/>
        <v>42674</v>
      </c>
      <c r="AI26" s="4"/>
    </row>
    <row r="27" spans="2:38" ht="46.5" x14ac:dyDescent="0.25">
      <c r="B27" s="3" t="s">
        <v>12</v>
      </c>
      <c r="C27" s="4">
        <f>EOMONTH(C26,0)</f>
        <v>42674</v>
      </c>
      <c r="D27" s="82">
        <f>EDATE(D22,1)</f>
        <v>42644</v>
      </c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26"/>
      <c r="AG27" s="26"/>
      <c r="AH27" s="27"/>
    </row>
    <row r="28" spans="2:38" x14ac:dyDescent="0.25">
      <c r="D28" s="29">
        <f>IFERROR(DAY(D26),"")</f>
        <v>1</v>
      </c>
      <c r="E28" s="30">
        <f t="shared" ref="E28:AH28" si="13">IFERROR(DAY(E26),"")</f>
        <v>2</v>
      </c>
      <c r="F28" s="30">
        <f t="shared" si="13"/>
        <v>3</v>
      </c>
      <c r="G28" s="30">
        <f t="shared" si="13"/>
        <v>4</v>
      </c>
      <c r="H28" s="30">
        <f t="shared" si="13"/>
        <v>5</v>
      </c>
      <c r="I28" s="30">
        <f t="shared" si="13"/>
        <v>6</v>
      </c>
      <c r="J28" s="30">
        <f t="shared" si="13"/>
        <v>7</v>
      </c>
      <c r="K28" s="30">
        <f t="shared" si="13"/>
        <v>8</v>
      </c>
      <c r="L28" s="30">
        <f t="shared" si="13"/>
        <v>9</v>
      </c>
      <c r="M28" s="30">
        <f t="shared" si="13"/>
        <v>10</v>
      </c>
      <c r="N28" s="30">
        <f t="shared" si="13"/>
        <v>11</v>
      </c>
      <c r="O28" s="30">
        <f t="shared" si="13"/>
        <v>12</v>
      </c>
      <c r="P28" s="30">
        <f t="shared" si="13"/>
        <v>13</v>
      </c>
      <c r="Q28" s="30">
        <f t="shared" si="13"/>
        <v>14</v>
      </c>
      <c r="R28" s="30">
        <f t="shared" si="13"/>
        <v>15</v>
      </c>
      <c r="S28" s="30">
        <f t="shared" si="13"/>
        <v>16</v>
      </c>
      <c r="T28" s="30">
        <f t="shared" si="13"/>
        <v>17</v>
      </c>
      <c r="U28" s="30">
        <f t="shared" si="13"/>
        <v>18</v>
      </c>
      <c r="V28" s="30">
        <f t="shared" si="13"/>
        <v>19</v>
      </c>
      <c r="W28" s="30">
        <f t="shared" si="13"/>
        <v>20</v>
      </c>
      <c r="X28" s="30">
        <f t="shared" si="13"/>
        <v>21</v>
      </c>
      <c r="Y28" s="30">
        <f t="shared" si="13"/>
        <v>22</v>
      </c>
      <c r="Z28" s="30">
        <f t="shared" si="13"/>
        <v>23</v>
      </c>
      <c r="AA28" s="30">
        <f t="shared" si="13"/>
        <v>24</v>
      </c>
      <c r="AB28" s="30">
        <f t="shared" si="13"/>
        <v>25</v>
      </c>
      <c r="AC28" s="30">
        <f t="shared" si="13"/>
        <v>26</v>
      </c>
      <c r="AD28" s="30">
        <f t="shared" si="13"/>
        <v>27</v>
      </c>
      <c r="AE28" s="30">
        <f t="shared" si="13"/>
        <v>28</v>
      </c>
      <c r="AF28" s="30">
        <f t="shared" si="13"/>
        <v>29</v>
      </c>
      <c r="AG28" s="30">
        <f t="shared" si="13"/>
        <v>30</v>
      </c>
      <c r="AH28" s="31">
        <f t="shared" si="13"/>
        <v>31</v>
      </c>
      <c r="AI28" s="6"/>
      <c r="AJ28" s="6"/>
      <c r="AK28" s="6"/>
      <c r="AL28" s="6"/>
    </row>
    <row r="29" spans="2:38" x14ac:dyDescent="0.25">
      <c r="D29" s="32">
        <f>IFERROR(WEEKDAY(D26,1),"")</f>
        <v>7</v>
      </c>
      <c r="E29" s="33">
        <f t="shared" ref="E29:AH29" si="14">IFERROR(WEEKDAY(E26,1),"")</f>
        <v>1</v>
      </c>
      <c r="F29" s="33">
        <f t="shared" si="14"/>
        <v>2</v>
      </c>
      <c r="G29" s="33">
        <f t="shared" si="14"/>
        <v>3</v>
      </c>
      <c r="H29" s="33">
        <f t="shared" si="14"/>
        <v>4</v>
      </c>
      <c r="I29" s="33">
        <f t="shared" si="14"/>
        <v>5</v>
      </c>
      <c r="J29" s="33">
        <f t="shared" si="14"/>
        <v>6</v>
      </c>
      <c r="K29" s="33">
        <f t="shared" si="14"/>
        <v>7</v>
      </c>
      <c r="L29" s="33">
        <f t="shared" si="14"/>
        <v>1</v>
      </c>
      <c r="M29" s="33">
        <f t="shared" si="14"/>
        <v>2</v>
      </c>
      <c r="N29" s="33">
        <f t="shared" si="14"/>
        <v>3</v>
      </c>
      <c r="O29" s="33">
        <f t="shared" si="14"/>
        <v>4</v>
      </c>
      <c r="P29" s="33">
        <f t="shared" si="14"/>
        <v>5</v>
      </c>
      <c r="Q29" s="33">
        <f t="shared" si="14"/>
        <v>6</v>
      </c>
      <c r="R29" s="33">
        <f t="shared" si="14"/>
        <v>7</v>
      </c>
      <c r="S29" s="33">
        <f t="shared" si="14"/>
        <v>1</v>
      </c>
      <c r="T29" s="33">
        <f t="shared" si="14"/>
        <v>2</v>
      </c>
      <c r="U29" s="33">
        <f t="shared" si="14"/>
        <v>3</v>
      </c>
      <c r="V29" s="33">
        <f t="shared" si="14"/>
        <v>4</v>
      </c>
      <c r="W29" s="33">
        <f t="shared" si="14"/>
        <v>5</v>
      </c>
      <c r="X29" s="33">
        <f t="shared" si="14"/>
        <v>6</v>
      </c>
      <c r="Y29" s="33">
        <f t="shared" si="14"/>
        <v>7</v>
      </c>
      <c r="Z29" s="33">
        <f t="shared" si="14"/>
        <v>1</v>
      </c>
      <c r="AA29" s="33">
        <f t="shared" si="14"/>
        <v>2</v>
      </c>
      <c r="AB29" s="33">
        <f t="shared" si="14"/>
        <v>3</v>
      </c>
      <c r="AC29" s="33">
        <f t="shared" si="14"/>
        <v>4</v>
      </c>
      <c r="AD29" s="33">
        <f t="shared" si="14"/>
        <v>5</v>
      </c>
      <c r="AE29" s="33">
        <f t="shared" si="14"/>
        <v>6</v>
      </c>
      <c r="AF29" s="33">
        <f t="shared" si="14"/>
        <v>7</v>
      </c>
      <c r="AG29" s="33">
        <f t="shared" si="14"/>
        <v>1</v>
      </c>
      <c r="AH29" s="34">
        <f t="shared" si="14"/>
        <v>2</v>
      </c>
      <c r="AI29" s="6" t="s">
        <v>67</v>
      </c>
      <c r="AJ29" s="6" t="s">
        <v>7</v>
      </c>
      <c r="AK29" s="6" t="s">
        <v>70</v>
      </c>
      <c r="AL29" s="6" t="s">
        <v>8</v>
      </c>
    </row>
    <row r="30" spans="2:38" ht="15.75" thickBot="1" x14ac:dyDescent="0.3">
      <c r="D30" s="35" t="str">
        <f t="array" ref="D30">IFERROR(INDEX(Tableau3[],MATCH(1,(Tableau!D26&gt;=Tableau3[Date début])*(Tableau3[Date de Fin]&gt;=Tableau!D26)*(Tableau3[Nom]=Tableau!$V$2),0),5),"")</f>
        <v/>
      </c>
      <c r="E30" s="36" t="str">
        <f t="array" ref="E30">IFERROR(INDEX(Tableau3[],MATCH(1,(Tableau!E26&gt;=Tableau3[Date début])*(Tableau3[Date de Fin]&gt;=Tableau!E26)*(Tableau3[Nom]=Tableau!$V$2),0),5),"")</f>
        <v/>
      </c>
      <c r="F30" s="36" t="str">
        <f t="array" ref="F30">IFERROR(INDEX(Tableau3[],MATCH(1,(Tableau!F26&gt;=Tableau3[Date début])*(Tableau3[Date de Fin]&gt;=Tableau!F26)*(Tableau3[Nom]=Tableau!$V$2),0),5),"")</f>
        <v/>
      </c>
      <c r="G30" s="36" t="str">
        <f t="array" ref="G30">IFERROR(INDEX(Tableau3[],MATCH(1,(Tableau!G26&gt;=Tableau3[Date début])*(Tableau3[Date de Fin]&gt;=Tableau!G26)*(Tableau3[Nom]=Tableau!$V$2),0),5),"")</f>
        <v/>
      </c>
      <c r="H30" s="36" t="str">
        <f t="array" ref="H30">IFERROR(INDEX(Tableau3[],MATCH(1,(Tableau!H26&gt;=Tableau3[Date début])*(Tableau3[Date de Fin]&gt;=Tableau!H26)*(Tableau3[Nom]=Tableau!$V$2),0),5),"")</f>
        <v/>
      </c>
      <c r="I30" s="36" t="str">
        <f t="array" ref="I30">IFERROR(INDEX(Tableau3[],MATCH(1,(Tableau!I26&gt;=Tableau3[Date début])*(Tableau3[Date de Fin]&gt;=Tableau!I26)*(Tableau3[Nom]=Tableau!$V$2),0),5),"")</f>
        <v/>
      </c>
      <c r="J30" s="36" t="str">
        <f t="array" ref="J30">IFERROR(INDEX(Tableau3[],MATCH(1,(Tableau!J26&gt;=Tableau3[Date début])*(Tableau3[Date de Fin]&gt;=Tableau!J26)*(Tableau3[Nom]=Tableau!$V$2),0),5),"")</f>
        <v/>
      </c>
      <c r="K30" s="36" t="str">
        <f t="array" ref="K30">IFERROR(INDEX(Tableau3[],MATCH(1,(Tableau!K26&gt;=Tableau3[Date début])*(Tableau3[Date de Fin]&gt;=Tableau!K26)*(Tableau3[Nom]=Tableau!$V$2),0),5),"")</f>
        <v/>
      </c>
      <c r="L30" s="36" t="str">
        <f t="array" ref="L30">IFERROR(INDEX(Tableau3[],MATCH(1,(Tableau!L26&gt;=Tableau3[Date début])*(Tableau3[Date de Fin]&gt;=Tableau!L26)*(Tableau3[Nom]=Tableau!$V$2),0),5),"")</f>
        <v/>
      </c>
      <c r="M30" s="36" t="str">
        <f t="array" ref="M30">IFERROR(INDEX(Tableau3[],MATCH(1,(Tableau!M26&gt;=Tableau3[Date début])*(Tableau3[Date de Fin]&gt;=Tableau!M26)*(Tableau3[Nom]=Tableau!$V$2),0),5),"")</f>
        <v/>
      </c>
      <c r="N30" s="36" t="str">
        <f t="array" ref="N30">IFERROR(INDEX(Tableau3[],MATCH(1,(Tableau!N26&gt;=Tableau3[Date début])*(Tableau3[Date de Fin]&gt;=Tableau!N26)*(Tableau3[Nom]=Tableau!$V$2),0),5),"")</f>
        <v/>
      </c>
      <c r="O30" s="36" t="str">
        <f t="array" ref="O30">IFERROR(INDEX(Tableau3[],MATCH(1,(Tableau!O26&gt;=Tableau3[Date début])*(Tableau3[Date de Fin]&gt;=Tableau!O26)*(Tableau3[Nom]=Tableau!$V$2),0),5),"")</f>
        <v/>
      </c>
      <c r="P30" s="36" t="str">
        <f t="array" ref="P30">IFERROR(INDEX(Tableau3[],MATCH(1,(Tableau!P26&gt;=Tableau3[Date début])*(Tableau3[Date de Fin]&gt;=Tableau!P26)*(Tableau3[Nom]=Tableau!$V$2),0),5),"")</f>
        <v/>
      </c>
      <c r="Q30" s="36" t="str">
        <f t="array" ref="Q30">IFERROR(INDEX(Tableau3[],MATCH(1,(Tableau!Q26&gt;=Tableau3[Date début])*(Tableau3[Date de Fin]&gt;=Tableau!Q26)*(Tableau3[Nom]=Tableau!$V$2),0),5),"")</f>
        <v/>
      </c>
      <c r="R30" s="36" t="str">
        <f t="array" ref="R30">IFERROR(INDEX(Tableau3[],MATCH(1,(Tableau!R26&gt;=Tableau3[Date début])*(Tableau3[Date de Fin]&gt;=Tableau!R26)*(Tableau3[Nom]=Tableau!$V$2),0),5),"")</f>
        <v/>
      </c>
      <c r="S30" s="36" t="str">
        <f t="array" ref="S30">IFERROR(INDEX(Tableau3[],MATCH(1,(Tableau!S26&gt;=Tableau3[Date début])*(Tableau3[Date de Fin]&gt;=Tableau!S26)*(Tableau3[Nom]=Tableau!$V$2),0),5),"")</f>
        <v/>
      </c>
      <c r="T30" s="36" t="str">
        <f t="array" ref="T30">IFERROR(INDEX(Tableau3[],MATCH(1,(Tableau!T26&gt;=Tableau3[Date début])*(Tableau3[Date de Fin]&gt;=Tableau!T26)*(Tableau3[Nom]=Tableau!$V$2),0),5),"")</f>
        <v/>
      </c>
      <c r="U30" s="36" t="str">
        <f t="array" ref="U30">IFERROR(INDEX(Tableau3[],MATCH(1,(Tableau!U26&gt;=Tableau3[Date début])*(Tableau3[Date de Fin]&gt;=Tableau!U26)*(Tableau3[Nom]=Tableau!$V$2),0),5),"")</f>
        <v/>
      </c>
      <c r="V30" s="36" t="str">
        <f t="array" ref="V30">IFERROR(INDEX(Tableau3[],MATCH(1,(Tableau!V26&gt;=Tableau3[Date début])*(Tableau3[Date de Fin]&gt;=Tableau!V26)*(Tableau3[Nom]=Tableau!$V$2),0),5),"")</f>
        <v/>
      </c>
      <c r="W30" s="36" t="str">
        <f t="array" ref="W30">IFERROR(INDEX(Tableau3[],MATCH(1,(Tableau!W26&gt;=Tableau3[Date début])*(Tableau3[Date de Fin]&gt;=Tableau!W26)*(Tableau3[Nom]=Tableau!$V$2),0),5),"")</f>
        <v/>
      </c>
      <c r="X30" s="36" t="str">
        <f t="array" ref="X30">IFERROR(INDEX(Tableau3[],MATCH(1,(Tableau!X26&gt;=Tableau3[Date début])*(Tableau3[Date de Fin]&gt;=Tableau!X26)*(Tableau3[Nom]=Tableau!$V$2),0),5),"")</f>
        <v/>
      </c>
      <c r="Y30" s="36" t="str">
        <f t="array" ref="Y30">IFERROR(INDEX(Tableau3[],MATCH(1,(Tableau!Y26&gt;=Tableau3[Date début])*(Tableau3[Date de Fin]&gt;=Tableau!Y26)*(Tableau3[Nom]=Tableau!$V$2),0),5),"")</f>
        <v/>
      </c>
      <c r="Z30" s="36" t="str">
        <f t="array" ref="Z30">IFERROR(INDEX(Tableau3[],MATCH(1,(Tableau!Z26&gt;=Tableau3[Date début])*(Tableau3[Date de Fin]&gt;=Tableau!Z26)*(Tableau3[Nom]=Tableau!$V$2),0),5),"")</f>
        <v/>
      </c>
      <c r="AA30" s="36" t="str">
        <f t="array" ref="AA30">IFERROR(INDEX(Tableau3[],MATCH(1,(Tableau!AA26&gt;=Tableau3[Date début])*(Tableau3[Date de Fin]&gt;=Tableau!AA26)*(Tableau3[Nom]=Tableau!$V$2),0),5),"")</f>
        <v/>
      </c>
      <c r="AB30" s="36" t="str">
        <f t="array" ref="AB30">IFERROR(INDEX(Tableau3[],MATCH(1,(Tableau!AB26&gt;=Tableau3[Date début])*(Tableau3[Date de Fin]&gt;=Tableau!AB26)*(Tableau3[Nom]=Tableau!$V$2),0),5),"")</f>
        <v/>
      </c>
      <c r="AC30" s="36" t="str">
        <f t="array" ref="AC30">IFERROR(INDEX(Tableau3[],MATCH(1,(Tableau!AC26&gt;=Tableau3[Date début])*(Tableau3[Date de Fin]&gt;=Tableau!AC26)*(Tableau3[Nom]=Tableau!$V$2),0),5),"")</f>
        <v/>
      </c>
      <c r="AD30" s="36" t="str">
        <f t="array" ref="AD30">IFERROR(INDEX(Tableau3[],MATCH(1,(Tableau!AD26&gt;=Tableau3[Date début])*(Tableau3[Date de Fin]&gt;=Tableau!AD26)*(Tableau3[Nom]=Tableau!$V$2),0),5),"")</f>
        <v/>
      </c>
      <c r="AE30" s="36" t="str">
        <f t="array" ref="AE30">IFERROR(INDEX(Tableau3[],MATCH(1,(Tableau!AE26&gt;=Tableau3[Date début])*(Tableau3[Date de Fin]&gt;=Tableau!AE26)*(Tableau3[Nom]=Tableau!$V$2),0),5),"")</f>
        <v/>
      </c>
      <c r="AF30" s="36" t="str">
        <f t="array" ref="AF30">IFERROR(INDEX(Tableau3[],MATCH(1,(Tableau!AF26&gt;=Tableau3[Date début])*(Tableau3[Date de Fin]&gt;=Tableau!AF26)*(Tableau3[Nom]=Tableau!$V$2),0),5),"")</f>
        <v/>
      </c>
      <c r="AG30" s="36" t="str">
        <f t="array" ref="AG30">IFERROR(INDEX(Tableau3[],MATCH(1,(Tableau!AG26&gt;=Tableau3[Date début])*(Tableau3[Date de Fin]&gt;=Tableau!AG26)*(Tableau3[Nom]=Tableau!$V$2),0),5),"")</f>
        <v/>
      </c>
      <c r="AH30" s="37" t="str">
        <f t="array" ref="AH30">IFERROR(INDEX(Tableau3[],MATCH(1,(Tableau!AH26&gt;=Tableau3[Date début])*(Tableau3[Date de Fin]&gt;=Tableau!AH26)*(Tableau3[Nom]=Tableau!$V$2),0),5),"")</f>
        <v/>
      </c>
      <c r="AI30" s="6">
        <f>COUNTIF($D$30:$AH$30,AI29)</f>
        <v>0</v>
      </c>
      <c r="AJ30" s="6">
        <f t="shared" ref="AJ30:AL30" si="15">COUNTIF($D$30:$AH$30,AJ29)</f>
        <v>0</v>
      </c>
      <c r="AK30" s="6">
        <f t="shared" si="15"/>
        <v>0</v>
      </c>
      <c r="AL30" s="6">
        <f t="shared" si="15"/>
        <v>0</v>
      </c>
    </row>
    <row r="31" spans="2:38" ht="60.75" hidden="1" customHeight="1" thickBot="1" x14ac:dyDescent="0.3">
      <c r="B31" s="3" t="s">
        <v>11</v>
      </c>
      <c r="C31" s="4">
        <f>EOMONTH(D32,-1)+1</f>
        <v>42675</v>
      </c>
      <c r="D31" s="40">
        <f>C31</f>
        <v>42675</v>
      </c>
      <c r="E31" s="39">
        <f>IFERROR(IF(D31+1&gt;$C$32,"",D31+1),"")</f>
        <v>42676</v>
      </c>
      <c r="F31" s="39">
        <f t="shared" ref="F31:AH31" si="16">IFERROR(IF(E31+1&gt;$C$32,"",E31+1),"")</f>
        <v>42677</v>
      </c>
      <c r="G31" s="39">
        <f t="shared" si="16"/>
        <v>42678</v>
      </c>
      <c r="H31" s="39">
        <f t="shared" si="16"/>
        <v>42679</v>
      </c>
      <c r="I31" s="39">
        <f t="shared" si="16"/>
        <v>42680</v>
      </c>
      <c r="J31" s="39">
        <f t="shared" si="16"/>
        <v>42681</v>
      </c>
      <c r="K31" s="39">
        <f t="shared" si="16"/>
        <v>42682</v>
      </c>
      <c r="L31" s="39">
        <f t="shared" si="16"/>
        <v>42683</v>
      </c>
      <c r="M31" s="39">
        <f t="shared" si="16"/>
        <v>42684</v>
      </c>
      <c r="N31" s="39">
        <f t="shared" si="16"/>
        <v>42685</v>
      </c>
      <c r="O31" s="39">
        <f t="shared" si="16"/>
        <v>42686</v>
      </c>
      <c r="P31" s="39">
        <f t="shared" si="16"/>
        <v>42687</v>
      </c>
      <c r="Q31" s="39">
        <f t="shared" si="16"/>
        <v>42688</v>
      </c>
      <c r="R31" s="39">
        <f t="shared" si="16"/>
        <v>42689</v>
      </c>
      <c r="S31" s="39">
        <f t="shared" si="16"/>
        <v>42690</v>
      </c>
      <c r="T31" s="39">
        <f t="shared" si="16"/>
        <v>42691</v>
      </c>
      <c r="U31" s="39">
        <f t="shared" si="16"/>
        <v>42692</v>
      </c>
      <c r="V31" s="39">
        <f t="shared" si="16"/>
        <v>42693</v>
      </c>
      <c r="W31" s="39">
        <f t="shared" si="16"/>
        <v>42694</v>
      </c>
      <c r="X31" s="39">
        <f t="shared" si="16"/>
        <v>42695</v>
      </c>
      <c r="Y31" s="39">
        <f t="shared" si="16"/>
        <v>42696</v>
      </c>
      <c r="Z31" s="39">
        <f t="shared" si="16"/>
        <v>42697</v>
      </c>
      <c r="AA31" s="39">
        <f t="shared" si="16"/>
        <v>42698</v>
      </c>
      <c r="AB31" s="39">
        <f t="shared" si="16"/>
        <v>42699</v>
      </c>
      <c r="AC31" s="39">
        <f t="shared" si="16"/>
        <v>42700</v>
      </c>
      <c r="AD31" s="39">
        <f t="shared" si="16"/>
        <v>42701</v>
      </c>
      <c r="AE31" s="39">
        <f t="shared" si="16"/>
        <v>42702</v>
      </c>
      <c r="AF31" s="39">
        <f t="shared" si="16"/>
        <v>42703</v>
      </c>
      <c r="AG31" s="39">
        <f t="shared" si="16"/>
        <v>42704</v>
      </c>
      <c r="AH31" s="41" t="str">
        <f t="shared" si="16"/>
        <v/>
      </c>
      <c r="AI31" s="4"/>
    </row>
    <row r="32" spans="2:38" ht="47.25" thickBot="1" x14ac:dyDescent="0.3">
      <c r="B32" s="3" t="s">
        <v>12</v>
      </c>
      <c r="C32" s="4">
        <f>EOMONTH(C31,0)</f>
        <v>42704</v>
      </c>
      <c r="D32" s="82">
        <f>EDATE(D27,1)</f>
        <v>42675</v>
      </c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42"/>
      <c r="AG32" s="42"/>
      <c r="AH32" s="43"/>
    </row>
    <row r="33" spans="2:38" x14ac:dyDescent="0.25">
      <c r="D33" s="44">
        <f>IFERROR(DAY(D31),"")</f>
        <v>1</v>
      </c>
      <c r="E33" s="45">
        <f t="shared" ref="E33:AH33" si="17">IFERROR(DAY(E31),"")</f>
        <v>2</v>
      </c>
      <c r="F33" s="45">
        <f t="shared" si="17"/>
        <v>3</v>
      </c>
      <c r="G33" s="45">
        <f t="shared" si="17"/>
        <v>4</v>
      </c>
      <c r="H33" s="45">
        <f t="shared" si="17"/>
        <v>5</v>
      </c>
      <c r="I33" s="45">
        <f t="shared" si="17"/>
        <v>6</v>
      </c>
      <c r="J33" s="45">
        <f t="shared" si="17"/>
        <v>7</v>
      </c>
      <c r="K33" s="45">
        <f t="shared" si="17"/>
        <v>8</v>
      </c>
      <c r="L33" s="45">
        <f t="shared" si="17"/>
        <v>9</v>
      </c>
      <c r="M33" s="45">
        <f t="shared" si="17"/>
        <v>10</v>
      </c>
      <c r="N33" s="45">
        <f t="shared" si="17"/>
        <v>11</v>
      </c>
      <c r="O33" s="45">
        <f t="shared" si="17"/>
        <v>12</v>
      </c>
      <c r="P33" s="45">
        <f t="shared" si="17"/>
        <v>13</v>
      </c>
      <c r="Q33" s="45">
        <f t="shared" si="17"/>
        <v>14</v>
      </c>
      <c r="R33" s="45">
        <f t="shared" si="17"/>
        <v>15</v>
      </c>
      <c r="S33" s="45">
        <f t="shared" si="17"/>
        <v>16</v>
      </c>
      <c r="T33" s="45">
        <f t="shared" si="17"/>
        <v>17</v>
      </c>
      <c r="U33" s="45">
        <f t="shared" si="17"/>
        <v>18</v>
      </c>
      <c r="V33" s="45">
        <f t="shared" si="17"/>
        <v>19</v>
      </c>
      <c r="W33" s="45">
        <f t="shared" si="17"/>
        <v>20</v>
      </c>
      <c r="X33" s="45">
        <f t="shared" si="17"/>
        <v>21</v>
      </c>
      <c r="Y33" s="45">
        <f t="shared" si="17"/>
        <v>22</v>
      </c>
      <c r="Z33" s="45">
        <f t="shared" si="17"/>
        <v>23</v>
      </c>
      <c r="AA33" s="45">
        <f t="shared" si="17"/>
        <v>24</v>
      </c>
      <c r="AB33" s="45">
        <f t="shared" si="17"/>
        <v>25</v>
      </c>
      <c r="AC33" s="45">
        <f t="shared" si="17"/>
        <v>26</v>
      </c>
      <c r="AD33" s="45">
        <f t="shared" si="17"/>
        <v>27</v>
      </c>
      <c r="AE33" s="45">
        <f t="shared" si="17"/>
        <v>28</v>
      </c>
      <c r="AF33" s="45">
        <f t="shared" si="17"/>
        <v>29</v>
      </c>
      <c r="AG33" s="45">
        <f t="shared" si="17"/>
        <v>30</v>
      </c>
      <c r="AH33" s="46" t="str">
        <f t="shared" si="17"/>
        <v/>
      </c>
      <c r="AI33" s="6"/>
      <c r="AJ33" s="6"/>
      <c r="AK33" s="6"/>
      <c r="AL33" s="6"/>
    </row>
    <row r="34" spans="2:38" x14ac:dyDescent="0.25">
      <c r="D34" s="32">
        <f>IFERROR(WEEKDAY(D31,1),"")</f>
        <v>3</v>
      </c>
      <c r="E34" s="33">
        <f t="shared" ref="E34:AH34" si="18">IFERROR(WEEKDAY(E31,1),"")</f>
        <v>4</v>
      </c>
      <c r="F34" s="33">
        <f t="shared" si="18"/>
        <v>5</v>
      </c>
      <c r="G34" s="33">
        <f t="shared" si="18"/>
        <v>6</v>
      </c>
      <c r="H34" s="33">
        <f t="shared" si="18"/>
        <v>7</v>
      </c>
      <c r="I34" s="33">
        <f t="shared" si="18"/>
        <v>1</v>
      </c>
      <c r="J34" s="33">
        <f t="shared" si="18"/>
        <v>2</v>
      </c>
      <c r="K34" s="33">
        <f t="shared" si="18"/>
        <v>3</v>
      </c>
      <c r="L34" s="33">
        <f t="shared" si="18"/>
        <v>4</v>
      </c>
      <c r="M34" s="33">
        <f t="shared" si="18"/>
        <v>5</v>
      </c>
      <c r="N34" s="33">
        <f t="shared" si="18"/>
        <v>6</v>
      </c>
      <c r="O34" s="33">
        <f t="shared" si="18"/>
        <v>7</v>
      </c>
      <c r="P34" s="33">
        <f t="shared" si="18"/>
        <v>1</v>
      </c>
      <c r="Q34" s="33">
        <f t="shared" si="18"/>
        <v>2</v>
      </c>
      <c r="R34" s="33">
        <f t="shared" si="18"/>
        <v>3</v>
      </c>
      <c r="S34" s="33">
        <f t="shared" si="18"/>
        <v>4</v>
      </c>
      <c r="T34" s="33">
        <f t="shared" si="18"/>
        <v>5</v>
      </c>
      <c r="U34" s="33">
        <f t="shared" si="18"/>
        <v>6</v>
      </c>
      <c r="V34" s="33">
        <f t="shared" si="18"/>
        <v>7</v>
      </c>
      <c r="W34" s="33">
        <f t="shared" si="18"/>
        <v>1</v>
      </c>
      <c r="X34" s="33">
        <f t="shared" si="18"/>
        <v>2</v>
      </c>
      <c r="Y34" s="33">
        <f t="shared" si="18"/>
        <v>3</v>
      </c>
      <c r="Z34" s="33">
        <f t="shared" si="18"/>
        <v>4</v>
      </c>
      <c r="AA34" s="33">
        <f t="shared" si="18"/>
        <v>5</v>
      </c>
      <c r="AB34" s="33">
        <f t="shared" si="18"/>
        <v>6</v>
      </c>
      <c r="AC34" s="33">
        <f t="shared" si="18"/>
        <v>7</v>
      </c>
      <c r="AD34" s="33">
        <f t="shared" si="18"/>
        <v>1</v>
      </c>
      <c r="AE34" s="33">
        <f t="shared" si="18"/>
        <v>2</v>
      </c>
      <c r="AF34" s="33">
        <f t="shared" si="18"/>
        <v>3</v>
      </c>
      <c r="AG34" s="33">
        <f t="shared" si="18"/>
        <v>4</v>
      </c>
      <c r="AH34" s="34" t="str">
        <f t="shared" si="18"/>
        <v/>
      </c>
      <c r="AI34" s="6" t="s">
        <v>67</v>
      </c>
      <c r="AJ34" s="6" t="s">
        <v>7</v>
      </c>
      <c r="AK34" s="6" t="s">
        <v>70</v>
      </c>
      <c r="AL34" s="6" t="s">
        <v>8</v>
      </c>
    </row>
    <row r="35" spans="2:38" ht="15.75" thickBot="1" x14ac:dyDescent="0.3">
      <c r="D35" s="29" t="str">
        <f t="array" ref="D35">IFERROR(INDEX(Tableau3[],MATCH(1,(Tableau!D31&gt;=Tableau3[Date début])*(Tableau3[Date de Fin]&gt;=Tableau!D31)*(Tableau3[Nom]=Tableau!$V$2),0),5),"")</f>
        <v/>
      </c>
      <c r="E35" s="30" t="str">
        <f t="array" ref="E35">IFERROR(INDEX(Tableau3[],MATCH(1,(Tableau!E31&gt;=Tableau3[Date début])*(Tableau3[Date de Fin]&gt;=Tableau!E31)*(Tableau3[Nom]=Tableau!$V$2),0),5),"")</f>
        <v/>
      </c>
      <c r="F35" s="30" t="str">
        <f t="array" ref="F35">IFERROR(INDEX(Tableau3[],MATCH(1,(Tableau!F31&gt;=Tableau3[Date début])*(Tableau3[Date de Fin]&gt;=Tableau!F31)*(Tableau3[Nom]=Tableau!$V$2),0),5),"")</f>
        <v/>
      </c>
      <c r="G35" s="30" t="str">
        <f t="array" ref="G35">IFERROR(INDEX(Tableau3[],MATCH(1,(Tableau!G31&gt;=Tableau3[Date début])*(Tableau3[Date de Fin]&gt;=Tableau!G31)*(Tableau3[Nom]=Tableau!$V$2),0),5),"")</f>
        <v/>
      </c>
      <c r="H35" s="30" t="str">
        <f t="array" ref="H35">IFERROR(INDEX(Tableau3[],MATCH(1,(Tableau!H31&gt;=Tableau3[Date début])*(Tableau3[Date de Fin]&gt;=Tableau!H31)*(Tableau3[Nom]=Tableau!$V$2),0),5),"")</f>
        <v/>
      </c>
      <c r="I35" s="30" t="str">
        <f t="array" ref="I35">IFERROR(INDEX(Tableau3[],MATCH(1,(Tableau!I31&gt;=Tableau3[Date début])*(Tableau3[Date de Fin]&gt;=Tableau!I31)*(Tableau3[Nom]=Tableau!$V$2),0),5),"")</f>
        <v/>
      </c>
      <c r="J35" s="30" t="str">
        <f t="array" ref="J35">IFERROR(INDEX(Tableau3[],MATCH(1,(Tableau!J31&gt;=Tableau3[Date début])*(Tableau3[Date de Fin]&gt;=Tableau!J31)*(Tableau3[Nom]=Tableau!$V$2),0),5),"")</f>
        <v/>
      </c>
      <c r="K35" s="30" t="str">
        <f t="array" ref="K35">IFERROR(INDEX(Tableau3[],MATCH(1,(Tableau!K31&gt;=Tableau3[Date début])*(Tableau3[Date de Fin]&gt;=Tableau!K31)*(Tableau3[Nom]=Tableau!$V$2),0),5),"")</f>
        <v/>
      </c>
      <c r="L35" s="30" t="str">
        <f t="array" ref="L35">IFERROR(INDEX(Tableau3[],MATCH(1,(Tableau!L31&gt;=Tableau3[Date début])*(Tableau3[Date de Fin]&gt;=Tableau!L31)*(Tableau3[Nom]=Tableau!$V$2),0),5),"")</f>
        <v/>
      </c>
      <c r="M35" s="30" t="str">
        <f t="array" ref="M35">IFERROR(INDEX(Tableau3[],MATCH(1,(Tableau!M31&gt;=Tableau3[Date début])*(Tableau3[Date de Fin]&gt;=Tableau!M31)*(Tableau3[Nom]=Tableau!$V$2),0),5),"")</f>
        <v/>
      </c>
      <c r="N35" s="30" t="str">
        <f t="array" ref="N35">IFERROR(INDEX(Tableau3[],MATCH(1,(Tableau!N31&gt;=Tableau3[Date début])*(Tableau3[Date de Fin]&gt;=Tableau!N31)*(Tableau3[Nom]=Tableau!$V$2),0),5),"")</f>
        <v/>
      </c>
      <c r="O35" s="30" t="str">
        <f t="array" ref="O35">IFERROR(INDEX(Tableau3[],MATCH(1,(Tableau!O31&gt;=Tableau3[Date début])*(Tableau3[Date de Fin]&gt;=Tableau!O31)*(Tableau3[Nom]=Tableau!$V$2),0),5),"")</f>
        <v/>
      </c>
      <c r="P35" s="30" t="str">
        <f t="array" ref="P35">IFERROR(INDEX(Tableau3[],MATCH(1,(Tableau!P31&gt;=Tableau3[Date début])*(Tableau3[Date de Fin]&gt;=Tableau!P31)*(Tableau3[Nom]=Tableau!$V$2),0),5),"")</f>
        <v/>
      </c>
      <c r="Q35" s="30" t="str">
        <f t="array" ref="Q35">IFERROR(INDEX(Tableau3[],MATCH(1,(Tableau!Q31&gt;=Tableau3[Date début])*(Tableau3[Date de Fin]&gt;=Tableau!Q31)*(Tableau3[Nom]=Tableau!$V$2),0),5),"")</f>
        <v/>
      </c>
      <c r="R35" s="30" t="str">
        <f t="array" ref="R35">IFERROR(INDEX(Tableau3[],MATCH(1,(Tableau!R31&gt;=Tableau3[Date début])*(Tableau3[Date de Fin]&gt;=Tableau!R31)*(Tableau3[Nom]=Tableau!$V$2),0),5),"")</f>
        <v/>
      </c>
      <c r="S35" s="30" t="str">
        <f t="array" ref="S35">IFERROR(INDEX(Tableau3[],MATCH(1,(Tableau!S31&gt;=Tableau3[Date début])*(Tableau3[Date de Fin]&gt;=Tableau!S31)*(Tableau3[Nom]=Tableau!$V$2),0),5),"")</f>
        <v/>
      </c>
      <c r="T35" s="30" t="str">
        <f t="array" ref="T35">IFERROR(INDEX(Tableau3[],MATCH(1,(Tableau!T31&gt;=Tableau3[Date début])*(Tableau3[Date de Fin]&gt;=Tableau!T31)*(Tableau3[Nom]=Tableau!$V$2),0),5),"")</f>
        <v/>
      </c>
      <c r="U35" s="30" t="str">
        <f t="array" ref="U35">IFERROR(INDEX(Tableau3[],MATCH(1,(Tableau!U31&gt;=Tableau3[Date début])*(Tableau3[Date de Fin]&gt;=Tableau!U31)*(Tableau3[Nom]=Tableau!$V$2),0),5),"")</f>
        <v/>
      </c>
      <c r="V35" s="30" t="str">
        <f t="array" ref="V35">IFERROR(INDEX(Tableau3[],MATCH(1,(Tableau!V31&gt;=Tableau3[Date début])*(Tableau3[Date de Fin]&gt;=Tableau!V31)*(Tableau3[Nom]=Tableau!$V$2),0),5),"")</f>
        <v/>
      </c>
      <c r="W35" s="30" t="str">
        <f t="array" ref="W35">IFERROR(INDEX(Tableau3[],MATCH(1,(Tableau!W31&gt;=Tableau3[Date début])*(Tableau3[Date de Fin]&gt;=Tableau!W31)*(Tableau3[Nom]=Tableau!$V$2),0),5),"")</f>
        <v/>
      </c>
      <c r="X35" s="30" t="str">
        <f t="array" ref="X35">IFERROR(INDEX(Tableau3[],MATCH(1,(Tableau!X31&gt;=Tableau3[Date début])*(Tableau3[Date de Fin]&gt;=Tableau!X31)*(Tableau3[Nom]=Tableau!$V$2),0),5),"")</f>
        <v/>
      </c>
      <c r="Y35" s="30" t="str">
        <f t="array" ref="Y35">IFERROR(INDEX(Tableau3[],MATCH(1,(Tableau!Y31&gt;=Tableau3[Date début])*(Tableau3[Date de Fin]&gt;=Tableau!Y31)*(Tableau3[Nom]=Tableau!$V$2),0),5),"")</f>
        <v/>
      </c>
      <c r="Z35" s="30" t="str">
        <f t="array" ref="Z35">IFERROR(INDEX(Tableau3[],MATCH(1,(Tableau!Z31&gt;=Tableau3[Date début])*(Tableau3[Date de Fin]&gt;=Tableau!Z31)*(Tableau3[Nom]=Tableau!$V$2),0),5),"")</f>
        <v/>
      </c>
      <c r="AA35" s="30" t="str">
        <f t="array" ref="AA35">IFERROR(INDEX(Tableau3[],MATCH(1,(Tableau!AA31&gt;=Tableau3[Date début])*(Tableau3[Date de Fin]&gt;=Tableau!AA31)*(Tableau3[Nom]=Tableau!$V$2),0),5),"")</f>
        <v/>
      </c>
      <c r="AB35" s="30" t="str">
        <f t="array" ref="AB35">IFERROR(INDEX(Tableau3[],MATCH(1,(Tableau!AB31&gt;=Tableau3[Date début])*(Tableau3[Date de Fin]&gt;=Tableau!AB31)*(Tableau3[Nom]=Tableau!$V$2),0),5),"")</f>
        <v/>
      </c>
      <c r="AC35" s="30" t="str">
        <f t="array" ref="AC35">IFERROR(INDEX(Tableau3[],MATCH(1,(Tableau!AC31&gt;=Tableau3[Date début])*(Tableau3[Date de Fin]&gt;=Tableau!AC31)*(Tableau3[Nom]=Tableau!$V$2),0),5),"")</f>
        <v/>
      </c>
      <c r="AD35" s="30" t="str">
        <f t="array" ref="AD35">IFERROR(INDEX(Tableau3[],MATCH(1,(Tableau!AD31&gt;=Tableau3[Date début])*(Tableau3[Date de Fin]&gt;=Tableau!AD31)*(Tableau3[Nom]=Tableau!$V$2),0),5),"")</f>
        <v/>
      </c>
      <c r="AE35" s="30" t="str">
        <f t="array" ref="AE35">IFERROR(INDEX(Tableau3[],MATCH(1,(Tableau!AE31&gt;=Tableau3[Date début])*(Tableau3[Date de Fin]&gt;=Tableau!AE31)*(Tableau3[Nom]=Tableau!$V$2),0),5),"")</f>
        <v/>
      </c>
      <c r="AF35" s="30" t="str">
        <f t="array" ref="AF35">IFERROR(INDEX(Tableau3[],MATCH(1,(Tableau!AF31&gt;=Tableau3[Date début])*(Tableau3[Date de Fin]&gt;=Tableau!AF31)*(Tableau3[Nom]=Tableau!$V$2),0),5),"")</f>
        <v/>
      </c>
      <c r="AG35" s="30" t="str">
        <f t="array" ref="AG35">IFERROR(INDEX(Tableau3[],MATCH(1,(Tableau!AG31&gt;=Tableau3[Date début])*(Tableau3[Date de Fin]&gt;=Tableau!AG31)*(Tableau3[Nom]=Tableau!$V$2),0),5),"")</f>
        <v/>
      </c>
      <c r="AH35" s="31" t="str">
        <f t="array" ref="AH35">IFERROR(INDEX(Tableau3[],MATCH(1,(Tableau!AH31&gt;=Tableau3[Date début])*(Tableau3[Date de Fin]&gt;=Tableau!AH31)*(Tableau3[Nom]=Tableau!$V$2),0),5),"")</f>
        <v/>
      </c>
      <c r="AI35" s="6">
        <f>COUNTIF($D$35:$AH$35,AI34)</f>
        <v>0</v>
      </c>
      <c r="AJ35" s="6">
        <f t="shared" ref="AJ35:AL35" si="19">COUNTIF($D$35:$AH$35,AJ34)</f>
        <v>0</v>
      </c>
      <c r="AK35" s="6">
        <f t="shared" si="19"/>
        <v>0</v>
      </c>
      <c r="AL35" s="6">
        <f t="shared" si="19"/>
        <v>0</v>
      </c>
    </row>
    <row r="36" spans="2:38" ht="62.25" hidden="1" customHeight="1" thickBot="1" x14ac:dyDescent="0.3">
      <c r="B36" s="3" t="s">
        <v>11</v>
      </c>
      <c r="C36" s="4">
        <f>EOMONTH(D37,-1)+1</f>
        <v>42705</v>
      </c>
      <c r="D36" s="47">
        <f>C36</f>
        <v>42705</v>
      </c>
      <c r="E36" s="48">
        <f>IFERROR(IF(D36+1&gt;$C$37,"",D36+1),"")</f>
        <v>42706</v>
      </c>
      <c r="F36" s="48">
        <f t="shared" ref="F36:AH36" si="20">IFERROR(IF(E36+1&gt;$C$37,"",E36+1),"")</f>
        <v>42707</v>
      </c>
      <c r="G36" s="48">
        <f t="shared" si="20"/>
        <v>42708</v>
      </c>
      <c r="H36" s="48">
        <f t="shared" si="20"/>
        <v>42709</v>
      </c>
      <c r="I36" s="48">
        <f t="shared" si="20"/>
        <v>42710</v>
      </c>
      <c r="J36" s="48">
        <f t="shared" si="20"/>
        <v>42711</v>
      </c>
      <c r="K36" s="48">
        <f t="shared" si="20"/>
        <v>42712</v>
      </c>
      <c r="L36" s="48">
        <f t="shared" si="20"/>
        <v>42713</v>
      </c>
      <c r="M36" s="48">
        <f t="shared" si="20"/>
        <v>42714</v>
      </c>
      <c r="N36" s="48">
        <f t="shared" si="20"/>
        <v>42715</v>
      </c>
      <c r="O36" s="48">
        <f t="shared" si="20"/>
        <v>42716</v>
      </c>
      <c r="P36" s="48">
        <f t="shared" si="20"/>
        <v>42717</v>
      </c>
      <c r="Q36" s="48">
        <f t="shared" si="20"/>
        <v>42718</v>
      </c>
      <c r="R36" s="48">
        <f t="shared" si="20"/>
        <v>42719</v>
      </c>
      <c r="S36" s="48">
        <f t="shared" si="20"/>
        <v>42720</v>
      </c>
      <c r="T36" s="48">
        <f t="shared" si="20"/>
        <v>42721</v>
      </c>
      <c r="U36" s="48">
        <f t="shared" si="20"/>
        <v>42722</v>
      </c>
      <c r="V36" s="48">
        <f t="shared" si="20"/>
        <v>42723</v>
      </c>
      <c r="W36" s="48">
        <f t="shared" si="20"/>
        <v>42724</v>
      </c>
      <c r="X36" s="48">
        <f t="shared" si="20"/>
        <v>42725</v>
      </c>
      <c r="Y36" s="48">
        <f t="shared" si="20"/>
        <v>42726</v>
      </c>
      <c r="Z36" s="48">
        <f t="shared" si="20"/>
        <v>42727</v>
      </c>
      <c r="AA36" s="48">
        <f t="shared" si="20"/>
        <v>42728</v>
      </c>
      <c r="AB36" s="48">
        <f t="shared" si="20"/>
        <v>42729</v>
      </c>
      <c r="AC36" s="48">
        <f t="shared" si="20"/>
        <v>42730</v>
      </c>
      <c r="AD36" s="48">
        <f t="shared" si="20"/>
        <v>42731</v>
      </c>
      <c r="AE36" s="48">
        <f t="shared" si="20"/>
        <v>42732</v>
      </c>
      <c r="AF36" s="48">
        <f t="shared" si="20"/>
        <v>42733</v>
      </c>
      <c r="AG36" s="48">
        <f t="shared" si="20"/>
        <v>42734</v>
      </c>
      <c r="AH36" s="49">
        <f t="shared" si="20"/>
        <v>42735</v>
      </c>
      <c r="AI36" s="4"/>
    </row>
    <row r="37" spans="2:38" ht="46.5" x14ac:dyDescent="0.25">
      <c r="B37" s="3" t="s">
        <v>12</v>
      </c>
      <c r="C37" s="4">
        <f>EOMONTH(C36,0)</f>
        <v>42735</v>
      </c>
      <c r="D37" s="82">
        <f>EDATE(D32,1)</f>
        <v>42705</v>
      </c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26"/>
      <c r="AG37" s="26"/>
      <c r="AH37" s="27"/>
    </row>
    <row r="38" spans="2:38" x14ac:dyDescent="0.25">
      <c r="D38" s="29">
        <f>IFERROR(DAY(D36),"")</f>
        <v>1</v>
      </c>
      <c r="E38" s="30">
        <f t="shared" ref="E38:AH38" si="21">IFERROR(DAY(E36),"")</f>
        <v>2</v>
      </c>
      <c r="F38" s="30">
        <f t="shared" si="21"/>
        <v>3</v>
      </c>
      <c r="G38" s="30">
        <f t="shared" si="21"/>
        <v>4</v>
      </c>
      <c r="H38" s="30">
        <f t="shared" si="21"/>
        <v>5</v>
      </c>
      <c r="I38" s="30">
        <f t="shared" si="21"/>
        <v>6</v>
      </c>
      <c r="J38" s="30">
        <f t="shared" si="21"/>
        <v>7</v>
      </c>
      <c r="K38" s="30">
        <f t="shared" si="21"/>
        <v>8</v>
      </c>
      <c r="L38" s="30">
        <f t="shared" si="21"/>
        <v>9</v>
      </c>
      <c r="M38" s="30">
        <f t="shared" si="21"/>
        <v>10</v>
      </c>
      <c r="N38" s="30">
        <f t="shared" si="21"/>
        <v>11</v>
      </c>
      <c r="O38" s="30">
        <f t="shared" si="21"/>
        <v>12</v>
      </c>
      <c r="P38" s="30">
        <f t="shared" si="21"/>
        <v>13</v>
      </c>
      <c r="Q38" s="30">
        <f t="shared" si="21"/>
        <v>14</v>
      </c>
      <c r="R38" s="30">
        <f t="shared" si="21"/>
        <v>15</v>
      </c>
      <c r="S38" s="30">
        <f t="shared" si="21"/>
        <v>16</v>
      </c>
      <c r="T38" s="30">
        <f t="shared" si="21"/>
        <v>17</v>
      </c>
      <c r="U38" s="30">
        <f t="shared" si="21"/>
        <v>18</v>
      </c>
      <c r="V38" s="30">
        <f t="shared" si="21"/>
        <v>19</v>
      </c>
      <c r="W38" s="30">
        <f t="shared" si="21"/>
        <v>20</v>
      </c>
      <c r="X38" s="30">
        <f t="shared" si="21"/>
        <v>21</v>
      </c>
      <c r="Y38" s="30">
        <f t="shared" si="21"/>
        <v>22</v>
      </c>
      <c r="Z38" s="30">
        <f t="shared" si="21"/>
        <v>23</v>
      </c>
      <c r="AA38" s="30">
        <f t="shared" si="21"/>
        <v>24</v>
      </c>
      <c r="AB38" s="30">
        <f t="shared" si="21"/>
        <v>25</v>
      </c>
      <c r="AC38" s="30">
        <f t="shared" si="21"/>
        <v>26</v>
      </c>
      <c r="AD38" s="30">
        <f t="shared" si="21"/>
        <v>27</v>
      </c>
      <c r="AE38" s="30">
        <f t="shared" si="21"/>
        <v>28</v>
      </c>
      <c r="AF38" s="30">
        <f t="shared" si="21"/>
        <v>29</v>
      </c>
      <c r="AG38" s="30">
        <f t="shared" si="21"/>
        <v>30</v>
      </c>
      <c r="AH38" s="31">
        <f t="shared" si="21"/>
        <v>31</v>
      </c>
      <c r="AI38" s="6"/>
      <c r="AJ38" s="6"/>
      <c r="AK38" s="6"/>
      <c r="AL38" s="6"/>
    </row>
    <row r="39" spans="2:38" x14ac:dyDescent="0.25">
      <c r="D39" s="32">
        <f>IFERROR(WEEKDAY(D36,1),"")</f>
        <v>5</v>
      </c>
      <c r="E39" s="33">
        <f t="shared" ref="E39:AH39" si="22">IFERROR(WEEKDAY(E36,1),"")</f>
        <v>6</v>
      </c>
      <c r="F39" s="33">
        <f t="shared" si="22"/>
        <v>7</v>
      </c>
      <c r="G39" s="33">
        <f t="shared" si="22"/>
        <v>1</v>
      </c>
      <c r="H39" s="33">
        <f t="shared" si="22"/>
        <v>2</v>
      </c>
      <c r="I39" s="33">
        <f t="shared" si="22"/>
        <v>3</v>
      </c>
      <c r="J39" s="33">
        <f t="shared" si="22"/>
        <v>4</v>
      </c>
      <c r="K39" s="33">
        <f t="shared" si="22"/>
        <v>5</v>
      </c>
      <c r="L39" s="33">
        <f t="shared" si="22"/>
        <v>6</v>
      </c>
      <c r="M39" s="33">
        <f t="shared" si="22"/>
        <v>7</v>
      </c>
      <c r="N39" s="33">
        <f t="shared" si="22"/>
        <v>1</v>
      </c>
      <c r="O39" s="33">
        <f t="shared" si="22"/>
        <v>2</v>
      </c>
      <c r="P39" s="33">
        <f t="shared" si="22"/>
        <v>3</v>
      </c>
      <c r="Q39" s="33">
        <f t="shared" si="22"/>
        <v>4</v>
      </c>
      <c r="R39" s="33">
        <f t="shared" si="22"/>
        <v>5</v>
      </c>
      <c r="S39" s="33">
        <f t="shared" si="22"/>
        <v>6</v>
      </c>
      <c r="T39" s="33">
        <f t="shared" si="22"/>
        <v>7</v>
      </c>
      <c r="U39" s="33">
        <f t="shared" si="22"/>
        <v>1</v>
      </c>
      <c r="V39" s="33">
        <f t="shared" si="22"/>
        <v>2</v>
      </c>
      <c r="W39" s="33">
        <f t="shared" si="22"/>
        <v>3</v>
      </c>
      <c r="X39" s="33">
        <f t="shared" si="22"/>
        <v>4</v>
      </c>
      <c r="Y39" s="33">
        <f t="shared" si="22"/>
        <v>5</v>
      </c>
      <c r="Z39" s="33">
        <f t="shared" si="22"/>
        <v>6</v>
      </c>
      <c r="AA39" s="33">
        <f t="shared" si="22"/>
        <v>7</v>
      </c>
      <c r="AB39" s="33">
        <f t="shared" si="22"/>
        <v>1</v>
      </c>
      <c r="AC39" s="33">
        <f t="shared" si="22"/>
        <v>2</v>
      </c>
      <c r="AD39" s="33">
        <f t="shared" si="22"/>
        <v>3</v>
      </c>
      <c r="AE39" s="33">
        <f t="shared" si="22"/>
        <v>4</v>
      </c>
      <c r="AF39" s="33">
        <f t="shared" si="22"/>
        <v>5</v>
      </c>
      <c r="AG39" s="33">
        <f t="shared" si="22"/>
        <v>6</v>
      </c>
      <c r="AH39" s="34">
        <f t="shared" si="22"/>
        <v>7</v>
      </c>
      <c r="AI39" s="6" t="s">
        <v>67</v>
      </c>
      <c r="AJ39" s="6" t="s">
        <v>7</v>
      </c>
      <c r="AK39" s="6" t="s">
        <v>70</v>
      </c>
      <c r="AL39" s="6" t="s">
        <v>8</v>
      </c>
    </row>
    <row r="40" spans="2:38" ht="15.75" thickBot="1" x14ac:dyDescent="0.3">
      <c r="D40" s="35" t="str">
        <f t="array" ref="D40">IFERROR(INDEX(Tableau3[],MATCH(1,(Tableau!D36&gt;=Tableau3[Date début])*(Tableau3[Date de Fin]&gt;=Tableau!D36)*(Tableau3[Nom]=Tableau!$V$2),0),5),"")</f>
        <v/>
      </c>
      <c r="E40" s="36" t="str">
        <f t="array" ref="E40">IFERROR(INDEX(Tableau3[],MATCH(1,(Tableau!E36&gt;=Tableau3[Date début])*(Tableau3[Date de Fin]&gt;=Tableau!E36)*(Tableau3[Nom]=Tableau!$V$2),0),5),"")</f>
        <v/>
      </c>
      <c r="F40" s="36" t="str">
        <f t="array" ref="F40">IFERROR(INDEX(Tableau3[],MATCH(1,(Tableau!F36&gt;=Tableau3[Date début])*(Tableau3[Date de Fin]&gt;=Tableau!F36)*(Tableau3[Nom]=Tableau!$V$2),0),5),"")</f>
        <v/>
      </c>
      <c r="G40" s="36" t="str">
        <f t="array" ref="G40">IFERROR(INDEX(Tableau3[],MATCH(1,(Tableau!G36&gt;=Tableau3[Date début])*(Tableau3[Date de Fin]&gt;=Tableau!G36)*(Tableau3[Nom]=Tableau!$V$2),0),5),"")</f>
        <v/>
      </c>
      <c r="H40" s="36" t="str">
        <f t="array" ref="H40">IFERROR(INDEX(Tableau3[],MATCH(1,(Tableau!H36&gt;=Tableau3[Date début])*(Tableau3[Date de Fin]&gt;=Tableau!H36)*(Tableau3[Nom]=Tableau!$V$2),0),5),"")</f>
        <v/>
      </c>
      <c r="I40" s="36" t="str">
        <f t="array" ref="I40">IFERROR(INDEX(Tableau3[],MATCH(1,(Tableau!I36&gt;=Tableau3[Date début])*(Tableau3[Date de Fin]&gt;=Tableau!I36)*(Tableau3[Nom]=Tableau!$V$2),0),5),"")</f>
        <v/>
      </c>
      <c r="J40" s="36" t="str">
        <f t="array" ref="J40">IFERROR(INDEX(Tableau3[],MATCH(1,(Tableau!J36&gt;=Tableau3[Date début])*(Tableau3[Date de Fin]&gt;=Tableau!J36)*(Tableau3[Nom]=Tableau!$V$2),0),5),"")</f>
        <v/>
      </c>
      <c r="K40" s="36" t="str">
        <f t="array" ref="K40">IFERROR(INDEX(Tableau3[],MATCH(1,(Tableau!K36&gt;=Tableau3[Date début])*(Tableau3[Date de Fin]&gt;=Tableau!K36)*(Tableau3[Nom]=Tableau!$V$2),0),5),"")</f>
        <v/>
      </c>
      <c r="L40" s="36" t="str">
        <f t="array" ref="L40">IFERROR(INDEX(Tableau3[],MATCH(1,(Tableau!L36&gt;=Tableau3[Date début])*(Tableau3[Date de Fin]&gt;=Tableau!L36)*(Tableau3[Nom]=Tableau!$V$2),0),5),"")</f>
        <v/>
      </c>
      <c r="M40" s="36" t="str">
        <f t="array" ref="M40">IFERROR(INDEX(Tableau3[],MATCH(1,(Tableau!M36&gt;=Tableau3[Date début])*(Tableau3[Date de Fin]&gt;=Tableau!M36)*(Tableau3[Nom]=Tableau!$V$2),0),5),"")</f>
        <v/>
      </c>
      <c r="N40" s="36" t="str">
        <f t="array" ref="N40">IFERROR(INDEX(Tableau3[],MATCH(1,(Tableau!N36&gt;=Tableau3[Date début])*(Tableau3[Date de Fin]&gt;=Tableau!N36)*(Tableau3[Nom]=Tableau!$V$2),0),5),"")</f>
        <v/>
      </c>
      <c r="O40" s="36" t="str">
        <f t="array" ref="O40">IFERROR(INDEX(Tableau3[],MATCH(1,(Tableau!O36&gt;=Tableau3[Date début])*(Tableau3[Date de Fin]&gt;=Tableau!O36)*(Tableau3[Nom]=Tableau!$V$2),0),5),"")</f>
        <v/>
      </c>
      <c r="P40" s="36" t="str">
        <f t="array" ref="P40">IFERROR(INDEX(Tableau3[],MATCH(1,(Tableau!P36&gt;=Tableau3[Date début])*(Tableau3[Date de Fin]&gt;=Tableau!P36)*(Tableau3[Nom]=Tableau!$V$2),0),5),"")</f>
        <v/>
      </c>
      <c r="Q40" s="36" t="str">
        <f t="array" ref="Q40">IFERROR(INDEX(Tableau3[],MATCH(1,(Tableau!Q36&gt;=Tableau3[Date début])*(Tableau3[Date de Fin]&gt;=Tableau!Q36)*(Tableau3[Nom]=Tableau!$V$2),0),5),"")</f>
        <v/>
      </c>
      <c r="R40" s="36" t="str">
        <f t="array" ref="R40">IFERROR(INDEX(Tableau3[],MATCH(1,(Tableau!R36&gt;=Tableau3[Date début])*(Tableau3[Date de Fin]&gt;=Tableau!R36)*(Tableau3[Nom]=Tableau!$V$2),0),5),"")</f>
        <v/>
      </c>
      <c r="S40" s="36" t="str">
        <f t="array" ref="S40">IFERROR(INDEX(Tableau3[],MATCH(1,(Tableau!S36&gt;=Tableau3[Date début])*(Tableau3[Date de Fin]&gt;=Tableau!S36)*(Tableau3[Nom]=Tableau!$V$2),0),5),"")</f>
        <v/>
      </c>
      <c r="T40" s="36" t="str">
        <f t="array" ref="T40">IFERROR(INDEX(Tableau3[],MATCH(1,(Tableau!T36&gt;=Tableau3[Date début])*(Tableau3[Date de Fin]&gt;=Tableau!T36)*(Tableau3[Nom]=Tableau!$V$2),0),5),"")</f>
        <v/>
      </c>
      <c r="U40" s="36" t="str">
        <f t="array" ref="U40">IFERROR(INDEX(Tableau3[],MATCH(1,(Tableau!U36&gt;=Tableau3[Date début])*(Tableau3[Date de Fin]&gt;=Tableau!U36)*(Tableau3[Nom]=Tableau!$V$2),0),5),"")</f>
        <v/>
      </c>
      <c r="V40" s="36" t="str">
        <f t="array" ref="V40">IFERROR(INDEX(Tableau3[],MATCH(1,(Tableau!V36&gt;=Tableau3[Date début])*(Tableau3[Date de Fin]&gt;=Tableau!V36)*(Tableau3[Nom]=Tableau!$V$2),0),5),"")</f>
        <v/>
      </c>
      <c r="W40" s="36" t="str">
        <f t="array" ref="W40">IFERROR(INDEX(Tableau3[],MATCH(1,(Tableau!W36&gt;=Tableau3[Date début])*(Tableau3[Date de Fin]&gt;=Tableau!W36)*(Tableau3[Nom]=Tableau!$V$2),0),5),"")</f>
        <v/>
      </c>
      <c r="X40" s="36" t="str">
        <f t="array" ref="X40">IFERROR(INDEX(Tableau3[],MATCH(1,(Tableau!X36&gt;=Tableau3[Date début])*(Tableau3[Date de Fin]&gt;=Tableau!X36)*(Tableau3[Nom]=Tableau!$V$2),0),5),"")</f>
        <v/>
      </c>
      <c r="Y40" s="36" t="str">
        <f t="array" ref="Y40">IFERROR(INDEX(Tableau3[],MATCH(1,(Tableau!Y36&gt;=Tableau3[Date début])*(Tableau3[Date de Fin]&gt;=Tableau!Y36)*(Tableau3[Nom]=Tableau!$V$2),0),5),"")</f>
        <v/>
      </c>
      <c r="Z40" s="36" t="str">
        <f t="array" ref="Z40">IFERROR(INDEX(Tableau3[],MATCH(1,(Tableau!Z36&gt;=Tableau3[Date début])*(Tableau3[Date de Fin]&gt;=Tableau!Z36)*(Tableau3[Nom]=Tableau!$V$2),0),5),"")</f>
        <v/>
      </c>
      <c r="AA40" s="36" t="str">
        <f t="array" ref="AA40">IFERROR(INDEX(Tableau3[],MATCH(1,(Tableau!AA36&gt;=Tableau3[Date début])*(Tableau3[Date de Fin]&gt;=Tableau!AA36)*(Tableau3[Nom]=Tableau!$V$2),0),5),"")</f>
        <v/>
      </c>
      <c r="AB40" s="36" t="str">
        <f t="array" ref="AB40">IFERROR(INDEX(Tableau3[],MATCH(1,(Tableau!AB36&gt;=Tableau3[Date début])*(Tableau3[Date de Fin]&gt;=Tableau!AB36)*(Tableau3[Nom]=Tableau!$V$2),0),5),"")</f>
        <v/>
      </c>
      <c r="AC40" s="36" t="str">
        <f t="array" ref="AC40">IFERROR(INDEX(Tableau3[],MATCH(1,(Tableau!AC36&gt;=Tableau3[Date début])*(Tableau3[Date de Fin]&gt;=Tableau!AC36)*(Tableau3[Nom]=Tableau!$V$2),0),5),"")</f>
        <v/>
      </c>
      <c r="AD40" s="36" t="str">
        <f t="array" ref="AD40">IFERROR(INDEX(Tableau3[],MATCH(1,(Tableau!AD36&gt;=Tableau3[Date début])*(Tableau3[Date de Fin]&gt;=Tableau!AD36)*(Tableau3[Nom]=Tableau!$V$2),0),5),"")</f>
        <v/>
      </c>
      <c r="AE40" s="36" t="str">
        <f t="array" ref="AE40">IFERROR(INDEX(Tableau3[],MATCH(1,(Tableau!AE36&gt;=Tableau3[Date début])*(Tableau3[Date de Fin]&gt;=Tableau!AE36)*(Tableau3[Nom]=Tableau!$V$2),0),5),"")</f>
        <v/>
      </c>
      <c r="AF40" s="36" t="str">
        <f t="array" ref="AF40">IFERROR(INDEX(Tableau3[],MATCH(1,(Tableau!AF36&gt;=Tableau3[Date début])*(Tableau3[Date de Fin]&gt;=Tableau!AF36)*(Tableau3[Nom]=Tableau!$V$2),0),5),"")</f>
        <v/>
      </c>
      <c r="AG40" s="36" t="str">
        <f t="array" ref="AG40">IFERROR(INDEX(Tableau3[],MATCH(1,(Tableau!AG36&gt;=Tableau3[Date début])*(Tableau3[Date de Fin]&gt;=Tableau!AG36)*(Tableau3[Nom]=Tableau!$V$2),0),5),"")</f>
        <v/>
      </c>
      <c r="AH40" s="37" t="str">
        <f t="array" ref="AH40">IFERROR(INDEX(Tableau3[],MATCH(1,(Tableau!AH36&gt;=Tableau3[Date début])*(Tableau3[Date de Fin]&gt;=Tableau!AH36)*(Tableau3[Nom]=Tableau!$V$2),0),5),"")</f>
        <v/>
      </c>
      <c r="AI40" s="6">
        <f>COUNTIF($D$40:$AH$40,AI39)</f>
        <v>0</v>
      </c>
      <c r="AJ40" s="6">
        <f t="shared" ref="AJ40:AL40" si="23">COUNTIF($D$40:$AH$40,AJ39)</f>
        <v>0</v>
      </c>
      <c r="AK40" s="6">
        <f t="shared" si="23"/>
        <v>0</v>
      </c>
      <c r="AL40" s="6">
        <f t="shared" si="23"/>
        <v>0</v>
      </c>
    </row>
    <row r="41" spans="2:38" ht="63.75" hidden="1" customHeight="1" thickBot="1" x14ac:dyDescent="0.3">
      <c r="B41" s="3" t="s">
        <v>11</v>
      </c>
      <c r="C41" s="4">
        <f>EOMONTH(D42,-1)+1</f>
        <v>42736</v>
      </c>
      <c r="D41" s="47">
        <f>C41</f>
        <v>42736</v>
      </c>
      <c r="E41" s="48">
        <f>IFERROR(IF(D41+1&gt;$C$42,"",D41+1),"")</f>
        <v>42737</v>
      </c>
      <c r="F41" s="48">
        <f t="shared" ref="F41:AH41" si="24">IFERROR(IF(E41+1&gt;$C$42,"",E41+1),"")</f>
        <v>42738</v>
      </c>
      <c r="G41" s="48">
        <f t="shared" si="24"/>
        <v>42739</v>
      </c>
      <c r="H41" s="48">
        <f t="shared" si="24"/>
        <v>42740</v>
      </c>
      <c r="I41" s="48">
        <f t="shared" si="24"/>
        <v>42741</v>
      </c>
      <c r="J41" s="48">
        <f t="shared" si="24"/>
        <v>42742</v>
      </c>
      <c r="K41" s="48">
        <f t="shared" si="24"/>
        <v>42743</v>
      </c>
      <c r="L41" s="48">
        <f t="shared" si="24"/>
        <v>42744</v>
      </c>
      <c r="M41" s="48">
        <f t="shared" si="24"/>
        <v>42745</v>
      </c>
      <c r="N41" s="48">
        <f t="shared" si="24"/>
        <v>42746</v>
      </c>
      <c r="O41" s="48">
        <f t="shared" si="24"/>
        <v>42747</v>
      </c>
      <c r="P41" s="48">
        <f t="shared" si="24"/>
        <v>42748</v>
      </c>
      <c r="Q41" s="48">
        <f t="shared" si="24"/>
        <v>42749</v>
      </c>
      <c r="R41" s="48">
        <f t="shared" si="24"/>
        <v>42750</v>
      </c>
      <c r="S41" s="48">
        <f t="shared" si="24"/>
        <v>42751</v>
      </c>
      <c r="T41" s="48">
        <f t="shared" si="24"/>
        <v>42752</v>
      </c>
      <c r="U41" s="48">
        <f t="shared" si="24"/>
        <v>42753</v>
      </c>
      <c r="V41" s="48">
        <f t="shared" si="24"/>
        <v>42754</v>
      </c>
      <c r="W41" s="48">
        <f t="shared" si="24"/>
        <v>42755</v>
      </c>
      <c r="X41" s="48">
        <f t="shared" si="24"/>
        <v>42756</v>
      </c>
      <c r="Y41" s="48">
        <f t="shared" si="24"/>
        <v>42757</v>
      </c>
      <c r="Z41" s="48">
        <f t="shared" si="24"/>
        <v>42758</v>
      </c>
      <c r="AA41" s="48">
        <f t="shared" si="24"/>
        <v>42759</v>
      </c>
      <c r="AB41" s="48">
        <f t="shared" si="24"/>
        <v>42760</v>
      </c>
      <c r="AC41" s="48">
        <f t="shared" si="24"/>
        <v>42761</v>
      </c>
      <c r="AD41" s="48">
        <f t="shared" si="24"/>
        <v>42762</v>
      </c>
      <c r="AE41" s="48">
        <f t="shared" si="24"/>
        <v>42763</v>
      </c>
      <c r="AF41" s="48">
        <f t="shared" si="24"/>
        <v>42764</v>
      </c>
      <c r="AG41" s="48">
        <f t="shared" si="24"/>
        <v>42765</v>
      </c>
      <c r="AH41" s="48">
        <f t="shared" si="24"/>
        <v>42766</v>
      </c>
      <c r="AI41" s="4"/>
    </row>
    <row r="42" spans="2:38" ht="46.5" x14ac:dyDescent="0.25">
      <c r="B42" s="3" t="s">
        <v>12</v>
      </c>
      <c r="C42" s="4">
        <f>EOMONTH(C41,0)</f>
        <v>42766</v>
      </c>
      <c r="D42" s="82">
        <f>EDATE(D37,1)</f>
        <v>42736</v>
      </c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26"/>
      <c r="AG42" s="26"/>
      <c r="AH42" s="27"/>
    </row>
    <row r="43" spans="2:38" x14ac:dyDescent="0.25">
      <c r="D43" s="29">
        <f>IFERROR(DAY(D41),"")</f>
        <v>1</v>
      </c>
      <c r="E43" s="30">
        <f t="shared" ref="E43:AH43" si="25">IFERROR(DAY(E41),"")</f>
        <v>2</v>
      </c>
      <c r="F43" s="30">
        <f t="shared" si="25"/>
        <v>3</v>
      </c>
      <c r="G43" s="30">
        <f t="shared" si="25"/>
        <v>4</v>
      </c>
      <c r="H43" s="30">
        <f t="shared" si="25"/>
        <v>5</v>
      </c>
      <c r="I43" s="30">
        <f t="shared" si="25"/>
        <v>6</v>
      </c>
      <c r="J43" s="30">
        <f t="shared" si="25"/>
        <v>7</v>
      </c>
      <c r="K43" s="30">
        <f t="shared" si="25"/>
        <v>8</v>
      </c>
      <c r="L43" s="30">
        <f t="shared" si="25"/>
        <v>9</v>
      </c>
      <c r="M43" s="30">
        <f t="shared" si="25"/>
        <v>10</v>
      </c>
      <c r="N43" s="30">
        <f t="shared" si="25"/>
        <v>11</v>
      </c>
      <c r="O43" s="30">
        <f t="shared" si="25"/>
        <v>12</v>
      </c>
      <c r="P43" s="30">
        <f t="shared" si="25"/>
        <v>13</v>
      </c>
      <c r="Q43" s="30">
        <f t="shared" si="25"/>
        <v>14</v>
      </c>
      <c r="R43" s="30">
        <f t="shared" si="25"/>
        <v>15</v>
      </c>
      <c r="S43" s="30">
        <f t="shared" si="25"/>
        <v>16</v>
      </c>
      <c r="T43" s="30">
        <f t="shared" si="25"/>
        <v>17</v>
      </c>
      <c r="U43" s="30">
        <f t="shared" si="25"/>
        <v>18</v>
      </c>
      <c r="V43" s="30">
        <f t="shared" si="25"/>
        <v>19</v>
      </c>
      <c r="W43" s="30">
        <f t="shared" si="25"/>
        <v>20</v>
      </c>
      <c r="X43" s="30">
        <f t="shared" si="25"/>
        <v>21</v>
      </c>
      <c r="Y43" s="30">
        <f t="shared" si="25"/>
        <v>22</v>
      </c>
      <c r="Z43" s="30">
        <f t="shared" si="25"/>
        <v>23</v>
      </c>
      <c r="AA43" s="30">
        <f t="shared" si="25"/>
        <v>24</v>
      </c>
      <c r="AB43" s="30">
        <f t="shared" si="25"/>
        <v>25</v>
      </c>
      <c r="AC43" s="30">
        <f t="shared" si="25"/>
        <v>26</v>
      </c>
      <c r="AD43" s="30">
        <f t="shared" si="25"/>
        <v>27</v>
      </c>
      <c r="AE43" s="30">
        <f t="shared" si="25"/>
        <v>28</v>
      </c>
      <c r="AF43" s="30">
        <f t="shared" si="25"/>
        <v>29</v>
      </c>
      <c r="AG43" s="30">
        <f t="shared" si="25"/>
        <v>30</v>
      </c>
      <c r="AH43" s="31">
        <f t="shared" si="25"/>
        <v>31</v>
      </c>
      <c r="AI43" s="6"/>
      <c r="AJ43" s="6"/>
      <c r="AK43" s="6"/>
      <c r="AL43" s="6"/>
    </row>
    <row r="44" spans="2:38" x14ac:dyDescent="0.25">
      <c r="D44" s="32">
        <f>IFERROR(WEEKDAY(D41,1),"")</f>
        <v>1</v>
      </c>
      <c r="E44" s="33">
        <f t="shared" ref="E44:AH44" si="26">IFERROR(WEEKDAY(E41,1),"")</f>
        <v>2</v>
      </c>
      <c r="F44" s="33">
        <f t="shared" si="26"/>
        <v>3</v>
      </c>
      <c r="G44" s="33">
        <f t="shared" si="26"/>
        <v>4</v>
      </c>
      <c r="H44" s="33">
        <f t="shared" si="26"/>
        <v>5</v>
      </c>
      <c r="I44" s="33">
        <f t="shared" si="26"/>
        <v>6</v>
      </c>
      <c r="J44" s="33">
        <f t="shared" si="26"/>
        <v>7</v>
      </c>
      <c r="K44" s="33">
        <f t="shared" si="26"/>
        <v>1</v>
      </c>
      <c r="L44" s="33">
        <f t="shared" si="26"/>
        <v>2</v>
      </c>
      <c r="M44" s="33">
        <f t="shared" si="26"/>
        <v>3</v>
      </c>
      <c r="N44" s="33">
        <f t="shared" si="26"/>
        <v>4</v>
      </c>
      <c r="O44" s="33">
        <f t="shared" si="26"/>
        <v>5</v>
      </c>
      <c r="P44" s="33">
        <f t="shared" si="26"/>
        <v>6</v>
      </c>
      <c r="Q44" s="33">
        <f t="shared" si="26"/>
        <v>7</v>
      </c>
      <c r="R44" s="33">
        <f t="shared" si="26"/>
        <v>1</v>
      </c>
      <c r="S44" s="33">
        <f t="shared" si="26"/>
        <v>2</v>
      </c>
      <c r="T44" s="33">
        <f t="shared" si="26"/>
        <v>3</v>
      </c>
      <c r="U44" s="33">
        <f t="shared" si="26"/>
        <v>4</v>
      </c>
      <c r="V44" s="33">
        <f t="shared" si="26"/>
        <v>5</v>
      </c>
      <c r="W44" s="33">
        <f t="shared" si="26"/>
        <v>6</v>
      </c>
      <c r="X44" s="33">
        <f t="shared" si="26"/>
        <v>7</v>
      </c>
      <c r="Y44" s="33">
        <f t="shared" si="26"/>
        <v>1</v>
      </c>
      <c r="Z44" s="33">
        <f t="shared" si="26"/>
        <v>2</v>
      </c>
      <c r="AA44" s="33">
        <f t="shared" si="26"/>
        <v>3</v>
      </c>
      <c r="AB44" s="33">
        <f t="shared" si="26"/>
        <v>4</v>
      </c>
      <c r="AC44" s="33">
        <f t="shared" si="26"/>
        <v>5</v>
      </c>
      <c r="AD44" s="33">
        <f t="shared" si="26"/>
        <v>6</v>
      </c>
      <c r="AE44" s="33">
        <f t="shared" si="26"/>
        <v>7</v>
      </c>
      <c r="AF44" s="33">
        <f t="shared" si="26"/>
        <v>1</v>
      </c>
      <c r="AG44" s="33">
        <f t="shared" si="26"/>
        <v>2</v>
      </c>
      <c r="AH44" s="34">
        <f t="shared" si="26"/>
        <v>3</v>
      </c>
      <c r="AI44" s="6" t="s">
        <v>67</v>
      </c>
      <c r="AJ44" s="6" t="s">
        <v>7</v>
      </c>
      <c r="AK44" s="6" t="s">
        <v>70</v>
      </c>
      <c r="AL44" s="6" t="s">
        <v>8</v>
      </c>
    </row>
    <row r="45" spans="2:38" ht="15.75" thickBot="1" x14ac:dyDescent="0.3">
      <c r="D45" s="35" t="str">
        <f t="array" ref="D45">IFERROR(INDEX(Tableau3[],MATCH(1,(Tableau!D41&gt;=Tableau3[Date début])*(Tableau3[Date de Fin]&gt;=Tableau!D41)*(Tableau3[Nom]=Tableau!$V$2),0),5),"")</f>
        <v>V-1</v>
      </c>
      <c r="E45" s="36" t="str">
        <f t="array" ref="E45">IFERROR(INDEX(Tableau3[],MATCH(1,(Tableau!E41&gt;=Tableau3[Date début])*(Tableau3[Date de Fin]&gt;=Tableau!E41)*(Tableau3[Nom]=Tableau!$V$2),0),5),"")</f>
        <v>V-1</v>
      </c>
      <c r="F45" s="36" t="str">
        <f t="array" ref="F45">IFERROR(INDEX(Tableau3[],MATCH(1,(Tableau!F41&gt;=Tableau3[Date début])*(Tableau3[Date de Fin]&gt;=Tableau!F41)*(Tableau3[Nom]=Tableau!$V$2),0),5),"")</f>
        <v>V-1</v>
      </c>
      <c r="G45" s="36" t="str">
        <f t="array" ref="G45">IFERROR(INDEX(Tableau3[],MATCH(1,(Tableau!G41&gt;=Tableau3[Date début])*(Tableau3[Date de Fin]&gt;=Tableau!G41)*(Tableau3[Nom]=Tableau!$V$2),0),5),"")</f>
        <v>V-1</v>
      </c>
      <c r="H45" s="36" t="str">
        <f t="array" ref="H45">IFERROR(INDEX(Tableau3[],MATCH(1,(Tableau!H41&gt;=Tableau3[Date début])*(Tableau3[Date de Fin]&gt;=Tableau!H41)*(Tableau3[Nom]=Tableau!$V$2),0),5),"")</f>
        <v>V-1</v>
      </c>
      <c r="I45" s="36" t="str">
        <f t="array" ref="I45">IFERROR(INDEX(Tableau3[],MATCH(1,(Tableau!I41&gt;=Tableau3[Date début])*(Tableau3[Date de Fin]&gt;=Tableau!I41)*(Tableau3[Nom]=Tableau!$V$2),0),5),"")</f>
        <v>V-1</v>
      </c>
      <c r="J45" s="36" t="str">
        <f t="array" ref="J45">IFERROR(INDEX(Tableau3[],MATCH(1,(Tableau!J41&gt;=Tableau3[Date début])*(Tableau3[Date de Fin]&gt;=Tableau!J41)*(Tableau3[Nom]=Tableau!$V$2),0),5),"")</f>
        <v/>
      </c>
      <c r="K45" s="36" t="str">
        <f t="array" ref="K45">IFERROR(INDEX(Tableau3[],MATCH(1,(Tableau!K41&gt;=Tableau3[Date début])*(Tableau3[Date de Fin]&gt;=Tableau!K41)*(Tableau3[Nom]=Tableau!$V$2),0),5),"")</f>
        <v/>
      </c>
      <c r="L45" s="36" t="str">
        <f t="array" ref="L45">IFERROR(INDEX(Tableau3[],MATCH(1,(Tableau!L41&gt;=Tableau3[Date début])*(Tableau3[Date de Fin]&gt;=Tableau!L41)*(Tableau3[Nom]=Tableau!$V$2),0),5),"")</f>
        <v/>
      </c>
      <c r="M45" s="36" t="str">
        <f t="array" ref="M45">IFERROR(INDEX(Tableau3[],MATCH(1,(Tableau!M41&gt;=Tableau3[Date début])*(Tableau3[Date de Fin]&gt;=Tableau!M41)*(Tableau3[Nom]=Tableau!$V$2),0),5),"")</f>
        <v/>
      </c>
      <c r="N45" s="36" t="str">
        <f t="array" ref="N45">IFERROR(INDEX(Tableau3[],MATCH(1,(Tableau!N41&gt;=Tableau3[Date début])*(Tableau3[Date de Fin]&gt;=Tableau!N41)*(Tableau3[Nom]=Tableau!$V$2),0),5),"")</f>
        <v/>
      </c>
      <c r="O45" s="36" t="str">
        <f t="array" ref="O45">IFERROR(INDEX(Tableau3[],MATCH(1,(Tableau!O41&gt;=Tableau3[Date début])*(Tableau3[Date de Fin]&gt;=Tableau!O41)*(Tableau3[Nom]=Tableau!$V$2),0),5),"")</f>
        <v/>
      </c>
      <c r="P45" s="36" t="str">
        <f t="array" ref="P45">IFERROR(INDEX(Tableau3[],MATCH(1,(Tableau!P41&gt;=Tableau3[Date début])*(Tableau3[Date de Fin]&gt;=Tableau!P41)*(Tableau3[Nom]=Tableau!$V$2),0),5),"")</f>
        <v/>
      </c>
      <c r="Q45" s="36" t="str">
        <f t="array" ref="Q45">IFERROR(INDEX(Tableau3[],MATCH(1,(Tableau!Q41&gt;=Tableau3[Date début])*(Tableau3[Date de Fin]&gt;=Tableau!Q41)*(Tableau3[Nom]=Tableau!$V$2),0),5),"")</f>
        <v/>
      </c>
      <c r="R45" s="36" t="str">
        <f t="array" ref="R45">IFERROR(INDEX(Tableau3[],MATCH(1,(Tableau!R41&gt;=Tableau3[Date début])*(Tableau3[Date de Fin]&gt;=Tableau!R41)*(Tableau3[Nom]=Tableau!$V$2),0),5),"")</f>
        <v>V</v>
      </c>
      <c r="S45" s="36" t="str">
        <f t="array" ref="S45">IFERROR(INDEX(Tableau3[],MATCH(1,(Tableau!S41&gt;=Tableau3[Date début])*(Tableau3[Date de Fin]&gt;=Tableau!S41)*(Tableau3[Nom]=Tableau!$V$2),0),5),"")</f>
        <v>V</v>
      </c>
      <c r="T45" s="36" t="str">
        <f t="array" ref="T45">IFERROR(INDEX(Tableau3[],MATCH(1,(Tableau!T41&gt;=Tableau3[Date début])*(Tableau3[Date de Fin]&gt;=Tableau!T41)*(Tableau3[Nom]=Tableau!$V$2),0),5),"")</f>
        <v>V</v>
      </c>
      <c r="U45" s="36" t="str">
        <f t="array" ref="U45">IFERROR(INDEX(Tableau3[],MATCH(1,(Tableau!U41&gt;=Tableau3[Date début])*(Tableau3[Date de Fin]&gt;=Tableau!U41)*(Tableau3[Nom]=Tableau!$V$2),0),5),"")</f>
        <v>V</v>
      </c>
      <c r="V45" s="36" t="str">
        <f t="array" ref="V45">IFERROR(INDEX(Tableau3[],MATCH(1,(Tableau!V41&gt;=Tableau3[Date début])*(Tableau3[Date de Fin]&gt;=Tableau!V41)*(Tableau3[Nom]=Tableau!$V$2),0),5),"")</f>
        <v>V</v>
      </c>
      <c r="W45" s="36" t="str">
        <f t="array" ref="W45">IFERROR(INDEX(Tableau3[],MATCH(1,(Tableau!W41&gt;=Tableau3[Date début])*(Tableau3[Date de Fin]&gt;=Tableau!W41)*(Tableau3[Nom]=Tableau!$V$2),0),5),"")</f>
        <v>V</v>
      </c>
      <c r="X45" s="36" t="str">
        <f t="array" ref="X45">IFERROR(INDEX(Tableau3[],MATCH(1,(Tableau!X41&gt;=Tableau3[Date début])*(Tableau3[Date de Fin]&gt;=Tableau!X41)*(Tableau3[Nom]=Tableau!$V$2),0),5),"")</f>
        <v>V</v>
      </c>
      <c r="Y45" s="36" t="str">
        <f t="array" ref="Y45">IFERROR(INDEX(Tableau3[],MATCH(1,(Tableau!Y41&gt;=Tableau3[Date début])*(Tableau3[Date de Fin]&gt;=Tableau!Y41)*(Tableau3[Nom]=Tableau!$V$2),0),5),"")</f>
        <v>V</v>
      </c>
      <c r="Z45" s="36" t="str">
        <f t="array" ref="Z45">IFERROR(INDEX(Tableau3[],MATCH(1,(Tableau!Z41&gt;=Tableau3[Date début])*(Tableau3[Date de Fin]&gt;=Tableau!Z41)*(Tableau3[Nom]=Tableau!$V$2),0),5),"")</f>
        <v/>
      </c>
      <c r="AA45" s="36" t="str">
        <f t="array" ref="AA45">IFERROR(INDEX(Tableau3[],MATCH(1,(Tableau!AA41&gt;=Tableau3[Date début])*(Tableau3[Date de Fin]&gt;=Tableau!AA41)*(Tableau3[Nom]=Tableau!$V$2),0),5),"")</f>
        <v/>
      </c>
      <c r="AB45" s="36" t="str">
        <f t="array" ref="AB45">IFERROR(INDEX(Tableau3[],MATCH(1,(Tableau!AB41&gt;=Tableau3[Date début])*(Tableau3[Date de Fin]&gt;=Tableau!AB41)*(Tableau3[Nom]=Tableau!$V$2),0),5),"")</f>
        <v/>
      </c>
      <c r="AC45" s="36" t="str">
        <f t="array" ref="AC45">IFERROR(INDEX(Tableau3[],MATCH(1,(Tableau!AC41&gt;=Tableau3[Date début])*(Tableau3[Date de Fin]&gt;=Tableau!AC41)*(Tableau3[Nom]=Tableau!$V$2),0),5),"")</f>
        <v/>
      </c>
      <c r="AD45" s="36" t="str">
        <f t="array" ref="AD45">IFERROR(INDEX(Tableau3[],MATCH(1,(Tableau!AD41&gt;=Tableau3[Date début])*(Tableau3[Date de Fin]&gt;=Tableau!AD41)*(Tableau3[Nom]=Tableau!$V$2),0),5),"")</f>
        <v/>
      </c>
      <c r="AE45" s="36" t="str">
        <f t="array" ref="AE45">IFERROR(INDEX(Tableau3[],MATCH(1,(Tableau!AE41&gt;=Tableau3[Date début])*(Tableau3[Date de Fin]&gt;=Tableau!AE41)*(Tableau3[Nom]=Tableau!$V$2),0),5),"")</f>
        <v/>
      </c>
      <c r="AF45" s="36" t="str">
        <f t="array" ref="AF45">IFERROR(INDEX(Tableau3[],MATCH(1,(Tableau!AF41&gt;=Tableau3[Date début])*(Tableau3[Date de Fin]&gt;=Tableau!AF41)*(Tableau3[Nom]=Tableau!$V$2),0),5),"")</f>
        <v/>
      </c>
      <c r="AG45" s="36" t="str">
        <f t="array" ref="AG45">IFERROR(INDEX(Tableau3[],MATCH(1,(Tableau!AG41&gt;=Tableau3[Date début])*(Tableau3[Date de Fin]&gt;=Tableau!AG41)*(Tableau3[Nom]=Tableau!$V$2),0),5),"")</f>
        <v/>
      </c>
      <c r="AH45" s="37" t="str">
        <f t="array" ref="AH45">IFERROR(INDEX(Tableau3[],MATCH(1,(Tableau!AH41&gt;=Tableau3[Date début])*(Tableau3[Date de Fin]&gt;=Tableau!AH41)*(Tableau3[Nom]=Tableau!$V$2),0),5),"")</f>
        <v/>
      </c>
      <c r="AI45" s="6">
        <f>COUNTIF($D$45:$AH$45,AI44)</f>
        <v>6</v>
      </c>
      <c r="AJ45" s="6">
        <f t="shared" ref="AJ45:AL45" si="27">COUNTIF($D$45:$AH$45,AJ44)</f>
        <v>8</v>
      </c>
      <c r="AK45" s="6">
        <f t="shared" si="27"/>
        <v>0</v>
      </c>
      <c r="AL45" s="6">
        <f t="shared" si="27"/>
        <v>0</v>
      </c>
    </row>
    <row r="46" spans="2:38" ht="62.25" hidden="1" customHeight="1" thickBot="1" x14ac:dyDescent="0.3">
      <c r="B46" s="3" t="s">
        <v>11</v>
      </c>
      <c r="C46" s="4">
        <f>EOMONTH(D47,-1)+1</f>
        <v>42767</v>
      </c>
      <c r="D46" s="47">
        <f>C46</f>
        <v>42767</v>
      </c>
      <c r="E46" s="48">
        <f>IFERROR(IF(D46+1&gt;$C$47,"",D46+1),"")</f>
        <v>42768</v>
      </c>
      <c r="F46" s="48">
        <f t="shared" ref="F46:AH46" si="28">IFERROR(IF(E46+1&gt;$C$47,"",E46+1),"")</f>
        <v>42769</v>
      </c>
      <c r="G46" s="48">
        <f t="shared" si="28"/>
        <v>42770</v>
      </c>
      <c r="H46" s="48">
        <f t="shared" si="28"/>
        <v>42771</v>
      </c>
      <c r="I46" s="48">
        <f t="shared" si="28"/>
        <v>42772</v>
      </c>
      <c r="J46" s="48">
        <f t="shared" si="28"/>
        <v>42773</v>
      </c>
      <c r="K46" s="48">
        <f t="shared" si="28"/>
        <v>42774</v>
      </c>
      <c r="L46" s="48">
        <f t="shared" si="28"/>
        <v>42775</v>
      </c>
      <c r="M46" s="48">
        <f t="shared" si="28"/>
        <v>42776</v>
      </c>
      <c r="N46" s="48">
        <f t="shared" si="28"/>
        <v>42777</v>
      </c>
      <c r="O46" s="48">
        <f t="shared" si="28"/>
        <v>42778</v>
      </c>
      <c r="P46" s="48">
        <f t="shared" si="28"/>
        <v>42779</v>
      </c>
      <c r="Q46" s="48">
        <f t="shared" si="28"/>
        <v>42780</v>
      </c>
      <c r="R46" s="48">
        <f t="shared" si="28"/>
        <v>42781</v>
      </c>
      <c r="S46" s="48">
        <f t="shared" si="28"/>
        <v>42782</v>
      </c>
      <c r="T46" s="48">
        <f t="shared" si="28"/>
        <v>42783</v>
      </c>
      <c r="U46" s="48">
        <f t="shared" si="28"/>
        <v>42784</v>
      </c>
      <c r="V46" s="48">
        <f t="shared" si="28"/>
        <v>42785</v>
      </c>
      <c r="W46" s="48">
        <f t="shared" si="28"/>
        <v>42786</v>
      </c>
      <c r="X46" s="48">
        <f t="shared" si="28"/>
        <v>42787</v>
      </c>
      <c r="Y46" s="48">
        <f t="shared" si="28"/>
        <v>42788</v>
      </c>
      <c r="Z46" s="48">
        <f t="shared" si="28"/>
        <v>42789</v>
      </c>
      <c r="AA46" s="48">
        <f t="shared" si="28"/>
        <v>42790</v>
      </c>
      <c r="AB46" s="48">
        <f t="shared" si="28"/>
        <v>42791</v>
      </c>
      <c r="AC46" s="48">
        <f t="shared" si="28"/>
        <v>42792</v>
      </c>
      <c r="AD46" s="48">
        <f t="shared" si="28"/>
        <v>42793</v>
      </c>
      <c r="AE46" s="48">
        <f t="shared" si="28"/>
        <v>42794</v>
      </c>
      <c r="AF46" s="48" t="str">
        <f t="shared" si="28"/>
        <v/>
      </c>
      <c r="AG46" s="48" t="str">
        <f t="shared" si="28"/>
        <v/>
      </c>
      <c r="AH46" s="48" t="str">
        <f t="shared" si="28"/>
        <v/>
      </c>
      <c r="AI46" s="4"/>
    </row>
    <row r="47" spans="2:38" ht="46.5" x14ac:dyDescent="0.25">
      <c r="B47" s="3" t="s">
        <v>12</v>
      </c>
      <c r="C47" s="4">
        <f>EOMONTH(C46,0)</f>
        <v>42794</v>
      </c>
      <c r="D47" s="82">
        <f>EDATE(D42,1)</f>
        <v>42767</v>
      </c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26"/>
      <c r="AG47" s="26"/>
      <c r="AH47" s="27"/>
    </row>
    <row r="48" spans="2:38" x14ac:dyDescent="0.25">
      <c r="D48" s="29">
        <f>IFERROR(DAY(D46),"")</f>
        <v>1</v>
      </c>
      <c r="E48" s="30">
        <f t="shared" ref="E48:AH48" si="29">IFERROR(DAY(E46),"")</f>
        <v>2</v>
      </c>
      <c r="F48" s="30">
        <f t="shared" si="29"/>
        <v>3</v>
      </c>
      <c r="G48" s="30">
        <f t="shared" si="29"/>
        <v>4</v>
      </c>
      <c r="H48" s="30">
        <f t="shared" si="29"/>
        <v>5</v>
      </c>
      <c r="I48" s="30">
        <f t="shared" si="29"/>
        <v>6</v>
      </c>
      <c r="J48" s="30">
        <f t="shared" si="29"/>
        <v>7</v>
      </c>
      <c r="K48" s="30">
        <f t="shared" si="29"/>
        <v>8</v>
      </c>
      <c r="L48" s="30">
        <f t="shared" si="29"/>
        <v>9</v>
      </c>
      <c r="M48" s="30">
        <f t="shared" si="29"/>
        <v>10</v>
      </c>
      <c r="N48" s="30">
        <f t="shared" si="29"/>
        <v>11</v>
      </c>
      <c r="O48" s="30">
        <f t="shared" si="29"/>
        <v>12</v>
      </c>
      <c r="P48" s="30">
        <f t="shared" si="29"/>
        <v>13</v>
      </c>
      <c r="Q48" s="30">
        <f t="shared" si="29"/>
        <v>14</v>
      </c>
      <c r="R48" s="30">
        <f t="shared" si="29"/>
        <v>15</v>
      </c>
      <c r="S48" s="30">
        <f t="shared" si="29"/>
        <v>16</v>
      </c>
      <c r="T48" s="30">
        <f t="shared" si="29"/>
        <v>17</v>
      </c>
      <c r="U48" s="30">
        <f t="shared" si="29"/>
        <v>18</v>
      </c>
      <c r="V48" s="30">
        <f t="shared" si="29"/>
        <v>19</v>
      </c>
      <c r="W48" s="30">
        <f t="shared" si="29"/>
        <v>20</v>
      </c>
      <c r="X48" s="30">
        <f t="shared" si="29"/>
        <v>21</v>
      </c>
      <c r="Y48" s="30">
        <f t="shared" si="29"/>
        <v>22</v>
      </c>
      <c r="Z48" s="30">
        <f t="shared" si="29"/>
        <v>23</v>
      </c>
      <c r="AA48" s="30">
        <f t="shared" si="29"/>
        <v>24</v>
      </c>
      <c r="AB48" s="30">
        <f t="shared" si="29"/>
        <v>25</v>
      </c>
      <c r="AC48" s="30">
        <f t="shared" si="29"/>
        <v>26</v>
      </c>
      <c r="AD48" s="30">
        <f t="shared" si="29"/>
        <v>27</v>
      </c>
      <c r="AE48" s="30">
        <f t="shared" si="29"/>
        <v>28</v>
      </c>
      <c r="AF48" s="30" t="str">
        <f t="shared" si="29"/>
        <v/>
      </c>
      <c r="AG48" s="30" t="str">
        <f t="shared" si="29"/>
        <v/>
      </c>
      <c r="AH48" s="31" t="str">
        <f t="shared" si="29"/>
        <v/>
      </c>
      <c r="AI48" s="6"/>
      <c r="AJ48" s="6"/>
      <c r="AK48" s="6"/>
      <c r="AL48" s="6"/>
    </row>
    <row r="49" spans="2:38" x14ac:dyDescent="0.25">
      <c r="D49" s="32">
        <f>IFERROR(WEEKDAY(D46,1),"")</f>
        <v>4</v>
      </c>
      <c r="E49" s="33">
        <f t="shared" ref="E49:AH49" si="30">IFERROR(WEEKDAY(E46,1),"")</f>
        <v>5</v>
      </c>
      <c r="F49" s="33">
        <f t="shared" si="30"/>
        <v>6</v>
      </c>
      <c r="G49" s="33">
        <f t="shared" si="30"/>
        <v>7</v>
      </c>
      <c r="H49" s="33">
        <f t="shared" si="30"/>
        <v>1</v>
      </c>
      <c r="I49" s="33">
        <f t="shared" si="30"/>
        <v>2</v>
      </c>
      <c r="J49" s="33">
        <f t="shared" si="30"/>
        <v>3</v>
      </c>
      <c r="K49" s="33">
        <f t="shared" si="30"/>
        <v>4</v>
      </c>
      <c r="L49" s="33">
        <f t="shared" si="30"/>
        <v>5</v>
      </c>
      <c r="M49" s="33">
        <f t="shared" si="30"/>
        <v>6</v>
      </c>
      <c r="N49" s="33">
        <f t="shared" si="30"/>
        <v>7</v>
      </c>
      <c r="O49" s="33">
        <f t="shared" si="30"/>
        <v>1</v>
      </c>
      <c r="P49" s="33">
        <f t="shared" si="30"/>
        <v>2</v>
      </c>
      <c r="Q49" s="33">
        <f t="shared" si="30"/>
        <v>3</v>
      </c>
      <c r="R49" s="33">
        <f t="shared" si="30"/>
        <v>4</v>
      </c>
      <c r="S49" s="33">
        <f t="shared" si="30"/>
        <v>5</v>
      </c>
      <c r="T49" s="33">
        <f t="shared" si="30"/>
        <v>6</v>
      </c>
      <c r="U49" s="33">
        <f t="shared" si="30"/>
        <v>7</v>
      </c>
      <c r="V49" s="33">
        <f t="shared" si="30"/>
        <v>1</v>
      </c>
      <c r="W49" s="33">
        <f t="shared" si="30"/>
        <v>2</v>
      </c>
      <c r="X49" s="33">
        <f t="shared" si="30"/>
        <v>3</v>
      </c>
      <c r="Y49" s="33">
        <f t="shared" si="30"/>
        <v>4</v>
      </c>
      <c r="Z49" s="33">
        <f t="shared" si="30"/>
        <v>5</v>
      </c>
      <c r="AA49" s="33">
        <f t="shared" si="30"/>
        <v>6</v>
      </c>
      <c r="AB49" s="33">
        <f t="shared" si="30"/>
        <v>7</v>
      </c>
      <c r="AC49" s="33">
        <f t="shared" si="30"/>
        <v>1</v>
      </c>
      <c r="AD49" s="33">
        <f t="shared" si="30"/>
        <v>2</v>
      </c>
      <c r="AE49" s="33">
        <f t="shared" si="30"/>
        <v>3</v>
      </c>
      <c r="AF49" s="33" t="str">
        <f t="shared" si="30"/>
        <v/>
      </c>
      <c r="AG49" s="33" t="str">
        <f t="shared" si="30"/>
        <v/>
      </c>
      <c r="AH49" s="34" t="str">
        <f t="shared" si="30"/>
        <v/>
      </c>
      <c r="AI49" s="6" t="s">
        <v>67</v>
      </c>
      <c r="AJ49" s="6" t="s">
        <v>7</v>
      </c>
      <c r="AK49" s="6" t="s">
        <v>70</v>
      </c>
      <c r="AL49" s="6" t="s">
        <v>8</v>
      </c>
    </row>
    <row r="50" spans="2:38" ht="15.75" thickBot="1" x14ac:dyDescent="0.3">
      <c r="D50" s="35" t="str">
        <f t="array" ref="D50">IFERROR(INDEX(Tableau3[],MATCH(1,(Tableau!D46&gt;=Tableau3[Date début])*(Tableau3[Date de Fin]&gt;=Tableau!D46)*(Tableau3[Nom]=Tableau!$V$2),0),5),"")</f>
        <v/>
      </c>
      <c r="E50" s="36" t="str">
        <f t="array" ref="E50">IFERROR(INDEX(Tableau3[],MATCH(1,(Tableau!E46&gt;=Tableau3[Date début])*(Tableau3[Date de Fin]&gt;=Tableau!E46)*(Tableau3[Nom]=Tableau!$V$2),0),5),"")</f>
        <v/>
      </c>
      <c r="F50" s="36" t="str">
        <f t="array" ref="F50">IFERROR(INDEX(Tableau3[],MATCH(1,(Tableau!F46&gt;=Tableau3[Date début])*(Tableau3[Date de Fin]&gt;=Tableau!F46)*(Tableau3[Nom]=Tableau!$V$2),0),5),"")</f>
        <v/>
      </c>
      <c r="G50" s="36" t="str">
        <f t="array" ref="G50">IFERROR(INDEX(Tableau3[],MATCH(1,(Tableau!G46&gt;=Tableau3[Date début])*(Tableau3[Date de Fin]&gt;=Tableau!G46)*(Tableau3[Nom]=Tableau!$V$2),0),5),"")</f>
        <v/>
      </c>
      <c r="H50" s="36" t="str">
        <f t="array" ref="H50">IFERROR(INDEX(Tableau3[],MATCH(1,(Tableau!H46&gt;=Tableau3[Date début])*(Tableau3[Date de Fin]&gt;=Tableau!H46)*(Tableau3[Nom]=Tableau!$V$2),0),5),"")</f>
        <v/>
      </c>
      <c r="I50" s="36" t="str">
        <f t="array" ref="I50">IFERROR(INDEX(Tableau3[],MATCH(1,(Tableau!I46&gt;=Tableau3[Date début])*(Tableau3[Date de Fin]&gt;=Tableau!I46)*(Tableau3[Nom]=Tableau!$V$2),0),5),"")</f>
        <v/>
      </c>
      <c r="J50" s="36" t="str">
        <f t="array" ref="J50">IFERROR(INDEX(Tableau3[],MATCH(1,(Tableau!J46&gt;=Tableau3[Date début])*(Tableau3[Date de Fin]&gt;=Tableau!J46)*(Tableau3[Nom]=Tableau!$V$2),0),5),"")</f>
        <v/>
      </c>
      <c r="K50" s="36" t="str">
        <f t="array" ref="K50">IFERROR(INDEX(Tableau3[],MATCH(1,(Tableau!K46&gt;=Tableau3[Date début])*(Tableau3[Date de Fin]&gt;=Tableau!K46)*(Tableau3[Nom]=Tableau!$V$2),0),5),"")</f>
        <v/>
      </c>
      <c r="L50" s="36" t="str">
        <f t="array" ref="L50">IFERROR(INDEX(Tableau3[],MATCH(1,(Tableau!L46&gt;=Tableau3[Date début])*(Tableau3[Date de Fin]&gt;=Tableau!L46)*(Tableau3[Nom]=Tableau!$V$2),0),5),"")</f>
        <v/>
      </c>
      <c r="M50" s="36" t="str">
        <f t="array" ref="M50">IFERROR(INDEX(Tableau3[],MATCH(1,(Tableau!M46&gt;=Tableau3[Date début])*(Tableau3[Date de Fin]&gt;=Tableau!M46)*(Tableau3[Nom]=Tableau!$V$2),0),5),"")</f>
        <v/>
      </c>
      <c r="N50" s="36" t="str">
        <f t="array" ref="N50">IFERROR(INDEX(Tableau3[],MATCH(1,(Tableau!N46&gt;=Tableau3[Date début])*(Tableau3[Date de Fin]&gt;=Tableau!N46)*(Tableau3[Nom]=Tableau!$V$2),0),5),"")</f>
        <v/>
      </c>
      <c r="O50" s="36" t="str">
        <f t="array" ref="O50">IFERROR(INDEX(Tableau3[],MATCH(1,(Tableau!O46&gt;=Tableau3[Date début])*(Tableau3[Date de Fin]&gt;=Tableau!O46)*(Tableau3[Nom]=Tableau!$V$2),0),5),"")</f>
        <v/>
      </c>
      <c r="P50" s="36" t="str">
        <f t="array" ref="P50">IFERROR(INDEX(Tableau3[],MATCH(1,(Tableau!P46&gt;=Tableau3[Date début])*(Tableau3[Date de Fin]&gt;=Tableau!P46)*(Tableau3[Nom]=Tableau!$V$2),0),5),"")</f>
        <v/>
      </c>
      <c r="Q50" s="36" t="str">
        <f t="array" ref="Q50">IFERROR(INDEX(Tableau3[],MATCH(1,(Tableau!Q46&gt;=Tableau3[Date début])*(Tableau3[Date de Fin]&gt;=Tableau!Q46)*(Tableau3[Nom]=Tableau!$V$2),0),5),"")</f>
        <v>RF-1</v>
      </c>
      <c r="R50" s="36" t="str">
        <f t="array" ref="R50">IFERROR(INDEX(Tableau3[],MATCH(1,(Tableau!R46&gt;=Tableau3[Date début])*(Tableau3[Date de Fin]&gt;=Tableau!R46)*(Tableau3[Nom]=Tableau!$V$2),0),5),"")</f>
        <v/>
      </c>
      <c r="S50" s="36" t="str">
        <f t="array" ref="S50">IFERROR(INDEX(Tableau3[],MATCH(1,(Tableau!S46&gt;=Tableau3[Date début])*(Tableau3[Date de Fin]&gt;=Tableau!S46)*(Tableau3[Nom]=Tableau!$V$2),0),5),"")</f>
        <v/>
      </c>
      <c r="T50" s="36" t="str">
        <f t="array" ref="T50">IFERROR(INDEX(Tableau3[],MATCH(1,(Tableau!T46&gt;=Tableau3[Date début])*(Tableau3[Date de Fin]&gt;=Tableau!T46)*(Tableau3[Nom]=Tableau!$V$2),0),5),"")</f>
        <v/>
      </c>
      <c r="U50" s="36" t="str">
        <f t="array" ref="U50">IFERROR(INDEX(Tableau3[],MATCH(1,(Tableau!U46&gt;=Tableau3[Date début])*(Tableau3[Date de Fin]&gt;=Tableau!U46)*(Tableau3[Nom]=Tableau!$V$2),0),5),"")</f>
        <v/>
      </c>
      <c r="V50" s="36" t="str">
        <f t="array" ref="V50">IFERROR(INDEX(Tableau3[],MATCH(1,(Tableau!V46&gt;=Tableau3[Date début])*(Tableau3[Date de Fin]&gt;=Tableau!V46)*(Tableau3[Nom]=Tableau!$V$2),0),5),"")</f>
        <v/>
      </c>
      <c r="W50" s="36" t="str">
        <f t="array" ref="W50">IFERROR(INDEX(Tableau3[],MATCH(1,(Tableau!W46&gt;=Tableau3[Date début])*(Tableau3[Date de Fin]&gt;=Tableau!W46)*(Tableau3[Nom]=Tableau!$V$2),0),5),"")</f>
        <v/>
      </c>
      <c r="X50" s="36" t="str">
        <f t="array" ref="X50">IFERROR(INDEX(Tableau3[],MATCH(1,(Tableau!X46&gt;=Tableau3[Date début])*(Tableau3[Date de Fin]&gt;=Tableau!X46)*(Tableau3[Nom]=Tableau!$V$2),0),5),"")</f>
        <v/>
      </c>
      <c r="Y50" s="36" t="str">
        <f t="array" ref="Y50">IFERROR(INDEX(Tableau3[],MATCH(1,(Tableau!Y46&gt;=Tableau3[Date début])*(Tableau3[Date de Fin]&gt;=Tableau!Y46)*(Tableau3[Nom]=Tableau!$V$2),0),5),"")</f>
        <v/>
      </c>
      <c r="Z50" s="36" t="str">
        <f t="array" ref="Z50">IFERROR(INDEX(Tableau3[],MATCH(1,(Tableau!Z46&gt;=Tableau3[Date début])*(Tableau3[Date de Fin]&gt;=Tableau!Z46)*(Tableau3[Nom]=Tableau!$V$2),0),5),"")</f>
        <v/>
      </c>
      <c r="AA50" s="36" t="str">
        <f t="array" ref="AA50">IFERROR(INDEX(Tableau3[],MATCH(1,(Tableau!AA46&gt;=Tableau3[Date début])*(Tableau3[Date de Fin]&gt;=Tableau!AA46)*(Tableau3[Nom]=Tableau!$V$2),0),5),"")</f>
        <v/>
      </c>
      <c r="AB50" s="36" t="str">
        <f t="array" ref="AB50">IFERROR(INDEX(Tableau3[],MATCH(1,(Tableau!AB46&gt;=Tableau3[Date début])*(Tableau3[Date de Fin]&gt;=Tableau!AB46)*(Tableau3[Nom]=Tableau!$V$2),0),5),"")</f>
        <v/>
      </c>
      <c r="AC50" s="36" t="str">
        <f t="array" ref="AC50">IFERROR(INDEX(Tableau3[],MATCH(1,(Tableau!AC46&gt;=Tableau3[Date début])*(Tableau3[Date de Fin]&gt;=Tableau!AC46)*(Tableau3[Nom]=Tableau!$V$2),0),5),"")</f>
        <v/>
      </c>
      <c r="AD50" s="36" t="str">
        <f t="array" ref="AD50">IFERROR(INDEX(Tableau3[],MATCH(1,(Tableau!AD46&gt;=Tableau3[Date début])*(Tableau3[Date de Fin]&gt;=Tableau!AD46)*(Tableau3[Nom]=Tableau!$V$2),0),5),"")</f>
        <v/>
      </c>
      <c r="AE50" s="36" t="str">
        <f t="array" ref="AE50">IFERROR(INDEX(Tableau3[],MATCH(1,(Tableau!AE46&gt;=Tableau3[Date début])*(Tableau3[Date de Fin]&gt;=Tableau!AE46)*(Tableau3[Nom]=Tableau!$V$2),0),5),"")</f>
        <v/>
      </c>
      <c r="AF50" s="36" t="str">
        <f t="array" ref="AF50">IFERROR(INDEX(Tableau3[],MATCH(1,(Tableau!AF46&gt;=Tableau3[Date début])*(Tableau3[Date de Fin]&gt;=Tableau!AF46)*(Tableau3[Nom]=Tableau!$V$2),0),5),"")</f>
        <v/>
      </c>
      <c r="AG50" s="36" t="str">
        <f t="array" ref="AG50">IFERROR(INDEX(Tableau3[],MATCH(1,(Tableau!AG46&gt;=Tableau3[Date début])*(Tableau3[Date de Fin]&gt;=Tableau!AG46)*(Tableau3[Nom]=Tableau!$V$2),0),5),"")</f>
        <v/>
      </c>
      <c r="AH50" s="37" t="str">
        <f t="array" ref="AH50">IFERROR(INDEX(Tableau3[],MATCH(1,(Tableau!AH46&gt;=Tableau3[Date début])*(Tableau3[Date de Fin]&gt;=Tableau!AH46)*(Tableau3[Nom]=Tableau!$V$2),0),5),"")</f>
        <v/>
      </c>
      <c r="AI50" s="6">
        <f>COUNTIF($D$50:$AH$50,AI49)</f>
        <v>0</v>
      </c>
      <c r="AJ50" s="6">
        <f t="shared" ref="AJ50:AL50" si="31">COUNTIF($D$50:$AH$50,AJ49)</f>
        <v>0</v>
      </c>
      <c r="AK50" s="6">
        <f t="shared" si="31"/>
        <v>1</v>
      </c>
      <c r="AL50" s="6">
        <f t="shared" si="31"/>
        <v>0</v>
      </c>
    </row>
    <row r="51" spans="2:38" ht="62.25" hidden="1" customHeight="1" thickBot="1" x14ac:dyDescent="0.3">
      <c r="B51" s="3" t="s">
        <v>11</v>
      </c>
      <c r="C51" s="4">
        <f>EOMONTH(D52,-1)+1</f>
        <v>42795</v>
      </c>
      <c r="D51" s="47">
        <f>C51</f>
        <v>42795</v>
      </c>
      <c r="E51" s="48">
        <f>IFERROR(IF(D51+1&gt;$C$52,"",D51+1),"")</f>
        <v>42796</v>
      </c>
      <c r="F51" s="48">
        <f t="shared" ref="F51:AH51" si="32">IFERROR(IF(E51+1&gt;$C$52,"",E51+1),"")</f>
        <v>42797</v>
      </c>
      <c r="G51" s="48">
        <f t="shared" si="32"/>
        <v>42798</v>
      </c>
      <c r="H51" s="48">
        <f t="shared" si="32"/>
        <v>42799</v>
      </c>
      <c r="I51" s="48">
        <f t="shared" si="32"/>
        <v>42800</v>
      </c>
      <c r="J51" s="48">
        <f t="shared" si="32"/>
        <v>42801</v>
      </c>
      <c r="K51" s="48">
        <f t="shared" si="32"/>
        <v>42802</v>
      </c>
      <c r="L51" s="48">
        <f t="shared" si="32"/>
        <v>42803</v>
      </c>
      <c r="M51" s="48">
        <f t="shared" si="32"/>
        <v>42804</v>
      </c>
      <c r="N51" s="48">
        <f t="shared" si="32"/>
        <v>42805</v>
      </c>
      <c r="O51" s="48">
        <f t="shared" si="32"/>
        <v>42806</v>
      </c>
      <c r="P51" s="48">
        <f t="shared" si="32"/>
        <v>42807</v>
      </c>
      <c r="Q51" s="48">
        <f t="shared" si="32"/>
        <v>42808</v>
      </c>
      <c r="R51" s="48">
        <f t="shared" si="32"/>
        <v>42809</v>
      </c>
      <c r="S51" s="48">
        <f t="shared" si="32"/>
        <v>42810</v>
      </c>
      <c r="T51" s="48">
        <f t="shared" si="32"/>
        <v>42811</v>
      </c>
      <c r="U51" s="48">
        <f t="shared" si="32"/>
        <v>42812</v>
      </c>
      <c r="V51" s="48">
        <f t="shared" si="32"/>
        <v>42813</v>
      </c>
      <c r="W51" s="48">
        <f t="shared" si="32"/>
        <v>42814</v>
      </c>
      <c r="X51" s="48">
        <f t="shared" si="32"/>
        <v>42815</v>
      </c>
      <c r="Y51" s="48">
        <f t="shared" si="32"/>
        <v>42816</v>
      </c>
      <c r="Z51" s="48">
        <f t="shared" si="32"/>
        <v>42817</v>
      </c>
      <c r="AA51" s="48">
        <f t="shared" si="32"/>
        <v>42818</v>
      </c>
      <c r="AB51" s="48">
        <f t="shared" si="32"/>
        <v>42819</v>
      </c>
      <c r="AC51" s="48">
        <f t="shared" si="32"/>
        <v>42820</v>
      </c>
      <c r="AD51" s="48">
        <f t="shared" si="32"/>
        <v>42821</v>
      </c>
      <c r="AE51" s="48">
        <f t="shared" si="32"/>
        <v>42822</v>
      </c>
      <c r="AF51" s="48">
        <f t="shared" si="32"/>
        <v>42823</v>
      </c>
      <c r="AG51" s="48">
        <f t="shared" si="32"/>
        <v>42824</v>
      </c>
      <c r="AH51" s="48">
        <f t="shared" si="32"/>
        <v>42825</v>
      </c>
      <c r="AI51" s="4"/>
    </row>
    <row r="52" spans="2:38" ht="46.5" x14ac:dyDescent="0.25">
      <c r="B52" s="3" t="s">
        <v>12</v>
      </c>
      <c r="C52" s="4">
        <f>EOMONTH(C51,0)</f>
        <v>42825</v>
      </c>
      <c r="D52" s="82">
        <f>EDATE(D47,1)</f>
        <v>42795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26"/>
      <c r="AG52" s="26"/>
      <c r="AH52" s="27"/>
    </row>
    <row r="53" spans="2:38" x14ac:dyDescent="0.25">
      <c r="D53" s="29">
        <f>IFERROR(DAY(D51),"")</f>
        <v>1</v>
      </c>
      <c r="E53" s="30">
        <f t="shared" ref="E53:AH53" si="33">IFERROR(DAY(E51),"")</f>
        <v>2</v>
      </c>
      <c r="F53" s="30">
        <f t="shared" si="33"/>
        <v>3</v>
      </c>
      <c r="G53" s="30">
        <f t="shared" si="33"/>
        <v>4</v>
      </c>
      <c r="H53" s="30">
        <f t="shared" si="33"/>
        <v>5</v>
      </c>
      <c r="I53" s="30">
        <f t="shared" si="33"/>
        <v>6</v>
      </c>
      <c r="J53" s="30">
        <f t="shared" si="33"/>
        <v>7</v>
      </c>
      <c r="K53" s="30">
        <f t="shared" si="33"/>
        <v>8</v>
      </c>
      <c r="L53" s="30">
        <f t="shared" si="33"/>
        <v>9</v>
      </c>
      <c r="M53" s="30">
        <f t="shared" si="33"/>
        <v>10</v>
      </c>
      <c r="N53" s="30">
        <f t="shared" si="33"/>
        <v>11</v>
      </c>
      <c r="O53" s="30">
        <f t="shared" si="33"/>
        <v>12</v>
      </c>
      <c r="P53" s="30">
        <f t="shared" si="33"/>
        <v>13</v>
      </c>
      <c r="Q53" s="30">
        <f t="shared" si="33"/>
        <v>14</v>
      </c>
      <c r="R53" s="30">
        <f t="shared" si="33"/>
        <v>15</v>
      </c>
      <c r="S53" s="30">
        <f t="shared" si="33"/>
        <v>16</v>
      </c>
      <c r="T53" s="30">
        <f t="shared" si="33"/>
        <v>17</v>
      </c>
      <c r="U53" s="30">
        <f t="shared" si="33"/>
        <v>18</v>
      </c>
      <c r="V53" s="30">
        <f t="shared" si="33"/>
        <v>19</v>
      </c>
      <c r="W53" s="30">
        <f t="shared" si="33"/>
        <v>20</v>
      </c>
      <c r="X53" s="30">
        <f t="shared" si="33"/>
        <v>21</v>
      </c>
      <c r="Y53" s="30">
        <f t="shared" si="33"/>
        <v>22</v>
      </c>
      <c r="Z53" s="30">
        <f t="shared" si="33"/>
        <v>23</v>
      </c>
      <c r="AA53" s="30">
        <f t="shared" si="33"/>
        <v>24</v>
      </c>
      <c r="AB53" s="30">
        <f t="shared" si="33"/>
        <v>25</v>
      </c>
      <c r="AC53" s="30">
        <f t="shared" si="33"/>
        <v>26</v>
      </c>
      <c r="AD53" s="30">
        <f t="shared" si="33"/>
        <v>27</v>
      </c>
      <c r="AE53" s="30">
        <f t="shared" si="33"/>
        <v>28</v>
      </c>
      <c r="AF53" s="30">
        <f t="shared" si="33"/>
        <v>29</v>
      </c>
      <c r="AG53" s="30">
        <f t="shared" si="33"/>
        <v>30</v>
      </c>
      <c r="AH53" s="31">
        <f t="shared" si="33"/>
        <v>31</v>
      </c>
      <c r="AI53" s="6"/>
      <c r="AJ53" s="6"/>
      <c r="AK53" s="6"/>
      <c r="AL53" s="6"/>
    </row>
    <row r="54" spans="2:38" x14ac:dyDescent="0.25">
      <c r="D54" s="32">
        <f>IFERROR(WEEKDAY(D51,1),"")</f>
        <v>4</v>
      </c>
      <c r="E54" s="33">
        <f t="shared" ref="E54:AH54" si="34">IFERROR(WEEKDAY(E51,1),"")</f>
        <v>5</v>
      </c>
      <c r="F54" s="33">
        <f t="shared" si="34"/>
        <v>6</v>
      </c>
      <c r="G54" s="33">
        <f t="shared" si="34"/>
        <v>7</v>
      </c>
      <c r="H54" s="33">
        <f t="shared" si="34"/>
        <v>1</v>
      </c>
      <c r="I54" s="33">
        <f t="shared" si="34"/>
        <v>2</v>
      </c>
      <c r="J54" s="33">
        <f t="shared" si="34"/>
        <v>3</v>
      </c>
      <c r="K54" s="33">
        <f t="shared" si="34"/>
        <v>4</v>
      </c>
      <c r="L54" s="33">
        <f t="shared" si="34"/>
        <v>5</v>
      </c>
      <c r="M54" s="33">
        <f t="shared" si="34"/>
        <v>6</v>
      </c>
      <c r="N54" s="33">
        <f t="shared" si="34"/>
        <v>7</v>
      </c>
      <c r="O54" s="33">
        <f t="shared" si="34"/>
        <v>1</v>
      </c>
      <c r="P54" s="33">
        <f t="shared" si="34"/>
        <v>2</v>
      </c>
      <c r="Q54" s="33">
        <f t="shared" si="34"/>
        <v>3</v>
      </c>
      <c r="R54" s="33">
        <f t="shared" si="34"/>
        <v>4</v>
      </c>
      <c r="S54" s="33">
        <f t="shared" si="34"/>
        <v>5</v>
      </c>
      <c r="T54" s="33">
        <f t="shared" si="34"/>
        <v>6</v>
      </c>
      <c r="U54" s="33">
        <f t="shared" si="34"/>
        <v>7</v>
      </c>
      <c r="V54" s="33">
        <f t="shared" si="34"/>
        <v>1</v>
      </c>
      <c r="W54" s="33">
        <f t="shared" si="34"/>
        <v>2</v>
      </c>
      <c r="X54" s="33">
        <f t="shared" si="34"/>
        <v>3</v>
      </c>
      <c r="Y54" s="33">
        <f t="shared" si="34"/>
        <v>4</v>
      </c>
      <c r="Z54" s="33">
        <f t="shared" si="34"/>
        <v>5</v>
      </c>
      <c r="AA54" s="33">
        <f t="shared" si="34"/>
        <v>6</v>
      </c>
      <c r="AB54" s="33">
        <f t="shared" si="34"/>
        <v>7</v>
      </c>
      <c r="AC54" s="33">
        <f t="shared" si="34"/>
        <v>1</v>
      </c>
      <c r="AD54" s="33">
        <f t="shared" si="34"/>
        <v>2</v>
      </c>
      <c r="AE54" s="33">
        <f t="shared" si="34"/>
        <v>3</v>
      </c>
      <c r="AF54" s="33">
        <f t="shared" si="34"/>
        <v>4</v>
      </c>
      <c r="AG54" s="33">
        <f t="shared" si="34"/>
        <v>5</v>
      </c>
      <c r="AH54" s="34">
        <f t="shared" si="34"/>
        <v>6</v>
      </c>
      <c r="AI54" s="6" t="s">
        <v>67</v>
      </c>
      <c r="AJ54" s="6" t="s">
        <v>7</v>
      </c>
      <c r="AK54" s="6" t="s">
        <v>70</v>
      </c>
      <c r="AL54" s="6" t="s">
        <v>8</v>
      </c>
    </row>
    <row r="55" spans="2:38" ht="15.75" thickBot="1" x14ac:dyDescent="0.3">
      <c r="D55" s="35" t="str">
        <f t="array" ref="D55">IFERROR(INDEX(Tableau3[],MATCH(1,(Tableau!D51&gt;=Tableau3[Date début])*(Tableau3[Date de Fin]&gt;=Tableau!D51)*(Tableau3[Nom]=Tableau!$V$2),0),5),"")</f>
        <v/>
      </c>
      <c r="E55" s="36" t="str">
        <f t="array" ref="E55">IFERROR(INDEX(Tableau3[],MATCH(1,(Tableau!E51&gt;=Tableau3[Date début])*(Tableau3[Date de Fin]&gt;=Tableau!E51)*(Tableau3[Nom]=Tableau!$V$2),0),5),"")</f>
        <v>RF-1</v>
      </c>
      <c r="F55" s="36" t="str">
        <f t="array" ref="F55">IFERROR(INDEX(Tableau3[],MATCH(1,(Tableau!F51&gt;=Tableau3[Date début])*(Tableau3[Date de Fin]&gt;=Tableau!F51)*(Tableau3[Nom]=Tableau!$V$2),0),5),"")</f>
        <v/>
      </c>
      <c r="G55" s="36" t="str">
        <f t="array" ref="G55">IFERROR(INDEX(Tableau3[],MATCH(1,(Tableau!G51&gt;=Tableau3[Date début])*(Tableau3[Date de Fin]&gt;=Tableau!G51)*(Tableau3[Nom]=Tableau!$V$2),0),5),"")</f>
        <v/>
      </c>
      <c r="H55" s="36" t="str">
        <f t="array" ref="H55">IFERROR(INDEX(Tableau3[],MATCH(1,(Tableau!H51&gt;=Tableau3[Date début])*(Tableau3[Date de Fin]&gt;=Tableau!H51)*(Tableau3[Nom]=Tableau!$V$2),0),5),"")</f>
        <v/>
      </c>
      <c r="I55" s="36" t="str">
        <f t="array" ref="I55">IFERROR(INDEX(Tableau3[],MATCH(1,(Tableau!I51&gt;=Tableau3[Date début])*(Tableau3[Date de Fin]&gt;=Tableau!I51)*(Tableau3[Nom]=Tableau!$V$2),0),5),"")</f>
        <v/>
      </c>
      <c r="J55" s="36" t="str">
        <f t="array" ref="J55">IFERROR(INDEX(Tableau3[],MATCH(1,(Tableau!J51&gt;=Tableau3[Date début])*(Tableau3[Date de Fin]&gt;=Tableau!J51)*(Tableau3[Nom]=Tableau!$V$2),0),5),"")</f>
        <v/>
      </c>
      <c r="K55" s="36" t="str">
        <f t="array" ref="K55">IFERROR(INDEX(Tableau3[],MATCH(1,(Tableau!K51&gt;=Tableau3[Date début])*(Tableau3[Date de Fin]&gt;=Tableau!K51)*(Tableau3[Nom]=Tableau!$V$2),0),5),"")</f>
        <v/>
      </c>
      <c r="L55" s="36" t="str">
        <f t="array" ref="L55">IFERROR(INDEX(Tableau3[],MATCH(1,(Tableau!L51&gt;=Tableau3[Date début])*(Tableau3[Date de Fin]&gt;=Tableau!L51)*(Tableau3[Nom]=Tableau!$V$2),0),5),"")</f>
        <v/>
      </c>
      <c r="M55" s="36" t="str">
        <f t="array" ref="M55">IFERROR(INDEX(Tableau3[],MATCH(1,(Tableau!M51&gt;=Tableau3[Date début])*(Tableau3[Date de Fin]&gt;=Tableau!M51)*(Tableau3[Nom]=Tableau!$V$2),0),5),"")</f>
        <v/>
      </c>
      <c r="N55" s="36" t="str">
        <f t="array" ref="N55">IFERROR(INDEX(Tableau3[],MATCH(1,(Tableau!N51&gt;=Tableau3[Date début])*(Tableau3[Date de Fin]&gt;=Tableau!N51)*(Tableau3[Nom]=Tableau!$V$2),0),5),"")</f>
        <v/>
      </c>
      <c r="O55" s="36" t="str">
        <f t="array" ref="O55">IFERROR(INDEX(Tableau3[],MATCH(1,(Tableau!O51&gt;=Tableau3[Date début])*(Tableau3[Date de Fin]&gt;=Tableau!O51)*(Tableau3[Nom]=Tableau!$V$2),0),5),"")</f>
        <v/>
      </c>
      <c r="P55" s="36" t="str">
        <f t="array" ref="P55">IFERROR(INDEX(Tableau3[],MATCH(1,(Tableau!P51&gt;=Tableau3[Date début])*(Tableau3[Date de Fin]&gt;=Tableau!P51)*(Tableau3[Nom]=Tableau!$V$2),0),5),"")</f>
        <v/>
      </c>
      <c r="Q55" s="36" t="str">
        <f t="array" ref="Q55">IFERROR(INDEX(Tableau3[],MATCH(1,(Tableau!Q51&gt;=Tableau3[Date début])*(Tableau3[Date de Fin]&gt;=Tableau!Q51)*(Tableau3[Nom]=Tableau!$V$2),0),5),"")</f>
        <v/>
      </c>
      <c r="R55" s="36" t="str">
        <f t="array" ref="R55">IFERROR(INDEX(Tableau3[],MATCH(1,(Tableau!R51&gt;=Tableau3[Date début])*(Tableau3[Date de Fin]&gt;=Tableau!R51)*(Tableau3[Nom]=Tableau!$V$2),0),5),"")</f>
        <v/>
      </c>
      <c r="S55" s="36" t="str">
        <f t="array" ref="S55">IFERROR(INDEX(Tableau3[],MATCH(1,(Tableau!S51&gt;=Tableau3[Date début])*(Tableau3[Date de Fin]&gt;=Tableau!S51)*(Tableau3[Nom]=Tableau!$V$2),0),5),"")</f>
        <v/>
      </c>
      <c r="T55" s="36" t="str">
        <f t="array" ref="T55">IFERROR(INDEX(Tableau3[],MATCH(1,(Tableau!T51&gt;=Tableau3[Date début])*(Tableau3[Date de Fin]&gt;=Tableau!T51)*(Tableau3[Nom]=Tableau!$V$2),0),5),"")</f>
        <v/>
      </c>
      <c r="U55" s="36" t="str">
        <f t="array" ref="U55">IFERROR(INDEX(Tableau3[],MATCH(1,(Tableau!U51&gt;=Tableau3[Date début])*(Tableau3[Date de Fin]&gt;=Tableau!U51)*(Tableau3[Nom]=Tableau!$V$2),0),5),"")</f>
        <v/>
      </c>
      <c r="V55" s="36" t="str">
        <f t="array" ref="V55">IFERROR(INDEX(Tableau3[],MATCH(1,(Tableau!V51&gt;=Tableau3[Date début])*(Tableau3[Date de Fin]&gt;=Tableau!V51)*(Tableau3[Nom]=Tableau!$V$2),0),5),"")</f>
        <v/>
      </c>
      <c r="W55" s="36" t="str">
        <f t="array" ref="W55">IFERROR(INDEX(Tableau3[],MATCH(1,(Tableau!W51&gt;=Tableau3[Date début])*(Tableau3[Date de Fin]&gt;=Tableau!W51)*(Tableau3[Nom]=Tableau!$V$2),0),5),"")</f>
        <v/>
      </c>
      <c r="X55" s="36" t="str">
        <f t="array" ref="X55">IFERROR(INDEX(Tableau3[],MATCH(1,(Tableau!X51&gt;=Tableau3[Date début])*(Tableau3[Date de Fin]&gt;=Tableau!X51)*(Tableau3[Nom]=Tableau!$V$2),0),5),"")</f>
        <v/>
      </c>
      <c r="Y55" s="36" t="str">
        <f t="array" ref="Y55">IFERROR(INDEX(Tableau3[],MATCH(1,(Tableau!Y51&gt;=Tableau3[Date début])*(Tableau3[Date de Fin]&gt;=Tableau!Y51)*(Tableau3[Nom]=Tableau!$V$2),0),5),"")</f>
        <v/>
      </c>
      <c r="Z55" s="36" t="str">
        <f t="array" ref="Z55">IFERROR(INDEX(Tableau3[],MATCH(1,(Tableau!Z51&gt;=Tableau3[Date début])*(Tableau3[Date de Fin]&gt;=Tableau!Z51)*(Tableau3[Nom]=Tableau!$V$2),0),5),"")</f>
        <v/>
      </c>
      <c r="AA55" s="36" t="str">
        <f t="array" ref="AA55">IFERROR(INDEX(Tableau3[],MATCH(1,(Tableau!AA51&gt;=Tableau3[Date début])*(Tableau3[Date de Fin]&gt;=Tableau!AA51)*(Tableau3[Nom]=Tableau!$V$2),0),5),"")</f>
        <v/>
      </c>
      <c r="AB55" s="36" t="str">
        <f t="array" ref="AB55">IFERROR(INDEX(Tableau3[],MATCH(1,(Tableau!AB51&gt;=Tableau3[Date début])*(Tableau3[Date de Fin]&gt;=Tableau!AB51)*(Tableau3[Nom]=Tableau!$V$2),0),5),"")</f>
        <v/>
      </c>
      <c r="AC55" s="36" t="str">
        <f t="array" ref="AC55">IFERROR(INDEX(Tableau3[],MATCH(1,(Tableau!AC51&gt;=Tableau3[Date début])*(Tableau3[Date de Fin]&gt;=Tableau!AC51)*(Tableau3[Nom]=Tableau!$V$2),0),5),"")</f>
        <v/>
      </c>
      <c r="AD55" s="36" t="str">
        <f t="array" ref="AD55">IFERROR(INDEX(Tableau3[],MATCH(1,(Tableau!AD51&gt;=Tableau3[Date début])*(Tableau3[Date de Fin]&gt;=Tableau!AD51)*(Tableau3[Nom]=Tableau!$V$2),0),5),"")</f>
        <v/>
      </c>
      <c r="AE55" s="36" t="str">
        <f t="array" ref="AE55">IFERROR(INDEX(Tableau3[],MATCH(1,(Tableau!AE51&gt;=Tableau3[Date début])*(Tableau3[Date de Fin]&gt;=Tableau!AE51)*(Tableau3[Nom]=Tableau!$V$2),0),5),"")</f>
        <v/>
      </c>
      <c r="AF55" s="36" t="str">
        <f t="array" ref="AF55">IFERROR(INDEX(Tableau3[],MATCH(1,(Tableau!AF51&gt;=Tableau3[Date début])*(Tableau3[Date de Fin]&gt;=Tableau!AF51)*(Tableau3[Nom]=Tableau!$V$2),0),5),"")</f>
        <v/>
      </c>
      <c r="AG55" s="36" t="str">
        <f t="array" ref="AG55">IFERROR(INDEX(Tableau3[],MATCH(1,(Tableau!AG51&gt;=Tableau3[Date début])*(Tableau3[Date de Fin]&gt;=Tableau!AG51)*(Tableau3[Nom]=Tableau!$V$2),0),5),"")</f>
        <v/>
      </c>
      <c r="AH55" s="37" t="str">
        <f t="array" ref="AH55">IFERROR(INDEX(Tableau3[],MATCH(1,(Tableau!AH51&gt;=Tableau3[Date début])*(Tableau3[Date de Fin]&gt;=Tableau!AH51)*(Tableau3[Nom]=Tableau!$V$2),0),5),"")</f>
        <v/>
      </c>
      <c r="AI55" s="6">
        <f>COUNTIF($D$55:$AH$55,AI54)</f>
        <v>0</v>
      </c>
      <c r="AJ55" s="6">
        <f t="shared" ref="AJ55:AL55" si="35">COUNTIF($D$55:$AH$55,AJ54)</f>
        <v>0</v>
      </c>
      <c r="AK55" s="6">
        <f t="shared" si="35"/>
        <v>1</v>
      </c>
      <c r="AL55" s="6">
        <f t="shared" si="35"/>
        <v>0</v>
      </c>
    </row>
    <row r="56" spans="2:38" ht="64.5" hidden="1" customHeight="1" thickBot="1" x14ac:dyDescent="0.3">
      <c r="B56" s="3" t="s">
        <v>11</v>
      </c>
      <c r="C56" s="4">
        <f>EOMONTH(D57,-1)+1</f>
        <v>42826</v>
      </c>
      <c r="D56" s="47">
        <f>C56</f>
        <v>42826</v>
      </c>
      <c r="E56" s="48">
        <f>IFERROR(IF(D56+1&gt;$C$57,"",D56+1),"")</f>
        <v>42827</v>
      </c>
      <c r="F56" s="48">
        <f t="shared" ref="F56:AH56" si="36">IFERROR(IF(E56+1&gt;$C$57,"",E56+1),"")</f>
        <v>42828</v>
      </c>
      <c r="G56" s="48">
        <f t="shared" si="36"/>
        <v>42829</v>
      </c>
      <c r="H56" s="48">
        <f t="shared" si="36"/>
        <v>42830</v>
      </c>
      <c r="I56" s="48">
        <f t="shared" si="36"/>
        <v>42831</v>
      </c>
      <c r="J56" s="48">
        <f t="shared" si="36"/>
        <v>42832</v>
      </c>
      <c r="K56" s="48">
        <f t="shared" si="36"/>
        <v>42833</v>
      </c>
      <c r="L56" s="48">
        <f t="shared" si="36"/>
        <v>42834</v>
      </c>
      <c r="M56" s="48">
        <f t="shared" si="36"/>
        <v>42835</v>
      </c>
      <c r="N56" s="48">
        <f t="shared" si="36"/>
        <v>42836</v>
      </c>
      <c r="O56" s="48">
        <f t="shared" si="36"/>
        <v>42837</v>
      </c>
      <c r="P56" s="48">
        <f t="shared" si="36"/>
        <v>42838</v>
      </c>
      <c r="Q56" s="48">
        <f t="shared" si="36"/>
        <v>42839</v>
      </c>
      <c r="R56" s="48">
        <f t="shared" si="36"/>
        <v>42840</v>
      </c>
      <c r="S56" s="48">
        <f t="shared" si="36"/>
        <v>42841</v>
      </c>
      <c r="T56" s="48">
        <f t="shared" si="36"/>
        <v>42842</v>
      </c>
      <c r="U56" s="48">
        <f t="shared" si="36"/>
        <v>42843</v>
      </c>
      <c r="V56" s="48">
        <f t="shared" si="36"/>
        <v>42844</v>
      </c>
      <c r="W56" s="48">
        <f t="shared" si="36"/>
        <v>42845</v>
      </c>
      <c r="X56" s="48">
        <f t="shared" si="36"/>
        <v>42846</v>
      </c>
      <c r="Y56" s="48">
        <f t="shared" si="36"/>
        <v>42847</v>
      </c>
      <c r="Z56" s="48">
        <f t="shared" si="36"/>
        <v>42848</v>
      </c>
      <c r="AA56" s="48">
        <f t="shared" si="36"/>
        <v>42849</v>
      </c>
      <c r="AB56" s="48">
        <f t="shared" si="36"/>
        <v>42850</v>
      </c>
      <c r="AC56" s="48">
        <f t="shared" si="36"/>
        <v>42851</v>
      </c>
      <c r="AD56" s="48">
        <f t="shared" si="36"/>
        <v>42852</v>
      </c>
      <c r="AE56" s="48">
        <f t="shared" si="36"/>
        <v>42853</v>
      </c>
      <c r="AF56" s="48">
        <f t="shared" si="36"/>
        <v>42854</v>
      </c>
      <c r="AG56" s="48">
        <f t="shared" si="36"/>
        <v>42855</v>
      </c>
      <c r="AH56" s="48" t="str">
        <f t="shared" si="36"/>
        <v/>
      </c>
      <c r="AI56" s="4"/>
    </row>
    <row r="57" spans="2:38" ht="46.5" x14ac:dyDescent="0.25">
      <c r="B57" s="3" t="s">
        <v>12</v>
      </c>
      <c r="C57" s="4">
        <f>EOMONTH(C56,0)</f>
        <v>42855</v>
      </c>
      <c r="D57" s="82">
        <f>EDATE(D52,1)</f>
        <v>42826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26"/>
      <c r="AG57" s="26"/>
      <c r="AH57" s="27"/>
    </row>
    <row r="58" spans="2:38" x14ac:dyDescent="0.25">
      <c r="D58" s="29">
        <f>IFERROR(DAY(D56),"")</f>
        <v>1</v>
      </c>
      <c r="E58" s="30">
        <f t="shared" ref="E58:AH58" si="37">IFERROR(DAY(E56),"")</f>
        <v>2</v>
      </c>
      <c r="F58" s="30">
        <f t="shared" si="37"/>
        <v>3</v>
      </c>
      <c r="G58" s="30">
        <f t="shared" si="37"/>
        <v>4</v>
      </c>
      <c r="H58" s="30">
        <f t="shared" si="37"/>
        <v>5</v>
      </c>
      <c r="I58" s="30">
        <f t="shared" si="37"/>
        <v>6</v>
      </c>
      <c r="J58" s="30">
        <f t="shared" si="37"/>
        <v>7</v>
      </c>
      <c r="K58" s="30">
        <f t="shared" si="37"/>
        <v>8</v>
      </c>
      <c r="L58" s="30">
        <f t="shared" si="37"/>
        <v>9</v>
      </c>
      <c r="M58" s="30">
        <f t="shared" si="37"/>
        <v>10</v>
      </c>
      <c r="N58" s="30">
        <f t="shared" si="37"/>
        <v>11</v>
      </c>
      <c r="O58" s="30">
        <f t="shared" si="37"/>
        <v>12</v>
      </c>
      <c r="P58" s="30">
        <f t="shared" si="37"/>
        <v>13</v>
      </c>
      <c r="Q58" s="30">
        <f t="shared" si="37"/>
        <v>14</v>
      </c>
      <c r="R58" s="30">
        <f t="shared" si="37"/>
        <v>15</v>
      </c>
      <c r="S58" s="30">
        <f t="shared" si="37"/>
        <v>16</v>
      </c>
      <c r="T58" s="30">
        <f t="shared" si="37"/>
        <v>17</v>
      </c>
      <c r="U58" s="30">
        <f t="shared" si="37"/>
        <v>18</v>
      </c>
      <c r="V58" s="30">
        <f t="shared" si="37"/>
        <v>19</v>
      </c>
      <c r="W58" s="30">
        <f t="shared" si="37"/>
        <v>20</v>
      </c>
      <c r="X58" s="30">
        <f t="shared" si="37"/>
        <v>21</v>
      </c>
      <c r="Y58" s="30">
        <f t="shared" si="37"/>
        <v>22</v>
      </c>
      <c r="Z58" s="30">
        <f t="shared" si="37"/>
        <v>23</v>
      </c>
      <c r="AA58" s="30">
        <f t="shared" si="37"/>
        <v>24</v>
      </c>
      <c r="AB58" s="30">
        <f t="shared" si="37"/>
        <v>25</v>
      </c>
      <c r="AC58" s="30">
        <f t="shared" si="37"/>
        <v>26</v>
      </c>
      <c r="AD58" s="30">
        <f t="shared" si="37"/>
        <v>27</v>
      </c>
      <c r="AE58" s="30">
        <f t="shared" si="37"/>
        <v>28</v>
      </c>
      <c r="AF58" s="30">
        <f t="shared" si="37"/>
        <v>29</v>
      </c>
      <c r="AG58" s="30">
        <f t="shared" si="37"/>
        <v>30</v>
      </c>
      <c r="AH58" s="31" t="str">
        <f t="shared" si="37"/>
        <v/>
      </c>
      <c r="AI58" s="6"/>
      <c r="AJ58" s="6"/>
      <c r="AK58" s="6"/>
      <c r="AL58" s="6"/>
    </row>
    <row r="59" spans="2:38" x14ac:dyDescent="0.25">
      <c r="D59" s="32">
        <f>IFERROR(WEEKDAY(D56,1),"")</f>
        <v>7</v>
      </c>
      <c r="E59" s="33">
        <f t="shared" ref="E59:AH59" si="38">IFERROR(WEEKDAY(E56,1),"")</f>
        <v>1</v>
      </c>
      <c r="F59" s="33">
        <f t="shared" si="38"/>
        <v>2</v>
      </c>
      <c r="G59" s="33">
        <f t="shared" si="38"/>
        <v>3</v>
      </c>
      <c r="H59" s="33">
        <f t="shared" si="38"/>
        <v>4</v>
      </c>
      <c r="I59" s="33">
        <f t="shared" si="38"/>
        <v>5</v>
      </c>
      <c r="J59" s="33">
        <f t="shared" si="38"/>
        <v>6</v>
      </c>
      <c r="K59" s="33">
        <f t="shared" si="38"/>
        <v>7</v>
      </c>
      <c r="L59" s="33">
        <f t="shared" si="38"/>
        <v>1</v>
      </c>
      <c r="M59" s="33">
        <f t="shared" si="38"/>
        <v>2</v>
      </c>
      <c r="N59" s="33">
        <f t="shared" si="38"/>
        <v>3</v>
      </c>
      <c r="O59" s="33">
        <f t="shared" si="38"/>
        <v>4</v>
      </c>
      <c r="P59" s="33">
        <f t="shared" si="38"/>
        <v>5</v>
      </c>
      <c r="Q59" s="33">
        <f t="shared" si="38"/>
        <v>6</v>
      </c>
      <c r="R59" s="33">
        <f t="shared" si="38"/>
        <v>7</v>
      </c>
      <c r="S59" s="33">
        <f t="shared" si="38"/>
        <v>1</v>
      </c>
      <c r="T59" s="33">
        <f t="shared" si="38"/>
        <v>2</v>
      </c>
      <c r="U59" s="33">
        <f t="shared" si="38"/>
        <v>3</v>
      </c>
      <c r="V59" s="33">
        <f t="shared" si="38"/>
        <v>4</v>
      </c>
      <c r="W59" s="33">
        <f t="shared" si="38"/>
        <v>5</v>
      </c>
      <c r="X59" s="33">
        <f t="shared" si="38"/>
        <v>6</v>
      </c>
      <c r="Y59" s="33">
        <f t="shared" si="38"/>
        <v>7</v>
      </c>
      <c r="Z59" s="33">
        <f t="shared" si="38"/>
        <v>1</v>
      </c>
      <c r="AA59" s="33">
        <f t="shared" si="38"/>
        <v>2</v>
      </c>
      <c r="AB59" s="33">
        <f t="shared" si="38"/>
        <v>3</v>
      </c>
      <c r="AC59" s="33">
        <f t="shared" si="38"/>
        <v>4</v>
      </c>
      <c r="AD59" s="33">
        <f t="shared" si="38"/>
        <v>5</v>
      </c>
      <c r="AE59" s="33">
        <f t="shared" si="38"/>
        <v>6</v>
      </c>
      <c r="AF59" s="33">
        <f t="shared" si="38"/>
        <v>7</v>
      </c>
      <c r="AG59" s="33">
        <f t="shared" si="38"/>
        <v>1</v>
      </c>
      <c r="AH59" s="34" t="str">
        <f t="shared" si="38"/>
        <v/>
      </c>
      <c r="AI59" s="6" t="s">
        <v>67</v>
      </c>
      <c r="AJ59" s="6" t="s">
        <v>7</v>
      </c>
      <c r="AK59" s="6" t="s">
        <v>70</v>
      </c>
      <c r="AL59" s="6" t="s">
        <v>8</v>
      </c>
    </row>
    <row r="60" spans="2:38" ht="15.75" thickBot="1" x14ac:dyDescent="0.3">
      <c r="D60" s="35" t="str">
        <f t="array" ref="D60">IFERROR(INDEX(Tableau3[],MATCH(1,(Tableau!D56&gt;=Tableau3[Date début])*(Tableau3[Date de Fin]&gt;=Tableau!D56)*(Tableau3[Nom]=Tableau!$V$2),0),5),"")</f>
        <v/>
      </c>
      <c r="E60" s="36" t="str">
        <f t="array" ref="E60">IFERROR(INDEX(Tableau3[],MATCH(1,(Tableau!E56&gt;=Tableau3[Date début])*(Tableau3[Date de Fin]&gt;=Tableau!E56)*(Tableau3[Nom]=Tableau!$V$2),0),5),"")</f>
        <v/>
      </c>
      <c r="F60" s="36" t="str">
        <f t="array" ref="F60">IFERROR(INDEX(Tableau3[],MATCH(1,(Tableau!F56&gt;=Tableau3[Date début])*(Tableau3[Date de Fin]&gt;=Tableau!F56)*(Tableau3[Nom]=Tableau!$V$2),0),5),"")</f>
        <v/>
      </c>
      <c r="G60" s="36" t="str">
        <f t="array" ref="G60">IFERROR(INDEX(Tableau3[],MATCH(1,(Tableau!G56&gt;=Tableau3[Date début])*(Tableau3[Date de Fin]&gt;=Tableau!G56)*(Tableau3[Nom]=Tableau!$V$2),0),5),"")</f>
        <v/>
      </c>
      <c r="H60" s="36" t="str">
        <f t="array" ref="H60">IFERROR(INDEX(Tableau3[],MATCH(1,(Tableau!H56&gt;=Tableau3[Date début])*(Tableau3[Date de Fin]&gt;=Tableau!H56)*(Tableau3[Nom]=Tableau!$V$2),0),5),"")</f>
        <v/>
      </c>
      <c r="I60" s="36" t="str">
        <f t="array" ref="I60">IFERROR(INDEX(Tableau3[],MATCH(1,(Tableau!I56&gt;=Tableau3[Date début])*(Tableau3[Date de Fin]&gt;=Tableau!I56)*(Tableau3[Nom]=Tableau!$V$2),0),5),"")</f>
        <v/>
      </c>
      <c r="J60" s="36" t="str">
        <f t="array" ref="J60">IFERROR(INDEX(Tableau3[],MATCH(1,(Tableau!J56&gt;=Tableau3[Date début])*(Tableau3[Date de Fin]&gt;=Tableau!J56)*(Tableau3[Nom]=Tableau!$V$2),0),5),"")</f>
        <v/>
      </c>
      <c r="K60" s="36" t="str">
        <f t="array" ref="K60">IFERROR(INDEX(Tableau3[],MATCH(1,(Tableau!K56&gt;=Tableau3[Date début])*(Tableau3[Date de Fin]&gt;=Tableau!K56)*(Tableau3[Nom]=Tableau!$V$2),0),5),"")</f>
        <v/>
      </c>
      <c r="L60" s="36" t="str">
        <f t="array" ref="L60">IFERROR(INDEX(Tableau3[],MATCH(1,(Tableau!L56&gt;=Tableau3[Date début])*(Tableau3[Date de Fin]&gt;=Tableau!L56)*(Tableau3[Nom]=Tableau!$V$2),0),5),"")</f>
        <v/>
      </c>
      <c r="M60" s="36" t="str">
        <f t="array" ref="M60">IFERROR(INDEX(Tableau3[],MATCH(1,(Tableau!M56&gt;=Tableau3[Date début])*(Tableau3[Date de Fin]&gt;=Tableau!M56)*(Tableau3[Nom]=Tableau!$V$2),0),5),"")</f>
        <v/>
      </c>
      <c r="N60" s="36" t="str">
        <f t="array" ref="N60">IFERROR(INDEX(Tableau3[],MATCH(1,(Tableau!N56&gt;=Tableau3[Date début])*(Tableau3[Date de Fin]&gt;=Tableau!N56)*(Tableau3[Nom]=Tableau!$V$2),0),5),"")</f>
        <v/>
      </c>
      <c r="O60" s="36" t="str">
        <f t="array" ref="O60">IFERROR(INDEX(Tableau3[],MATCH(1,(Tableau!O56&gt;=Tableau3[Date début])*(Tableau3[Date de Fin]&gt;=Tableau!O56)*(Tableau3[Nom]=Tableau!$V$2),0),5),"")</f>
        <v/>
      </c>
      <c r="P60" s="36" t="str">
        <f t="array" ref="P60">IFERROR(INDEX(Tableau3[],MATCH(1,(Tableau!P56&gt;=Tableau3[Date début])*(Tableau3[Date de Fin]&gt;=Tableau!P56)*(Tableau3[Nom]=Tableau!$V$2),0),5),"")</f>
        <v/>
      </c>
      <c r="Q60" s="36" t="str">
        <f t="array" ref="Q60">IFERROR(INDEX(Tableau3[],MATCH(1,(Tableau!Q56&gt;=Tableau3[Date début])*(Tableau3[Date de Fin]&gt;=Tableau!Q56)*(Tableau3[Nom]=Tableau!$V$2),0),5),"")</f>
        <v/>
      </c>
      <c r="R60" s="36" t="str">
        <f t="array" ref="R60">IFERROR(INDEX(Tableau3[],MATCH(1,(Tableau!R56&gt;=Tableau3[Date début])*(Tableau3[Date de Fin]&gt;=Tableau!R56)*(Tableau3[Nom]=Tableau!$V$2),0),5),"")</f>
        <v/>
      </c>
      <c r="S60" s="36" t="str">
        <f t="array" ref="S60">IFERROR(INDEX(Tableau3[],MATCH(1,(Tableau!S56&gt;=Tableau3[Date début])*(Tableau3[Date de Fin]&gt;=Tableau!S56)*(Tableau3[Nom]=Tableau!$V$2),0),5),"")</f>
        <v/>
      </c>
      <c r="T60" s="36" t="str">
        <f t="array" ref="T60">IFERROR(INDEX(Tableau3[],MATCH(1,(Tableau!T56&gt;=Tableau3[Date début])*(Tableau3[Date de Fin]&gt;=Tableau!T56)*(Tableau3[Nom]=Tableau!$V$2),0),5),"")</f>
        <v>RF</v>
      </c>
      <c r="U60" s="36" t="str">
        <f t="array" ref="U60">IFERROR(INDEX(Tableau3[],MATCH(1,(Tableau!U56&gt;=Tableau3[Date début])*(Tableau3[Date de Fin]&gt;=Tableau!U56)*(Tableau3[Nom]=Tableau!$V$2),0),5),"")</f>
        <v/>
      </c>
      <c r="V60" s="36" t="str">
        <f t="array" ref="V60">IFERROR(INDEX(Tableau3[],MATCH(1,(Tableau!V56&gt;=Tableau3[Date début])*(Tableau3[Date de Fin]&gt;=Tableau!V56)*(Tableau3[Nom]=Tableau!$V$2),0),5),"")</f>
        <v/>
      </c>
      <c r="W60" s="36" t="str">
        <f t="array" ref="W60">IFERROR(INDEX(Tableau3[],MATCH(1,(Tableau!W56&gt;=Tableau3[Date début])*(Tableau3[Date de Fin]&gt;=Tableau!W56)*(Tableau3[Nom]=Tableau!$V$2),0),5),"")</f>
        <v/>
      </c>
      <c r="X60" s="36" t="str">
        <f t="array" ref="X60">IFERROR(INDEX(Tableau3[],MATCH(1,(Tableau!X56&gt;=Tableau3[Date début])*(Tableau3[Date de Fin]&gt;=Tableau!X56)*(Tableau3[Nom]=Tableau!$V$2),0),5),"")</f>
        <v/>
      </c>
      <c r="Y60" s="36" t="str">
        <f t="array" ref="Y60">IFERROR(INDEX(Tableau3[],MATCH(1,(Tableau!Y56&gt;=Tableau3[Date début])*(Tableau3[Date de Fin]&gt;=Tableau!Y56)*(Tableau3[Nom]=Tableau!$V$2),0),5),"")</f>
        <v/>
      </c>
      <c r="Z60" s="36" t="str">
        <f t="array" ref="Z60">IFERROR(INDEX(Tableau3[],MATCH(1,(Tableau!Z56&gt;=Tableau3[Date début])*(Tableau3[Date de Fin]&gt;=Tableau!Z56)*(Tableau3[Nom]=Tableau!$V$2),0),5),"")</f>
        <v/>
      </c>
      <c r="AA60" s="36" t="str">
        <f t="array" ref="AA60">IFERROR(INDEX(Tableau3[],MATCH(1,(Tableau!AA56&gt;=Tableau3[Date début])*(Tableau3[Date de Fin]&gt;=Tableau!AA56)*(Tableau3[Nom]=Tableau!$V$2),0),5),"")</f>
        <v/>
      </c>
      <c r="AB60" s="36" t="str">
        <f t="array" ref="AB60">IFERROR(INDEX(Tableau3[],MATCH(1,(Tableau!AB56&gt;=Tableau3[Date début])*(Tableau3[Date de Fin]&gt;=Tableau!AB56)*(Tableau3[Nom]=Tableau!$V$2),0),5),"")</f>
        <v/>
      </c>
      <c r="AC60" s="36" t="str">
        <f t="array" ref="AC60">IFERROR(INDEX(Tableau3[],MATCH(1,(Tableau!AC56&gt;=Tableau3[Date début])*(Tableau3[Date de Fin]&gt;=Tableau!AC56)*(Tableau3[Nom]=Tableau!$V$2),0),5),"")</f>
        <v/>
      </c>
      <c r="AD60" s="36" t="str">
        <f t="array" ref="AD60">IFERROR(INDEX(Tableau3[],MATCH(1,(Tableau!AD56&gt;=Tableau3[Date début])*(Tableau3[Date de Fin]&gt;=Tableau!AD56)*(Tableau3[Nom]=Tableau!$V$2),0),5),"")</f>
        <v/>
      </c>
      <c r="AE60" s="36" t="str">
        <f t="array" ref="AE60">IFERROR(INDEX(Tableau3[],MATCH(1,(Tableau!AE56&gt;=Tableau3[Date début])*(Tableau3[Date de Fin]&gt;=Tableau!AE56)*(Tableau3[Nom]=Tableau!$V$2),0),5),"")</f>
        <v/>
      </c>
      <c r="AF60" s="36" t="str">
        <f t="array" ref="AF60">IFERROR(INDEX(Tableau3[],MATCH(1,(Tableau!AF56&gt;=Tableau3[Date début])*(Tableau3[Date de Fin]&gt;=Tableau!AF56)*(Tableau3[Nom]=Tableau!$V$2),0),5),"")</f>
        <v/>
      </c>
      <c r="AG60" s="36" t="str">
        <f t="array" ref="AG60">IFERROR(INDEX(Tableau3[],MATCH(1,(Tableau!AG56&gt;=Tableau3[Date début])*(Tableau3[Date de Fin]&gt;=Tableau!AG56)*(Tableau3[Nom]=Tableau!$V$2),0),5),"")</f>
        <v/>
      </c>
      <c r="AH60" s="37" t="str">
        <f t="array" ref="AH60">IFERROR(INDEX(Tableau3[],MATCH(1,(Tableau!AH56&gt;=Tableau3[Date début])*(Tableau3[Date de Fin]&gt;=Tableau!AH56)*(Tableau3[Nom]=Tableau!$V$2),0),5),"")</f>
        <v/>
      </c>
      <c r="AI60" s="6">
        <f>COUNTIF($D$60:$AH$60,AI59)</f>
        <v>0</v>
      </c>
      <c r="AJ60" s="6">
        <f t="shared" ref="AJ60:AL60" si="39">COUNTIF($D$60:$AH$60,AJ59)</f>
        <v>0</v>
      </c>
      <c r="AK60" s="6">
        <f t="shared" si="39"/>
        <v>0</v>
      </c>
      <c r="AL60" s="6">
        <f t="shared" si="39"/>
        <v>1</v>
      </c>
    </row>
    <row r="61" spans="2:38" ht="63" hidden="1" customHeight="1" thickBot="1" x14ac:dyDescent="0.3">
      <c r="B61" s="3" t="s">
        <v>11</v>
      </c>
      <c r="C61" s="4">
        <f>EOMONTH(D62,-1)+1</f>
        <v>42856</v>
      </c>
      <c r="D61" s="47">
        <f>C61</f>
        <v>42856</v>
      </c>
      <c r="E61" s="48">
        <f>IFERROR(IF(D61+1&gt;$C$62,"",D61+1),"")</f>
        <v>42857</v>
      </c>
      <c r="F61" s="48">
        <f t="shared" ref="F61:AH61" si="40">IFERROR(IF(E61+1&gt;$C$62,"",E61+1),"")</f>
        <v>42858</v>
      </c>
      <c r="G61" s="48">
        <f t="shared" si="40"/>
        <v>42859</v>
      </c>
      <c r="H61" s="48">
        <f t="shared" si="40"/>
        <v>42860</v>
      </c>
      <c r="I61" s="48">
        <f t="shared" si="40"/>
        <v>42861</v>
      </c>
      <c r="J61" s="48">
        <f t="shared" si="40"/>
        <v>42862</v>
      </c>
      <c r="K61" s="48">
        <f t="shared" si="40"/>
        <v>42863</v>
      </c>
      <c r="L61" s="48">
        <f t="shared" si="40"/>
        <v>42864</v>
      </c>
      <c r="M61" s="48">
        <f t="shared" si="40"/>
        <v>42865</v>
      </c>
      <c r="N61" s="48">
        <f t="shared" si="40"/>
        <v>42866</v>
      </c>
      <c r="O61" s="48">
        <f t="shared" si="40"/>
        <v>42867</v>
      </c>
      <c r="P61" s="48">
        <f t="shared" si="40"/>
        <v>42868</v>
      </c>
      <c r="Q61" s="48">
        <f t="shared" si="40"/>
        <v>42869</v>
      </c>
      <c r="R61" s="48">
        <f t="shared" si="40"/>
        <v>42870</v>
      </c>
      <c r="S61" s="48">
        <f t="shared" si="40"/>
        <v>42871</v>
      </c>
      <c r="T61" s="48">
        <f t="shared" si="40"/>
        <v>42872</v>
      </c>
      <c r="U61" s="48">
        <f t="shared" si="40"/>
        <v>42873</v>
      </c>
      <c r="V61" s="48">
        <f t="shared" si="40"/>
        <v>42874</v>
      </c>
      <c r="W61" s="48">
        <f t="shared" si="40"/>
        <v>42875</v>
      </c>
      <c r="X61" s="48">
        <f t="shared" si="40"/>
        <v>42876</v>
      </c>
      <c r="Y61" s="48">
        <f t="shared" si="40"/>
        <v>42877</v>
      </c>
      <c r="Z61" s="48">
        <f t="shared" si="40"/>
        <v>42878</v>
      </c>
      <c r="AA61" s="48">
        <f t="shared" si="40"/>
        <v>42879</v>
      </c>
      <c r="AB61" s="48">
        <f t="shared" si="40"/>
        <v>42880</v>
      </c>
      <c r="AC61" s="48">
        <f t="shared" si="40"/>
        <v>42881</v>
      </c>
      <c r="AD61" s="48">
        <f t="shared" si="40"/>
        <v>42882</v>
      </c>
      <c r="AE61" s="48">
        <f t="shared" si="40"/>
        <v>42883</v>
      </c>
      <c r="AF61" s="48">
        <f t="shared" si="40"/>
        <v>42884</v>
      </c>
      <c r="AG61" s="48">
        <f t="shared" si="40"/>
        <v>42885</v>
      </c>
      <c r="AH61" s="48">
        <f t="shared" si="40"/>
        <v>42886</v>
      </c>
      <c r="AI61" s="4"/>
    </row>
    <row r="62" spans="2:38" ht="46.5" x14ac:dyDescent="0.25">
      <c r="B62" s="3" t="s">
        <v>12</v>
      </c>
      <c r="C62" s="4">
        <f>EOMONTH(C61,0)</f>
        <v>42886</v>
      </c>
      <c r="D62" s="82">
        <f>EDATE(D57,1)</f>
        <v>42856</v>
      </c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26"/>
      <c r="AG62" s="26"/>
      <c r="AH62" s="27"/>
    </row>
    <row r="63" spans="2:38" x14ac:dyDescent="0.25">
      <c r="D63" s="29">
        <f>IFERROR(DAY(D61),"")</f>
        <v>1</v>
      </c>
      <c r="E63" s="30">
        <f t="shared" ref="E63:AH63" si="41">IFERROR(DAY(E61),"")</f>
        <v>2</v>
      </c>
      <c r="F63" s="30">
        <f t="shared" si="41"/>
        <v>3</v>
      </c>
      <c r="G63" s="30">
        <f t="shared" si="41"/>
        <v>4</v>
      </c>
      <c r="H63" s="30">
        <f t="shared" si="41"/>
        <v>5</v>
      </c>
      <c r="I63" s="30">
        <f t="shared" si="41"/>
        <v>6</v>
      </c>
      <c r="J63" s="30">
        <f t="shared" si="41"/>
        <v>7</v>
      </c>
      <c r="K63" s="30">
        <f t="shared" si="41"/>
        <v>8</v>
      </c>
      <c r="L63" s="30">
        <f t="shared" si="41"/>
        <v>9</v>
      </c>
      <c r="M63" s="30">
        <f t="shared" si="41"/>
        <v>10</v>
      </c>
      <c r="N63" s="30">
        <f t="shared" si="41"/>
        <v>11</v>
      </c>
      <c r="O63" s="30">
        <f t="shared" si="41"/>
        <v>12</v>
      </c>
      <c r="P63" s="30">
        <f t="shared" si="41"/>
        <v>13</v>
      </c>
      <c r="Q63" s="30">
        <f t="shared" si="41"/>
        <v>14</v>
      </c>
      <c r="R63" s="30">
        <f t="shared" si="41"/>
        <v>15</v>
      </c>
      <c r="S63" s="30">
        <f t="shared" si="41"/>
        <v>16</v>
      </c>
      <c r="T63" s="30">
        <f t="shared" si="41"/>
        <v>17</v>
      </c>
      <c r="U63" s="30">
        <f t="shared" si="41"/>
        <v>18</v>
      </c>
      <c r="V63" s="30">
        <f t="shared" si="41"/>
        <v>19</v>
      </c>
      <c r="W63" s="30">
        <f t="shared" si="41"/>
        <v>20</v>
      </c>
      <c r="X63" s="30">
        <f t="shared" si="41"/>
        <v>21</v>
      </c>
      <c r="Y63" s="30">
        <f t="shared" si="41"/>
        <v>22</v>
      </c>
      <c r="Z63" s="30">
        <f t="shared" si="41"/>
        <v>23</v>
      </c>
      <c r="AA63" s="30">
        <f t="shared" si="41"/>
        <v>24</v>
      </c>
      <c r="AB63" s="30">
        <f t="shared" si="41"/>
        <v>25</v>
      </c>
      <c r="AC63" s="30">
        <f t="shared" si="41"/>
        <v>26</v>
      </c>
      <c r="AD63" s="30">
        <f t="shared" si="41"/>
        <v>27</v>
      </c>
      <c r="AE63" s="30">
        <f t="shared" si="41"/>
        <v>28</v>
      </c>
      <c r="AF63" s="30">
        <f t="shared" si="41"/>
        <v>29</v>
      </c>
      <c r="AG63" s="30">
        <f t="shared" si="41"/>
        <v>30</v>
      </c>
      <c r="AH63" s="31">
        <f t="shared" si="41"/>
        <v>31</v>
      </c>
      <c r="AI63" s="6"/>
      <c r="AJ63" s="6"/>
      <c r="AK63" s="6"/>
      <c r="AL63" s="6"/>
    </row>
    <row r="64" spans="2:38" x14ac:dyDescent="0.25">
      <c r="D64" s="32">
        <f>IFERROR(WEEKDAY(D61,1),"")</f>
        <v>2</v>
      </c>
      <c r="E64" s="33">
        <f t="shared" ref="E64:AH64" si="42">IFERROR(WEEKDAY(E61,1),"")</f>
        <v>3</v>
      </c>
      <c r="F64" s="33">
        <f t="shared" si="42"/>
        <v>4</v>
      </c>
      <c r="G64" s="33">
        <f t="shared" si="42"/>
        <v>5</v>
      </c>
      <c r="H64" s="33">
        <f t="shared" si="42"/>
        <v>6</v>
      </c>
      <c r="I64" s="33">
        <f t="shared" si="42"/>
        <v>7</v>
      </c>
      <c r="J64" s="33">
        <f t="shared" si="42"/>
        <v>1</v>
      </c>
      <c r="K64" s="33">
        <f t="shared" si="42"/>
        <v>2</v>
      </c>
      <c r="L64" s="33">
        <f t="shared" si="42"/>
        <v>3</v>
      </c>
      <c r="M64" s="33">
        <f t="shared" si="42"/>
        <v>4</v>
      </c>
      <c r="N64" s="33">
        <f t="shared" si="42"/>
        <v>5</v>
      </c>
      <c r="O64" s="33">
        <f t="shared" si="42"/>
        <v>6</v>
      </c>
      <c r="P64" s="33">
        <f t="shared" si="42"/>
        <v>7</v>
      </c>
      <c r="Q64" s="33">
        <f t="shared" si="42"/>
        <v>1</v>
      </c>
      <c r="R64" s="33">
        <f t="shared" si="42"/>
        <v>2</v>
      </c>
      <c r="S64" s="33">
        <f t="shared" si="42"/>
        <v>3</v>
      </c>
      <c r="T64" s="33">
        <f t="shared" si="42"/>
        <v>4</v>
      </c>
      <c r="U64" s="33">
        <f t="shared" si="42"/>
        <v>5</v>
      </c>
      <c r="V64" s="33">
        <f t="shared" si="42"/>
        <v>6</v>
      </c>
      <c r="W64" s="33">
        <f t="shared" si="42"/>
        <v>7</v>
      </c>
      <c r="X64" s="33">
        <f t="shared" si="42"/>
        <v>1</v>
      </c>
      <c r="Y64" s="33">
        <f t="shared" si="42"/>
        <v>2</v>
      </c>
      <c r="Z64" s="33">
        <f t="shared" si="42"/>
        <v>3</v>
      </c>
      <c r="AA64" s="33">
        <f t="shared" si="42"/>
        <v>4</v>
      </c>
      <c r="AB64" s="33">
        <f t="shared" si="42"/>
        <v>5</v>
      </c>
      <c r="AC64" s="33">
        <f t="shared" si="42"/>
        <v>6</v>
      </c>
      <c r="AD64" s="33">
        <f t="shared" si="42"/>
        <v>7</v>
      </c>
      <c r="AE64" s="33">
        <f t="shared" si="42"/>
        <v>1</v>
      </c>
      <c r="AF64" s="33">
        <f t="shared" si="42"/>
        <v>2</v>
      </c>
      <c r="AG64" s="33">
        <f t="shared" si="42"/>
        <v>3</v>
      </c>
      <c r="AH64" s="34">
        <f t="shared" si="42"/>
        <v>4</v>
      </c>
      <c r="AI64" s="6" t="s">
        <v>67</v>
      </c>
      <c r="AJ64" s="6" t="s">
        <v>7</v>
      </c>
      <c r="AK64" s="6" t="s">
        <v>70</v>
      </c>
      <c r="AL64" s="6" t="s">
        <v>8</v>
      </c>
    </row>
    <row r="65" spans="2:38" ht="15.75" thickBot="1" x14ac:dyDescent="0.3">
      <c r="D65" s="35" t="str">
        <f t="array" ref="D65">IFERROR(INDEX(Tableau3[],MATCH(1,(Tableau!D61&gt;=Tableau3[Date début])*(Tableau3[Date de Fin]&gt;=Tableau!D61)*(Tableau3[Nom]=Tableau!$V$2),0),5),"")</f>
        <v/>
      </c>
      <c r="E65" s="36" t="str">
        <f t="array" ref="E65">IFERROR(INDEX(Tableau3[],MATCH(1,(Tableau!E61&gt;=Tableau3[Date début])*(Tableau3[Date de Fin]&gt;=Tableau!E61)*(Tableau3[Nom]=Tableau!$V$2),0),5),"")</f>
        <v/>
      </c>
      <c r="F65" s="36" t="str">
        <f t="array" ref="F65">IFERROR(INDEX(Tableau3[],MATCH(1,(Tableau!F61&gt;=Tableau3[Date début])*(Tableau3[Date de Fin]&gt;=Tableau!F61)*(Tableau3[Nom]=Tableau!$V$2),0),5),"")</f>
        <v/>
      </c>
      <c r="G65" s="36" t="str">
        <f t="array" ref="G65">IFERROR(INDEX(Tableau3[],MATCH(1,(Tableau!G61&gt;=Tableau3[Date début])*(Tableau3[Date de Fin]&gt;=Tableau!G61)*(Tableau3[Nom]=Tableau!$V$2),0),5),"")</f>
        <v/>
      </c>
      <c r="H65" s="36" t="str">
        <f t="array" ref="H65">IFERROR(INDEX(Tableau3[],MATCH(1,(Tableau!H61&gt;=Tableau3[Date début])*(Tableau3[Date de Fin]&gt;=Tableau!H61)*(Tableau3[Nom]=Tableau!$V$2),0),5),"")</f>
        <v/>
      </c>
      <c r="I65" s="36" t="str">
        <f t="array" ref="I65">IFERROR(INDEX(Tableau3[],MATCH(1,(Tableau!I61&gt;=Tableau3[Date début])*(Tableau3[Date de Fin]&gt;=Tableau!I61)*(Tableau3[Nom]=Tableau!$V$2),0),5),"")</f>
        <v/>
      </c>
      <c r="J65" s="36" t="str">
        <f t="array" ref="J65">IFERROR(INDEX(Tableau3[],MATCH(1,(Tableau!J61&gt;=Tableau3[Date début])*(Tableau3[Date de Fin]&gt;=Tableau!J61)*(Tableau3[Nom]=Tableau!$V$2),0),5),"")</f>
        <v/>
      </c>
      <c r="K65" s="36" t="str">
        <f t="array" ref="K65">IFERROR(INDEX(Tableau3[],MATCH(1,(Tableau!K61&gt;=Tableau3[Date début])*(Tableau3[Date de Fin]&gt;=Tableau!K61)*(Tableau3[Nom]=Tableau!$V$2),0),5),"")</f>
        <v/>
      </c>
      <c r="L65" s="36" t="str">
        <f t="array" ref="L65">IFERROR(INDEX(Tableau3[],MATCH(1,(Tableau!L61&gt;=Tableau3[Date début])*(Tableau3[Date de Fin]&gt;=Tableau!L61)*(Tableau3[Nom]=Tableau!$V$2),0),5),"")</f>
        <v/>
      </c>
      <c r="M65" s="36" t="str">
        <f t="array" ref="M65">IFERROR(INDEX(Tableau3[],MATCH(1,(Tableau!M61&gt;=Tableau3[Date début])*(Tableau3[Date de Fin]&gt;=Tableau!M61)*(Tableau3[Nom]=Tableau!$V$2),0),5),"")</f>
        <v>V-1</v>
      </c>
      <c r="N65" s="36" t="str">
        <f t="array" ref="N65">IFERROR(INDEX(Tableau3[],MATCH(1,(Tableau!N61&gt;=Tableau3[Date début])*(Tableau3[Date de Fin]&gt;=Tableau!N61)*(Tableau3[Nom]=Tableau!$V$2),0),5),"")</f>
        <v>V-1</v>
      </c>
      <c r="O65" s="36" t="str">
        <f t="array" ref="O65">IFERROR(INDEX(Tableau3[],MATCH(1,(Tableau!O61&gt;=Tableau3[Date début])*(Tableau3[Date de Fin]&gt;=Tableau!O61)*(Tableau3[Nom]=Tableau!$V$2),0),5),"")</f>
        <v>V-1</v>
      </c>
      <c r="P65" s="36" t="str">
        <f t="array" ref="P65">IFERROR(INDEX(Tableau3[],MATCH(1,(Tableau!P61&gt;=Tableau3[Date début])*(Tableau3[Date de Fin]&gt;=Tableau!P61)*(Tableau3[Nom]=Tableau!$V$2),0),5),"")</f>
        <v>V-1</v>
      </c>
      <c r="Q65" s="36" t="str">
        <f t="array" ref="Q65">IFERROR(INDEX(Tableau3[],MATCH(1,(Tableau!Q61&gt;=Tableau3[Date début])*(Tableau3[Date de Fin]&gt;=Tableau!Q61)*(Tableau3[Nom]=Tableau!$V$2),0),5),"")</f>
        <v>V-1</v>
      </c>
      <c r="R65" s="36" t="str">
        <f t="array" ref="R65">IFERROR(INDEX(Tableau3[],MATCH(1,(Tableau!R61&gt;=Tableau3[Date début])*(Tableau3[Date de Fin]&gt;=Tableau!R61)*(Tableau3[Nom]=Tableau!$V$2),0),5),"")</f>
        <v/>
      </c>
      <c r="S65" s="36" t="str">
        <f t="array" ref="S65">IFERROR(INDEX(Tableau3[],MATCH(1,(Tableau!S61&gt;=Tableau3[Date début])*(Tableau3[Date de Fin]&gt;=Tableau!S61)*(Tableau3[Nom]=Tableau!$V$2),0),5),"")</f>
        <v/>
      </c>
      <c r="T65" s="36" t="str">
        <f t="array" ref="T65">IFERROR(INDEX(Tableau3[],MATCH(1,(Tableau!T61&gt;=Tableau3[Date début])*(Tableau3[Date de Fin]&gt;=Tableau!T61)*(Tableau3[Nom]=Tableau!$V$2),0),5),"")</f>
        <v/>
      </c>
      <c r="U65" s="36" t="str">
        <f t="array" ref="U65">IFERROR(INDEX(Tableau3[],MATCH(1,(Tableau!U61&gt;=Tableau3[Date début])*(Tableau3[Date de Fin]&gt;=Tableau!U61)*(Tableau3[Nom]=Tableau!$V$2),0),5),"")</f>
        <v/>
      </c>
      <c r="V65" s="36" t="str">
        <f t="array" ref="V65">IFERROR(INDEX(Tableau3[],MATCH(1,(Tableau!V61&gt;=Tableau3[Date début])*(Tableau3[Date de Fin]&gt;=Tableau!V61)*(Tableau3[Nom]=Tableau!$V$2),0),5),"")</f>
        <v/>
      </c>
      <c r="W65" s="36" t="str">
        <f t="array" ref="W65">IFERROR(INDEX(Tableau3[],MATCH(1,(Tableau!W61&gt;=Tableau3[Date début])*(Tableau3[Date de Fin]&gt;=Tableau!W61)*(Tableau3[Nom]=Tableau!$V$2),0),5),"")</f>
        <v/>
      </c>
      <c r="X65" s="36" t="str">
        <f t="array" ref="X65">IFERROR(INDEX(Tableau3[],MATCH(1,(Tableau!X61&gt;=Tableau3[Date début])*(Tableau3[Date de Fin]&gt;=Tableau!X61)*(Tableau3[Nom]=Tableau!$V$2),0),5),"")</f>
        <v/>
      </c>
      <c r="Y65" s="36" t="str">
        <f t="array" ref="Y65">IFERROR(INDEX(Tableau3[],MATCH(1,(Tableau!Y61&gt;=Tableau3[Date début])*(Tableau3[Date de Fin]&gt;=Tableau!Y61)*(Tableau3[Nom]=Tableau!$V$2),0),5),"")</f>
        <v/>
      </c>
      <c r="Z65" s="36" t="str">
        <f t="array" ref="Z65">IFERROR(INDEX(Tableau3[],MATCH(1,(Tableau!Z61&gt;=Tableau3[Date début])*(Tableau3[Date de Fin]&gt;=Tableau!Z61)*(Tableau3[Nom]=Tableau!$V$2),0),5),"")</f>
        <v/>
      </c>
      <c r="AA65" s="36" t="str">
        <f t="array" ref="AA65">IFERROR(INDEX(Tableau3[],MATCH(1,(Tableau!AA61&gt;=Tableau3[Date début])*(Tableau3[Date de Fin]&gt;=Tableau!AA61)*(Tableau3[Nom]=Tableau!$V$2),0),5),"")</f>
        <v/>
      </c>
      <c r="AB65" s="36" t="str">
        <f t="array" ref="AB65">IFERROR(INDEX(Tableau3[],MATCH(1,(Tableau!AB61&gt;=Tableau3[Date début])*(Tableau3[Date de Fin]&gt;=Tableau!AB61)*(Tableau3[Nom]=Tableau!$V$2),0),5),"")</f>
        <v/>
      </c>
      <c r="AC65" s="36" t="str">
        <f t="array" ref="AC65">IFERROR(INDEX(Tableau3[],MATCH(1,(Tableau!AC61&gt;=Tableau3[Date début])*(Tableau3[Date de Fin]&gt;=Tableau!AC61)*(Tableau3[Nom]=Tableau!$V$2),0),5),"")</f>
        <v/>
      </c>
      <c r="AD65" s="36" t="str">
        <f t="array" ref="AD65">IFERROR(INDEX(Tableau3[],MATCH(1,(Tableau!AD61&gt;=Tableau3[Date début])*(Tableau3[Date de Fin]&gt;=Tableau!AD61)*(Tableau3[Nom]=Tableau!$V$2),0),5),"")</f>
        <v/>
      </c>
      <c r="AE65" s="36" t="str">
        <f t="array" ref="AE65">IFERROR(INDEX(Tableau3[],MATCH(1,(Tableau!AE61&gt;=Tableau3[Date début])*(Tableau3[Date de Fin]&gt;=Tableau!AE61)*(Tableau3[Nom]=Tableau!$V$2),0),5),"")</f>
        <v/>
      </c>
      <c r="AF65" s="36" t="str">
        <f t="array" ref="AF65">IFERROR(INDEX(Tableau3[],MATCH(1,(Tableau!AF61&gt;=Tableau3[Date début])*(Tableau3[Date de Fin]&gt;=Tableau!AF61)*(Tableau3[Nom]=Tableau!$V$2),0),5),"")</f>
        <v/>
      </c>
      <c r="AG65" s="36" t="str">
        <f t="array" ref="AG65">IFERROR(INDEX(Tableau3[],MATCH(1,(Tableau!AG61&gt;=Tableau3[Date début])*(Tableau3[Date de Fin]&gt;=Tableau!AG61)*(Tableau3[Nom]=Tableau!$V$2),0),5),"")</f>
        <v/>
      </c>
      <c r="AH65" s="37" t="str">
        <f t="array" ref="AH65">IFERROR(INDEX(Tableau3[],MATCH(1,(Tableau!AH61&gt;=Tableau3[Date début])*(Tableau3[Date de Fin]&gt;=Tableau!AH61)*(Tableau3[Nom]=Tableau!$V$2),0),5),"")</f>
        <v/>
      </c>
      <c r="AI65" s="6">
        <f>COUNTIF($D$65:$AH$65,AI64)</f>
        <v>5</v>
      </c>
      <c r="AJ65" s="6">
        <f t="shared" ref="AJ65:AL65" si="43">COUNTIF($D$65:$AH$65,AJ64)</f>
        <v>0</v>
      </c>
      <c r="AK65" s="6">
        <f t="shared" si="43"/>
        <v>0</v>
      </c>
      <c r="AL65" s="6">
        <f t="shared" si="43"/>
        <v>0</v>
      </c>
    </row>
    <row r="66" spans="2:38" ht="62.25" hidden="1" customHeight="1" thickBot="1" x14ac:dyDescent="0.3">
      <c r="B66" s="3" t="s">
        <v>11</v>
      </c>
      <c r="C66" s="4">
        <f>EOMONTH(D67,-1)+1</f>
        <v>42887</v>
      </c>
      <c r="D66" s="47">
        <f>C66</f>
        <v>42887</v>
      </c>
      <c r="E66" s="48">
        <f>IFERROR(IF(D66+1&gt;$C$67,"",D66+1),"")</f>
        <v>42888</v>
      </c>
      <c r="F66" s="48">
        <f t="shared" ref="F66:AH66" si="44">IFERROR(IF(E66+1&gt;$C$67,"",E66+1),"")</f>
        <v>42889</v>
      </c>
      <c r="G66" s="48">
        <f t="shared" si="44"/>
        <v>42890</v>
      </c>
      <c r="H66" s="48">
        <f t="shared" si="44"/>
        <v>42891</v>
      </c>
      <c r="I66" s="48">
        <f t="shared" si="44"/>
        <v>42892</v>
      </c>
      <c r="J66" s="48">
        <f t="shared" si="44"/>
        <v>42893</v>
      </c>
      <c r="K66" s="48">
        <f t="shared" si="44"/>
        <v>42894</v>
      </c>
      <c r="L66" s="48">
        <f t="shared" si="44"/>
        <v>42895</v>
      </c>
      <c r="M66" s="48">
        <f t="shared" si="44"/>
        <v>42896</v>
      </c>
      <c r="N66" s="48">
        <f t="shared" si="44"/>
        <v>42897</v>
      </c>
      <c r="O66" s="48">
        <f t="shared" si="44"/>
        <v>42898</v>
      </c>
      <c r="P66" s="48">
        <f t="shared" si="44"/>
        <v>42899</v>
      </c>
      <c r="Q66" s="48">
        <f t="shared" si="44"/>
        <v>42900</v>
      </c>
      <c r="R66" s="48">
        <f t="shared" si="44"/>
        <v>42901</v>
      </c>
      <c r="S66" s="48">
        <f t="shared" si="44"/>
        <v>42902</v>
      </c>
      <c r="T66" s="48">
        <f t="shared" si="44"/>
        <v>42903</v>
      </c>
      <c r="U66" s="48">
        <f t="shared" si="44"/>
        <v>42904</v>
      </c>
      <c r="V66" s="48">
        <f t="shared" si="44"/>
        <v>42905</v>
      </c>
      <c r="W66" s="48">
        <f t="shared" si="44"/>
        <v>42906</v>
      </c>
      <c r="X66" s="48">
        <f t="shared" si="44"/>
        <v>42907</v>
      </c>
      <c r="Y66" s="48">
        <f t="shared" si="44"/>
        <v>42908</v>
      </c>
      <c r="Z66" s="48">
        <f t="shared" si="44"/>
        <v>42909</v>
      </c>
      <c r="AA66" s="48">
        <f t="shared" si="44"/>
        <v>42910</v>
      </c>
      <c r="AB66" s="48">
        <f t="shared" si="44"/>
        <v>42911</v>
      </c>
      <c r="AC66" s="48">
        <f t="shared" si="44"/>
        <v>42912</v>
      </c>
      <c r="AD66" s="48">
        <f t="shared" si="44"/>
        <v>42913</v>
      </c>
      <c r="AE66" s="48">
        <f t="shared" si="44"/>
        <v>42914</v>
      </c>
      <c r="AF66" s="48">
        <f t="shared" si="44"/>
        <v>42915</v>
      </c>
      <c r="AG66" s="48">
        <f t="shared" si="44"/>
        <v>42916</v>
      </c>
      <c r="AH66" s="48" t="str">
        <f t="shared" si="44"/>
        <v/>
      </c>
      <c r="AI66" s="4"/>
    </row>
    <row r="67" spans="2:38" ht="46.5" x14ac:dyDescent="0.25">
      <c r="B67" s="3" t="s">
        <v>12</v>
      </c>
      <c r="C67" s="4">
        <f>EOMONTH(C66,0)</f>
        <v>42916</v>
      </c>
      <c r="D67" s="82">
        <f>EDATE(D62,1)</f>
        <v>42887</v>
      </c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26"/>
      <c r="AG67" s="26"/>
      <c r="AH67" s="27"/>
    </row>
    <row r="68" spans="2:38" x14ac:dyDescent="0.25">
      <c r="D68" s="29">
        <f>IFERROR(DAY(D66),"")</f>
        <v>1</v>
      </c>
      <c r="E68" s="30">
        <f t="shared" ref="E68:AH68" si="45">IFERROR(DAY(E66),"")</f>
        <v>2</v>
      </c>
      <c r="F68" s="30">
        <f t="shared" si="45"/>
        <v>3</v>
      </c>
      <c r="G68" s="30">
        <f t="shared" si="45"/>
        <v>4</v>
      </c>
      <c r="H68" s="30">
        <f t="shared" si="45"/>
        <v>5</v>
      </c>
      <c r="I68" s="30">
        <f t="shared" si="45"/>
        <v>6</v>
      </c>
      <c r="J68" s="30">
        <f t="shared" si="45"/>
        <v>7</v>
      </c>
      <c r="K68" s="30">
        <f t="shared" si="45"/>
        <v>8</v>
      </c>
      <c r="L68" s="30">
        <f t="shared" si="45"/>
        <v>9</v>
      </c>
      <c r="M68" s="30">
        <f t="shared" si="45"/>
        <v>10</v>
      </c>
      <c r="N68" s="30">
        <f t="shared" si="45"/>
        <v>11</v>
      </c>
      <c r="O68" s="30">
        <f t="shared" si="45"/>
        <v>12</v>
      </c>
      <c r="P68" s="30">
        <f t="shared" si="45"/>
        <v>13</v>
      </c>
      <c r="Q68" s="30">
        <f t="shared" si="45"/>
        <v>14</v>
      </c>
      <c r="R68" s="30">
        <f t="shared" si="45"/>
        <v>15</v>
      </c>
      <c r="S68" s="30">
        <f t="shared" si="45"/>
        <v>16</v>
      </c>
      <c r="T68" s="30">
        <f t="shared" si="45"/>
        <v>17</v>
      </c>
      <c r="U68" s="30">
        <f t="shared" si="45"/>
        <v>18</v>
      </c>
      <c r="V68" s="30">
        <f t="shared" si="45"/>
        <v>19</v>
      </c>
      <c r="W68" s="30">
        <f t="shared" si="45"/>
        <v>20</v>
      </c>
      <c r="X68" s="30">
        <f t="shared" si="45"/>
        <v>21</v>
      </c>
      <c r="Y68" s="30">
        <f t="shared" si="45"/>
        <v>22</v>
      </c>
      <c r="Z68" s="30">
        <f t="shared" si="45"/>
        <v>23</v>
      </c>
      <c r="AA68" s="30">
        <f t="shared" si="45"/>
        <v>24</v>
      </c>
      <c r="AB68" s="30">
        <f t="shared" si="45"/>
        <v>25</v>
      </c>
      <c r="AC68" s="30">
        <f t="shared" si="45"/>
        <v>26</v>
      </c>
      <c r="AD68" s="30">
        <f t="shared" si="45"/>
        <v>27</v>
      </c>
      <c r="AE68" s="30">
        <f t="shared" si="45"/>
        <v>28</v>
      </c>
      <c r="AF68" s="30">
        <f t="shared" si="45"/>
        <v>29</v>
      </c>
      <c r="AG68" s="30">
        <f t="shared" si="45"/>
        <v>30</v>
      </c>
      <c r="AH68" s="31" t="str">
        <f t="shared" si="45"/>
        <v/>
      </c>
      <c r="AI68" s="6"/>
      <c r="AJ68" s="6"/>
      <c r="AK68" s="6"/>
      <c r="AL68" s="6"/>
    </row>
    <row r="69" spans="2:38" x14ac:dyDescent="0.25">
      <c r="D69" s="32">
        <f>IFERROR(WEEKDAY(D66,1),"")</f>
        <v>5</v>
      </c>
      <c r="E69" s="33">
        <f t="shared" ref="E69:AH69" si="46">IFERROR(WEEKDAY(E66,1),"")</f>
        <v>6</v>
      </c>
      <c r="F69" s="33">
        <f t="shared" si="46"/>
        <v>7</v>
      </c>
      <c r="G69" s="33">
        <f t="shared" si="46"/>
        <v>1</v>
      </c>
      <c r="H69" s="33">
        <f t="shared" si="46"/>
        <v>2</v>
      </c>
      <c r="I69" s="33">
        <f t="shared" si="46"/>
        <v>3</v>
      </c>
      <c r="J69" s="33">
        <f t="shared" si="46"/>
        <v>4</v>
      </c>
      <c r="K69" s="33">
        <f t="shared" si="46"/>
        <v>5</v>
      </c>
      <c r="L69" s="33">
        <f t="shared" si="46"/>
        <v>6</v>
      </c>
      <c r="M69" s="33">
        <f t="shared" si="46"/>
        <v>7</v>
      </c>
      <c r="N69" s="33">
        <f t="shared" si="46"/>
        <v>1</v>
      </c>
      <c r="O69" s="33">
        <f t="shared" si="46"/>
        <v>2</v>
      </c>
      <c r="P69" s="33">
        <f t="shared" si="46"/>
        <v>3</v>
      </c>
      <c r="Q69" s="33">
        <f t="shared" si="46"/>
        <v>4</v>
      </c>
      <c r="R69" s="33">
        <f t="shared" si="46"/>
        <v>5</v>
      </c>
      <c r="S69" s="33">
        <f t="shared" si="46"/>
        <v>6</v>
      </c>
      <c r="T69" s="33">
        <f t="shared" si="46"/>
        <v>7</v>
      </c>
      <c r="U69" s="33">
        <f t="shared" si="46"/>
        <v>1</v>
      </c>
      <c r="V69" s="33">
        <f t="shared" si="46"/>
        <v>2</v>
      </c>
      <c r="W69" s="33">
        <f t="shared" si="46"/>
        <v>3</v>
      </c>
      <c r="X69" s="33">
        <f t="shared" si="46"/>
        <v>4</v>
      </c>
      <c r="Y69" s="33">
        <f t="shared" si="46"/>
        <v>5</v>
      </c>
      <c r="Z69" s="33">
        <f t="shared" si="46"/>
        <v>6</v>
      </c>
      <c r="AA69" s="33">
        <f t="shared" si="46"/>
        <v>7</v>
      </c>
      <c r="AB69" s="33">
        <f t="shared" si="46"/>
        <v>1</v>
      </c>
      <c r="AC69" s="33">
        <f t="shared" si="46"/>
        <v>2</v>
      </c>
      <c r="AD69" s="33">
        <f t="shared" si="46"/>
        <v>3</v>
      </c>
      <c r="AE69" s="33">
        <f t="shared" si="46"/>
        <v>4</v>
      </c>
      <c r="AF69" s="33">
        <f t="shared" si="46"/>
        <v>5</v>
      </c>
      <c r="AG69" s="33">
        <f t="shared" si="46"/>
        <v>6</v>
      </c>
      <c r="AH69" s="34" t="str">
        <f t="shared" si="46"/>
        <v/>
      </c>
      <c r="AI69" s="6" t="s">
        <v>67</v>
      </c>
      <c r="AJ69" s="6" t="s">
        <v>7</v>
      </c>
      <c r="AK69" s="6" t="s">
        <v>70</v>
      </c>
      <c r="AL69" s="6" t="s">
        <v>8</v>
      </c>
    </row>
    <row r="70" spans="2:38" ht="15.75" thickBot="1" x14ac:dyDescent="0.3">
      <c r="D70" s="35" t="str">
        <f t="array" ref="D70">IFERROR(INDEX(Tableau3[],MATCH(1,(Tableau!D66&gt;=Tableau3[Date début])*(Tableau3[Date de Fin]&gt;=Tableau!D66)*(Tableau3[Nom]=Tableau!$V$2),0),5),"")</f>
        <v/>
      </c>
      <c r="E70" s="36" t="str">
        <f t="array" ref="E70">IFERROR(INDEX(Tableau3[],MATCH(1,(Tableau!E66&gt;=Tableau3[Date début])*(Tableau3[Date de Fin]&gt;=Tableau!E66)*(Tableau3[Nom]=Tableau!$V$2),0),5),"")</f>
        <v/>
      </c>
      <c r="F70" s="36" t="str">
        <f t="array" ref="F70">IFERROR(INDEX(Tableau3[],MATCH(1,(Tableau!F66&gt;=Tableau3[Date début])*(Tableau3[Date de Fin]&gt;=Tableau!F66)*(Tableau3[Nom]=Tableau!$V$2),0),5),"")</f>
        <v/>
      </c>
      <c r="G70" s="36" t="str">
        <f t="array" ref="G70">IFERROR(INDEX(Tableau3[],MATCH(1,(Tableau!G66&gt;=Tableau3[Date début])*(Tableau3[Date de Fin]&gt;=Tableau!G66)*(Tableau3[Nom]=Tableau!$V$2),0),5),"")</f>
        <v/>
      </c>
      <c r="H70" s="36" t="str">
        <f t="array" ref="H70">IFERROR(INDEX(Tableau3[],MATCH(1,(Tableau!H66&gt;=Tableau3[Date début])*(Tableau3[Date de Fin]&gt;=Tableau!H66)*(Tableau3[Nom]=Tableau!$V$2),0),5),"")</f>
        <v/>
      </c>
      <c r="I70" s="36" t="str">
        <f t="array" ref="I70">IFERROR(INDEX(Tableau3[],MATCH(1,(Tableau!I66&gt;=Tableau3[Date début])*(Tableau3[Date de Fin]&gt;=Tableau!I66)*(Tableau3[Nom]=Tableau!$V$2),0),5),"")</f>
        <v/>
      </c>
      <c r="J70" s="36" t="str">
        <f t="array" ref="J70">IFERROR(INDEX(Tableau3[],MATCH(1,(Tableau!J66&gt;=Tableau3[Date début])*(Tableau3[Date de Fin]&gt;=Tableau!J66)*(Tableau3[Nom]=Tableau!$V$2),0),5),"")</f>
        <v/>
      </c>
      <c r="K70" s="36" t="str">
        <f t="array" ref="K70">IFERROR(INDEX(Tableau3[],MATCH(1,(Tableau!K66&gt;=Tableau3[Date début])*(Tableau3[Date de Fin]&gt;=Tableau!K66)*(Tableau3[Nom]=Tableau!$V$2),0),5),"")</f>
        <v/>
      </c>
      <c r="L70" s="36" t="str">
        <f t="array" ref="L70">IFERROR(INDEX(Tableau3[],MATCH(1,(Tableau!L66&gt;=Tableau3[Date début])*(Tableau3[Date de Fin]&gt;=Tableau!L66)*(Tableau3[Nom]=Tableau!$V$2),0),5),"")</f>
        <v/>
      </c>
      <c r="M70" s="36" t="str">
        <f t="array" ref="M70">IFERROR(INDEX(Tableau3[],MATCH(1,(Tableau!M66&gt;=Tableau3[Date début])*(Tableau3[Date de Fin]&gt;=Tableau!M66)*(Tableau3[Nom]=Tableau!$V$2),0),5),"")</f>
        <v/>
      </c>
      <c r="N70" s="36" t="str">
        <f t="array" ref="N70">IFERROR(INDEX(Tableau3[],MATCH(1,(Tableau!N66&gt;=Tableau3[Date début])*(Tableau3[Date de Fin]&gt;=Tableau!N66)*(Tableau3[Nom]=Tableau!$V$2),0),5),"")</f>
        <v/>
      </c>
      <c r="O70" s="36" t="str">
        <f t="array" ref="O70">IFERROR(INDEX(Tableau3[],MATCH(1,(Tableau!O66&gt;=Tableau3[Date début])*(Tableau3[Date de Fin]&gt;=Tableau!O66)*(Tableau3[Nom]=Tableau!$V$2),0),5),"")</f>
        <v/>
      </c>
      <c r="P70" s="36" t="str">
        <f t="array" ref="P70">IFERROR(INDEX(Tableau3[],MATCH(1,(Tableau!P66&gt;=Tableau3[Date début])*(Tableau3[Date de Fin]&gt;=Tableau!P66)*(Tableau3[Nom]=Tableau!$V$2),0),5),"")</f>
        <v/>
      </c>
      <c r="Q70" s="36" t="str">
        <f t="array" ref="Q70">IFERROR(INDEX(Tableau3[],MATCH(1,(Tableau!Q66&gt;=Tableau3[Date début])*(Tableau3[Date de Fin]&gt;=Tableau!Q66)*(Tableau3[Nom]=Tableau!$V$2),0),5),"")</f>
        <v/>
      </c>
      <c r="R70" s="36" t="str">
        <f t="array" ref="R70">IFERROR(INDEX(Tableau3[],MATCH(1,(Tableau!R66&gt;=Tableau3[Date début])*(Tableau3[Date de Fin]&gt;=Tableau!R66)*(Tableau3[Nom]=Tableau!$V$2),0),5),"")</f>
        <v>RF</v>
      </c>
      <c r="S70" s="36" t="str">
        <f t="array" ref="S70">IFERROR(INDEX(Tableau3[],MATCH(1,(Tableau!S66&gt;=Tableau3[Date début])*(Tableau3[Date de Fin]&gt;=Tableau!S66)*(Tableau3[Nom]=Tableau!$V$2),0),5),"")</f>
        <v/>
      </c>
      <c r="T70" s="36" t="str">
        <f t="array" ref="T70">IFERROR(INDEX(Tableau3[],MATCH(1,(Tableau!T66&gt;=Tableau3[Date début])*(Tableau3[Date de Fin]&gt;=Tableau!T66)*(Tableau3[Nom]=Tableau!$V$2),0),5),"")</f>
        <v/>
      </c>
      <c r="U70" s="36" t="str">
        <f t="array" ref="U70">IFERROR(INDEX(Tableau3[],MATCH(1,(Tableau!U66&gt;=Tableau3[Date début])*(Tableau3[Date de Fin]&gt;=Tableau!U66)*(Tableau3[Nom]=Tableau!$V$2),0),5),"")</f>
        <v/>
      </c>
      <c r="V70" s="36" t="str">
        <f t="array" ref="V70">IFERROR(INDEX(Tableau3[],MATCH(1,(Tableau!V66&gt;=Tableau3[Date début])*(Tableau3[Date de Fin]&gt;=Tableau!V66)*(Tableau3[Nom]=Tableau!$V$2),0),5),"")</f>
        <v/>
      </c>
      <c r="W70" s="36" t="str">
        <f t="array" ref="W70">IFERROR(INDEX(Tableau3[],MATCH(1,(Tableau!W66&gt;=Tableau3[Date début])*(Tableau3[Date de Fin]&gt;=Tableau!W66)*(Tableau3[Nom]=Tableau!$V$2),0),5),"")</f>
        <v/>
      </c>
      <c r="X70" s="36" t="str">
        <f t="array" ref="X70">IFERROR(INDEX(Tableau3[],MATCH(1,(Tableau!X66&gt;=Tableau3[Date début])*(Tableau3[Date de Fin]&gt;=Tableau!X66)*(Tableau3[Nom]=Tableau!$V$2),0),5),"")</f>
        <v/>
      </c>
      <c r="Y70" s="36" t="str">
        <f t="array" ref="Y70">IFERROR(INDEX(Tableau3[],MATCH(1,(Tableau!Y66&gt;=Tableau3[Date début])*(Tableau3[Date de Fin]&gt;=Tableau!Y66)*(Tableau3[Nom]=Tableau!$V$2),0),5),"")</f>
        <v/>
      </c>
      <c r="Z70" s="36" t="str">
        <f t="array" ref="Z70">IFERROR(INDEX(Tableau3[],MATCH(1,(Tableau!Z66&gt;=Tableau3[Date début])*(Tableau3[Date de Fin]&gt;=Tableau!Z66)*(Tableau3[Nom]=Tableau!$V$2),0),5),"")</f>
        <v/>
      </c>
      <c r="AA70" s="36" t="str">
        <f t="array" ref="AA70">IFERROR(INDEX(Tableau3[],MATCH(1,(Tableau!AA66&gt;=Tableau3[Date début])*(Tableau3[Date de Fin]&gt;=Tableau!AA66)*(Tableau3[Nom]=Tableau!$V$2),0),5),"")</f>
        <v/>
      </c>
      <c r="AB70" s="36" t="str">
        <f t="array" ref="AB70">IFERROR(INDEX(Tableau3[],MATCH(1,(Tableau!AB66&gt;=Tableau3[Date début])*(Tableau3[Date de Fin]&gt;=Tableau!AB66)*(Tableau3[Nom]=Tableau!$V$2),0),5),"")</f>
        <v/>
      </c>
      <c r="AC70" s="36" t="str">
        <f t="array" ref="AC70">IFERROR(INDEX(Tableau3[],MATCH(1,(Tableau!AC66&gt;=Tableau3[Date début])*(Tableau3[Date de Fin]&gt;=Tableau!AC66)*(Tableau3[Nom]=Tableau!$V$2),0),5),"")</f>
        <v/>
      </c>
      <c r="AD70" s="36" t="str">
        <f t="array" ref="AD70">IFERROR(INDEX(Tableau3[],MATCH(1,(Tableau!AD66&gt;=Tableau3[Date début])*(Tableau3[Date de Fin]&gt;=Tableau!AD66)*(Tableau3[Nom]=Tableau!$V$2),0),5),"")</f>
        <v/>
      </c>
      <c r="AE70" s="36" t="str">
        <f t="array" ref="AE70">IFERROR(INDEX(Tableau3[],MATCH(1,(Tableau!AE66&gt;=Tableau3[Date début])*(Tableau3[Date de Fin]&gt;=Tableau!AE66)*(Tableau3[Nom]=Tableau!$V$2),0),5),"")</f>
        <v/>
      </c>
      <c r="AF70" s="36" t="str">
        <f t="array" ref="AF70">IFERROR(INDEX(Tableau3[],MATCH(1,(Tableau!AF66&gt;=Tableau3[Date début])*(Tableau3[Date de Fin]&gt;=Tableau!AF66)*(Tableau3[Nom]=Tableau!$V$2),0),5),"")</f>
        <v/>
      </c>
      <c r="AG70" s="36" t="str">
        <f t="array" ref="AG70">IFERROR(INDEX(Tableau3[],MATCH(1,(Tableau!AG66&gt;=Tableau3[Date début])*(Tableau3[Date de Fin]&gt;=Tableau!AG66)*(Tableau3[Nom]=Tableau!$V$2),0),5),"")</f>
        <v/>
      </c>
      <c r="AH70" s="37" t="str">
        <f t="array" ref="AH70">IFERROR(INDEX(Tableau3[],MATCH(1,(Tableau!AH66&gt;=Tableau3[Date début])*(Tableau3[Date de Fin]&gt;=Tableau!AH66)*(Tableau3[Nom]=Tableau!$V$2),0),5),"")</f>
        <v/>
      </c>
      <c r="AI70" s="6">
        <f>COUNTIF($D$70:$AH$70,AI69)</f>
        <v>0</v>
      </c>
      <c r="AJ70" s="6">
        <f t="shared" ref="AJ70:AL70" si="47">COUNTIF($D$70:$AH$70,AJ69)</f>
        <v>0</v>
      </c>
      <c r="AK70" s="6">
        <f t="shared" si="47"/>
        <v>0</v>
      </c>
      <c r="AL70" s="6">
        <f t="shared" si="47"/>
        <v>1</v>
      </c>
    </row>
  </sheetData>
  <sheetProtection selectLockedCells="1"/>
  <dataConsolidate/>
  <mergeCells count="14">
    <mergeCell ref="D62:AE62"/>
    <mergeCell ref="D67:AE67"/>
    <mergeCell ref="D32:AE32"/>
    <mergeCell ref="D37:AE37"/>
    <mergeCell ref="D42:AE42"/>
    <mergeCell ref="D47:AE47"/>
    <mergeCell ref="D52:AE52"/>
    <mergeCell ref="D57:AE57"/>
    <mergeCell ref="D12:AE12"/>
    <mergeCell ref="D17:AE17"/>
    <mergeCell ref="D22:AE22"/>
    <mergeCell ref="D27:AE27"/>
    <mergeCell ref="D2:P5"/>
    <mergeCell ref="V2:AH5"/>
  </mergeCells>
  <conditionalFormatting sqref="D13:AH14 D18:AH19 D23:AH24 D28:AH29 D33:AH34 D38:AH39 D43:AH44 D48:AH49 D53:AH54 D58:AH59 D63:AH64 D68:AH69">
    <cfRule type="expression" dxfId="4" priority="5">
      <formula>OR(D$69=1,D$69=7)</formula>
    </cfRule>
  </conditionalFormatting>
  <conditionalFormatting sqref="D20:AH20 D15:AH15 D30:AH30 D35:AH35 D40:AH40 D45:AH45 D50:AH50 D55:AH55 D60:AH60 D65:AH65 D70:AH70 D25:AH25">
    <cfRule type="cellIs" dxfId="3" priority="1" operator="equal">
      <formula>"RF-1"</formula>
    </cfRule>
    <cfRule type="cellIs" dxfId="2" priority="2" operator="equal">
      <formula>"RF"</formula>
    </cfRule>
    <cfRule type="cellIs" dxfId="1" priority="3" operator="equal">
      <formula>"V"</formula>
    </cfRule>
    <cfRule type="cellIs" dxfId="0" priority="4" operator="equal">
      <formula>"V-1"</formula>
    </cfRule>
  </conditionalFormatting>
  <dataValidations count="2">
    <dataValidation type="list" allowBlank="1" showInputMessage="1" showErrorMessage="1" sqref="D2:P5" xr:uid="{00000000-0002-0000-0100-000000000000}">
      <formula1>Années</formula1>
    </dataValidation>
    <dataValidation type="list" allowBlank="1" showInputMessage="1" showErrorMessage="1" sqref="V2:AH5" xr:uid="{00000000-0002-0000-0100-000001000000}">
      <formula1>Personnel</formula1>
    </dataValidation>
  </dataValidations>
  <pageMargins left="0.51181102362204722" right="0.51181102362204722" top="0.74803149606299213" bottom="0.74803149606299213" header="0.31496062992125984" footer="0.31496062992125984"/>
  <pageSetup paperSize="9" scale="4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Entrées</vt:lpstr>
      <vt:lpstr>Tableau</vt:lpstr>
      <vt:lpstr>Années</vt:lpstr>
      <vt:lpstr>Personnel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2020-01-27T22:14:31Z</cp:lastPrinted>
  <dcterms:created xsi:type="dcterms:W3CDTF">2020-01-27T01:32:23Z</dcterms:created>
  <dcterms:modified xsi:type="dcterms:W3CDTF">2020-02-06T00:42:08Z</dcterms:modified>
</cp:coreProperties>
</file>