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cha\Desktop\Devoirs\"/>
    </mc:Choice>
  </mc:AlternateContent>
  <xr:revisionPtr revIDLastSave="0" documentId="13_ncr:1_{5D5FE00C-F26D-4560-9181-6F799DEC9851}" xr6:coauthVersionLast="45" xr6:coauthVersionMax="45" xr10:uidLastSave="{00000000-0000-0000-0000-000000000000}"/>
  <bookViews>
    <workbookView xWindow="-120" yWindow="-120" windowWidth="29040" windowHeight="15840" activeTab="1" xr2:uid="{100BB114-F930-4C1E-9FA7-F5381BB92946}"/>
  </bookViews>
  <sheets>
    <sheet name="calendrier" sheetId="1" r:id="rId1"/>
    <sheet name="jours fériés" sheetId="3" r:id="rId2"/>
  </sheets>
  <externalReferences>
    <externalReference r:id="rId3"/>
  </externalReferences>
  <definedNames>
    <definedName name="code1">'jours fériés'!$M$3</definedName>
    <definedName name="code2">'jours fériés'!$S$3</definedName>
    <definedName name="code3">'jours fériés'!$Y$3</definedName>
    <definedName name="code4">'jours fériés'!$AE$3</definedName>
    <definedName name="code5">'jours fériés'!$AK$3</definedName>
    <definedName name="Fériés">'jours fériés'!$B$1:$B$13</definedName>
    <definedName name="fêtes_nat">[1]paramètres!$D$12:$E$16</definedName>
    <definedName name="flag_alsace">[1]paramètres!$C$6</definedName>
    <definedName name="label_mois">[1]Planning!$2:$2</definedName>
    <definedName name="maintenance1">'jours fériés'!$L$4:$L$29</definedName>
    <definedName name="maintenance1.1">'jours fériés'!$L$4:$L$851</definedName>
    <definedName name="maintenance2">'jours fériés'!$R$4:$R$29</definedName>
    <definedName name="maintenance2.1">'jours fériés'!$R$4:$R$851</definedName>
    <definedName name="maintenance3">'jours fériés'!$X$4:$X$29</definedName>
    <definedName name="maintenance3.1">'jours fériés'!$X$4:$X$53</definedName>
    <definedName name="maintenance3.11">'jours fériés'!$X$4:$X$851</definedName>
    <definedName name="maintenance4">'jours fériés'!$AD$4:$AD$851</definedName>
    <definedName name="maintenance5">'jours fériés'!$AJ$4:$AJ$851</definedName>
    <definedName name="mode_Alsace">[1]paramètres!$C$6</definedName>
    <definedName name="mode_Belgique">[1]paramètres!$C$14</definedName>
    <definedName name="mode_France">[1]paramètres!$C$12</definedName>
    <definedName name="mode_luxembourg">[1]paramètres!$C$13</definedName>
    <definedName name="mode_suisse">[1]paramètres!$C$15</definedName>
    <definedName name="pays">[1]paramètres!$C$11</definedName>
    <definedName name="premier_jour">[1]Planning!$C$4</definedName>
    <definedName name="sans_fériés">'[1]jours fériés'!$R$6</definedName>
    <definedName name="sans_pentecote">[1]paramètres!$C$9</definedName>
    <definedName name="table_Paques">'jours fériés'!$T:$U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79" i="3" l="1"/>
  <c r="AG78" i="3"/>
  <c r="AG77" i="3"/>
  <c r="AG76" i="3"/>
  <c r="AG75" i="3"/>
  <c r="AG74" i="3"/>
  <c r="AG73" i="3"/>
  <c r="AG72" i="3"/>
  <c r="AG71" i="3"/>
  <c r="AG70" i="3"/>
  <c r="AG69" i="3"/>
  <c r="AG68" i="3"/>
  <c r="AG67" i="3"/>
  <c r="AG66" i="3"/>
  <c r="AG65" i="3"/>
  <c r="AG64" i="3"/>
  <c r="AG63" i="3"/>
  <c r="AG62" i="3"/>
  <c r="AG61" i="3"/>
  <c r="AG60" i="3"/>
  <c r="AG59" i="3"/>
  <c r="AG58" i="3"/>
  <c r="AG57" i="3"/>
  <c r="AG56" i="3"/>
  <c r="AG55" i="3"/>
  <c r="AG54" i="3"/>
  <c r="AG53" i="3"/>
  <c r="AG52" i="3"/>
  <c r="AG51" i="3"/>
  <c r="AG50" i="3"/>
  <c r="AG49" i="3"/>
  <c r="AG48" i="3"/>
  <c r="AG47" i="3"/>
  <c r="AG46" i="3"/>
  <c r="AG45" i="3"/>
  <c r="AG44" i="3"/>
  <c r="AG43" i="3"/>
  <c r="AG42" i="3"/>
  <c r="AG41" i="3"/>
  <c r="AG40" i="3"/>
  <c r="AG39" i="3"/>
  <c r="AG38" i="3"/>
  <c r="AG37" i="3"/>
  <c r="AG36" i="3"/>
  <c r="AG35" i="3"/>
  <c r="AG34" i="3"/>
  <c r="AG33" i="3"/>
  <c r="AG32" i="3"/>
  <c r="AG31" i="3"/>
  <c r="AG30" i="3"/>
  <c r="AG29" i="3"/>
  <c r="AG28" i="3"/>
  <c r="AG27" i="3"/>
  <c r="AG26" i="3"/>
  <c r="AG25" i="3"/>
  <c r="AG24" i="3"/>
  <c r="AG23" i="3"/>
  <c r="AG22" i="3"/>
  <c r="AG21" i="3"/>
  <c r="AG20" i="3"/>
  <c r="AG19" i="3"/>
  <c r="AG18" i="3"/>
  <c r="AG17" i="3"/>
  <c r="AG16" i="3"/>
  <c r="AG15" i="3"/>
  <c r="AG14" i="3"/>
  <c r="AG13" i="3"/>
  <c r="AG12" i="3"/>
  <c r="AG11" i="3"/>
  <c r="AG10" i="3"/>
  <c r="AG9" i="3"/>
  <c r="AG8" i="3"/>
  <c r="AG7" i="3"/>
  <c r="AG6" i="3"/>
  <c r="AG5" i="3"/>
  <c r="AA79" i="3"/>
  <c r="AA78" i="3"/>
  <c r="AA77" i="3"/>
  <c r="AA76" i="3"/>
  <c r="AA75" i="3"/>
  <c r="AA74" i="3"/>
  <c r="AA73" i="3"/>
  <c r="AA72" i="3"/>
  <c r="AA71" i="3"/>
  <c r="AA70" i="3"/>
  <c r="AA69" i="3"/>
  <c r="AA68" i="3"/>
  <c r="AA67" i="3"/>
  <c r="AA66" i="3"/>
  <c r="AA65" i="3"/>
  <c r="AA64" i="3"/>
  <c r="AA63" i="3"/>
  <c r="AA62" i="3"/>
  <c r="AA61" i="3"/>
  <c r="AA60" i="3"/>
  <c r="AA59" i="3"/>
  <c r="AA58" i="3"/>
  <c r="AA57" i="3"/>
  <c r="AA56" i="3"/>
  <c r="AA55" i="3"/>
  <c r="AA54" i="3"/>
  <c r="AA53" i="3"/>
  <c r="AA52" i="3"/>
  <c r="AA51" i="3"/>
  <c r="AA50" i="3"/>
  <c r="AA49" i="3"/>
  <c r="AA48" i="3"/>
  <c r="AA47" i="3"/>
  <c r="AA46" i="3"/>
  <c r="AA45" i="3"/>
  <c r="AA44" i="3"/>
  <c r="AA43" i="3"/>
  <c r="AA42" i="3"/>
  <c r="AA41" i="3"/>
  <c r="AA40" i="3"/>
  <c r="AA39" i="3"/>
  <c r="AA38" i="3"/>
  <c r="AA37" i="3"/>
  <c r="AA36" i="3"/>
  <c r="AA35" i="3"/>
  <c r="AA34" i="3"/>
  <c r="AA33" i="3"/>
  <c r="AA32" i="3"/>
  <c r="AA31" i="3"/>
  <c r="AA30" i="3"/>
  <c r="AA29" i="3"/>
  <c r="AA28" i="3"/>
  <c r="AA27" i="3"/>
  <c r="AA26" i="3"/>
  <c r="AA25" i="3"/>
  <c r="AA24" i="3"/>
  <c r="AA23" i="3"/>
  <c r="AA22" i="3"/>
  <c r="AA21" i="3"/>
  <c r="AA20" i="3"/>
  <c r="AA19" i="3"/>
  <c r="AA18" i="3"/>
  <c r="AA17" i="3"/>
  <c r="AA16" i="3"/>
  <c r="AA15" i="3"/>
  <c r="AA14" i="3"/>
  <c r="AA13" i="3"/>
  <c r="AA12" i="3"/>
  <c r="AA11" i="3"/>
  <c r="AA10" i="3"/>
  <c r="AA9" i="3"/>
  <c r="AA8" i="3"/>
  <c r="AA7" i="3"/>
  <c r="AA6" i="3"/>
  <c r="AA5" i="3"/>
  <c r="I30" i="3"/>
  <c r="J30" i="3" s="1"/>
  <c r="I31" i="3"/>
  <c r="J31" i="3" s="1"/>
  <c r="I32" i="3"/>
  <c r="J32" i="3" s="1"/>
  <c r="I33" i="3"/>
  <c r="J33" i="3" s="1"/>
  <c r="I34" i="3"/>
  <c r="J34" i="3" s="1"/>
  <c r="I35" i="3"/>
  <c r="J35" i="3" s="1"/>
  <c r="I36" i="3"/>
  <c r="J36" i="3" s="1"/>
  <c r="I37" i="3"/>
  <c r="J37" i="3" s="1"/>
  <c r="I38" i="3"/>
  <c r="J38" i="3" s="1"/>
  <c r="I39" i="3"/>
  <c r="J39" i="3" s="1"/>
  <c r="I40" i="3"/>
  <c r="J40" i="3" s="1"/>
  <c r="I41" i="3"/>
  <c r="J41" i="3" s="1"/>
  <c r="I42" i="3"/>
  <c r="J42" i="3" s="1"/>
  <c r="I43" i="3"/>
  <c r="J43" i="3" s="1"/>
  <c r="I44" i="3"/>
  <c r="J44" i="3" s="1"/>
  <c r="I45" i="3"/>
  <c r="J45" i="3" s="1"/>
  <c r="I46" i="3"/>
  <c r="J46" i="3" s="1"/>
  <c r="I47" i="3"/>
  <c r="J47" i="3" s="1"/>
  <c r="I48" i="3"/>
  <c r="J48" i="3" s="1"/>
  <c r="I49" i="3"/>
  <c r="J49" i="3" s="1"/>
  <c r="I50" i="3"/>
  <c r="J50" i="3" s="1"/>
  <c r="I51" i="3"/>
  <c r="J51" i="3" s="1"/>
  <c r="I52" i="3"/>
  <c r="J52" i="3" s="1"/>
  <c r="I53" i="3"/>
  <c r="J53" i="3" s="1"/>
  <c r="I54" i="3"/>
  <c r="J54" i="3"/>
  <c r="I55" i="3"/>
  <c r="J55" i="3" s="1"/>
  <c r="I56" i="3"/>
  <c r="J56" i="3" s="1"/>
  <c r="I57" i="3"/>
  <c r="J57" i="3" s="1"/>
  <c r="I58" i="3"/>
  <c r="J58" i="3" s="1"/>
  <c r="I59" i="3"/>
  <c r="J59" i="3" s="1"/>
  <c r="I60" i="3"/>
  <c r="J60" i="3" s="1"/>
  <c r="I61" i="3"/>
  <c r="J61" i="3" s="1"/>
  <c r="I62" i="3"/>
  <c r="J62" i="3" s="1"/>
  <c r="I63" i="3"/>
  <c r="J63" i="3" s="1"/>
  <c r="I64" i="3"/>
  <c r="J64" i="3" s="1"/>
  <c r="I65" i="3"/>
  <c r="J65" i="3" s="1"/>
  <c r="I66" i="3"/>
  <c r="J66" i="3" s="1"/>
  <c r="I67" i="3"/>
  <c r="J67" i="3" s="1"/>
  <c r="I68" i="3"/>
  <c r="J68" i="3" s="1"/>
  <c r="I69" i="3"/>
  <c r="J69" i="3" s="1"/>
  <c r="I70" i="3"/>
  <c r="J70" i="3" s="1"/>
  <c r="I71" i="3"/>
  <c r="J71" i="3" s="1"/>
  <c r="I72" i="3"/>
  <c r="J72" i="3" s="1"/>
  <c r="I73" i="3"/>
  <c r="J73" i="3" s="1"/>
  <c r="I74" i="3"/>
  <c r="J74" i="3" s="1"/>
  <c r="I75" i="3"/>
  <c r="J75" i="3" s="1"/>
  <c r="I76" i="3"/>
  <c r="J76" i="3" s="1"/>
  <c r="I77" i="3"/>
  <c r="J77" i="3" s="1"/>
  <c r="I78" i="3"/>
  <c r="J78" i="3" s="1"/>
  <c r="I79" i="3"/>
  <c r="J79" i="3" s="1"/>
  <c r="O76" i="3"/>
  <c r="O77" i="3"/>
  <c r="O78" i="3"/>
  <c r="O79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I10" i="3" l="1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O27" i="3"/>
  <c r="O28" i="3"/>
  <c r="O2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I6" i="3"/>
  <c r="I7" i="3"/>
  <c r="I8" i="3"/>
  <c r="I9" i="3"/>
  <c r="I5" i="3"/>
  <c r="O6" i="3"/>
  <c r="O7" i="3"/>
  <c r="O8" i="3"/>
  <c r="O9" i="3"/>
  <c r="O5" i="3"/>
  <c r="A8" i="1" l="1"/>
  <c r="B1" i="3"/>
  <c r="C14" i="3"/>
  <c r="C13" i="3"/>
  <c r="C5" i="3"/>
  <c r="C11" i="3"/>
  <c r="C8" i="3"/>
  <c r="C9" i="3"/>
  <c r="C12" i="3"/>
  <c r="C3" i="3"/>
  <c r="C10" i="3"/>
  <c r="C6" i="3"/>
  <c r="C7" i="3"/>
  <c r="C4" i="3"/>
  <c r="C15" i="3"/>
  <c r="B15" i="3" l="1"/>
  <c r="B4" i="3"/>
  <c r="B12" i="3"/>
  <c r="B13" i="3"/>
  <c r="B14" i="3"/>
  <c r="B6" i="3"/>
  <c r="B3" i="3"/>
  <c r="B25" i="3" s="1"/>
  <c r="J29" i="3" s="1"/>
  <c r="B7" i="3"/>
  <c r="B11" i="3"/>
  <c r="B9" i="3" l="1"/>
  <c r="B8" i="3"/>
  <c r="B10" i="3"/>
  <c r="B5" i="3"/>
  <c r="AH52" i="3" l="1"/>
  <c r="AI52" i="3" s="1"/>
  <c r="AJ52" i="3" s="1"/>
  <c r="AH64" i="3"/>
  <c r="AI64" i="3" s="1"/>
  <c r="AJ64" i="3" s="1"/>
  <c r="AH36" i="3"/>
  <c r="AI36" i="3" s="1"/>
  <c r="AJ36" i="3" s="1"/>
  <c r="AH31" i="3"/>
  <c r="AI31" i="3" s="1"/>
  <c r="AJ31" i="3" s="1"/>
  <c r="AH46" i="3"/>
  <c r="AI46" i="3" s="1"/>
  <c r="AJ46" i="3" s="1"/>
  <c r="AH37" i="3"/>
  <c r="AI37" i="3" s="1"/>
  <c r="AJ37" i="3" s="1"/>
  <c r="AH77" i="3"/>
  <c r="AI77" i="3" s="1"/>
  <c r="AJ77" i="3" s="1"/>
  <c r="AH47" i="3"/>
  <c r="AI47" i="3" s="1"/>
  <c r="AJ47" i="3" s="1"/>
  <c r="AH22" i="3"/>
  <c r="AI22" i="3" s="1"/>
  <c r="AJ22" i="3" s="1"/>
  <c r="AH78" i="3"/>
  <c r="AI78" i="3" s="1"/>
  <c r="AJ78" i="3" s="1"/>
  <c r="AH63" i="3"/>
  <c r="AI63" i="3" s="1"/>
  <c r="AJ63" i="3" s="1"/>
  <c r="AH41" i="3"/>
  <c r="AI41" i="3" s="1"/>
  <c r="AJ41" i="3" s="1"/>
  <c r="AH17" i="3"/>
  <c r="AI17" i="3" s="1"/>
  <c r="AJ17" i="3" s="1"/>
  <c r="AH38" i="3"/>
  <c r="AI38" i="3" s="1"/>
  <c r="AJ38" i="3" s="1"/>
  <c r="AH56" i="3"/>
  <c r="AI56" i="3" s="1"/>
  <c r="AJ56" i="3" s="1"/>
  <c r="AH23" i="3"/>
  <c r="AI23" i="3" s="1"/>
  <c r="AJ23" i="3" s="1"/>
  <c r="AH44" i="3"/>
  <c r="AI44" i="3" s="1"/>
  <c r="AJ44" i="3" s="1"/>
  <c r="AH72" i="3"/>
  <c r="AI72" i="3" s="1"/>
  <c r="AJ72" i="3" s="1"/>
  <c r="AH12" i="3"/>
  <c r="AI12" i="3" s="1"/>
  <c r="AJ12" i="3" s="1"/>
  <c r="AH65" i="3"/>
  <c r="AI65" i="3" s="1"/>
  <c r="AJ65" i="3" s="1"/>
  <c r="AH4" i="3"/>
  <c r="AI4" i="3" s="1"/>
  <c r="AJ4" i="3" s="1"/>
  <c r="AH66" i="3"/>
  <c r="AI66" i="3" s="1"/>
  <c r="AJ66" i="3" s="1"/>
  <c r="AH28" i="3"/>
  <c r="AI28" i="3" s="1"/>
  <c r="AJ28" i="3" s="1"/>
  <c r="AH7" i="3"/>
  <c r="AI7" i="3" s="1"/>
  <c r="AJ7" i="3" s="1"/>
  <c r="AH62" i="3"/>
  <c r="AI62" i="3" s="1"/>
  <c r="AJ62" i="3" s="1"/>
  <c r="AH11" i="3"/>
  <c r="AI11" i="3" s="1"/>
  <c r="AJ11" i="3" s="1"/>
  <c r="AH70" i="3"/>
  <c r="AI70" i="3" s="1"/>
  <c r="AJ70" i="3" s="1"/>
  <c r="AH30" i="3"/>
  <c r="AI30" i="3" s="1"/>
  <c r="AJ30" i="3" s="1"/>
  <c r="AH27" i="3"/>
  <c r="AI27" i="3" s="1"/>
  <c r="AJ27" i="3" s="1"/>
  <c r="AH42" i="3"/>
  <c r="AI42" i="3" s="1"/>
  <c r="AJ42" i="3" s="1"/>
  <c r="AH34" i="3"/>
  <c r="AI34" i="3" s="1"/>
  <c r="AJ34" i="3" s="1"/>
  <c r="AH19" i="3"/>
  <c r="AI19" i="3" s="1"/>
  <c r="AJ19" i="3" s="1"/>
  <c r="AH74" i="3"/>
  <c r="AI74" i="3" s="1"/>
  <c r="AJ74" i="3" s="1"/>
  <c r="AH76" i="3"/>
  <c r="AI76" i="3" s="1"/>
  <c r="AJ76" i="3" s="1"/>
  <c r="AH5" i="3"/>
  <c r="AI5" i="3" s="1"/>
  <c r="AJ5" i="3" s="1"/>
  <c r="AH75" i="3"/>
  <c r="AI75" i="3" s="1"/>
  <c r="AJ75" i="3" s="1"/>
  <c r="AH43" i="3"/>
  <c r="AI43" i="3" s="1"/>
  <c r="AJ43" i="3" s="1"/>
  <c r="AH54" i="3"/>
  <c r="AI54" i="3" s="1"/>
  <c r="AJ54" i="3" s="1"/>
  <c r="AH35" i="3"/>
  <c r="AI35" i="3" s="1"/>
  <c r="AJ35" i="3" s="1"/>
  <c r="AH32" i="3"/>
  <c r="AI32" i="3" s="1"/>
  <c r="AJ32" i="3" s="1"/>
  <c r="AH53" i="3"/>
  <c r="AI53" i="3" s="1"/>
  <c r="AJ53" i="3" s="1"/>
  <c r="AH57" i="3"/>
  <c r="AI57" i="3" s="1"/>
  <c r="AJ57" i="3" s="1"/>
  <c r="AH59" i="3"/>
  <c r="AI59" i="3" s="1"/>
  <c r="AJ59" i="3" s="1"/>
  <c r="AH24" i="3"/>
  <c r="AI24" i="3" s="1"/>
  <c r="AJ24" i="3" s="1"/>
  <c r="AH39" i="3"/>
  <c r="AI39" i="3" s="1"/>
  <c r="AJ39" i="3" s="1"/>
  <c r="AH13" i="3"/>
  <c r="AI13" i="3" s="1"/>
  <c r="AJ13" i="3" s="1"/>
  <c r="AH48" i="3"/>
  <c r="AI48" i="3" s="1"/>
  <c r="AJ48" i="3" s="1"/>
  <c r="AH60" i="3"/>
  <c r="AI60" i="3" s="1"/>
  <c r="AJ60" i="3" s="1"/>
  <c r="AH67" i="3"/>
  <c r="AI67" i="3" s="1"/>
  <c r="AJ67" i="3" s="1"/>
  <c r="AH29" i="3"/>
  <c r="AI29" i="3" s="1"/>
  <c r="AJ29" i="3" s="1"/>
  <c r="AH6" i="3"/>
  <c r="AI6" i="3" s="1"/>
  <c r="AJ6" i="3" s="1"/>
  <c r="AH26" i="3"/>
  <c r="AI26" i="3" s="1"/>
  <c r="AJ26" i="3" s="1"/>
  <c r="AH33" i="3"/>
  <c r="AI33" i="3" s="1"/>
  <c r="AJ33" i="3" s="1"/>
  <c r="AH50" i="3"/>
  <c r="AI50" i="3" s="1"/>
  <c r="AJ50" i="3" s="1"/>
  <c r="AH18" i="3"/>
  <c r="AI18" i="3" s="1"/>
  <c r="AJ18" i="3" s="1"/>
  <c r="AH51" i="3"/>
  <c r="AI51" i="3" s="1"/>
  <c r="AJ51" i="3" s="1"/>
  <c r="AH40" i="3"/>
  <c r="AI40" i="3" s="1"/>
  <c r="AJ40" i="3" s="1"/>
  <c r="AH8" i="3"/>
  <c r="AI8" i="3" s="1"/>
  <c r="AJ8" i="3" s="1"/>
  <c r="AH79" i="3"/>
  <c r="AI79" i="3" s="1"/>
  <c r="AJ79" i="3" s="1"/>
  <c r="AH49" i="3"/>
  <c r="AI49" i="3" s="1"/>
  <c r="AJ49" i="3" s="1"/>
  <c r="AH14" i="3"/>
  <c r="AI14" i="3" s="1"/>
  <c r="AJ14" i="3" s="1"/>
  <c r="AH15" i="3"/>
  <c r="AI15" i="3" s="1"/>
  <c r="AJ15" i="3" s="1"/>
  <c r="AH20" i="3"/>
  <c r="AI20" i="3" s="1"/>
  <c r="AJ20" i="3" s="1"/>
  <c r="AH45" i="3"/>
  <c r="AI45" i="3" s="1"/>
  <c r="AJ45" i="3" s="1"/>
  <c r="AH69" i="3"/>
  <c r="AI69" i="3" s="1"/>
  <c r="AJ69" i="3" s="1"/>
  <c r="AH58" i="3"/>
  <c r="AI58" i="3" s="1"/>
  <c r="AJ58" i="3" s="1"/>
  <c r="AH21" i="3"/>
  <c r="AI21" i="3" s="1"/>
  <c r="AJ21" i="3" s="1"/>
  <c r="AH73" i="3"/>
  <c r="AI73" i="3" s="1"/>
  <c r="AJ73" i="3" s="1"/>
  <c r="AH55" i="3"/>
  <c r="AI55" i="3" s="1"/>
  <c r="AJ55" i="3" s="1"/>
  <c r="AH68" i="3"/>
  <c r="AI68" i="3" s="1"/>
  <c r="AJ68" i="3" s="1"/>
  <c r="AH61" i="3"/>
  <c r="AI61" i="3" s="1"/>
  <c r="AJ61" i="3" s="1"/>
  <c r="AH25" i="3"/>
  <c r="AI25" i="3" s="1"/>
  <c r="AJ25" i="3" s="1"/>
  <c r="AH71" i="3"/>
  <c r="AI71" i="3" s="1"/>
  <c r="AJ71" i="3" s="1"/>
  <c r="AH9" i="3"/>
  <c r="AI9" i="3" s="1"/>
  <c r="AJ9" i="3" s="1"/>
  <c r="AH10" i="3"/>
  <c r="AI10" i="3" s="1"/>
  <c r="AJ10" i="3" s="1"/>
  <c r="AH16" i="3"/>
  <c r="AI16" i="3" s="1"/>
  <c r="AJ16" i="3" s="1"/>
  <c r="AB72" i="3"/>
  <c r="AC72" i="3" s="1"/>
  <c r="AD72" i="3" s="1"/>
  <c r="AB13" i="3"/>
  <c r="AC13" i="3" s="1"/>
  <c r="AD13" i="3" s="1"/>
  <c r="AB63" i="3"/>
  <c r="AC63" i="3" s="1"/>
  <c r="AD63" i="3" s="1"/>
  <c r="AB44" i="3"/>
  <c r="AC44" i="3" s="1"/>
  <c r="AD44" i="3" s="1"/>
  <c r="AB9" i="3"/>
  <c r="AC9" i="3" s="1"/>
  <c r="AD9" i="3" s="1"/>
  <c r="AB34" i="3"/>
  <c r="AC34" i="3" s="1"/>
  <c r="AD34" i="3" s="1"/>
  <c r="AB65" i="3"/>
  <c r="AC65" i="3" s="1"/>
  <c r="AD65" i="3" s="1"/>
  <c r="AB58" i="3"/>
  <c r="AC58" i="3" s="1"/>
  <c r="AD58" i="3" s="1"/>
  <c r="AB47" i="3"/>
  <c r="AC47" i="3" s="1"/>
  <c r="AD47" i="3" s="1"/>
  <c r="AB18" i="3"/>
  <c r="AC18" i="3" s="1"/>
  <c r="AD18" i="3" s="1"/>
  <c r="AB36" i="3"/>
  <c r="AC36" i="3" s="1"/>
  <c r="AD36" i="3" s="1"/>
  <c r="AB7" i="3"/>
  <c r="AC7" i="3" s="1"/>
  <c r="AD7" i="3" s="1"/>
  <c r="AB37" i="3"/>
  <c r="AC37" i="3" s="1"/>
  <c r="AD37" i="3" s="1"/>
  <c r="AB69" i="3"/>
  <c r="AC69" i="3" s="1"/>
  <c r="AD69" i="3" s="1"/>
  <c r="AB4" i="3"/>
  <c r="AC4" i="3" s="1"/>
  <c r="AD4" i="3" s="1"/>
  <c r="AB33" i="3"/>
  <c r="AC33" i="3" s="1"/>
  <c r="AD33" i="3" s="1"/>
  <c r="AB75" i="3"/>
  <c r="AC75" i="3" s="1"/>
  <c r="AD75" i="3" s="1"/>
  <c r="AB48" i="3"/>
  <c r="AC48" i="3" s="1"/>
  <c r="AD48" i="3" s="1"/>
  <c r="AB32" i="3"/>
  <c r="AC32" i="3" s="1"/>
  <c r="AD32" i="3" s="1"/>
  <c r="AB66" i="3"/>
  <c r="AC66" i="3" s="1"/>
  <c r="AD66" i="3" s="1"/>
  <c r="AB61" i="3"/>
  <c r="AC61" i="3" s="1"/>
  <c r="AD61" i="3" s="1"/>
  <c r="AB67" i="3"/>
  <c r="AC67" i="3" s="1"/>
  <c r="AD67" i="3" s="1"/>
  <c r="AB30" i="3"/>
  <c r="AC30" i="3" s="1"/>
  <c r="AD30" i="3" s="1"/>
  <c r="AB11" i="3"/>
  <c r="AC11" i="3" s="1"/>
  <c r="AD11" i="3" s="1"/>
  <c r="AB6" i="3"/>
  <c r="AC6" i="3" s="1"/>
  <c r="AD6" i="3" s="1"/>
  <c r="AB15" i="3"/>
  <c r="AC15" i="3" s="1"/>
  <c r="AD15" i="3" s="1"/>
  <c r="AB74" i="3"/>
  <c r="AC74" i="3" s="1"/>
  <c r="AD74" i="3" s="1"/>
  <c r="AB79" i="3"/>
  <c r="AC79" i="3" s="1"/>
  <c r="AD79" i="3" s="1"/>
  <c r="AB60" i="3"/>
  <c r="AC60" i="3" s="1"/>
  <c r="AD60" i="3" s="1"/>
  <c r="AB16" i="3"/>
  <c r="AC16" i="3" s="1"/>
  <c r="AD16" i="3" s="1"/>
  <c r="AB52" i="3"/>
  <c r="AC52" i="3" s="1"/>
  <c r="AD52" i="3" s="1"/>
  <c r="AB29" i="3"/>
  <c r="AC29" i="3" s="1"/>
  <c r="AD29" i="3" s="1"/>
  <c r="AB39" i="3"/>
  <c r="AC39" i="3" s="1"/>
  <c r="AD39" i="3" s="1"/>
  <c r="AB38" i="3"/>
  <c r="AC38" i="3" s="1"/>
  <c r="AD38" i="3" s="1"/>
  <c r="AB42" i="3"/>
  <c r="AC42" i="3" s="1"/>
  <c r="AD42" i="3" s="1"/>
  <c r="AB68" i="3"/>
  <c r="AC68" i="3" s="1"/>
  <c r="AD68" i="3" s="1"/>
  <c r="AB59" i="3"/>
  <c r="AC59" i="3" s="1"/>
  <c r="AD59" i="3" s="1"/>
  <c r="AB50" i="3"/>
  <c r="AC50" i="3" s="1"/>
  <c r="AD50" i="3" s="1"/>
  <c r="AB27" i="3"/>
  <c r="AC27" i="3" s="1"/>
  <c r="AD27" i="3" s="1"/>
  <c r="AB43" i="3"/>
  <c r="AC43" i="3" s="1"/>
  <c r="AD43" i="3" s="1"/>
  <c r="AB19" i="3"/>
  <c r="AC19" i="3" s="1"/>
  <c r="AD19" i="3" s="1"/>
  <c r="AB53" i="3"/>
  <c r="AC53" i="3" s="1"/>
  <c r="AD53" i="3" s="1"/>
  <c r="AB26" i="3"/>
  <c r="AC26" i="3" s="1"/>
  <c r="AD26" i="3" s="1"/>
  <c r="AB17" i="3"/>
  <c r="AC17" i="3" s="1"/>
  <c r="AD17" i="3" s="1"/>
  <c r="AB28" i="3"/>
  <c r="AC28" i="3" s="1"/>
  <c r="AD28" i="3" s="1"/>
  <c r="AB8" i="3"/>
  <c r="AC8" i="3" s="1"/>
  <c r="AD8" i="3" s="1"/>
  <c r="AB35" i="3"/>
  <c r="AC35" i="3" s="1"/>
  <c r="AD35" i="3" s="1"/>
  <c r="AB22" i="3"/>
  <c r="AC22" i="3" s="1"/>
  <c r="AD22" i="3" s="1"/>
  <c r="AB23" i="3"/>
  <c r="AC23" i="3" s="1"/>
  <c r="AD23" i="3" s="1"/>
  <c r="AB10" i="3"/>
  <c r="AC10" i="3" s="1"/>
  <c r="AD10" i="3" s="1"/>
  <c r="AB14" i="3"/>
  <c r="AC14" i="3" s="1"/>
  <c r="AD14" i="3" s="1"/>
  <c r="AB70" i="3"/>
  <c r="AC70" i="3" s="1"/>
  <c r="AD70" i="3" s="1"/>
  <c r="AB49" i="3"/>
  <c r="AC49" i="3" s="1"/>
  <c r="AD49" i="3" s="1"/>
  <c r="AB12" i="3"/>
  <c r="AC12" i="3" s="1"/>
  <c r="AD12" i="3" s="1"/>
  <c r="AB77" i="3"/>
  <c r="AC77" i="3" s="1"/>
  <c r="AD77" i="3" s="1"/>
  <c r="AB5" i="3"/>
  <c r="AC5" i="3" s="1"/>
  <c r="AD5" i="3" s="1"/>
  <c r="AB25" i="3"/>
  <c r="AC25" i="3" s="1"/>
  <c r="AD25" i="3" s="1"/>
  <c r="AB46" i="3"/>
  <c r="AC46" i="3" s="1"/>
  <c r="AD46" i="3" s="1"/>
  <c r="AB21" i="3"/>
  <c r="AC21" i="3" s="1"/>
  <c r="AD21" i="3" s="1"/>
  <c r="AB41" i="3"/>
  <c r="AC41" i="3" s="1"/>
  <c r="AD41" i="3" s="1"/>
  <c r="AB31" i="3"/>
  <c r="AC31" i="3" s="1"/>
  <c r="AD31" i="3" s="1"/>
  <c r="AB54" i="3"/>
  <c r="AC54" i="3" s="1"/>
  <c r="AD54" i="3" s="1"/>
  <c r="AB45" i="3"/>
  <c r="AC45" i="3" s="1"/>
  <c r="AD45" i="3" s="1"/>
  <c r="AB78" i="3"/>
  <c r="AC78" i="3" s="1"/>
  <c r="AD78" i="3" s="1"/>
  <c r="AB51" i="3"/>
  <c r="AC51" i="3" s="1"/>
  <c r="AD51" i="3" s="1"/>
  <c r="AB55" i="3"/>
  <c r="AC55" i="3" s="1"/>
  <c r="AD55" i="3" s="1"/>
  <c r="AB71" i="3"/>
  <c r="AC71" i="3" s="1"/>
  <c r="AD71" i="3" s="1"/>
  <c r="AB73" i="3"/>
  <c r="AC73" i="3" s="1"/>
  <c r="AD73" i="3" s="1"/>
  <c r="AB64" i="3"/>
  <c r="AC64" i="3" s="1"/>
  <c r="AD64" i="3" s="1"/>
  <c r="AB56" i="3"/>
  <c r="AC56" i="3" s="1"/>
  <c r="AD56" i="3" s="1"/>
  <c r="AB20" i="3"/>
  <c r="AC20" i="3" s="1"/>
  <c r="AD20" i="3" s="1"/>
  <c r="AB40" i="3"/>
  <c r="AC40" i="3" s="1"/>
  <c r="AD40" i="3" s="1"/>
  <c r="AB76" i="3"/>
  <c r="AC76" i="3" s="1"/>
  <c r="AD76" i="3" s="1"/>
  <c r="AB62" i="3"/>
  <c r="AC62" i="3" s="1"/>
  <c r="AD62" i="3" s="1"/>
  <c r="AB57" i="3"/>
  <c r="AC57" i="3" s="1"/>
  <c r="AD57" i="3" s="1"/>
  <c r="AB24" i="3"/>
  <c r="AC24" i="3" s="1"/>
  <c r="AD24" i="3" s="1"/>
  <c r="K73" i="3"/>
  <c r="L73" i="3" s="1"/>
  <c r="K36" i="3"/>
  <c r="L36" i="3" s="1"/>
  <c r="K75" i="3"/>
  <c r="L75" i="3" s="1"/>
  <c r="K72" i="3"/>
  <c r="L72" i="3" s="1"/>
  <c r="K39" i="3"/>
  <c r="L39" i="3" s="1"/>
  <c r="K46" i="3"/>
  <c r="L46" i="3" s="1"/>
  <c r="K42" i="3"/>
  <c r="L42" i="3" s="1"/>
  <c r="K57" i="3"/>
  <c r="L57" i="3" s="1"/>
  <c r="K33" i="3"/>
  <c r="L33" i="3" s="1"/>
  <c r="K63" i="3"/>
  <c r="L63" i="3" s="1"/>
  <c r="K41" i="3"/>
  <c r="L41" i="3" s="1"/>
  <c r="K45" i="3"/>
  <c r="L45" i="3" s="1"/>
  <c r="K43" i="3"/>
  <c r="L43" i="3" s="1"/>
  <c r="K70" i="3"/>
  <c r="L70" i="3" s="1"/>
  <c r="K37" i="3"/>
  <c r="L37" i="3" s="1"/>
  <c r="K74" i="3"/>
  <c r="L74" i="3" s="1"/>
  <c r="K31" i="3"/>
  <c r="L31" i="3" s="1"/>
  <c r="K44" i="3"/>
  <c r="L44" i="3" s="1"/>
  <c r="K64" i="3"/>
  <c r="L64" i="3" s="1"/>
  <c r="K47" i="3"/>
  <c r="L47" i="3" s="1"/>
  <c r="K32" i="3"/>
  <c r="L32" i="3" s="1"/>
  <c r="K76" i="3"/>
  <c r="L76" i="3" s="1"/>
  <c r="K38" i="3"/>
  <c r="L38" i="3" s="1"/>
  <c r="K48" i="3"/>
  <c r="L48" i="3" s="1"/>
  <c r="K66" i="3"/>
  <c r="L66" i="3" s="1"/>
  <c r="K34" i="3"/>
  <c r="L34" i="3" s="1"/>
  <c r="K67" i="3"/>
  <c r="L67" i="3" s="1"/>
  <c r="K77" i="3"/>
  <c r="L77" i="3" s="1"/>
  <c r="K35" i="3"/>
  <c r="L35" i="3" s="1"/>
  <c r="K49" i="3"/>
  <c r="L49" i="3" s="1"/>
  <c r="K55" i="3"/>
  <c r="L55" i="3" s="1"/>
  <c r="K62" i="3"/>
  <c r="L62" i="3" s="1"/>
  <c r="K53" i="3"/>
  <c r="L53" i="3" s="1"/>
  <c r="K51" i="3"/>
  <c r="L51" i="3" s="1"/>
  <c r="K58" i="3"/>
  <c r="L58" i="3" s="1"/>
  <c r="K68" i="3"/>
  <c r="L68" i="3" s="1"/>
  <c r="K50" i="3"/>
  <c r="L50" i="3" s="1"/>
  <c r="K61" i="3"/>
  <c r="L61" i="3" s="1"/>
  <c r="K69" i="3"/>
  <c r="L69" i="3" s="1"/>
  <c r="K65" i="3"/>
  <c r="L65" i="3" s="1"/>
  <c r="K56" i="3"/>
  <c r="L56" i="3" s="1"/>
  <c r="K54" i="3"/>
  <c r="L54" i="3" s="1"/>
  <c r="K59" i="3"/>
  <c r="L59" i="3" s="1"/>
  <c r="K79" i="3"/>
  <c r="L79" i="3" s="1"/>
  <c r="K30" i="3"/>
  <c r="L30" i="3" s="1"/>
  <c r="K40" i="3"/>
  <c r="L40" i="3" s="1"/>
  <c r="K78" i="3"/>
  <c r="L78" i="3" s="1"/>
  <c r="K60" i="3"/>
  <c r="L60" i="3" s="1"/>
  <c r="K52" i="3"/>
  <c r="L52" i="3" s="1"/>
  <c r="K71" i="3"/>
  <c r="L71" i="3" s="1"/>
  <c r="P79" i="3"/>
  <c r="Q79" i="3" s="1"/>
  <c r="R79" i="3" s="1"/>
  <c r="P78" i="3"/>
  <c r="Q78" i="3" s="1"/>
  <c r="R78" i="3" s="1"/>
  <c r="P76" i="3"/>
  <c r="Q76" i="3" s="1"/>
  <c r="R76" i="3" s="1"/>
  <c r="P77" i="3"/>
  <c r="Q77" i="3" s="1"/>
  <c r="R77" i="3" s="1"/>
  <c r="V76" i="3"/>
  <c r="W76" i="3" s="1"/>
  <c r="X76" i="3" s="1"/>
  <c r="V70" i="3"/>
  <c r="W70" i="3" s="1"/>
  <c r="X70" i="3" s="1"/>
  <c r="V74" i="3"/>
  <c r="W74" i="3" s="1"/>
  <c r="X74" i="3" s="1"/>
  <c r="V61" i="3"/>
  <c r="W61" i="3" s="1"/>
  <c r="X61" i="3" s="1"/>
  <c r="V56" i="3"/>
  <c r="W56" i="3" s="1"/>
  <c r="X56" i="3" s="1"/>
  <c r="V64" i="3"/>
  <c r="W64" i="3" s="1"/>
  <c r="X64" i="3" s="1"/>
  <c r="V63" i="3"/>
  <c r="W63" i="3" s="1"/>
  <c r="X63" i="3" s="1"/>
  <c r="V58" i="3"/>
  <c r="W58" i="3" s="1"/>
  <c r="X58" i="3" s="1"/>
  <c r="V65" i="3"/>
  <c r="W65" i="3" s="1"/>
  <c r="X65" i="3" s="1"/>
  <c r="V54" i="3"/>
  <c r="W54" i="3" s="1"/>
  <c r="X54" i="3" s="1"/>
  <c r="V71" i="3"/>
  <c r="W71" i="3" s="1"/>
  <c r="X71" i="3" s="1"/>
  <c r="V73" i="3"/>
  <c r="W73" i="3" s="1"/>
  <c r="X73" i="3" s="1"/>
  <c r="V77" i="3"/>
  <c r="W77" i="3" s="1"/>
  <c r="X77" i="3" s="1"/>
  <c r="V69" i="3"/>
  <c r="W69" i="3" s="1"/>
  <c r="X69" i="3" s="1"/>
  <c r="V60" i="3"/>
  <c r="W60" i="3" s="1"/>
  <c r="X60" i="3" s="1"/>
  <c r="V59" i="3"/>
  <c r="W59" i="3" s="1"/>
  <c r="X59" i="3" s="1"/>
  <c r="V55" i="3"/>
  <c r="W55" i="3" s="1"/>
  <c r="X55" i="3" s="1"/>
  <c r="V68" i="3"/>
  <c r="W68" i="3" s="1"/>
  <c r="X68" i="3" s="1"/>
  <c r="V57" i="3"/>
  <c r="W57" i="3" s="1"/>
  <c r="X57" i="3" s="1"/>
  <c r="V78" i="3"/>
  <c r="W78" i="3" s="1"/>
  <c r="X78" i="3" s="1"/>
  <c r="V72" i="3"/>
  <c r="W72" i="3" s="1"/>
  <c r="X72" i="3" s="1"/>
  <c r="V66" i="3"/>
  <c r="W66" i="3" s="1"/>
  <c r="X66" i="3" s="1"/>
  <c r="V67" i="3"/>
  <c r="W67" i="3" s="1"/>
  <c r="X67" i="3" s="1"/>
  <c r="V62" i="3"/>
  <c r="W62" i="3" s="1"/>
  <c r="X62" i="3" s="1"/>
  <c r="V75" i="3"/>
  <c r="W75" i="3" s="1"/>
  <c r="X75" i="3" s="1"/>
  <c r="V79" i="3"/>
  <c r="W79" i="3" s="1"/>
  <c r="X79" i="3" s="1"/>
  <c r="V48" i="3"/>
  <c r="W48" i="3" s="1"/>
  <c r="X48" i="3" s="1"/>
  <c r="P69" i="3"/>
  <c r="Q69" i="3" s="1"/>
  <c r="R69" i="3" s="1"/>
  <c r="V39" i="3"/>
  <c r="W39" i="3" s="1"/>
  <c r="X39" i="3" s="1"/>
  <c r="P73" i="3"/>
  <c r="Q73" i="3" s="1"/>
  <c r="R73" i="3" s="1"/>
  <c r="P60" i="3"/>
  <c r="Q60" i="3" s="1"/>
  <c r="R60" i="3" s="1"/>
  <c r="V49" i="3"/>
  <c r="W49" i="3" s="1"/>
  <c r="X49" i="3" s="1"/>
  <c r="P61" i="3"/>
  <c r="Q61" i="3" s="1"/>
  <c r="R61" i="3" s="1"/>
  <c r="P30" i="3"/>
  <c r="Q30" i="3" s="1"/>
  <c r="R30" i="3" s="1"/>
  <c r="P41" i="3"/>
  <c r="Q41" i="3" s="1"/>
  <c r="R41" i="3" s="1"/>
  <c r="P39" i="3"/>
  <c r="Q39" i="3" s="1"/>
  <c r="R39" i="3" s="1"/>
  <c r="V33" i="3"/>
  <c r="W33" i="3" s="1"/>
  <c r="X33" i="3" s="1"/>
  <c r="V47" i="3"/>
  <c r="W47" i="3" s="1"/>
  <c r="X47" i="3" s="1"/>
  <c r="V40" i="3"/>
  <c r="W40" i="3" s="1"/>
  <c r="X40" i="3" s="1"/>
  <c r="V44" i="3"/>
  <c r="W44" i="3" s="1"/>
  <c r="X44" i="3" s="1"/>
  <c r="P75" i="3"/>
  <c r="Q75" i="3" s="1"/>
  <c r="R75" i="3" s="1"/>
  <c r="V53" i="3"/>
  <c r="W53" i="3" s="1"/>
  <c r="X53" i="3" s="1"/>
  <c r="V43" i="3"/>
  <c r="W43" i="3" s="1"/>
  <c r="X43" i="3" s="1"/>
  <c r="V38" i="3"/>
  <c r="W38" i="3" s="1"/>
  <c r="X38" i="3" s="1"/>
  <c r="P31" i="3"/>
  <c r="Q31" i="3" s="1"/>
  <c r="R31" i="3" s="1"/>
  <c r="P74" i="3"/>
  <c r="Q74" i="3" s="1"/>
  <c r="R74" i="3" s="1"/>
  <c r="P54" i="3"/>
  <c r="Q54" i="3" s="1"/>
  <c r="R54" i="3" s="1"/>
  <c r="V36" i="3"/>
  <c r="W36" i="3" s="1"/>
  <c r="X36" i="3" s="1"/>
  <c r="V34" i="3"/>
  <c r="W34" i="3" s="1"/>
  <c r="X34" i="3" s="1"/>
  <c r="V52" i="3"/>
  <c r="W52" i="3" s="1"/>
  <c r="X52" i="3" s="1"/>
  <c r="P48" i="3"/>
  <c r="Q48" i="3" s="1"/>
  <c r="R48" i="3" s="1"/>
  <c r="P51" i="3"/>
  <c r="Q51" i="3" s="1"/>
  <c r="R51" i="3" s="1"/>
  <c r="V30" i="3"/>
  <c r="W30" i="3" s="1"/>
  <c r="X30" i="3" s="1"/>
  <c r="V51" i="3"/>
  <c r="W51" i="3" s="1"/>
  <c r="X51" i="3" s="1"/>
  <c r="V41" i="3"/>
  <c r="W41" i="3" s="1"/>
  <c r="X41" i="3" s="1"/>
  <c r="P57" i="3"/>
  <c r="Q57" i="3" s="1"/>
  <c r="R57" i="3" s="1"/>
  <c r="P70" i="3"/>
  <c r="Q70" i="3" s="1"/>
  <c r="R70" i="3" s="1"/>
  <c r="P71" i="3"/>
  <c r="Q71" i="3" s="1"/>
  <c r="R71" i="3" s="1"/>
  <c r="P36" i="3"/>
  <c r="Q36" i="3" s="1"/>
  <c r="R36" i="3" s="1"/>
  <c r="P32" i="3"/>
  <c r="Q32" i="3" s="1"/>
  <c r="R32" i="3" s="1"/>
  <c r="P50" i="3"/>
  <c r="Q50" i="3" s="1"/>
  <c r="R50" i="3" s="1"/>
  <c r="V50" i="3"/>
  <c r="W50" i="3" s="1"/>
  <c r="X50" i="3" s="1"/>
  <c r="V32" i="3"/>
  <c r="W32" i="3" s="1"/>
  <c r="X32" i="3" s="1"/>
  <c r="V42" i="3"/>
  <c r="W42" i="3" s="1"/>
  <c r="X42" i="3" s="1"/>
  <c r="P66" i="3"/>
  <c r="Q66" i="3" s="1"/>
  <c r="R66" i="3" s="1"/>
  <c r="P56" i="3"/>
  <c r="Q56" i="3" s="1"/>
  <c r="R56" i="3" s="1"/>
  <c r="P64" i="3"/>
  <c r="Q64" i="3" s="1"/>
  <c r="R64" i="3" s="1"/>
  <c r="P42" i="3"/>
  <c r="Q42" i="3" s="1"/>
  <c r="R42" i="3" s="1"/>
  <c r="V35" i="3"/>
  <c r="W35" i="3" s="1"/>
  <c r="X35" i="3" s="1"/>
  <c r="V46" i="3"/>
  <c r="W46" i="3" s="1"/>
  <c r="X46" i="3" s="1"/>
  <c r="V45" i="3"/>
  <c r="W45" i="3" s="1"/>
  <c r="X45" i="3" s="1"/>
  <c r="P40" i="3"/>
  <c r="Q40" i="3" s="1"/>
  <c r="R40" i="3" s="1"/>
  <c r="P43" i="3"/>
  <c r="Q43" i="3" s="1"/>
  <c r="R43" i="3" s="1"/>
  <c r="V31" i="3"/>
  <c r="W31" i="3" s="1"/>
  <c r="X31" i="3" s="1"/>
  <c r="V37" i="3"/>
  <c r="W37" i="3" s="1"/>
  <c r="X37" i="3" s="1"/>
  <c r="P58" i="3"/>
  <c r="Q58" i="3" s="1"/>
  <c r="R58" i="3" s="1"/>
  <c r="P35" i="3"/>
  <c r="Q35" i="3" s="1"/>
  <c r="R35" i="3" s="1"/>
  <c r="P34" i="3"/>
  <c r="Q34" i="3" s="1"/>
  <c r="R34" i="3" s="1"/>
  <c r="P47" i="3"/>
  <c r="Q47" i="3" s="1"/>
  <c r="R47" i="3" s="1"/>
  <c r="P55" i="3"/>
  <c r="Q55" i="3" s="1"/>
  <c r="R55" i="3" s="1"/>
  <c r="P68" i="3"/>
  <c r="Q68" i="3" s="1"/>
  <c r="R68" i="3" s="1"/>
  <c r="P49" i="3"/>
  <c r="Q49" i="3" s="1"/>
  <c r="R49" i="3" s="1"/>
  <c r="P37" i="3"/>
  <c r="Q37" i="3" s="1"/>
  <c r="R37" i="3" s="1"/>
  <c r="P33" i="3"/>
  <c r="Q33" i="3" s="1"/>
  <c r="R33" i="3" s="1"/>
  <c r="P53" i="3"/>
  <c r="Q53" i="3" s="1"/>
  <c r="R53" i="3" s="1"/>
  <c r="P62" i="3"/>
  <c r="Q62" i="3" s="1"/>
  <c r="R62" i="3" s="1"/>
  <c r="P65" i="3"/>
  <c r="Q65" i="3" s="1"/>
  <c r="R65" i="3" s="1"/>
  <c r="P46" i="3"/>
  <c r="Q46" i="3" s="1"/>
  <c r="R46" i="3" s="1"/>
  <c r="P38" i="3"/>
  <c r="Q38" i="3" s="1"/>
  <c r="R38" i="3" s="1"/>
  <c r="P45" i="3"/>
  <c r="Q45" i="3" s="1"/>
  <c r="R45" i="3" s="1"/>
  <c r="P52" i="3"/>
  <c r="Q52" i="3" s="1"/>
  <c r="R52" i="3" s="1"/>
  <c r="P59" i="3"/>
  <c r="Q59" i="3" s="1"/>
  <c r="R59" i="3" s="1"/>
  <c r="P63" i="3"/>
  <c r="Q63" i="3" s="1"/>
  <c r="R63" i="3" s="1"/>
  <c r="P72" i="3"/>
  <c r="Q72" i="3" s="1"/>
  <c r="R72" i="3" s="1"/>
  <c r="P67" i="3"/>
  <c r="Q67" i="3" s="1"/>
  <c r="R67" i="3" s="1"/>
  <c r="P44" i="3"/>
  <c r="Q44" i="3" s="1"/>
  <c r="R44" i="3" s="1"/>
  <c r="V26" i="3"/>
  <c r="W26" i="3" s="1"/>
  <c r="X26" i="3" s="1"/>
  <c r="V25" i="3"/>
  <c r="W25" i="3" s="1"/>
  <c r="X25" i="3" s="1"/>
  <c r="V24" i="3"/>
  <c r="W24" i="3" s="1"/>
  <c r="X24" i="3" s="1"/>
  <c r="V27" i="3"/>
  <c r="W27" i="3" s="1"/>
  <c r="X27" i="3" s="1"/>
  <c r="V10" i="3"/>
  <c r="W10" i="3" s="1"/>
  <c r="X10" i="3" s="1"/>
  <c r="V8" i="3"/>
  <c r="W8" i="3" s="1"/>
  <c r="X8" i="3" s="1"/>
  <c r="V16" i="3"/>
  <c r="W16" i="3" s="1"/>
  <c r="X16" i="3" s="1"/>
  <c r="V9" i="3"/>
  <c r="W9" i="3" s="1"/>
  <c r="X9" i="3" s="1"/>
  <c r="V17" i="3"/>
  <c r="W17" i="3" s="1"/>
  <c r="X17" i="3" s="1"/>
  <c r="V28" i="3"/>
  <c r="W28" i="3" s="1"/>
  <c r="X28" i="3" s="1"/>
  <c r="V15" i="3"/>
  <c r="W15" i="3" s="1"/>
  <c r="X15" i="3" s="1"/>
  <c r="V12" i="3"/>
  <c r="W12" i="3" s="1"/>
  <c r="X12" i="3" s="1"/>
  <c r="V18" i="3"/>
  <c r="W18" i="3" s="1"/>
  <c r="X18" i="3" s="1"/>
  <c r="V20" i="3"/>
  <c r="W20" i="3" s="1"/>
  <c r="X20" i="3" s="1"/>
  <c r="V23" i="3"/>
  <c r="W23" i="3" s="1"/>
  <c r="X23" i="3" s="1"/>
  <c r="V13" i="3"/>
  <c r="W13" i="3" s="1"/>
  <c r="X13" i="3" s="1"/>
  <c r="V21" i="3"/>
  <c r="W21" i="3" s="1"/>
  <c r="X21" i="3" s="1"/>
  <c r="V14" i="3"/>
  <c r="W14" i="3" s="1"/>
  <c r="X14" i="3" s="1"/>
  <c r="V11" i="3"/>
  <c r="W11" i="3" s="1"/>
  <c r="X11" i="3" s="1"/>
  <c r="V29" i="3"/>
  <c r="W29" i="3" s="1"/>
  <c r="X29" i="3" s="1"/>
  <c r="V22" i="3"/>
  <c r="W22" i="3" s="1"/>
  <c r="X22" i="3" s="1"/>
  <c r="V7" i="3"/>
  <c r="W7" i="3" s="1"/>
  <c r="X7" i="3" s="1"/>
  <c r="V19" i="3"/>
  <c r="W19" i="3" s="1"/>
  <c r="X19" i="3" s="1"/>
  <c r="V5" i="3"/>
  <c r="W5" i="3" s="1"/>
  <c r="X5" i="3" s="1"/>
  <c r="V6" i="3"/>
  <c r="W6" i="3" s="1"/>
  <c r="X6" i="3" s="1"/>
  <c r="V4" i="3"/>
  <c r="W4" i="3" s="1"/>
  <c r="X4" i="3" s="1"/>
  <c r="P26" i="3"/>
  <c r="Q26" i="3" s="1"/>
  <c r="R26" i="3" s="1"/>
  <c r="P4" i="3"/>
  <c r="Q4" i="3" s="1"/>
  <c r="R4" i="3" s="1"/>
  <c r="P6" i="3"/>
  <c r="Q6" i="3" s="1"/>
  <c r="R6" i="3" s="1"/>
  <c r="P27" i="3"/>
  <c r="P14" i="3"/>
  <c r="Q14" i="3" s="1"/>
  <c r="R14" i="3" s="1"/>
  <c r="P22" i="3"/>
  <c r="P23" i="3"/>
  <c r="P9" i="3"/>
  <c r="Q9" i="3" s="1"/>
  <c r="R9" i="3" s="1"/>
  <c r="P24" i="3"/>
  <c r="P28" i="3"/>
  <c r="P25" i="3"/>
  <c r="P20" i="3"/>
  <c r="P11" i="3"/>
  <c r="P21" i="3"/>
  <c r="P10" i="3"/>
  <c r="Q10" i="3" s="1"/>
  <c r="R10" i="3" s="1"/>
  <c r="P12" i="3"/>
  <c r="Q12" i="3" s="1"/>
  <c r="R12" i="3" s="1"/>
  <c r="P13" i="3"/>
  <c r="Q13" i="3" s="1"/>
  <c r="R13" i="3" s="1"/>
  <c r="P7" i="3"/>
  <c r="P16" i="3"/>
  <c r="P17" i="3"/>
  <c r="P15" i="3"/>
  <c r="P19" i="3"/>
  <c r="P8" i="3"/>
  <c r="Q8" i="3" s="1"/>
  <c r="R8" i="3" s="1"/>
  <c r="P29" i="3"/>
  <c r="P18" i="3"/>
  <c r="P5" i="3"/>
  <c r="Q5" i="3" s="1"/>
  <c r="R5" i="3" s="1"/>
  <c r="J8" i="3"/>
  <c r="J13" i="3"/>
  <c r="K13" i="3" s="1"/>
  <c r="L13" i="3" s="1"/>
  <c r="J12" i="3"/>
  <c r="K12" i="3" s="1"/>
  <c r="L12" i="3" s="1"/>
  <c r="J7" i="3"/>
  <c r="J6" i="3"/>
  <c r="K6" i="3" s="1"/>
  <c r="J11" i="3"/>
  <c r="K11" i="3" s="1"/>
  <c r="L11" i="3" s="1"/>
  <c r="J10" i="3"/>
  <c r="K10" i="3" s="1"/>
  <c r="L10" i="3" s="1"/>
  <c r="J5" i="3"/>
  <c r="K5" i="3" s="1"/>
  <c r="J9" i="3"/>
  <c r="K29" i="3"/>
  <c r="L29" i="3" s="1"/>
  <c r="J4" i="3"/>
  <c r="K4" i="3" s="1"/>
  <c r="W8" i="1"/>
  <c r="U8" i="1"/>
  <c r="S8" i="1"/>
  <c r="Q8" i="1"/>
  <c r="O8" i="1"/>
  <c r="M8" i="1"/>
  <c r="K8" i="1"/>
  <c r="I8" i="1"/>
  <c r="G8" i="1"/>
  <c r="E8" i="1"/>
  <c r="C8" i="1"/>
  <c r="A9" i="1"/>
  <c r="C1" i="1"/>
  <c r="G5" i="3" l="1"/>
  <c r="G4" i="3"/>
  <c r="G3" i="3"/>
  <c r="Q29" i="3"/>
  <c r="R29" i="3" s="1"/>
  <c r="Q23" i="3"/>
  <c r="R23" i="3" s="1"/>
  <c r="Q19" i="3"/>
  <c r="R19" i="3" s="1"/>
  <c r="Q21" i="3"/>
  <c r="R21" i="3" s="1"/>
  <c r="Q22" i="3"/>
  <c r="R22" i="3" s="1"/>
  <c r="Q24" i="3"/>
  <c r="R24" i="3" s="1"/>
  <c r="Q15" i="3"/>
  <c r="R15" i="3" s="1"/>
  <c r="Q11" i="3"/>
  <c r="R11" i="3" s="1"/>
  <c r="Q18" i="3"/>
  <c r="R18" i="3" s="1"/>
  <c r="Q17" i="3"/>
  <c r="R17" i="3" s="1"/>
  <c r="Q20" i="3"/>
  <c r="R20" i="3" s="1"/>
  <c r="Q27" i="3"/>
  <c r="R27" i="3" s="1"/>
  <c r="Q16" i="3"/>
  <c r="R16" i="3" s="1"/>
  <c r="Q25" i="3"/>
  <c r="R25" i="3" s="1"/>
  <c r="Q7" i="3"/>
  <c r="R7" i="3" s="1"/>
  <c r="Q28" i="3"/>
  <c r="R28" i="3" s="1"/>
  <c r="W9" i="1"/>
  <c r="S9" i="1"/>
  <c r="O9" i="1"/>
  <c r="K9" i="1"/>
  <c r="G9" i="1"/>
  <c r="C9" i="1"/>
  <c r="L5" i="3"/>
  <c r="K8" i="3"/>
  <c r="L8" i="3" s="1"/>
  <c r="L6" i="3"/>
  <c r="K9" i="3"/>
  <c r="L9" i="3" s="1"/>
  <c r="L4" i="3"/>
  <c r="K7" i="3"/>
  <c r="L7" i="3" s="1"/>
  <c r="U9" i="1"/>
  <c r="M9" i="1"/>
  <c r="I9" i="1"/>
  <c r="E9" i="1"/>
  <c r="A10" i="1"/>
  <c r="Q9" i="1"/>
  <c r="G2" i="3" l="1"/>
  <c r="W10" i="1"/>
  <c r="S10" i="1"/>
  <c r="O10" i="1"/>
  <c r="K10" i="1"/>
  <c r="G10" i="1"/>
  <c r="C10" i="1"/>
  <c r="U10" i="1"/>
  <c r="Q10" i="1"/>
  <c r="M10" i="1"/>
  <c r="I10" i="1"/>
  <c r="E10" i="1"/>
  <c r="A11" i="1"/>
  <c r="W11" i="1" l="1"/>
  <c r="S11" i="1"/>
  <c r="O11" i="1"/>
  <c r="K11" i="1"/>
  <c r="G11" i="1"/>
  <c r="C11" i="1"/>
  <c r="U11" i="1"/>
  <c r="Q11" i="1"/>
  <c r="M11" i="1"/>
  <c r="I11" i="1"/>
  <c r="E11" i="1"/>
  <c r="A12" i="1"/>
  <c r="W12" i="1" l="1"/>
  <c r="S12" i="1"/>
  <c r="O12" i="1"/>
  <c r="K12" i="1"/>
  <c r="G12" i="1"/>
  <c r="C12" i="1"/>
  <c r="U12" i="1"/>
  <c r="Q12" i="1"/>
  <c r="M12" i="1"/>
  <c r="I12" i="1"/>
  <c r="E12" i="1"/>
  <c r="A13" i="1"/>
  <c r="W13" i="1" l="1"/>
  <c r="S13" i="1"/>
  <c r="O13" i="1"/>
  <c r="K13" i="1"/>
  <c r="G13" i="1"/>
  <c r="C13" i="1"/>
  <c r="U13" i="1"/>
  <c r="Q13" i="1"/>
  <c r="M13" i="1"/>
  <c r="I13" i="1"/>
  <c r="E13" i="1"/>
  <c r="A14" i="1"/>
  <c r="W14" i="1" l="1"/>
  <c r="S14" i="1"/>
  <c r="O14" i="1"/>
  <c r="K14" i="1"/>
  <c r="G14" i="1"/>
  <c r="C14" i="1"/>
  <c r="U14" i="1"/>
  <c r="Q14" i="1"/>
  <c r="M14" i="1"/>
  <c r="I14" i="1"/>
  <c r="E14" i="1"/>
  <c r="A15" i="1"/>
  <c r="W15" i="1" l="1"/>
  <c r="S15" i="1"/>
  <c r="O15" i="1"/>
  <c r="K15" i="1"/>
  <c r="G15" i="1"/>
  <c r="C15" i="1"/>
  <c r="U15" i="1"/>
  <c r="Q15" i="1"/>
  <c r="M15" i="1"/>
  <c r="I15" i="1"/>
  <c r="E15" i="1"/>
  <c r="A16" i="1"/>
  <c r="W16" i="1" l="1"/>
  <c r="S16" i="1"/>
  <c r="O16" i="1"/>
  <c r="K16" i="1"/>
  <c r="G16" i="1"/>
  <c r="C16" i="1"/>
  <c r="U16" i="1"/>
  <c r="Q16" i="1"/>
  <c r="M16" i="1"/>
  <c r="I16" i="1"/>
  <c r="E16" i="1"/>
  <c r="A17" i="1"/>
  <c r="W17" i="1" l="1"/>
  <c r="S17" i="1"/>
  <c r="O17" i="1"/>
  <c r="K17" i="1"/>
  <c r="G17" i="1"/>
  <c r="C17" i="1"/>
  <c r="U17" i="1"/>
  <c r="Q17" i="1"/>
  <c r="M17" i="1"/>
  <c r="I17" i="1"/>
  <c r="E17" i="1"/>
  <c r="A18" i="1"/>
  <c r="W18" i="1" l="1"/>
  <c r="S18" i="1"/>
  <c r="O18" i="1"/>
  <c r="K18" i="1"/>
  <c r="G18" i="1"/>
  <c r="C18" i="1"/>
  <c r="U18" i="1"/>
  <c r="Q18" i="1"/>
  <c r="M18" i="1"/>
  <c r="I18" i="1"/>
  <c r="E18" i="1"/>
  <c r="A19" i="1"/>
  <c r="W19" i="1" l="1"/>
  <c r="S19" i="1"/>
  <c r="O19" i="1"/>
  <c r="K19" i="1"/>
  <c r="G19" i="1"/>
  <c r="C19" i="1"/>
  <c r="U19" i="1"/>
  <c r="Q19" i="1"/>
  <c r="M19" i="1"/>
  <c r="I19" i="1"/>
  <c r="E19" i="1"/>
  <c r="A20" i="1"/>
  <c r="W20" i="1" l="1"/>
  <c r="S20" i="1"/>
  <c r="O20" i="1"/>
  <c r="K20" i="1"/>
  <c r="G20" i="1"/>
  <c r="C20" i="1"/>
  <c r="U20" i="1"/>
  <c r="Q20" i="1"/>
  <c r="M20" i="1"/>
  <c r="I20" i="1"/>
  <c r="E20" i="1"/>
  <c r="A21" i="1"/>
  <c r="W21" i="1" l="1"/>
  <c r="S21" i="1"/>
  <c r="O21" i="1"/>
  <c r="K21" i="1"/>
  <c r="G21" i="1"/>
  <c r="C21" i="1"/>
  <c r="U21" i="1"/>
  <c r="Q21" i="1"/>
  <c r="M21" i="1"/>
  <c r="I21" i="1"/>
  <c r="E21" i="1"/>
  <c r="A22" i="1"/>
  <c r="W22" i="1" l="1"/>
  <c r="S22" i="1"/>
  <c r="O22" i="1"/>
  <c r="K22" i="1"/>
  <c r="G22" i="1"/>
  <c r="C22" i="1"/>
  <c r="U22" i="1"/>
  <c r="Q22" i="1"/>
  <c r="M22" i="1"/>
  <c r="I22" i="1"/>
  <c r="E22" i="1"/>
  <c r="A23" i="1"/>
  <c r="W23" i="1" l="1"/>
  <c r="S23" i="1"/>
  <c r="O23" i="1"/>
  <c r="K23" i="1"/>
  <c r="G23" i="1"/>
  <c r="C23" i="1"/>
  <c r="U23" i="1"/>
  <c r="Q23" i="1"/>
  <c r="M23" i="1"/>
  <c r="I23" i="1"/>
  <c r="E23" i="1"/>
  <c r="A24" i="1"/>
  <c r="B24" i="3" s="1"/>
  <c r="W24" i="1" l="1"/>
  <c r="S24" i="1"/>
  <c r="O24" i="1"/>
  <c r="K24" i="1"/>
  <c r="G24" i="1"/>
  <c r="C24" i="1"/>
  <c r="U24" i="1"/>
  <c r="Q24" i="1"/>
  <c r="M24" i="1"/>
  <c r="I24" i="1"/>
  <c r="E24" i="1"/>
  <c r="A25" i="1"/>
  <c r="J23" i="3" l="1"/>
  <c r="K23" i="3" s="1"/>
  <c r="L23" i="3" s="1"/>
  <c r="J26" i="3"/>
  <c r="K26" i="3" s="1"/>
  <c r="L26" i="3" s="1"/>
  <c r="J28" i="3"/>
  <c r="K28" i="3" s="1"/>
  <c r="L28" i="3" s="1"/>
  <c r="J27" i="3"/>
  <c r="K27" i="3" s="1"/>
  <c r="L27" i="3" s="1"/>
  <c r="J22" i="3"/>
  <c r="K22" i="3" s="1"/>
  <c r="L22" i="3" s="1"/>
  <c r="J21" i="3"/>
  <c r="K21" i="3" s="1"/>
  <c r="L21" i="3" s="1"/>
  <c r="J20" i="3"/>
  <c r="K20" i="3" s="1"/>
  <c r="L20" i="3" s="1"/>
  <c r="J25" i="3"/>
  <c r="K25" i="3" s="1"/>
  <c r="L25" i="3" s="1"/>
  <c r="J24" i="3"/>
  <c r="K24" i="3" s="1"/>
  <c r="L24" i="3" s="1"/>
  <c r="J19" i="3"/>
  <c r="K19" i="3" s="1"/>
  <c r="L19" i="3" s="1"/>
  <c r="J17" i="3"/>
  <c r="K17" i="3" s="1"/>
  <c r="L17" i="3" s="1"/>
  <c r="J16" i="3"/>
  <c r="K16" i="3" s="1"/>
  <c r="L16" i="3" s="1"/>
  <c r="J15" i="3"/>
  <c r="K15" i="3" s="1"/>
  <c r="L15" i="3" s="1"/>
  <c r="J18" i="3"/>
  <c r="K18" i="3" s="1"/>
  <c r="L18" i="3" s="1"/>
  <c r="J14" i="3"/>
  <c r="K14" i="3" s="1"/>
  <c r="L14" i="3" s="1"/>
  <c r="W25" i="1"/>
  <c r="S25" i="1"/>
  <c r="O25" i="1"/>
  <c r="K25" i="1"/>
  <c r="G25" i="1"/>
  <c r="C25" i="1"/>
  <c r="U25" i="1"/>
  <c r="Q25" i="1"/>
  <c r="M25" i="1"/>
  <c r="I25" i="1"/>
  <c r="E25" i="1"/>
  <c r="A26" i="1"/>
  <c r="D24" i="1" l="1"/>
  <c r="P24" i="1"/>
  <c r="B26" i="1"/>
  <c r="H24" i="1"/>
  <c r="L25" i="1"/>
  <c r="F25" i="1"/>
  <c r="P25" i="1"/>
  <c r="V24" i="1"/>
  <c r="H25" i="1"/>
  <c r="J25" i="1"/>
  <c r="T25" i="1"/>
  <c r="G1" i="3"/>
  <c r="R8" i="1"/>
  <c r="J9" i="1"/>
  <c r="D9" i="1"/>
  <c r="F9" i="1"/>
  <c r="L38" i="1"/>
  <c r="B8" i="1"/>
  <c r="R9" i="1"/>
  <c r="J8" i="1"/>
  <c r="B9" i="1"/>
  <c r="V38" i="1"/>
  <c r="L9" i="1"/>
  <c r="D8" i="1"/>
  <c r="X8" i="1"/>
  <c r="P8" i="1"/>
  <c r="B10" i="1"/>
  <c r="R38" i="1"/>
  <c r="X9" i="1"/>
  <c r="P9" i="1"/>
  <c r="H8" i="1"/>
  <c r="H38" i="1"/>
  <c r="V9" i="1"/>
  <c r="N8" i="1"/>
  <c r="H9" i="1"/>
  <c r="D37" i="1"/>
  <c r="T9" i="1"/>
  <c r="V8" i="1"/>
  <c r="N9" i="1"/>
  <c r="F8" i="1"/>
  <c r="D38" i="1"/>
  <c r="T8" i="1"/>
  <c r="L8" i="1"/>
  <c r="H10" i="1"/>
  <c r="J10" i="1"/>
  <c r="B11" i="1"/>
  <c r="N10" i="1"/>
  <c r="L10" i="1"/>
  <c r="R10" i="1"/>
  <c r="V10" i="1"/>
  <c r="X10" i="1"/>
  <c r="D10" i="1"/>
  <c r="T10" i="1"/>
  <c r="F10" i="1"/>
  <c r="P10" i="1"/>
  <c r="B12" i="1"/>
  <c r="F11" i="1"/>
  <c r="P11" i="1"/>
  <c r="D11" i="1"/>
  <c r="T11" i="1"/>
  <c r="L11" i="1"/>
  <c r="J11" i="1"/>
  <c r="N11" i="1"/>
  <c r="H11" i="1"/>
  <c r="X11" i="1"/>
  <c r="R11" i="1"/>
  <c r="V11" i="1"/>
  <c r="L12" i="1"/>
  <c r="D12" i="1"/>
  <c r="P12" i="1"/>
  <c r="F12" i="1"/>
  <c r="T12" i="1"/>
  <c r="R12" i="1"/>
  <c r="N12" i="1"/>
  <c r="H12" i="1"/>
  <c r="J12" i="1"/>
  <c r="X12" i="1"/>
  <c r="B13" i="1"/>
  <c r="V12" i="1"/>
  <c r="P13" i="1"/>
  <c r="D13" i="1"/>
  <c r="V13" i="1"/>
  <c r="F13" i="1"/>
  <c r="B14" i="1"/>
  <c r="L13" i="1"/>
  <c r="R13" i="1"/>
  <c r="N13" i="1"/>
  <c r="H13" i="1"/>
  <c r="X13" i="1"/>
  <c r="J13" i="1"/>
  <c r="T13" i="1"/>
  <c r="L14" i="1"/>
  <c r="F14" i="1"/>
  <c r="P14" i="1"/>
  <c r="R14" i="1"/>
  <c r="T14" i="1"/>
  <c r="D14" i="1"/>
  <c r="N14" i="1"/>
  <c r="H14" i="1"/>
  <c r="V14" i="1"/>
  <c r="X14" i="1"/>
  <c r="B15" i="1"/>
  <c r="J14" i="1"/>
  <c r="P15" i="1"/>
  <c r="D15" i="1"/>
  <c r="T15" i="1"/>
  <c r="L15" i="1"/>
  <c r="B16" i="1"/>
  <c r="R15" i="1"/>
  <c r="N15" i="1"/>
  <c r="H15" i="1"/>
  <c r="X15" i="1"/>
  <c r="J15" i="1"/>
  <c r="V15" i="1"/>
  <c r="F15" i="1"/>
  <c r="B17" i="1"/>
  <c r="R16" i="1"/>
  <c r="L16" i="1"/>
  <c r="D16" i="1"/>
  <c r="T16" i="1"/>
  <c r="N16" i="1"/>
  <c r="J16" i="1"/>
  <c r="H16" i="1"/>
  <c r="F16" i="1"/>
  <c r="X16" i="1"/>
  <c r="P16" i="1"/>
  <c r="V16" i="1"/>
  <c r="P17" i="1"/>
  <c r="D17" i="1"/>
  <c r="H17" i="1"/>
  <c r="T17" i="1"/>
  <c r="L17" i="1"/>
  <c r="V17" i="1"/>
  <c r="B18" i="1"/>
  <c r="R17" i="1"/>
  <c r="N17" i="1"/>
  <c r="X17" i="1"/>
  <c r="J17" i="1"/>
  <c r="F17" i="1"/>
  <c r="L18" i="1"/>
  <c r="V18" i="1"/>
  <c r="N18" i="1"/>
  <c r="F18" i="1"/>
  <c r="D18" i="1"/>
  <c r="T18" i="1"/>
  <c r="P18" i="1"/>
  <c r="J18" i="1"/>
  <c r="H18" i="1"/>
  <c r="X18" i="1"/>
  <c r="B19" i="1"/>
  <c r="R18" i="1"/>
  <c r="P19" i="1"/>
  <c r="F19" i="1"/>
  <c r="J19" i="1"/>
  <c r="T19" i="1"/>
  <c r="D19" i="1"/>
  <c r="B20" i="1"/>
  <c r="R19" i="1"/>
  <c r="N19" i="1"/>
  <c r="H19" i="1"/>
  <c r="X19" i="1"/>
  <c r="L19" i="1"/>
  <c r="V19" i="1"/>
  <c r="L20" i="1"/>
  <c r="N20" i="1"/>
  <c r="P20" i="1"/>
  <c r="D20" i="1"/>
  <c r="T20" i="1"/>
  <c r="R20" i="1"/>
  <c r="J20" i="1"/>
  <c r="H20" i="1"/>
  <c r="X20" i="1"/>
  <c r="B21" i="1"/>
  <c r="F20" i="1"/>
  <c r="V20" i="1"/>
  <c r="L21" i="1"/>
  <c r="D21" i="1"/>
  <c r="P21" i="1"/>
  <c r="T21" i="1"/>
  <c r="B22" i="1"/>
  <c r="N21" i="1"/>
  <c r="R21" i="1"/>
  <c r="X21" i="1"/>
  <c r="H21" i="1"/>
  <c r="F21" i="1"/>
  <c r="J21" i="1"/>
  <c r="V21" i="1"/>
  <c r="P22" i="1"/>
  <c r="T22" i="1"/>
  <c r="F22" i="1"/>
  <c r="D22" i="1"/>
  <c r="L22" i="1"/>
  <c r="R22" i="1"/>
  <c r="J22" i="1"/>
  <c r="X22" i="1"/>
  <c r="H22" i="1"/>
  <c r="V22" i="1"/>
  <c r="N22" i="1"/>
  <c r="B23" i="1"/>
  <c r="L23" i="1"/>
  <c r="D23" i="1"/>
  <c r="J23" i="1"/>
  <c r="B24" i="1"/>
  <c r="T23" i="1"/>
  <c r="X23" i="1"/>
  <c r="R23" i="1"/>
  <c r="N23" i="1"/>
  <c r="F23" i="1"/>
  <c r="P23" i="1"/>
  <c r="H23" i="1"/>
  <c r="V23" i="1"/>
  <c r="J24" i="1"/>
  <c r="R24" i="1"/>
  <c r="N25" i="1"/>
  <c r="L24" i="1"/>
  <c r="T24" i="1"/>
  <c r="X25" i="1"/>
  <c r="V25" i="1"/>
  <c r="B25" i="1"/>
  <c r="X24" i="1"/>
  <c r="R25" i="1"/>
  <c r="D25" i="1"/>
  <c r="N24" i="1"/>
  <c r="F24" i="1"/>
  <c r="W26" i="1"/>
  <c r="X26" i="1" s="1"/>
  <c r="S26" i="1"/>
  <c r="T26" i="1" s="1"/>
  <c r="O26" i="1"/>
  <c r="P26" i="1" s="1"/>
  <c r="K26" i="1"/>
  <c r="L26" i="1" s="1"/>
  <c r="G26" i="1"/>
  <c r="H26" i="1" s="1"/>
  <c r="C26" i="1"/>
  <c r="D26" i="1" s="1"/>
  <c r="U26" i="1"/>
  <c r="V26" i="1" s="1"/>
  <c r="Q26" i="1"/>
  <c r="R26" i="1" s="1"/>
  <c r="M26" i="1"/>
  <c r="N26" i="1" s="1"/>
  <c r="I26" i="1"/>
  <c r="J26" i="1" s="1"/>
  <c r="E26" i="1"/>
  <c r="F26" i="1" s="1"/>
  <c r="A27" i="1"/>
  <c r="B27" i="1" s="1"/>
  <c r="W27" i="1" l="1"/>
  <c r="X27" i="1" s="1"/>
  <c r="S27" i="1"/>
  <c r="T27" i="1" s="1"/>
  <c r="O27" i="1"/>
  <c r="P27" i="1" s="1"/>
  <c r="K27" i="1"/>
  <c r="L27" i="1" s="1"/>
  <c r="G27" i="1"/>
  <c r="H27" i="1" s="1"/>
  <c r="C27" i="1"/>
  <c r="D27" i="1" s="1"/>
  <c r="U27" i="1"/>
  <c r="V27" i="1" s="1"/>
  <c r="Q27" i="1"/>
  <c r="R27" i="1" s="1"/>
  <c r="M27" i="1"/>
  <c r="N27" i="1" s="1"/>
  <c r="I27" i="1"/>
  <c r="J27" i="1" s="1"/>
  <c r="E27" i="1"/>
  <c r="F27" i="1" s="1"/>
  <c r="A28" i="1"/>
  <c r="B28" i="1" s="1"/>
  <c r="W28" i="1" l="1"/>
  <c r="X28" i="1" s="1"/>
  <c r="S28" i="1"/>
  <c r="T28" i="1" s="1"/>
  <c r="O28" i="1"/>
  <c r="P28" i="1" s="1"/>
  <c r="K28" i="1"/>
  <c r="L28" i="1" s="1"/>
  <c r="G28" i="1"/>
  <c r="H28" i="1" s="1"/>
  <c r="C28" i="1"/>
  <c r="D28" i="1" s="1"/>
  <c r="U28" i="1"/>
  <c r="V28" i="1" s="1"/>
  <c r="Q28" i="1"/>
  <c r="R28" i="1" s="1"/>
  <c r="M28" i="1"/>
  <c r="N28" i="1" s="1"/>
  <c r="I28" i="1"/>
  <c r="J28" i="1" s="1"/>
  <c r="E28" i="1"/>
  <c r="F28" i="1" s="1"/>
  <c r="A29" i="1"/>
  <c r="B29" i="1" s="1"/>
  <c r="W29" i="1" l="1"/>
  <c r="X29" i="1" s="1"/>
  <c r="S29" i="1"/>
  <c r="T29" i="1" s="1"/>
  <c r="O29" i="1"/>
  <c r="P29" i="1" s="1"/>
  <c r="K29" i="1"/>
  <c r="L29" i="1" s="1"/>
  <c r="G29" i="1"/>
  <c r="H29" i="1" s="1"/>
  <c r="C29" i="1"/>
  <c r="D29" i="1" s="1"/>
  <c r="U29" i="1"/>
  <c r="V29" i="1" s="1"/>
  <c r="Q29" i="1"/>
  <c r="R29" i="1" s="1"/>
  <c r="M29" i="1"/>
  <c r="N29" i="1" s="1"/>
  <c r="I29" i="1"/>
  <c r="J29" i="1" s="1"/>
  <c r="E29" i="1"/>
  <c r="F29" i="1" s="1"/>
  <c r="A30" i="1"/>
  <c r="B30" i="1" s="1"/>
  <c r="W30" i="1" l="1"/>
  <c r="X30" i="1" s="1"/>
  <c r="S30" i="1"/>
  <c r="T30" i="1" s="1"/>
  <c r="O30" i="1"/>
  <c r="P30" i="1" s="1"/>
  <c r="K30" i="1"/>
  <c r="L30" i="1" s="1"/>
  <c r="G30" i="1"/>
  <c r="H30" i="1" s="1"/>
  <c r="C30" i="1"/>
  <c r="D30" i="1" s="1"/>
  <c r="U30" i="1"/>
  <c r="V30" i="1" s="1"/>
  <c r="Q30" i="1"/>
  <c r="R30" i="1" s="1"/>
  <c r="M30" i="1"/>
  <c r="N30" i="1" s="1"/>
  <c r="I30" i="1"/>
  <c r="J30" i="1" s="1"/>
  <c r="E30" i="1"/>
  <c r="F30" i="1" s="1"/>
  <c r="A31" i="1"/>
  <c r="B31" i="1" s="1"/>
  <c r="W31" i="1" l="1"/>
  <c r="X31" i="1" s="1"/>
  <c r="S31" i="1"/>
  <c r="T31" i="1" s="1"/>
  <c r="O31" i="1"/>
  <c r="P31" i="1" s="1"/>
  <c r="K31" i="1"/>
  <c r="L31" i="1" s="1"/>
  <c r="G31" i="1"/>
  <c r="H31" i="1" s="1"/>
  <c r="C31" i="1"/>
  <c r="D31" i="1" s="1"/>
  <c r="U31" i="1"/>
  <c r="V31" i="1" s="1"/>
  <c r="Q31" i="1"/>
  <c r="R31" i="1" s="1"/>
  <c r="M31" i="1"/>
  <c r="N31" i="1" s="1"/>
  <c r="I31" i="1"/>
  <c r="J31" i="1" s="1"/>
  <c r="E31" i="1"/>
  <c r="F31" i="1" s="1"/>
  <c r="A32" i="1"/>
  <c r="B32" i="1" s="1"/>
  <c r="W32" i="1" l="1"/>
  <c r="X32" i="1" s="1"/>
  <c r="S32" i="1"/>
  <c r="T32" i="1" s="1"/>
  <c r="O32" i="1"/>
  <c r="P32" i="1" s="1"/>
  <c r="K32" i="1"/>
  <c r="L32" i="1" s="1"/>
  <c r="G32" i="1"/>
  <c r="H32" i="1" s="1"/>
  <c r="C32" i="1"/>
  <c r="D32" i="1" s="1"/>
  <c r="U32" i="1"/>
  <c r="V32" i="1" s="1"/>
  <c r="Q32" i="1"/>
  <c r="R32" i="1" s="1"/>
  <c r="M32" i="1"/>
  <c r="N32" i="1" s="1"/>
  <c r="I32" i="1"/>
  <c r="J32" i="1" s="1"/>
  <c r="E32" i="1"/>
  <c r="F32" i="1" s="1"/>
  <c r="A33" i="1"/>
  <c r="B33" i="1" s="1"/>
  <c r="W33" i="1" l="1"/>
  <c r="X33" i="1" s="1"/>
  <c r="S33" i="1"/>
  <c r="T33" i="1" s="1"/>
  <c r="O33" i="1"/>
  <c r="P33" i="1" s="1"/>
  <c r="K33" i="1"/>
  <c r="L33" i="1" s="1"/>
  <c r="G33" i="1"/>
  <c r="H33" i="1" s="1"/>
  <c r="C33" i="1"/>
  <c r="D33" i="1" s="1"/>
  <c r="U33" i="1"/>
  <c r="V33" i="1" s="1"/>
  <c r="Q33" i="1"/>
  <c r="R33" i="1" s="1"/>
  <c r="M33" i="1"/>
  <c r="N33" i="1" s="1"/>
  <c r="I33" i="1"/>
  <c r="J33" i="1" s="1"/>
  <c r="E33" i="1"/>
  <c r="F33" i="1" s="1"/>
  <c r="A34" i="1"/>
  <c r="B34" i="1" s="1"/>
  <c r="W34" i="1" l="1"/>
  <c r="X34" i="1" s="1"/>
  <c r="S34" i="1"/>
  <c r="T34" i="1" s="1"/>
  <c r="O34" i="1"/>
  <c r="P34" i="1" s="1"/>
  <c r="K34" i="1"/>
  <c r="L34" i="1" s="1"/>
  <c r="G34" i="1"/>
  <c r="H34" i="1" s="1"/>
  <c r="C34" i="1"/>
  <c r="D34" i="1" s="1"/>
  <c r="U34" i="1"/>
  <c r="V34" i="1" s="1"/>
  <c r="Q34" i="1"/>
  <c r="R34" i="1" s="1"/>
  <c r="M34" i="1"/>
  <c r="N34" i="1" s="1"/>
  <c r="I34" i="1"/>
  <c r="J34" i="1" s="1"/>
  <c r="E34" i="1"/>
  <c r="F34" i="1" s="1"/>
  <c r="A35" i="1"/>
  <c r="B35" i="1" s="1"/>
  <c r="W35" i="1" l="1"/>
  <c r="X35" i="1" s="1"/>
  <c r="S35" i="1"/>
  <c r="T35" i="1" s="1"/>
  <c r="O35" i="1"/>
  <c r="P35" i="1" s="1"/>
  <c r="K35" i="1"/>
  <c r="L35" i="1" s="1"/>
  <c r="G35" i="1"/>
  <c r="H35" i="1" s="1"/>
  <c r="C35" i="1"/>
  <c r="D35" i="1" s="1"/>
  <c r="U35" i="1"/>
  <c r="V35" i="1" s="1"/>
  <c r="Q35" i="1"/>
  <c r="R35" i="1" s="1"/>
  <c r="M35" i="1"/>
  <c r="N35" i="1" s="1"/>
  <c r="I35" i="1"/>
  <c r="J35" i="1" s="1"/>
  <c r="E35" i="1"/>
  <c r="F35" i="1" s="1"/>
  <c r="A36" i="1"/>
  <c r="B36" i="1" s="1"/>
  <c r="W36" i="1" l="1"/>
  <c r="X36" i="1" s="1"/>
  <c r="S36" i="1"/>
  <c r="T36" i="1" s="1"/>
  <c r="O36" i="1"/>
  <c r="P36" i="1" s="1"/>
  <c r="K36" i="1"/>
  <c r="L36" i="1" s="1"/>
  <c r="G36" i="1"/>
  <c r="H36" i="1" s="1"/>
  <c r="C36" i="1"/>
  <c r="D36" i="1" s="1"/>
  <c r="U36" i="1"/>
  <c r="V36" i="1" s="1"/>
  <c r="Q36" i="1"/>
  <c r="R36" i="1" s="1"/>
  <c r="M36" i="1"/>
  <c r="N36" i="1" s="1"/>
  <c r="I36" i="1"/>
  <c r="J36" i="1" s="1"/>
  <c r="E36" i="1"/>
  <c r="F36" i="1" s="1"/>
  <c r="A37" i="1"/>
  <c r="B37" i="1" s="1"/>
  <c r="W37" i="1" l="1"/>
  <c r="X37" i="1" s="1"/>
  <c r="S37" i="1"/>
  <c r="T37" i="1" s="1"/>
  <c r="O37" i="1"/>
  <c r="P37" i="1" s="1"/>
  <c r="K37" i="1"/>
  <c r="L37" i="1" s="1"/>
  <c r="G37" i="1"/>
  <c r="H37" i="1" s="1"/>
  <c r="U37" i="1"/>
  <c r="V37" i="1" s="1"/>
  <c r="Q37" i="1"/>
  <c r="R37" i="1" s="1"/>
  <c r="M37" i="1"/>
  <c r="N37" i="1" s="1"/>
  <c r="I37" i="1"/>
  <c r="J37" i="1" s="1"/>
  <c r="E37" i="1"/>
  <c r="F37" i="1" s="1"/>
  <c r="A38" i="1"/>
  <c r="B38" i="1" s="1"/>
  <c r="W38" i="1" l="1"/>
  <c r="S38" i="1"/>
  <c r="T38" i="1" s="1"/>
  <c r="O38" i="1"/>
  <c r="P38" i="1" s="1"/>
  <c r="M38" i="1"/>
  <c r="N38" i="1" s="1"/>
  <c r="I38" i="1"/>
  <c r="J38" i="1" s="1"/>
  <c r="E38" i="1"/>
  <c r="F38" i="1" s="1"/>
  <c r="X38" i="1" l="1"/>
  <c r="C22" i="3"/>
</calcChain>
</file>

<file path=xl/sharedStrings.xml><?xml version="1.0" encoding="utf-8"?>
<sst xmlns="http://schemas.openxmlformats.org/spreadsheetml/2006/main" count="71" uniqueCount="49">
  <si>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</si>
  <si>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</si>
  <si>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</si>
  <si>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</si>
  <si>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</si>
  <si>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</si>
  <si>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</si>
  <si>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</si>
  <si>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</si>
  <si>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</si>
  <si>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</si>
  <si>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</si>
  <si>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</si>
  <si>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</si>
  <si>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</si>
  <si>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</si>
  <si>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</si>
  <si>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</si>
  <si>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</si>
  <si>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</si>
  <si>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</si>
  <si>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</si>
  <si>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</si>
  <si>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</si>
  <si>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</si>
  <si>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</si>
  <si>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Fait Par… Le…</t>
  </si>
  <si>
    <t xml:space="preserve">Revue par : </t>
  </si>
  <si>
    <t xml:space="preserve">Le : </t>
  </si>
  <si>
    <t>Nombre de jours ouvrées :</t>
  </si>
  <si>
    <t>Formule weekend</t>
  </si>
  <si>
    <t>formule jours fériés</t>
  </si>
  <si>
    <t>Maintenance : LUBRIFICATION DES AXES Y ET Z</t>
  </si>
  <si>
    <t>Maintenance : LUBRIFICATION DU CHARIOT</t>
  </si>
  <si>
    <t>Fréquence semaine</t>
  </si>
  <si>
    <t>Fréquence mois</t>
  </si>
  <si>
    <t>CN 4 -</t>
  </si>
  <si>
    <t>CN 5 -</t>
  </si>
  <si>
    <t xml:space="preserve"> </t>
  </si>
  <si>
    <t>CN 1 -</t>
  </si>
  <si>
    <t>CN 2 -</t>
  </si>
  <si>
    <t>CN 3 -</t>
  </si>
  <si>
    <t>Référence</t>
  </si>
  <si>
    <t>CN 1</t>
  </si>
  <si>
    <t>CN 2</t>
  </si>
  <si>
    <t>CN 3</t>
  </si>
  <si>
    <t>CN 4</t>
  </si>
  <si>
    <t>CN 5</t>
  </si>
  <si>
    <r>
      <rPr>
        <i/>
        <u/>
        <sz val="12"/>
        <color theme="0"/>
        <rFont val="Calibri"/>
        <family val="2"/>
        <scheme val="minor"/>
      </rPr>
      <t>Explication d'utilisation du calendrier :</t>
    </r>
    <r>
      <rPr>
        <i/>
        <sz val="12"/>
        <color theme="0"/>
        <rFont val="Calibri"/>
        <family val="2"/>
        <scheme val="minor"/>
      </rPr>
      <t xml:space="preserve"> Imaginon que nous sommes en 2021, il suffit de </t>
    </r>
    <r>
      <rPr>
        <b/>
        <i/>
        <sz val="12"/>
        <color theme="0"/>
        <rFont val="Calibri"/>
        <family val="2"/>
        <scheme val="minor"/>
      </rPr>
      <t>regarder dans le calendrier de l'année dernière</t>
    </r>
    <r>
      <rPr>
        <i/>
        <sz val="12"/>
        <color theme="0"/>
        <rFont val="Calibri"/>
        <family val="2"/>
        <scheme val="minor"/>
      </rPr>
      <t xml:space="preserve">, par exemple pour la maintenance de référence </t>
    </r>
    <r>
      <rPr>
        <b/>
        <i/>
        <sz val="12"/>
        <color theme="0"/>
        <rFont val="Calibri"/>
        <family val="2"/>
        <scheme val="minor"/>
      </rPr>
      <t>CN 1</t>
    </r>
    <r>
      <rPr>
        <i/>
        <sz val="12"/>
        <color theme="0"/>
        <rFont val="Calibri"/>
        <family val="2"/>
        <scheme val="minor"/>
      </rPr>
      <t xml:space="preserve">, il faut regarder </t>
    </r>
    <r>
      <rPr>
        <b/>
        <i/>
        <sz val="12"/>
        <color theme="0"/>
        <rFont val="Calibri"/>
        <family val="2"/>
        <scheme val="minor"/>
      </rPr>
      <t>la dernière date</t>
    </r>
    <r>
      <rPr>
        <i/>
        <sz val="12"/>
        <color theme="0"/>
        <rFont val="Calibri"/>
        <family val="2"/>
        <scheme val="minor"/>
      </rPr>
      <t xml:space="preserve"> de maintenance, imaginon qu'elle s'arrête le 04/12/2020, et bien </t>
    </r>
    <r>
      <rPr>
        <b/>
        <i/>
        <sz val="12"/>
        <color theme="0"/>
        <rFont val="Calibri"/>
        <family val="2"/>
        <scheme val="minor"/>
      </rPr>
      <t>prenez cette date et notez le dans la case jaune</t>
    </r>
    <r>
      <rPr>
        <i/>
        <sz val="12"/>
        <color theme="0"/>
        <rFont val="Calibri"/>
        <family val="2"/>
        <scheme val="minor"/>
      </rPr>
      <t xml:space="preserve">, et ça pour chaque maintenance. Tout le reste, le titre, les jours fériées et les week-end sont automatisées et veuillez à ne rien modifier, supprimer ou rajouter, dans le cas contraire le calendrier risque de ne plus fonctionner car il a été conçue ainsi.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</si>
</sst>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0#&quot; &quot;##&quot; &quot;##&quot; &quot;##&quot; &quot;##"/>
  </numFmts>
  <fonts count="20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rgb="FF666666"/>
      <name val="Arial"/>
      <family val="2"/>
    </font>
    <font>
      <sz val="10"/>
      <color theme="1"/>
      <name val="Calibri"/>
      <family val="2"/>
      <scheme val="minor"/>
    </font>
    <font>
      <b/>
      <sz val="15"/>
      <color rgb="FF0C2458"/>
      <name val="Arial"/>
      <family val="2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8"/>
      <color rgb="FF0C2458"/>
      <name val="Arial"/>
      <family val="2"/>
    </font>
    <font>
      <sz val="11"/>
      <name val="Calibri"/>
      <family val="2"/>
      <scheme val="minor"/>
    </font>
    <font>
      <sz val="9"/>
      <color theme="1"/>
      <name val="Calibri Light"/>
      <family val="2"/>
      <scheme val="major"/>
    </font>
    <font>
      <sz val="9"/>
      <name val="Calibri Light"/>
      <family val="2"/>
      <scheme val="major"/>
    </font>
    <font>
      <sz val="9"/>
      <color theme="1" tint="4.9989318521683403E-2"/>
      <name val="Calibri Light"/>
      <family val="2"/>
      <scheme val="major"/>
    </font>
    <font>
      <b/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2"/>
      <color theme="0"/>
      <name val="Calibri"/>
      <family val="2"/>
      <scheme val="minor"/>
    </font>
    <font>
      <i/>
      <u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14" fontId="0" fillId="0" borderId="16" xfId="0" applyNumberFormat="1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 wrapText="1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14" fontId="0" fillId="0" borderId="21" xfId="0" applyNumberFormat="1" applyBorder="1"/>
    <xf numFmtId="0" fontId="0" fillId="0" borderId="22" xfId="0" applyBorder="1"/>
    <xf numFmtId="14" fontId="0" fillId="0" borderId="23" xfId="0" applyNumberFormat="1" applyBorder="1"/>
    <xf numFmtId="16" fontId="0" fillId="0" borderId="22" xfId="0" quotePrefix="1" applyNumberFormat="1" applyBorder="1"/>
    <xf numFmtId="0" fontId="0" fillId="0" borderId="22" xfId="0" quotePrefix="1" applyBorder="1"/>
    <xf numFmtId="16" fontId="0" fillId="0" borderId="24" xfId="0" quotePrefix="1" applyNumberFormat="1" applyBorder="1"/>
    <xf numFmtId="14" fontId="0" fillId="0" borderId="25" xfId="0" applyNumberForma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14" fontId="0" fillId="0" borderId="17" xfId="0" applyNumberFormat="1" applyFill="1" applyBorder="1" applyAlignment="1">
      <alignment horizontal="center" vertical="center" wrapText="1"/>
    </xf>
    <xf numFmtId="164" fontId="0" fillId="0" borderId="16" xfId="0" applyNumberFormat="1" applyBorder="1" applyAlignment="1">
      <alignment horizontal="left" vertical="center" wrapText="1"/>
    </xf>
    <xf numFmtId="164" fontId="0" fillId="0" borderId="16" xfId="0" applyNumberFormat="1" applyFill="1" applyBorder="1" applyAlignment="1">
      <alignment horizontal="left" vertical="center" wrapText="1"/>
    </xf>
    <xf numFmtId="164" fontId="0" fillId="0" borderId="17" xfId="0" applyNumberFormat="1" applyBorder="1" applyAlignment="1">
      <alignment horizontal="left" vertical="center" wrapText="1"/>
    </xf>
    <xf numFmtId="0" fontId="5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Font="1"/>
    <xf numFmtId="0" fontId="6" fillId="0" borderId="0" xfId="0" applyFont="1" applyAlignment="1">
      <alignment wrapText="1"/>
    </xf>
    <xf numFmtId="0" fontId="7" fillId="0" borderId="0" xfId="0" applyFont="1"/>
    <xf numFmtId="14" fontId="0" fillId="0" borderId="0" xfId="0" applyNumberFormat="1"/>
    <xf numFmtId="14" fontId="0" fillId="3" borderId="0" xfId="0" applyNumberFormat="1" applyFill="1"/>
    <xf numFmtId="0" fontId="8" fillId="0" borderId="0" xfId="0" applyFont="1"/>
    <xf numFmtId="0" fontId="8" fillId="0" borderId="32" xfId="0" applyFont="1" applyBorder="1" applyAlignment="1">
      <alignment horizontal="center"/>
    </xf>
    <xf numFmtId="0" fontId="9" fillId="0" borderId="0" xfId="0" applyFont="1"/>
    <xf numFmtId="0" fontId="11" fillId="0" borderId="0" xfId="0" applyFont="1"/>
    <xf numFmtId="0" fontId="0" fillId="0" borderId="0" xfId="0" applyFill="1" applyBorder="1" applyAlignment="1">
      <alignment horizontal="center" vertical="center" wrapText="1"/>
    </xf>
    <xf numFmtId="164" fontId="0" fillId="0" borderId="33" xfId="0" applyNumberFormat="1" applyFill="1" applyBorder="1" applyAlignment="1">
      <alignment horizontal="left" vertical="center" wrapText="1"/>
    </xf>
    <xf numFmtId="164" fontId="0" fillId="0" borderId="34" xfId="0" applyNumberFormat="1" applyFill="1" applyBorder="1" applyAlignment="1">
      <alignment horizontal="left" vertical="center" wrapText="1"/>
    </xf>
    <xf numFmtId="164" fontId="0" fillId="0" borderId="17" xfId="0" applyNumberFormat="1" applyFill="1" applyBorder="1" applyAlignment="1">
      <alignment horizontal="left" vertical="center" wrapText="1"/>
    </xf>
    <xf numFmtId="0" fontId="14" fillId="2" borderId="32" xfId="0" applyFont="1" applyFill="1" applyBorder="1" applyAlignment="1">
      <alignment horizontal="center" vertical="center" wrapText="1"/>
    </xf>
    <xf numFmtId="0" fontId="13" fillId="2" borderId="32" xfId="0" applyFont="1" applyFill="1" applyBorder="1" applyAlignment="1">
      <alignment horizontal="center" vertical="center" wrapText="1"/>
    </xf>
    <xf numFmtId="0" fontId="13" fillId="2" borderId="35" xfId="0" applyFont="1" applyFill="1" applyBorder="1" applyAlignment="1">
      <alignment horizontal="center" vertical="center" wrapText="1"/>
    </xf>
    <xf numFmtId="0" fontId="14" fillId="2" borderId="35" xfId="0" applyFont="1" applyFill="1" applyBorder="1" applyAlignment="1">
      <alignment horizontal="center" vertical="center" wrapText="1"/>
    </xf>
    <xf numFmtId="164" fontId="0" fillId="0" borderId="36" xfId="0" applyNumberFormat="1" applyFill="1" applyBorder="1" applyAlignment="1">
      <alignment horizontal="left" vertical="center" wrapText="1"/>
    </xf>
    <xf numFmtId="0" fontId="13" fillId="2" borderId="37" xfId="0" applyFont="1" applyFill="1" applyBorder="1" applyAlignment="1">
      <alignment horizontal="center" vertical="center" wrapText="1"/>
    </xf>
    <xf numFmtId="164" fontId="0" fillId="0" borderId="38" xfId="0" applyNumberFormat="1" applyBorder="1" applyAlignment="1">
      <alignment horizontal="left" vertical="center" wrapText="1"/>
    </xf>
    <xf numFmtId="0" fontId="14" fillId="2" borderId="37" xfId="0" applyFont="1" applyFill="1" applyBorder="1" applyAlignment="1">
      <alignment horizontal="center" vertical="center" wrapText="1"/>
    </xf>
    <xf numFmtId="164" fontId="0" fillId="0" borderId="38" xfId="0" applyNumberFormat="1" applyFill="1" applyBorder="1" applyAlignment="1">
      <alignment horizontal="left" vertical="center" wrapText="1"/>
    </xf>
    <xf numFmtId="0" fontId="6" fillId="0" borderId="0" xfId="0" applyFont="1"/>
    <xf numFmtId="0" fontId="16" fillId="0" borderId="0" xfId="0" applyFont="1"/>
    <xf numFmtId="0" fontId="0" fillId="0" borderId="0" xfId="0" applyFont="1" applyBorder="1" applyAlignment="1">
      <alignment horizontal="center" vertical="center" wrapText="1"/>
    </xf>
    <xf numFmtId="0" fontId="15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0" xfId="0" applyBorder="1"/>
    <xf numFmtId="0" fontId="10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 wrapText="1"/>
    </xf>
    <xf numFmtId="165" fontId="0" fillId="0" borderId="0" xfId="0" applyNumberFormat="1" applyFont="1" applyFill="1" applyBorder="1" applyAlignment="1">
      <alignment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0" fontId="4" fillId="0" borderId="3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14" fillId="2" borderId="14" xfId="0" applyFont="1" applyFill="1" applyBorder="1" applyAlignment="1">
      <alignment horizontal="center" vertical="center" wrapText="1"/>
    </xf>
    <xf numFmtId="0" fontId="14" fillId="2" borderId="15" xfId="0" applyFont="1" applyFill="1" applyBorder="1" applyAlignment="1">
      <alignment horizontal="center" vertical="center" wrapText="1"/>
    </xf>
    <xf numFmtId="0" fontId="14" fillId="2" borderId="39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12" fillId="2" borderId="14" xfId="0" applyFont="1" applyFill="1" applyBorder="1" applyAlignment="1">
      <alignment horizontal="center" vertical="center" wrapText="1"/>
    </xf>
    <xf numFmtId="0" fontId="12" fillId="2" borderId="15" xfId="0" applyFont="1" applyFill="1" applyBorder="1" applyAlignment="1">
      <alignment horizontal="center" vertical="center" wrapText="1"/>
    </xf>
    <xf numFmtId="0" fontId="12" fillId="2" borderId="39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7" fillId="0" borderId="1" xfId="0" applyFont="1" applyBorder="1" applyAlignment="1">
      <alignment vertical="center" wrapText="1"/>
    </xf>
    <xf numFmtId="0" fontId="17" fillId="0" borderId="2" xfId="0" applyFont="1" applyBorder="1" applyAlignment="1">
      <alignment vertical="center" wrapText="1"/>
    </xf>
    <xf numFmtId="0" fontId="17" fillId="0" borderId="3" xfId="0" applyFont="1" applyBorder="1" applyAlignment="1">
      <alignment vertical="center" wrapText="1"/>
    </xf>
    <xf numFmtId="0" fontId="17" fillId="0" borderId="4" xfId="0" applyFont="1" applyBorder="1" applyAlignment="1">
      <alignment vertical="center" wrapText="1"/>
    </xf>
    <xf numFmtId="0" fontId="17" fillId="0" borderId="5" xfId="0" applyFont="1" applyBorder="1" applyAlignment="1">
      <alignment vertical="center" wrapText="1"/>
    </xf>
    <xf numFmtId="0" fontId="17" fillId="0" borderId="6" xfId="0" applyFont="1" applyBorder="1" applyAlignment="1">
      <alignment vertical="center" wrapText="1"/>
    </xf>
  </cellXfs>
  <cellStyles count="1">
    <cellStyle name="Normal" xfId="0" builtinId="0"/>
  </cellStyles>
  <dxfs count="4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38100</xdr:rowOff>
    </xdr:from>
    <xdr:to>
      <xdr:col>1</xdr:col>
      <xdr:colOff>238126</xdr:colOff>
      <xdr:row>3</xdr:row>
      <xdr:rowOff>184870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B6C5E30-51C1-4DF8-9E22-D486C18312D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333" t="5033" r="8332" b="18121"/>
        <a:stretch/>
      </xdr:blipFill>
      <xdr:spPr>
        <a:xfrm>
          <a:off x="200025" y="38100"/>
          <a:ext cx="600076" cy="55634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cha/Downloads/calendrier_automatique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mode d'emploi"/>
      <sheetName val="paramètres"/>
      <sheetName val="jours fériés"/>
      <sheetName val="vacances scolaires"/>
      <sheetName val="libre"/>
    </sheetNames>
    <sheetDataSet>
      <sheetData sheetId="0">
        <row r="2">
          <cell r="C2">
            <v>43709</v>
          </cell>
          <cell r="I2">
            <v>43739</v>
          </cell>
          <cell r="O2">
            <v>43770</v>
          </cell>
          <cell r="U2">
            <v>43800</v>
          </cell>
          <cell r="AA2">
            <v>43831</v>
          </cell>
          <cell r="AG2">
            <v>43862</v>
          </cell>
          <cell r="AM2">
            <v>43891</v>
          </cell>
          <cell r="AS2">
            <v>43922</v>
          </cell>
          <cell r="AY2">
            <v>43952</v>
          </cell>
          <cell r="BE2">
            <v>43983</v>
          </cell>
          <cell r="BK2">
            <v>44013</v>
          </cell>
          <cell r="BQ2">
            <v>44044</v>
          </cell>
        </row>
        <row r="4">
          <cell r="C4">
            <v>43709</v>
          </cell>
        </row>
      </sheetData>
      <sheetData sheetId="1"/>
      <sheetData sheetId="2">
        <row r="6">
          <cell r="C6" t="b">
            <v>1</v>
          </cell>
        </row>
        <row r="9">
          <cell r="C9" t="b">
            <v>0</v>
          </cell>
        </row>
        <row r="11">
          <cell r="C11">
            <v>4</v>
          </cell>
        </row>
        <row r="12">
          <cell r="C12" t="b">
            <v>0</v>
          </cell>
          <cell r="D12">
            <v>1</v>
          </cell>
          <cell r="E12">
            <v>43660</v>
          </cell>
        </row>
        <row r="13">
          <cell r="C13" t="b">
            <v>0</v>
          </cell>
          <cell r="D13">
            <v>2</v>
          </cell>
          <cell r="E13">
            <v>43639</v>
          </cell>
        </row>
        <row r="14">
          <cell r="C14" t="b">
            <v>0</v>
          </cell>
          <cell r="D14">
            <v>3</v>
          </cell>
          <cell r="E14">
            <v>43667</v>
          </cell>
        </row>
        <row r="15">
          <cell r="C15" t="b">
            <v>1</v>
          </cell>
          <cell r="D15">
            <v>4</v>
          </cell>
          <cell r="E15">
            <v>43678</v>
          </cell>
        </row>
        <row r="16">
          <cell r="D16">
            <v>5</v>
          </cell>
        </row>
      </sheetData>
      <sheetData sheetId="3">
        <row r="6">
          <cell r="R6" t="b">
            <v>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09EA5-8BEA-4CEC-B2EE-81C1AE6360B9}">
  <sheetPr codeName="Feuil1">
    <tabColor rgb="FF00B050"/>
  </sheetPr>
  <dimension ref="A1:BE467"/>
  <sheetViews>
    <sheetView zoomScale="90" zoomScaleNormal="90" workbookViewId="0">
      <selection activeCell="AB10" sqref="AB10"/>
    </sheetView>
  </sheetViews>
  <sheetFormatPr baseColWidth="10" defaultRowHeight="15" x14ac:dyDescent="0.25"/>
  <cols>
    <col min="1" max="1" width="8.42578125" customWidth="1"/>
    <col min="2" max="2" width="7.7109375" customWidth="1"/>
    <col min="3" max="3" width="8" customWidth="1"/>
    <col min="4" max="4" width="7.7109375" customWidth="1"/>
    <col min="5" max="5" width="8.140625" customWidth="1"/>
    <col min="6" max="6" width="7.7109375" customWidth="1"/>
    <col min="7" max="7" width="7.140625" customWidth="1"/>
    <col min="8" max="8" width="7.7109375" customWidth="1"/>
    <col min="9" max="9" width="7.5703125" customWidth="1"/>
    <col min="10" max="12" width="7.7109375" customWidth="1"/>
    <col min="13" max="13" width="7.140625" customWidth="1"/>
    <col min="14" max="14" width="7.7109375" customWidth="1"/>
    <col min="15" max="15" width="8.140625" customWidth="1"/>
    <col min="16" max="16" width="7.7109375" customWidth="1"/>
    <col min="17" max="17" width="10.28515625" customWidth="1"/>
    <col min="18" max="20" width="7.7109375" customWidth="1"/>
    <col min="21" max="21" width="10" customWidth="1"/>
    <col min="22" max="22" width="7.7109375" style="26" customWidth="1"/>
    <col min="23" max="23" width="9.5703125" customWidth="1"/>
    <col min="24" max="24" width="7.7109375" style="26" customWidth="1"/>
    <col min="25" max="25" width="10.7109375" customWidth="1"/>
    <col min="26" max="26" width="8.28515625" customWidth="1"/>
    <col min="28" max="28" width="14.140625" bestFit="1" customWidth="1"/>
    <col min="29" max="29" width="11.42578125" customWidth="1"/>
  </cols>
  <sheetData>
    <row r="1" spans="1:57" ht="15" customHeight="1" x14ac:dyDescent="0.25">
      <c r="A1" s="79"/>
      <c r="B1" s="80"/>
      <c r="C1" s="57" t="str">
        <f ca="1">"Calendrier de maintenance de la &lt;machine&gt; de l'année "&amp;YEAR(TODAY())</f>
        <v>Calendrier de maintenance de la &lt;machine&gt; de l'année 2020</v>
      </c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8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</row>
    <row r="2" spans="1:57" ht="9" customHeight="1" x14ac:dyDescent="0.25">
      <c r="A2" s="81"/>
      <c r="B2" s="82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</row>
    <row r="3" spans="1:57" ht="8.25" customHeight="1" thickBot="1" x14ac:dyDescent="0.3">
      <c r="A3" s="81"/>
      <c r="B3" s="82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60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</row>
    <row r="4" spans="1:57" ht="16.5" customHeight="1" thickBot="1" x14ac:dyDescent="0.3">
      <c r="A4" s="83"/>
      <c r="B4" s="84"/>
      <c r="C4" s="61" t="s">
        <v>27</v>
      </c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3"/>
      <c r="P4" s="61" t="s">
        <v>28</v>
      </c>
      <c r="Q4" s="62"/>
      <c r="R4" s="62"/>
      <c r="S4" s="62"/>
      <c r="T4" s="62"/>
      <c r="U4" s="62"/>
      <c r="V4" s="62"/>
      <c r="W4" s="62"/>
      <c r="X4" s="62"/>
      <c r="Y4" s="62"/>
      <c r="Z4" s="63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</row>
    <row r="5" spans="1:57" ht="7.5" customHeight="1" x14ac:dyDescent="0.25">
      <c r="A5" s="67" t="s">
        <v>0</v>
      </c>
      <c r="B5" s="76" t="s">
        <v>42</v>
      </c>
      <c r="C5" s="64" t="s">
        <v>1</v>
      </c>
      <c r="D5" s="70" t="s">
        <v>42</v>
      </c>
      <c r="E5" s="67" t="s">
        <v>2</v>
      </c>
      <c r="F5" s="70" t="s">
        <v>42</v>
      </c>
      <c r="G5" s="64" t="s">
        <v>3</v>
      </c>
      <c r="H5" s="70" t="s">
        <v>42</v>
      </c>
      <c r="I5" s="67" t="s">
        <v>4</v>
      </c>
      <c r="J5" s="70" t="s">
        <v>42</v>
      </c>
      <c r="K5" s="64" t="s">
        <v>5</v>
      </c>
      <c r="L5" s="70" t="s">
        <v>42</v>
      </c>
      <c r="M5" s="67" t="s">
        <v>6</v>
      </c>
      <c r="N5" s="70" t="s">
        <v>42</v>
      </c>
      <c r="O5" s="64" t="s">
        <v>7</v>
      </c>
      <c r="P5" s="70" t="s">
        <v>42</v>
      </c>
      <c r="Q5" s="67" t="s">
        <v>8</v>
      </c>
      <c r="R5" s="70" t="s">
        <v>42</v>
      </c>
      <c r="S5" s="64" t="s">
        <v>9</v>
      </c>
      <c r="T5" s="70" t="s">
        <v>42</v>
      </c>
      <c r="U5" s="67" t="s">
        <v>10</v>
      </c>
      <c r="V5" s="70" t="s">
        <v>42</v>
      </c>
      <c r="W5" s="73" t="s">
        <v>11</v>
      </c>
      <c r="X5" s="70" t="s">
        <v>42</v>
      </c>
      <c r="Y5" s="85" t="s">
        <v>26</v>
      </c>
      <c r="Z5" s="86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</row>
    <row r="6" spans="1:57" ht="3.75" customHeight="1" x14ac:dyDescent="0.25">
      <c r="A6" s="68"/>
      <c r="B6" s="77"/>
      <c r="C6" s="65"/>
      <c r="D6" s="71"/>
      <c r="E6" s="68"/>
      <c r="F6" s="71"/>
      <c r="G6" s="65"/>
      <c r="H6" s="71"/>
      <c r="I6" s="68"/>
      <c r="J6" s="71"/>
      <c r="K6" s="65"/>
      <c r="L6" s="71"/>
      <c r="M6" s="68"/>
      <c r="N6" s="71"/>
      <c r="O6" s="65"/>
      <c r="P6" s="71"/>
      <c r="Q6" s="68"/>
      <c r="R6" s="71"/>
      <c r="S6" s="65"/>
      <c r="T6" s="71"/>
      <c r="U6" s="68"/>
      <c r="V6" s="71"/>
      <c r="W6" s="74"/>
      <c r="X6" s="71"/>
      <c r="Y6" s="87"/>
      <c r="Z6" s="88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</row>
    <row r="7" spans="1:57" ht="7.5" customHeight="1" thickBot="1" x14ac:dyDescent="0.3">
      <c r="A7" s="69"/>
      <c r="B7" s="78"/>
      <c r="C7" s="66"/>
      <c r="D7" s="72"/>
      <c r="E7" s="69"/>
      <c r="F7" s="72"/>
      <c r="G7" s="66"/>
      <c r="H7" s="72"/>
      <c r="I7" s="69"/>
      <c r="J7" s="72"/>
      <c r="K7" s="66"/>
      <c r="L7" s="72"/>
      <c r="M7" s="69"/>
      <c r="N7" s="72"/>
      <c r="O7" s="66"/>
      <c r="P7" s="72"/>
      <c r="Q7" s="69"/>
      <c r="R7" s="72"/>
      <c r="S7" s="66"/>
      <c r="T7" s="72"/>
      <c r="U7" s="69"/>
      <c r="V7" s="72"/>
      <c r="W7" s="75"/>
      <c r="X7" s="72"/>
      <c r="Y7" s="87"/>
      <c r="Z7" s="88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</row>
    <row r="8" spans="1:57" ht="25.5" customHeight="1" x14ac:dyDescent="0.25">
      <c r="A8" s="43">
        <f ca="1">DATE(YEAR(TODAY()),1,1)</f>
        <v>43831</v>
      </c>
      <c r="B8" s="44" t="str">
        <f ca="1">IF(COUNTIF(maintenance1.1,A8)=1,code1,"")&amp; " " &amp; IF(COUNTIF(maintenance2.1,A8)=1,code2,"") &amp;" " &amp; IF(COUNTIF(maintenance3.11,A8)=1,code3,"")&amp;" " &amp; IF(COUNTIF(maintenance4,A8)=1,code4,"")&amp;" " &amp; IF(COUNTIF(maintenance5,A8)=1,code5,"")</f>
        <v xml:space="preserve">    </v>
      </c>
      <c r="C8" s="45">
        <f ca="1">DATE(YEAR(TODAY()),2,1)</f>
        <v>43862</v>
      </c>
      <c r="D8" s="46" t="str">
        <f t="shared" ref="D8:D36" ca="1" si="0">IF(COUNTIF(maintenance1.1,C8)=1,code1,"")&amp; " " &amp; IF(COUNTIF(maintenance2.1,C8)=1,code2,"")&amp;" " &amp; IF(COUNTIF(maintenance3.11,C8)=1,code3,"")&amp;" " &amp; IF(COUNTIF(maintenance4,C8)=1,code4,"")&amp;" " &amp; IF(COUNTIF(maintenance5,C8)=1,code5,"")</f>
        <v xml:space="preserve">    </v>
      </c>
      <c r="E8" s="47">
        <f ca="1">DATE(YEAR(TODAY()),3,1)</f>
        <v>43891</v>
      </c>
      <c r="F8" s="46" t="str">
        <f t="shared" ref="F8:F38" ca="1" si="1">IF(COUNTIF(maintenance1.1,E8)=1,code1,"")&amp; " " &amp; IF(COUNTIF(maintenance2.1,E8)=1,code2,"")&amp;" " &amp; IF(COUNTIF(maintenance3.11,E8)=1,code3,"")&amp;" " &amp; IF(COUNTIF(maintenance4,E8)=1,code4,"")&amp;" " &amp; IF(COUNTIF(maintenance5,E8)=1,code5,"")</f>
        <v xml:space="preserve">    </v>
      </c>
      <c r="G8" s="45">
        <f ca="1">DATE(YEAR(TODAY()),4,1)</f>
        <v>43922</v>
      </c>
      <c r="H8" s="46" t="str">
        <f t="shared" ref="H8:H37" ca="1" si="2">IF(COUNTIF(maintenance1.1,G8)=1,code1,"")&amp; " " &amp; IF(COUNTIF(maintenance2.1,G8)=1,code2,"")&amp;" " &amp; IF(COUNTIF(maintenance3.11,G8)=1,code3,"")&amp;" " &amp; IF(COUNTIF(maintenance4,G8)=1,code4,"")&amp;" " &amp; IF(COUNTIF(maintenance5,G8)=1,code5,"")</f>
        <v xml:space="preserve">CN 1 -    </v>
      </c>
      <c r="I8" s="47">
        <f ca="1">DATE(YEAR(TODAY()),5,1)</f>
        <v>43952</v>
      </c>
      <c r="J8" s="46" t="str">
        <f t="shared" ref="J8:J38" ca="1" si="3">IF(COUNTIF(maintenance1.1,I8)=1,code1,"")&amp; " " &amp; IF(COUNTIF(maintenance2.1,I8)=1,code2,"")&amp;" " &amp; IF(COUNTIF(maintenance3.11,I8)=1,code3,"")&amp;" " &amp; IF(COUNTIF(maintenance4,I8)=1,code4,"")&amp;" " &amp; IF(COUNTIF(maintenance5,I8)=1,code5,"")</f>
        <v xml:space="preserve">    </v>
      </c>
      <c r="K8" s="45">
        <f ca="1">DATE(YEAR(TODAY()),6,1)</f>
        <v>43983</v>
      </c>
      <c r="L8" s="46" t="str">
        <f t="shared" ref="L8:L37" ca="1" si="4">IF(COUNTIF(maintenance1.1,K8)=1,code1,"")&amp; " " &amp; IF(COUNTIF(maintenance2.1,K8)=1,code2,"")&amp;" " &amp; IF(COUNTIF(maintenance3.11,K8)=1,code3,"")&amp;" " &amp; IF(COUNTIF(maintenance4,K8)=1,code4,"")&amp;" " &amp; IF(COUNTIF(maintenance5,K8)=1,code5,"")</f>
        <v xml:space="preserve">    </v>
      </c>
      <c r="M8" s="47">
        <f ca="1">DATE(YEAR(TODAY()),7,1)</f>
        <v>44013</v>
      </c>
      <c r="N8" s="46" t="str">
        <f t="shared" ref="N8:N38" ca="1" si="5">IF(COUNTIF(maintenance1.1,M8)=1,code1,"")&amp; " " &amp; IF(COUNTIF(maintenance2.1,M8)=1,code2,"")&amp;" " &amp; IF(COUNTIF(maintenance3.11,M8)=1,code3,"")&amp;" " &amp; IF(COUNTIF(maintenance4,M8)=1,code4,"")&amp;" " &amp; IF(COUNTIF(maintenance5,M8)=1,code5,"")</f>
        <v xml:space="preserve">CN 1 -    </v>
      </c>
      <c r="O8" s="45">
        <f ca="1">DATE(YEAR(TODAY()),8,1)</f>
        <v>44044</v>
      </c>
      <c r="P8" s="46" t="str">
        <f t="shared" ref="P8:P38" ca="1" si="6">IF(COUNTIF(maintenance1.1,O8)=1,code1,"")&amp; " " &amp; IF(COUNTIF(maintenance2.1,O8)=1,code2,"")&amp;" " &amp; IF(COUNTIF(maintenance3.11,O8)=1,code3,"")&amp;" " &amp; IF(COUNTIF(maintenance4,O8)=1,code4,"")&amp;" " &amp; IF(COUNTIF(maintenance5,O8)=1,code5,"")</f>
        <v xml:space="preserve">    </v>
      </c>
      <c r="Q8" s="47">
        <f ca="1">DATE(YEAR(TODAY()),9,1)</f>
        <v>44075</v>
      </c>
      <c r="R8" s="46" t="str">
        <f t="shared" ref="R8:R37" ca="1" si="7">IF(COUNTIF(maintenance1.1,Q8)=1,code1,"")&amp; " " &amp; IF(COUNTIF(maintenance2.1,Q8)=1,code2,"")&amp;" " &amp; IF(COUNTIF(maintenance3.11,Q8)=1,code3,"")&amp;" " &amp; IF(COUNTIF(maintenance4,Q8)=1,code4,"")&amp;" " &amp; IF(COUNTIF(maintenance5,Q8)=1,code5,"")</f>
        <v xml:space="preserve">    </v>
      </c>
      <c r="S8" s="45">
        <f ca="1">DATE(YEAR(TODAY()),10,1)</f>
        <v>44105</v>
      </c>
      <c r="T8" s="46" t="str">
        <f t="shared" ref="T8:T38" ca="1" si="8">IF(COUNTIF(maintenance1.1,S8)=1,code1,"")&amp; " " &amp; IF(COUNTIF(maintenance2.1,S8)=1,code2,"")&amp;" " &amp; IF(COUNTIF(maintenance3.11,S8)=1,code3,"")&amp;" " &amp; IF(COUNTIF(maintenance4,S8)=1,code4,"")&amp;" " &amp; IF(COUNTIF(maintenance5,S8)=1,code5,"")</f>
        <v xml:space="preserve">    </v>
      </c>
      <c r="U8" s="47">
        <f ca="1">DATE(YEAR(TODAY()),11,1)</f>
        <v>44136</v>
      </c>
      <c r="V8" s="46" t="str">
        <f t="shared" ref="V8:V37" ca="1" si="9">IF(COUNTIF(maintenance1.1,U8)=1,code1,"")&amp; " " &amp; IF(COUNTIF(maintenance2.1,U8)=1,code2,"")&amp;" " &amp; IF(COUNTIF(maintenance3.11,U8)=1,code3,"")&amp;" " &amp; IF(COUNTIF(maintenance4,U8)=1,code4,"")&amp;" " &amp; IF(COUNTIF(maintenance5,U8)=1,code5,"")</f>
        <v xml:space="preserve">    </v>
      </c>
      <c r="W8" s="45">
        <f ca="1">DATE(YEAR(TODAY()),12,1)</f>
        <v>44166</v>
      </c>
      <c r="X8" s="46" t="str">
        <f t="shared" ref="X8:X38" ca="1" si="10">IF(COUNTIF(maintenance1.1,W8)=1,code1,"")&amp; " " &amp; IF(COUNTIF(maintenance2.1,W8)=1,code2,"")&amp;" " &amp; IF(COUNTIF(maintenance3.11,W8)=1,code3,"")&amp;" " &amp; IF(COUNTIF(maintenance4,W8)=1,code4,"")&amp;" " &amp; IF(COUNTIF(maintenance5,W8)=1,code5,"")</f>
        <v xml:space="preserve">    </v>
      </c>
      <c r="Y8" s="93"/>
      <c r="Z8" s="94"/>
      <c r="AA8" s="55"/>
      <c r="AB8" s="56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</row>
    <row r="9" spans="1:57" ht="25.5" customHeight="1" x14ac:dyDescent="0.25">
      <c r="A9" s="36">
        <f ca="1">A8+1</f>
        <v>43832</v>
      </c>
      <c r="B9" s="40" t="str">
        <f t="shared" ref="B9:B38" ca="1" si="11">IF(COUNTIF(maintenance1.1,A9)=1,code1,"")&amp; " " &amp; IF(COUNTIF(maintenance2.1,A9)=1,code2,"") &amp;" " &amp; IF(COUNTIF(maintenance3.11,A9)=1,code3,"")&amp;" " &amp; IF(COUNTIF(maintenance4,A9)=1,code4,"")&amp;" " &amp; IF(COUNTIF(maintenance5,A9)=1,code5,"")</f>
        <v xml:space="preserve">CN 1 -    </v>
      </c>
      <c r="C9" s="21">
        <f ca="1">C8+1</f>
        <v>43863</v>
      </c>
      <c r="D9" s="39" t="str">
        <f t="shared" ca="1" si="0"/>
        <v xml:space="preserve">    </v>
      </c>
      <c r="E9" s="22">
        <f ca="1">E8+1</f>
        <v>43892</v>
      </c>
      <c r="F9" s="39" t="str">
        <f t="shared" ca="1" si="1"/>
        <v xml:space="preserve">    </v>
      </c>
      <c r="G9" s="21">
        <f ca="1">G8+1</f>
        <v>43923</v>
      </c>
      <c r="H9" s="39" t="str">
        <f t="shared" ca="1" si="2"/>
        <v xml:space="preserve">    </v>
      </c>
      <c r="I9" s="22">
        <f ca="1">I8+1</f>
        <v>43953</v>
      </c>
      <c r="J9" s="39" t="str">
        <f t="shared" ca="1" si="3"/>
        <v xml:space="preserve">    </v>
      </c>
      <c r="K9" s="22">
        <f ca="1">K8+1</f>
        <v>43984</v>
      </c>
      <c r="L9" s="39" t="str">
        <f t="shared" ca="1" si="4"/>
        <v xml:space="preserve">  CN 3 -  </v>
      </c>
      <c r="M9" s="22">
        <f ca="1">M8+1</f>
        <v>44014</v>
      </c>
      <c r="N9" s="39" t="str">
        <f t="shared" ca="1" si="5"/>
        <v xml:space="preserve">    </v>
      </c>
      <c r="O9" s="21">
        <f ca="1">O8+1</f>
        <v>44045</v>
      </c>
      <c r="P9" s="39" t="str">
        <f t="shared" ca="1" si="6"/>
        <v xml:space="preserve">    </v>
      </c>
      <c r="Q9" s="22">
        <f ca="1">Q8+1</f>
        <v>44076</v>
      </c>
      <c r="R9" s="39" t="str">
        <f t="shared" ca="1" si="7"/>
        <v xml:space="preserve">CN 1 -    </v>
      </c>
      <c r="S9" s="21">
        <f ca="1">S8+1</f>
        <v>44106</v>
      </c>
      <c r="T9" s="39" t="str">
        <f t="shared" ca="1" si="8"/>
        <v xml:space="preserve">    </v>
      </c>
      <c r="U9" s="22">
        <f ca="1">U8+1</f>
        <v>44137</v>
      </c>
      <c r="V9" s="39" t="str">
        <f t="shared" ca="1" si="9"/>
        <v xml:space="preserve">    </v>
      </c>
      <c r="W9" s="21">
        <f ca="1">W8+1</f>
        <v>44167</v>
      </c>
      <c r="X9" s="39" t="str">
        <f t="shared" ca="1" si="10"/>
        <v xml:space="preserve">CN 1 -    </v>
      </c>
      <c r="Y9" s="89"/>
      <c r="Z9" s="90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</row>
    <row r="10" spans="1:57" ht="25.5" customHeight="1" x14ac:dyDescent="0.25">
      <c r="A10" s="36">
        <f ca="1">A9+1</f>
        <v>43833</v>
      </c>
      <c r="B10" s="40" t="str">
        <f t="shared" ca="1" si="11"/>
        <v xml:space="preserve"> CN 2 -   </v>
      </c>
      <c r="C10" s="21">
        <f ca="1">C9+1</f>
        <v>43864</v>
      </c>
      <c r="D10" s="39" t="str">
        <f t="shared" ca="1" si="0"/>
        <v xml:space="preserve">    </v>
      </c>
      <c r="E10" s="22">
        <f ca="1">E9+1</f>
        <v>43893</v>
      </c>
      <c r="F10" s="39" t="str">
        <f t="shared" ca="1" si="1"/>
        <v xml:space="preserve">    </v>
      </c>
      <c r="G10" s="21">
        <f ca="1">G9+1</f>
        <v>43924</v>
      </c>
      <c r="H10" s="39" t="str">
        <f t="shared" ca="1" si="2"/>
        <v xml:space="preserve">    </v>
      </c>
      <c r="I10" s="22">
        <f ca="1">I9+1</f>
        <v>43954</v>
      </c>
      <c r="J10" s="39" t="str">
        <f t="shared" ca="1" si="3"/>
        <v xml:space="preserve">    </v>
      </c>
      <c r="K10" s="22">
        <f ca="1">K9+1</f>
        <v>43985</v>
      </c>
      <c r="L10" s="39" t="str">
        <f t="shared" ca="1" si="4"/>
        <v xml:space="preserve">CN 1 -    </v>
      </c>
      <c r="M10" s="22">
        <f ca="1">M9+1</f>
        <v>44015</v>
      </c>
      <c r="N10" s="39" t="str">
        <f t="shared" ca="1" si="5"/>
        <v xml:space="preserve"> CN 2 -   </v>
      </c>
      <c r="O10" s="21">
        <f ca="1">O9+1</f>
        <v>44046</v>
      </c>
      <c r="P10" s="39" t="str">
        <f t="shared" ca="1" si="6"/>
        <v xml:space="preserve">  CN 3 -  </v>
      </c>
      <c r="Q10" s="22">
        <f ca="1">Q9+1</f>
        <v>44077</v>
      </c>
      <c r="R10" s="39" t="str">
        <f t="shared" ca="1" si="7"/>
        <v xml:space="preserve">    </v>
      </c>
      <c r="S10" s="21">
        <f ca="1">S9+1</f>
        <v>44107</v>
      </c>
      <c r="T10" s="39" t="str">
        <f t="shared" ca="1" si="8"/>
        <v xml:space="preserve">    </v>
      </c>
      <c r="U10" s="22">
        <f ca="1">U9+1</f>
        <v>44138</v>
      </c>
      <c r="V10" s="39" t="str">
        <f t="shared" ca="1" si="9"/>
        <v xml:space="preserve">    </v>
      </c>
      <c r="W10" s="21">
        <f ca="1">W9+1</f>
        <v>44168</v>
      </c>
      <c r="X10" s="39" t="str">
        <f t="shared" ca="1" si="10"/>
        <v xml:space="preserve">    </v>
      </c>
      <c r="Y10" s="89"/>
      <c r="Z10" s="90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</row>
    <row r="11" spans="1:57" ht="25.5" customHeight="1" x14ac:dyDescent="0.25">
      <c r="A11" s="36">
        <f t="shared" ref="A11:A38" ca="1" si="12">A10+1</f>
        <v>43834</v>
      </c>
      <c r="B11" s="40" t="str">
        <f t="shared" ca="1" si="11"/>
        <v xml:space="preserve">    </v>
      </c>
      <c r="C11" s="21">
        <f t="shared" ref="C11:C36" ca="1" si="13">C10+1</f>
        <v>43865</v>
      </c>
      <c r="D11" s="39" t="str">
        <f t="shared" ca="1" si="0"/>
        <v xml:space="preserve">    </v>
      </c>
      <c r="E11" s="22">
        <f t="shared" ref="E11:E38" ca="1" si="14">E10+1</f>
        <v>43894</v>
      </c>
      <c r="F11" s="39" t="str">
        <f t="shared" ca="1" si="1"/>
        <v xml:space="preserve">CN 1 -    </v>
      </c>
      <c r="G11" s="21">
        <f t="shared" ref="G11:G37" ca="1" si="15">G10+1</f>
        <v>43925</v>
      </c>
      <c r="H11" s="39" t="str">
        <f t="shared" ca="1" si="2"/>
        <v xml:space="preserve">    </v>
      </c>
      <c r="I11" s="22">
        <f t="shared" ref="I11:I38" ca="1" si="16">I10+1</f>
        <v>43955</v>
      </c>
      <c r="J11" s="39" t="str">
        <f t="shared" ca="1" si="3"/>
        <v xml:space="preserve">    </v>
      </c>
      <c r="K11" s="22">
        <f t="shared" ref="K11:K37" ca="1" si="17">K10+1</f>
        <v>43986</v>
      </c>
      <c r="L11" s="39" t="str">
        <f t="shared" ca="1" si="4"/>
        <v xml:space="preserve">    </v>
      </c>
      <c r="M11" s="22">
        <f t="shared" ref="M11:M38" ca="1" si="18">M10+1</f>
        <v>44016</v>
      </c>
      <c r="N11" s="39" t="str">
        <f t="shared" ca="1" si="5"/>
        <v xml:space="preserve">    </v>
      </c>
      <c r="O11" s="21">
        <f t="shared" ref="O11:O38" ca="1" si="19">O10+1</f>
        <v>44047</v>
      </c>
      <c r="P11" s="39" t="str">
        <f t="shared" ca="1" si="6"/>
        <v xml:space="preserve">    </v>
      </c>
      <c r="Q11" s="22">
        <f t="shared" ref="Q11:Q37" ca="1" si="20">Q10+1</f>
        <v>44078</v>
      </c>
      <c r="R11" s="39" t="str">
        <f t="shared" ca="1" si="7"/>
        <v xml:space="preserve">    </v>
      </c>
      <c r="S11" s="21">
        <f t="shared" ref="S11:S38" ca="1" si="21">S10+1</f>
        <v>44108</v>
      </c>
      <c r="T11" s="39" t="str">
        <f t="shared" ca="1" si="8"/>
        <v xml:space="preserve">    </v>
      </c>
      <c r="U11" s="22">
        <f t="shared" ref="U11:U37" ca="1" si="22">U10+1</f>
        <v>44139</v>
      </c>
      <c r="V11" s="39" t="str">
        <f t="shared" ca="1" si="9"/>
        <v xml:space="preserve">CN 1 -    </v>
      </c>
      <c r="W11" s="21">
        <f t="shared" ref="W11:W38" ca="1" si="23">W10+1</f>
        <v>44169</v>
      </c>
      <c r="X11" s="39" t="str">
        <f t="shared" ca="1" si="10"/>
        <v xml:space="preserve"> CN 2 -   </v>
      </c>
      <c r="Y11" s="89"/>
      <c r="Z11" s="90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</row>
    <row r="12" spans="1:57" ht="25.5" customHeight="1" x14ac:dyDescent="0.25">
      <c r="A12" s="36">
        <f t="shared" ca="1" si="12"/>
        <v>43835</v>
      </c>
      <c r="B12" s="40" t="str">
        <f t="shared" ca="1" si="11"/>
        <v xml:space="preserve">    </v>
      </c>
      <c r="C12" s="21">
        <f t="shared" ca="1" si="13"/>
        <v>43866</v>
      </c>
      <c r="D12" s="39" t="str">
        <f t="shared" ca="1" si="0"/>
        <v xml:space="preserve">CN 1 -    </v>
      </c>
      <c r="E12" s="22">
        <f t="shared" ca="1" si="14"/>
        <v>43895</v>
      </c>
      <c r="F12" s="39" t="str">
        <f t="shared" ca="1" si="1"/>
        <v xml:space="preserve">    </v>
      </c>
      <c r="G12" s="21">
        <f t="shared" ca="1" si="15"/>
        <v>43926</v>
      </c>
      <c r="H12" s="39" t="str">
        <f t="shared" ca="1" si="2"/>
        <v xml:space="preserve">    </v>
      </c>
      <c r="I12" s="22">
        <f t="shared" ca="1" si="16"/>
        <v>43956</v>
      </c>
      <c r="J12" s="39" t="str">
        <f t="shared" ca="1" si="3"/>
        <v xml:space="preserve">    </v>
      </c>
      <c r="K12" s="22">
        <f t="shared" ca="1" si="17"/>
        <v>43987</v>
      </c>
      <c r="L12" s="39" t="str">
        <f t="shared" ca="1" si="4"/>
        <v xml:space="preserve"> CN 2 -   </v>
      </c>
      <c r="M12" s="22">
        <f t="shared" ca="1" si="18"/>
        <v>44017</v>
      </c>
      <c r="N12" s="39" t="str">
        <f t="shared" ca="1" si="5"/>
        <v xml:space="preserve">    </v>
      </c>
      <c r="O12" s="21">
        <f t="shared" ca="1" si="19"/>
        <v>44048</v>
      </c>
      <c r="P12" s="39" t="str">
        <f t="shared" ca="1" si="6"/>
        <v xml:space="preserve">CN 1 -    </v>
      </c>
      <c r="Q12" s="22">
        <f t="shared" ca="1" si="20"/>
        <v>44079</v>
      </c>
      <c r="R12" s="39" t="str">
        <f t="shared" ca="1" si="7"/>
        <v xml:space="preserve">    </v>
      </c>
      <c r="S12" s="21">
        <f t="shared" ca="1" si="21"/>
        <v>44109</v>
      </c>
      <c r="T12" s="39" t="str">
        <f t="shared" ca="1" si="8"/>
        <v xml:space="preserve">  CN 3 -  </v>
      </c>
      <c r="U12" s="22">
        <f t="shared" ca="1" si="22"/>
        <v>44140</v>
      </c>
      <c r="V12" s="39" t="str">
        <f t="shared" ca="1" si="9"/>
        <v xml:space="preserve">    </v>
      </c>
      <c r="W12" s="21">
        <f t="shared" ca="1" si="23"/>
        <v>44170</v>
      </c>
      <c r="X12" s="39" t="str">
        <f t="shared" ca="1" si="10"/>
        <v xml:space="preserve">    </v>
      </c>
      <c r="Y12" s="89"/>
      <c r="Z12" s="90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</row>
    <row r="13" spans="1:57" ht="25.5" customHeight="1" x14ac:dyDescent="0.25">
      <c r="A13" s="36">
        <f t="shared" ca="1" si="12"/>
        <v>43836</v>
      </c>
      <c r="B13" s="40" t="str">
        <f t="shared" ca="1" si="11"/>
        <v xml:space="preserve">  CN 3 -  </v>
      </c>
      <c r="C13" s="21">
        <f t="shared" ca="1" si="13"/>
        <v>43867</v>
      </c>
      <c r="D13" s="39" t="str">
        <f t="shared" ca="1" si="0"/>
        <v xml:space="preserve">    </v>
      </c>
      <c r="E13" s="22">
        <f t="shared" ca="1" si="14"/>
        <v>43896</v>
      </c>
      <c r="F13" s="39" t="str">
        <f t="shared" ca="1" si="1"/>
        <v xml:space="preserve">    </v>
      </c>
      <c r="G13" s="21">
        <f t="shared" ca="1" si="15"/>
        <v>43927</v>
      </c>
      <c r="H13" s="39" t="str">
        <f t="shared" ca="1" si="2"/>
        <v xml:space="preserve">    </v>
      </c>
      <c r="I13" s="22">
        <f t="shared" ca="1" si="16"/>
        <v>43957</v>
      </c>
      <c r="J13" s="39" t="str">
        <f t="shared" ca="1" si="3"/>
        <v xml:space="preserve">CN 1 -    </v>
      </c>
      <c r="K13" s="22">
        <f t="shared" ca="1" si="17"/>
        <v>43988</v>
      </c>
      <c r="L13" s="39" t="str">
        <f t="shared" ca="1" si="4"/>
        <v xml:space="preserve">    </v>
      </c>
      <c r="M13" s="22">
        <f t="shared" ca="1" si="18"/>
        <v>44018</v>
      </c>
      <c r="N13" s="39" t="str">
        <f t="shared" ca="1" si="5"/>
        <v xml:space="preserve">    </v>
      </c>
      <c r="O13" s="21">
        <f t="shared" ca="1" si="19"/>
        <v>44049</v>
      </c>
      <c r="P13" s="39" t="str">
        <f t="shared" ca="1" si="6"/>
        <v xml:space="preserve">    </v>
      </c>
      <c r="Q13" s="22">
        <f t="shared" ca="1" si="20"/>
        <v>44080</v>
      </c>
      <c r="R13" s="39" t="str">
        <f t="shared" ca="1" si="7"/>
        <v xml:space="preserve">    </v>
      </c>
      <c r="S13" s="21">
        <f t="shared" ca="1" si="21"/>
        <v>44110</v>
      </c>
      <c r="T13" s="39" t="str">
        <f t="shared" ca="1" si="8"/>
        <v xml:space="preserve">    </v>
      </c>
      <c r="U13" s="22">
        <f t="shared" ca="1" si="22"/>
        <v>44141</v>
      </c>
      <c r="V13" s="39" t="str">
        <f t="shared" ca="1" si="9"/>
        <v xml:space="preserve"> CN 2 -   </v>
      </c>
      <c r="W13" s="21">
        <f t="shared" ca="1" si="23"/>
        <v>44171</v>
      </c>
      <c r="X13" s="39" t="str">
        <f t="shared" ca="1" si="10"/>
        <v xml:space="preserve">    </v>
      </c>
      <c r="Y13" s="89"/>
      <c r="Z13" s="90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</row>
    <row r="14" spans="1:57" ht="25.5" customHeight="1" x14ac:dyDescent="0.25">
      <c r="A14" s="36">
        <f t="shared" ca="1" si="12"/>
        <v>43837</v>
      </c>
      <c r="B14" s="40" t="str">
        <f t="shared" ca="1" si="11"/>
        <v xml:space="preserve">   CN 4 - </v>
      </c>
      <c r="C14" s="21">
        <f t="shared" ca="1" si="13"/>
        <v>43868</v>
      </c>
      <c r="D14" s="39" t="str">
        <f t="shared" ca="1" si="0"/>
        <v xml:space="preserve">   CN 4 - </v>
      </c>
      <c r="E14" s="22">
        <f t="shared" ca="1" si="14"/>
        <v>43897</v>
      </c>
      <c r="F14" s="39" t="str">
        <f t="shared" ca="1" si="1"/>
        <v xml:space="preserve">    </v>
      </c>
      <c r="G14" s="21">
        <f t="shared" ca="1" si="15"/>
        <v>43928</v>
      </c>
      <c r="H14" s="39" t="str">
        <f t="shared" ca="1" si="2"/>
        <v xml:space="preserve">   CN 4 - </v>
      </c>
      <c r="I14" s="22">
        <f t="shared" ca="1" si="16"/>
        <v>43958</v>
      </c>
      <c r="J14" s="39" t="str">
        <f t="shared" ca="1" si="3"/>
        <v xml:space="preserve">   CN 4 - </v>
      </c>
      <c r="K14" s="22">
        <f t="shared" ca="1" si="17"/>
        <v>43989</v>
      </c>
      <c r="L14" s="39" t="str">
        <f t="shared" ca="1" si="4"/>
        <v xml:space="preserve">    </v>
      </c>
      <c r="M14" s="22">
        <f t="shared" ca="1" si="18"/>
        <v>44019</v>
      </c>
      <c r="N14" s="39" t="str">
        <f t="shared" ca="1" si="5"/>
        <v xml:space="preserve">   CN 4 - </v>
      </c>
      <c r="O14" s="21">
        <f t="shared" ca="1" si="19"/>
        <v>44050</v>
      </c>
      <c r="P14" s="39" t="str">
        <f t="shared" ca="1" si="6"/>
        <v xml:space="preserve">   CN 4 - </v>
      </c>
      <c r="Q14" s="22">
        <f t="shared" ca="1" si="20"/>
        <v>44081</v>
      </c>
      <c r="R14" s="39" t="str">
        <f t="shared" ca="1" si="7"/>
        <v xml:space="preserve">   CN 4 - </v>
      </c>
      <c r="S14" s="21">
        <f t="shared" ca="1" si="21"/>
        <v>44111</v>
      </c>
      <c r="T14" s="39" t="str">
        <f t="shared" ca="1" si="8"/>
        <v xml:space="preserve">CN 1 -   CN 4 - </v>
      </c>
      <c r="U14" s="22">
        <f t="shared" ca="1" si="22"/>
        <v>44142</v>
      </c>
      <c r="V14" s="39" t="str">
        <f t="shared" ca="1" si="9"/>
        <v xml:space="preserve">    </v>
      </c>
      <c r="W14" s="21">
        <f t="shared" ca="1" si="23"/>
        <v>44172</v>
      </c>
      <c r="X14" s="39" t="str">
        <f t="shared" ca="1" si="10"/>
        <v xml:space="preserve">  CN 3 - CN 4 - </v>
      </c>
      <c r="Y14" s="89"/>
      <c r="Z14" s="90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</row>
    <row r="15" spans="1:57" ht="25.5" customHeight="1" x14ac:dyDescent="0.25">
      <c r="A15" s="36">
        <f t="shared" ca="1" si="12"/>
        <v>43838</v>
      </c>
      <c r="B15" s="40" t="str">
        <f t="shared" ca="1" si="11"/>
        <v xml:space="preserve">CN 1 -    </v>
      </c>
      <c r="C15" s="21">
        <f t="shared" ca="1" si="13"/>
        <v>43869</v>
      </c>
      <c r="D15" s="39" t="str">
        <f t="shared" ca="1" si="0"/>
        <v xml:space="preserve">    </v>
      </c>
      <c r="E15" s="22">
        <f t="shared" ca="1" si="14"/>
        <v>43898</v>
      </c>
      <c r="F15" s="39" t="str">
        <f t="shared" ca="1" si="1"/>
        <v xml:space="preserve">    </v>
      </c>
      <c r="G15" s="21">
        <f t="shared" ca="1" si="15"/>
        <v>43929</v>
      </c>
      <c r="H15" s="39" t="str">
        <f t="shared" ca="1" si="2"/>
        <v xml:space="preserve">CN 1 -    </v>
      </c>
      <c r="I15" s="22">
        <f t="shared" ca="1" si="16"/>
        <v>43959</v>
      </c>
      <c r="J15" s="39" t="str">
        <f t="shared" ca="1" si="3"/>
        <v xml:space="preserve">    </v>
      </c>
      <c r="K15" s="22">
        <f t="shared" ca="1" si="17"/>
        <v>43990</v>
      </c>
      <c r="L15" s="39" t="str">
        <f t="shared" ca="1" si="4"/>
        <v xml:space="preserve">   CN 4 - </v>
      </c>
      <c r="M15" s="22">
        <f t="shared" ca="1" si="18"/>
        <v>44020</v>
      </c>
      <c r="N15" s="39" t="str">
        <f t="shared" ca="1" si="5"/>
        <v xml:space="preserve">CN 1 -    </v>
      </c>
      <c r="O15" s="21">
        <f t="shared" ca="1" si="19"/>
        <v>44051</v>
      </c>
      <c r="P15" s="39" t="str">
        <f t="shared" ca="1" si="6"/>
        <v xml:space="preserve">    </v>
      </c>
      <c r="Q15" s="22">
        <f t="shared" ca="1" si="20"/>
        <v>44082</v>
      </c>
      <c r="R15" s="39" t="str">
        <f t="shared" ca="1" si="7"/>
        <v xml:space="preserve">    </v>
      </c>
      <c r="S15" s="21">
        <f t="shared" ca="1" si="21"/>
        <v>44112</v>
      </c>
      <c r="T15" s="39" t="str">
        <f t="shared" ca="1" si="8"/>
        <v xml:space="preserve">    </v>
      </c>
      <c r="U15" s="22">
        <f t="shared" ca="1" si="22"/>
        <v>44143</v>
      </c>
      <c r="V15" s="39" t="str">
        <f t="shared" ca="1" si="9"/>
        <v xml:space="preserve">    </v>
      </c>
      <c r="W15" s="21">
        <f t="shared" ca="1" si="23"/>
        <v>44173</v>
      </c>
      <c r="X15" s="39" t="str">
        <f t="shared" ca="1" si="10"/>
        <v xml:space="preserve">    </v>
      </c>
      <c r="Y15" s="89"/>
      <c r="Z15" s="90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</row>
    <row r="16" spans="1:57" ht="25.5" customHeight="1" x14ac:dyDescent="0.25">
      <c r="A16" s="36">
        <f t="shared" ca="1" si="12"/>
        <v>43839</v>
      </c>
      <c r="B16" s="40" t="str">
        <f t="shared" ca="1" si="11"/>
        <v xml:space="preserve">    </v>
      </c>
      <c r="C16" s="21">
        <f t="shared" ca="1" si="13"/>
        <v>43870</v>
      </c>
      <c r="D16" s="39" t="str">
        <f t="shared" ca="1" si="0"/>
        <v xml:space="preserve">    </v>
      </c>
      <c r="E16" s="22">
        <f t="shared" ca="1" si="14"/>
        <v>43899</v>
      </c>
      <c r="F16" s="39" t="str">
        <f t="shared" ca="1" si="1"/>
        <v xml:space="preserve">  CN 3 - CN 4 - </v>
      </c>
      <c r="G16" s="21">
        <f t="shared" ca="1" si="15"/>
        <v>43930</v>
      </c>
      <c r="H16" s="39" t="str">
        <f t="shared" ca="1" si="2"/>
        <v xml:space="preserve">    </v>
      </c>
      <c r="I16" s="22">
        <f t="shared" ca="1" si="16"/>
        <v>43960</v>
      </c>
      <c r="J16" s="39" t="str">
        <f t="shared" ca="1" si="3"/>
        <v xml:space="preserve">    </v>
      </c>
      <c r="K16" s="22">
        <f t="shared" ca="1" si="17"/>
        <v>43991</v>
      </c>
      <c r="L16" s="39" t="str">
        <f t="shared" ca="1" si="4"/>
        <v xml:space="preserve">    </v>
      </c>
      <c r="M16" s="22">
        <f t="shared" ca="1" si="18"/>
        <v>44021</v>
      </c>
      <c r="N16" s="39" t="str">
        <f t="shared" ca="1" si="5"/>
        <v xml:space="preserve">    </v>
      </c>
      <c r="O16" s="21">
        <f t="shared" ca="1" si="19"/>
        <v>44052</v>
      </c>
      <c r="P16" s="39" t="str">
        <f t="shared" ca="1" si="6"/>
        <v xml:space="preserve">    </v>
      </c>
      <c r="Q16" s="22">
        <f t="shared" ca="1" si="20"/>
        <v>44083</v>
      </c>
      <c r="R16" s="39" t="str">
        <f t="shared" ca="1" si="7"/>
        <v xml:space="preserve">CN 1 -    </v>
      </c>
      <c r="S16" s="21">
        <f t="shared" ca="1" si="21"/>
        <v>44113</v>
      </c>
      <c r="T16" s="39" t="str">
        <f t="shared" ca="1" si="8"/>
        <v xml:space="preserve"> CN 2 -   </v>
      </c>
      <c r="U16" s="22">
        <f t="shared" ca="1" si="22"/>
        <v>44144</v>
      </c>
      <c r="V16" s="39" t="str">
        <f t="shared" ca="1" si="9"/>
        <v xml:space="preserve">   CN 4 - </v>
      </c>
      <c r="W16" s="21">
        <f t="shared" ca="1" si="23"/>
        <v>44174</v>
      </c>
      <c r="X16" s="39" t="str">
        <f t="shared" ca="1" si="10"/>
        <v xml:space="preserve">CN 1 -    </v>
      </c>
      <c r="Y16" s="89"/>
      <c r="Z16" s="90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</row>
    <row r="17" spans="1:44" ht="25.5" customHeight="1" x14ac:dyDescent="0.25">
      <c r="A17" s="36">
        <f t="shared" ca="1" si="12"/>
        <v>43840</v>
      </c>
      <c r="B17" s="40" t="str">
        <f t="shared" ca="1" si="11"/>
        <v xml:space="preserve">    CN 5 -</v>
      </c>
      <c r="C17" s="21">
        <f t="shared" ca="1" si="13"/>
        <v>43871</v>
      </c>
      <c r="D17" s="39" t="str">
        <f t="shared" ca="1" si="0"/>
        <v xml:space="preserve">    </v>
      </c>
      <c r="E17" s="22">
        <f t="shared" ca="1" si="14"/>
        <v>43900</v>
      </c>
      <c r="F17" s="39" t="str">
        <f t="shared" ca="1" si="1"/>
        <v xml:space="preserve">    CN 5 -</v>
      </c>
      <c r="G17" s="21">
        <f t="shared" ca="1" si="15"/>
        <v>43931</v>
      </c>
      <c r="H17" s="39" t="str">
        <f t="shared" ca="1" si="2"/>
        <v xml:space="preserve"> CN 2 -   </v>
      </c>
      <c r="I17" s="22">
        <f t="shared" ca="1" si="16"/>
        <v>43961</v>
      </c>
      <c r="J17" s="39" t="str">
        <f t="shared" ca="1" si="3"/>
        <v xml:space="preserve">    </v>
      </c>
      <c r="K17" s="22">
        <f t="shared" ca="1" si="17"/>
        <v>43992</v>
      </c>
      <c r="L17" s="39" t="str">
        <f t="shared" ca="1" si="4"/>
        <v xml:space="preserve">CN 1 -    </v>
      </c>
      <c r="M17" s="22">
        <f t="shared" ca="1" si="18"/>
        <v>44022</v>
      </c>
      <c r="N17" s="39" t="str">
        <f t="shared" ca="1" si="5"/>
        <v xml:space="preserve">    CN 5 -</v>
      </c>
      <c r="O17" s="21">
        <f t="shared" ca="1" si="19"/>
        <v>44053</v>
      </c>
      <c r="P17" s="39" t="str">
        <f t="shared" ca="1" si="6"/>
        <v xml:space="preserve">    </v>
      </c>
      <c r="Q17" s="22">
        <f t="shared" ca="1" si="20"/>
        <v>44084</v>
      </c>
      <c r="R17" s="39" t="str">
        <f t="shared" ca="1" si="7"/>
        <v xml:space="preserve">    CN 5 -</v>
      </c>
      <c r="S17" s="21">
        <f t="shared" ca="1" si="21"/>
        <v>44114</v>
      </c>
      <c r="T17" s="39" t="str">
        <f t="shared" ca="1" si="8"/>
        <v xml:space="preserve">    </v>
      </c>
      <c r="U17" s="22">
        <f t="shared" ca="1" si="22"/>
        <v>44145</v>
      </c>
      <c r="V17" s="39" t="str">
        <f t="shared" ca="1" si="9"/>
        <v xml:space="preserve">    CN 5 -</v>
      </c>
      <c r="W17" s="21">
        <f t="shared" ca="1" si="23"/>
        <v>44175</v>
      </c>
      <c r="X17" s="39" t="str">
        <f t="shared" ca="1" si="10"/>
        <v xml:space="preserve">    </v>
      </c>
      <c r="Y17" s="89"/>
      <c r="Z17" s="90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</row>
    <row r="18" spans="1:44" ht="25.5" customHeight="1" x14ac:dyDescent="0.25">
      <c r="A18" s="36">
        <f t="shared" ca="1" si="12"/>
        <v>43841</v>
      </c>
      <c r="B18" s="40" t="str">
        <f t="shared" ca="1" si="11"/>
        <v xml:space="preserve">    </v>
      </c>
      <c r="C18" s="21">
        <f t="shared" ca="1" si="13"/>
        <v>43872</v>
      </c>
      <c r="D18" s="39" t="str">
        <f t="shared" ca="1" si="0"/>
        <v xml:space="preserve">    </v>
      </c>
      <c r="E18" s="22">
        <f t="shared" ca="1" si="14"/>
        <v>43901</v>
      </c>
      <c r="F18" s="39" t="str">
        <f t="shared" ca="1" si="1"/>
        <v xml:space="preserve">CN 1 -    </v>
      </c>
      <c r="G18" s="21">
        <f t="shared" ca="1" si="15"/>
        <v>43932</v>
      </c>
      <c r="H18" s="39" t="str">
        <f t="shared" ca="1" si="2"/>
        <v xml:space="preserve">    </v>
      </c>
      <c r="I18" s="22">
        <f t="shared" ca="1" si="16"/>
        <v>43962</v>
      </c>
      <c r="J18" s="39" t="str">
        <f t="shared" ca="1" si="3"/>
        <v xml:space="preserve"> CN 2 - CN 3 -  CN 5 -</v>
      </c>
      <c r="K18" s="22">
        <f t="shared" ca="1" si="17"/>
        <v>43993</v>
      </c>
      <c r="L18" s="39" t="str">
        <f t="shared" ca="1" si="4"/>
        <v xml:space="preserve">    </v>
      </c>
      <c r="M18" s="22">
        <f t="shared" ca="1" si="18"/>
        <v>44023</v>
      </c>
      <c r="N18" s="39" t="str">
        <f t="shared" ca="1" si="5"/>
        <v xml:space="preserve">    </v>
      </c>
      <c r="O18" s="21">
        <f t="shared" ca="1" si="19"/>
        <v>44054</v>
      </c>
      <c r="P18" s="39" t="str">
        <f t="shared" ca="1" si="6"/>
        <v xml:space="preserve">    </v>
      </c>
      <c r="Q18" s="22">
        <f t="shared" ca="1" si="20"/>
        <v>44085</v>
      </c>
      <c r="R18" s="39" t="str">
        <f t="shared" ca="1" si="7"/>
        <v xml:space="preserve"> CN 2 -   </v>
      </c>
      <c r="S18" s="21">
        <f t="shared" ca="1" si="21"/>
        <v>44115</v>
      </c>
      <c r="T18" s="39" t="str">
        <f t="shared" ca="1" si="8"/>
        <v xml:space="preserve">    </v>
      </c>
      <c r="U18" s="22">
        <f t="shared" ca="1" si="22"/>
        <v>44146</v>
      </c>
      <c r="V18" s="39" t="str">
        <f t="shared" ca="1" si="9"/>
        <v xml:space="preserve">CN 1 -    </v>
      </c>
      <c r="W18" s="21">
        <f t="shared" ca="1" si="23"/>
        <v>44176</v>
      </c>
      <c r="X18" s="39" t="str">
        <f t="shared" ca="1" si="10"/>
        <v xml:space="preserve">    </v>
      </c>
      <c r="Y18" s="89"/>
      <c r="Z18" s="90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</row>
    <row r="19" spans="1:44" ht="25.5" customHeight="1" x14ac:dyDescent="0.25">
      <c r="A19" s="36">
        <f t="shared" ca="1" si="12"/>
        <v>43842</v>
      </c>
      <c r="B19" s="40" t="str">
        <f t="shared" ca="1" si="11"/>
        <v xml:space="preserve">    </v>
      </c>
      <c r="C19" s="21">
        <f t="shared" ca="1" si="13"/>
        <v>43873</v>
      </c>
      <c r="D19" s="39" t="str">
        <f t="shared" ca="1" si="0"/>
        <v xml:space="preserve">CN 1 -    </v>
      </c>
      <c r="E19" s="22">
        <f t="shared" ca="1" si="14"/>
        <v>43902</v>
      </c>
      <c r="F19" s="39" t="str">
        <f t="shared" ca="1" si="1"/>
        <v xml:space="preserve">    </v>
      </c>
      <c r="G19" s="21">
        <f t="shared" ca="1" si="15"/>
        <v>43933</v>
      </c>
      <c r="H19" s="39" t="str">
        <f t="shared" ca="1" si="2"/>
        <v xml:space="preserve">    </v>
      </c>
      <c r="I19" s="22">
        <f t="shared" ca="1" si="16"/>
        <v>43963</v>
      </c>
      <c r="J19" s="39" t="str">
        <f t="shared" ca="1" si="3"/>
        <v xml:space="preserve">    </v>
      </c>
      <c r="K19" s="22">
        <f t="shared" ca="1" si="17"/>
        <v>43994</v>
      </c>
      <c r="L19" s="39" t="str">
        <f t="shared" ca="1" si="4"/>
        <v xml:space="preserve">    </v>
      </c>
      <c r="M19" s="22">
        <f t="shared" ca="1" si="18"/>
        <v>44024</v>
      </c>
      <c r="N19" s="39" t="str">
        <f t="shared" ca="1" si="5"/>
        <v xml:space="preserve">    </v>
      </c>
      <c r="O19" s="21">
        <f t="shared" ca="1" si="19"/>
        <v>44055</v>
      </c>
      <c r="P19" s="39" t="str">
        <f t="shared" ca="1" si="6"/>
        <v xml:space="preserve">CN 1 -    </v>
      </c>
      <c r="Q19" s="22">
        <f t="shared" ca="1" si="20"/>
        <v>44086</v>
      </c>
      <c r="R19" s="39" t="str">
        <f t="shared" ca="1" si="7"/>
        <v xml:space="preserve">    </v>
      </c>
      <c r="S19" s="21">
        <f t="shared" ca="1" si="21"/>
        <v>44116</v>
      </c>
      <c r="T19" s="39" t="str">
        <f t="shared" ca="1" si="8"/>
        <v xml:space="preserve">    </v>
      </c>
      <c r="U19" s="22">
        <f t="shared" ca="1" si="22"/>
        <v>44147</v>
      </c>
      <c r="V19" s="39" t="str">
        <f t="shared" ca="1" si="9"/>
        <v xml:space="preserve">    </v>
      </c>
      <c r="W19" s="21">
        <f t="shared" ca="1" si="23"/>
        <v>44177</v>
      </c>
      <c r="X19" s="39" t="str">
        <f t="shared" ca="1" si="10"/>
        <v xml:space="preserve">    </v>
      </c>
      <c r="Y19" s="89"/>
      <c r="Z19" s="90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</row>
    <row r="20" spans="1:44" ht="25.5" customHeight="1" x14ac:dyDescent="0.25">
      <c r="A20" s="36">
        <f t="shared" ca="1" si="12"/>
        <v>43843</v>
      </c>
      <c r="B20" s="40" t="str">
        <f t="shared" ca="1" si="11"/>
        <v xml:space="preserve">    </v>
      </c>
      <c r="C20" s="21">
        <f t="shared" ca="1" si="13"/>
        <v>43874</v>
      </c>
      <c r="D20" s="39" t="str">
        <f t="shared" ca="1" si="0"/>
        <v xml:space="preserve">    </v>
      </c>
      <c r="E20" s="22">
        <f t="shared" ca="1" si="14"/>
        <v>43903</v>
      </c>
      <c r="F20" s="39" t="str">
        <f t="shared" ca="1" si="1"/>
        <v xml:space="preserve"> CN 2 -   </v>
      </c>
      <c r="G20" s="21">
        <f t="shared" ca="1" si="15"/>
        <v>43934</v>
      </c>
      <c r="H20" s="39" t="str">
        <f t="shared" ca="1" si="2"/>
        <v xml:space="preserve">    </v>
      </c>
      <c r="I20" s="22">
        <f t="shared" ca="1" si="16"/>
        <v>43964</v>
      </c>
      <c r="J20" s="39" t="str">
        <f t="shared" ca="1" si="3"/>
        <v xml:space="preserve">CN 1 -    </v>
      </c>
      <c r="K20" s="22">
        <f t="shared" ca="1" si="17"/>
        <v>43995</v>
      </c>
      <c r="L20" s="39" t="str">
        <f t="shared" ca="1" si="4"/>
        <v xml:space="preserve">    </v>
      </c>
      <c r="M20" s="22">
        <f t="shared" ca="1" si="18"/>
        <v>44025</v>
      </c>
      <c r="N20" s="39" t="str">
        <f t="shared" ca="1" si="5"/>
        <v xml:space="preserve">  CN 3 -  </v>
      </c>
      <c r="O20" s="21">
        <f t="shared" ca="1" si="19"/>
        <v>44056</v>
      </c>
      <c r="P20" s="39" t="str">
        <f t="shared" ca="1" si="6"/>
        <v xml:space="preserve">    </v>
      </c>
      <c r="Q20" s="22">
        <f t="shared" ca="1" si="20"/>
        <v>44087</v>
      </c>
      <c r="R20" s="39" t="str">
        <f t="shared" ca="1" si="7"/>
        <v xml:space="preserve">    </v>
      </c>
      <c r="S20" s="21">
        <f t="shared" ca="1" si="21"/>
        <v>44117</v>
      </c>
      <c r="T20" s="39" t="str">
        <f t="shared" ca="1" si="8"/>
        <v xml:space="preserve">    </v>
      </c>
      <c r="U20" s="22">
        <f t="shared" ca="1" si="22"/>
        <v>44148</v>
      </c>
      <c r="V20" s="39" t="str">
        <f t="shared" ca="1" si="9"/>
        <v xml:space="preserve">    </v>
      </c>
      <c r="W20" s="21">
        <f t="shared" ca="1" si="23"/>
        <v>44178</v>
      </c>
      <c r="X20" s="39" t="str">
        <f t="shared" ca="1" si="10"/>
        <v xml:space="preserve">    </v>
      </c>
      <c r="Y20" s="89"/>
      <c r="Z20" s="90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</row>
    <row r="21" spans="1:44" ht="25.5" customHeight="1" x14ac:dyDescent="0.25">
      <c r="A21" s="36">
        <f t="shared" ca="1" si="12"/>
        <v>43844</v>
      </c>
      <c r="B21" s="40" t="str">
        <f t="shared" ca="1" si="11"/>
        <v xml:space="preserve">    </v>
      </c>
      <c r="C21" s="21">
        <f t="shared" ca="1" si="13"/>
        <v>43875</v>
      </c>
      <c r="D21" s="39" t="str">
        <f t="shared" ca="1" si="0"/>
        <v xml:space="preserve"> CN 2 -   </v>
      </c>
      <c r="E21" s="22">
        <f t="shared" ca="1" si="14"/>
        <v>43904</v>
      </c>
      <c r="F21" s="39" t="str">
        <f t="shared" ca="1" si="1"/>
        <v xml:space="preserve">    </v>
      </c>
      <c r="G21" s="21">
        <f t="shared" ca="1" si="15"/>
        <v>43935</v>
      </c>
      <c r="H21" s="39" t="str">
        <f t="shared" ca="1" si="2"/>
        <v xml:space="preserve">    </v>
      </c>
      <c r="I21" s="22">
        <f t="shared" ca="1" si="16"/>
        <v>43965</v>
      </c>
      <c r="J21" s="39" t="str">
        <f t="shared" ca="1" si="3"/>
        <v xml:space="preserve">    </v>
      </c>
      <c r="K21" s="22">
        <f t="shared" ca="1" si="17"/>
        <v>43996</v>
      </c>
      <c r="L21" s="39" t="str">
        <f t="shared" ca="1" si="4"/>
        <v xml:space="preserve">    </v>
      </c>
      <c r="M21" s="22">
        <f t="shared" ca="1" si="18"/>
        <v>44026</v>
      </c>
      <c r="N21" s="39" t="str">
        <f t="shared" ca="1" si="5"/>
        <v xml:space="preserve">    </v>
      </c>
      <c r="O21" s="21">
        <f t="shared" ca="1" si="19"/>
        <v>44057</v>
      </c>
      <c r="P21" s="39" t="str">
        <f t="shared" ca="1" si="6"/>
        <v xml:space="preserve"> CN 2 -   </v>
      </c>
      <c r="Q21" s="22">
        <f t="shared" ca="1" si="20"/>
        <v>44088</v>
      </c>
      <c r="R21" s="39" t="str">
        <f t="shared" ca="1" si="7"/>
        <v xml:space="preserve">  CN 3 -  </v>
      </c>
      <c r="S21" s="21">
        <f t="shared" ca="1" si="21"/>
        <v>44118</v>
      </c>
      <c r="T21" s="39" t="str">
        <f t="shared" ca="1" si="8"/>
        <v xml:space="preserve">CN 1 -    </v>
      </c>
      <c r="U21" s="22">
        <f t="shared" ca="1" si="22"/>
        <v>44149</v>
      </c>
      <c r="V21" s="39" t="str">
        <f t="shared" ca="1" si="9"/>
        <v xml:space="preserve">    </v>
      </c>
      <c r="W21" s="21">
        <f t="shared" ca="1" si="23"/>
        <v>44179</v>
      </c>
      <c r="X21" s="39" t="str">
        <f t="shared" ca="1" si="10"/>
        <v xml:space="preserve">    </v>
      </c>
      <c r="Y21" s="89"/>
      <c r="Z21" s="90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</row>
    <row r="22" spans="1:44" ht="25.5" customHeight="1" x14ac:dyDescent="0.25">
      <c r="A22" s="36">
        <f t="shared" ca="1" si="12"/>
        <v>43845</v>
      </c>
      <c r="B22" s="40" t="str">
        <f t="shared" ca="1" si="11"/>
        <v xml:space="preserve">CN 1 -    </v>
      </c>
      <c r="C22" s="21">
        <f t="shared" ca="1" si="13"/>
        <v>43876</v>
      </c>
      <c r="D22" s="39" t="str">
        <f t="shared" ca="1" si="0"/>
        <v xml:space="preserve">    </v>
      </c>
      <c r="E22" s="22">
        <f t="shared" ca="1" si="14"/>
        <v>43905</v>
      </c>
      <c r="F22" s="39" t="str">
        <f t="shared" ca="1" si="1"/>
        <v xml:space="preserve">    </v>
      </c>
      <c r="G22" s="21">
        <f t="shared" ca="1" si="15"/>
        <v>43936</v>
      </c>
      <c r="H22" s="39" t="str">
        <f t="shared" ca="1" si="2"/>
        <v xml:space="preserve">CN 1 -    </v>
      </c>
      <c r="I22" s="22">
        <f t="shared" ca="1" si="16"/>
        <v>43966</v>
      </c>
      <c r="J22" s="39" t="str">
        <f t="shared" ca="1" si="3"/>
        <v xml:space="preserve">    </v>
      </c>
      <c r="K22" s="22">
        <f t="shared" ca="1" si="17"/>
        <v>43997</v>
      </c>
      <c r="L22" s="39" t="str">
        <f t="shared" ca="1" si="4"/>
        <v xml:space="preserve">    </v>
      </c>
      <c r="M22" s="22">
        <f t="shared" ca="1" si="18"/>
        <v>44027</v>
      </c>
      <c r="N22" s="39" t="str">
        <f t="shared" ca="1" si="5"/>
        <v xml:space="preserve">CN 1 -    </v>
      </c>
      <c r="O22" s="21">
        <f t="shared" ca="1" si="19"/>
        <v>44058</v>
      </c>
      <c r="P22" s="39" t="str">
        <f t="shared" ca="1" si="6"/>
        <v xml:space="preserve">    </v>
      </c>
      <c r="Q22" s="22">
        <f t="shared" ca="1" si="20"/>
        <v>44089</v>
      </c>
      <c r="R22" s="39" t="str">
        <f t="shared" ca="1" si="7"/>
        <v xml:space="preserve">    </v>
      </c>
      <c r="S22" s="21">
        <f t="shared" ca="1" si="21"/>
        <v>44119</v>
      </c>
      <c r="T22" s="39" t="str">
        <f t="shared" ca="1" si="8"/>
        <v xml:space="preserve">    </v>
      </c>
      <c r="U22" s="22">
        <f t="shared" ca="1" si="22"/>
        <v>44150</v>
      </c>
      <c r="V22" s="39" t="str">
        <f t="shared" ca="1" si="9"/>
        <v xml:space="preserve">    </v>
      </c>
      <c r="W22" s="21">
        <f t="shared" ca="1" si="23"/>
        <v>44180</v>
      </c>
      <c r="X22" s="39" t="str">
        <f t="shared" ca="1" si="10"/>
        <v xml:space="preserve">    </v>
      </c>
      <c r="Y22" s="89"/>
      <c r="Z22" s="90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</row>
    <row r="23" spans="1:44" ht="25.5" customHeight="1" x14ac:dyDescent="0.25">
      <c r="A23" s="36">
        <f t="shared" ca="1" si="12"/>
        <v>43846</v>
      </c>
      <c r="B23" s="40" t="str">
        <f t="shared" ca="1" si="11"/>
        <v xml:space="preserve">    </v>
      </c>
      <c r="C23" s="21">
        <f t="shared" ca="1" si="13"/>
        <v>43877</v>
      </c>
      <c r="D23" s="39" t="str">
        <f t="shared" ca="1" si="0"/>
        <v xml:space="preserve">    </v>
      </c>
      <c r="E23" s="22">
        <f t="shared" ca="1" si="14"/>
        <v>43906</v>
      </c>
      <c r="F23" s="39" t="str">
        <f t="shared" ca="1" si="1"/>
        <v xml:space="preserve">    </v>
      </c>
      <c r="G23" s="21">
        <f t="shared" ca="1" si="15"/>
        <v>43937</v>
      </c>
      <c r="H23" s="39" t="str">
        <f t="shared" ca="1" si="2"/>
        <v xml:space="preserve">    </v>
      </c>
      <c r="I23" s="22">
        <f t="shared" ca="1" si="16"/>
        <v>43967</v>
      </c>
      <c r="J23" s="39" t="str">
        <f t="shared" ca="1" si="3"/>
        <v xml:space="preserve">    </v>
      </c>
      <c r="K23" s="22">
        <f t="shared" ca="1" si="17"/>
        <v>43998</v>
      </c>
      <c r="L23" s="39" t="str">
        <f t="shared" ca="1" si="4"/>
        <v xml:space="preserve">    </v>
      </c>
      <c r="M23" s="22">
        <f t="shared" ca="1" si="18"/>
        <v>44028</v>
      </c>
      <c r="N23" s="39" t="str">
        <f t="shared" ca="1" si="5"/>
        <v xml:space="preserve">    </v>
      </c>
      <c r="O23" s="21">
        <f t="shared" ca="1" si="19"/>
        <v>44059</v>
      </c>
      <c r="P23" s="39" t="str">
        <f t="shared" ca="1" si="6"/>
        <v xml:space="preserve">    </v>
      </c>
      <c r="Q23" s="22">
        <f t="shared" ca="1" si="20"/>
        <v>44090</v>
      </c>
      <c r="R23" s="39" t="str">
        <f t="shared" ca="1" si="7"/>
        <v xml:space="preserve">CN 1 -    </v>
      </c>
      <c r="S23" s="21">
        <f t="shared" ca="1" si="21"/>
        <v>44120</v>
      </c>
      <c r="T23" s="39" t="str">
        <f t="shared" ca="1" si="8"/>
        <v xml:space="preserve">    </v>
      </c>
      <c r="U23" s="22">
        <f t="shared" ca="1" si="22"/>
        <v>44151</v>
      </c>
      <c r="V23" s="39" t="str">
        <f t="shared" ca="1" si="9"/>
        <v xml:space="preserve">  CN 3 -  </v>
      </c>
      <c r="W23" s="21">
        <f t="shared" ca="1" si="23"/>
        <v>44181</v>
      </c>
      <c r="X23" s="39" t="str">
        <f t="shared" ca="1" si="10"/>
        <v xml:space="preserve">CN 1 -    </v>
      </c>
      <c r="Y23" s="89"/>
      <c r="Z23" s="90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</row>
    <row r="24" spans="1:44" ht="25.5" customHeight="1" x14ac:dyDescent="0.25">
      <c r="A24" s="36">
        <f t="shared" ca="1" si="12"/>
        <v>43847</v>
      </c>
      <c r="B24" s="40" t="str">
        <f t="shared" ca="1" si="11"/>
        <v xml:space="preserve"> CN 2 -   </v>
      </c>
      <c r="C24" s="21">
        <f t="shared" ca="1" si="13"/>
        <v>43878</v>
      </c>
      <c r="D24" s="39" t="str">
        <f t="shared" ca="1" si="0"/>
        <v xml:space="preserve">  CN 3 -  </v>
      </c>
      <c r="E24" s="22">
        <f t="shared" ca="1" si="14"/>
        <v>43907</v>
      </c>
      <c r="F24" s="39" t="str">
        <f t="shared" ca="1" si="1"/>
        <v xml:space="preserve">    </v>
      </c>
      <c r="G24" s="21">
        <f t="shared" ca="1" si="15"/>
        <v>43938</v>
      </c>
      <c r="H24" s="39" t="str">
        <f t="shared" ca="1" si="2"/>
        <v xml:space="preserve">    </v>
      </c>
      <c r="I24" s="22">
        <f t="shared" ca="1" si="16"/>
        <v>43968</v>
      </c>
      <c r="J24" s="39" t="str">
        <f t="shared" ca="1" si="3"/>
        <v xml:space="preserve">    </v>
      </c>
      <c r="K24" s="22">
        <f t="shared" ca="1" si="17"/>
        <v>43999</v>
      </c>
      <c r="L24" s="39" t="str">
        <f t="shared" ca="1" si="4"/>
        <v xml:space="preserve">CN 1 -    </v>
      </c>
      <c r="M24" s="22">
        <f t="shared" ca="1" si="18"/>
        <v>44029</v>
      </c>
      <c r="N24" s="39" t="str">
        <f t="shared" ca="1" si="5"/>
        <v xml:space="preserve"> CN 2 -   </v>
      </c>
      <c r="O24" s="21">
        <f t="shared" ca="1" si="19"/>
        <v>44060</v>
      </c>
      <c r="P24" s="39" t="str">
        <f t="shared" ca="1" si="6"/>
        <v xml:space="preserve">    </v>
      </c>
      <c r="Q24" s="22">
        <f t="shared" ca="1" si="20"/>
        <v>44091</v>
      </c>
      <c r="R24" s="39" t="str">
        <f t="shared" ca="1" si="7"/>
        <v xml:space="preserve">    </v>
      </c>
      <c r="S24" s="21">
        <f t="shared" ca="1" si="21"/>
        <v>44121</v>
      </c>
      <c r="T24" s="39" t="str">
        <f t="shared" ca="1" si="8"/>
        <v xml:space="preserve">    </v>
      </c>
      <c r="U24" s="22">
        <f t="shared" ca="1" si="22"/>
        <v>44152</v>
      </c>
      <c r="V24" s="39" t="str">
        <f t="shared" ca="1" si="9"/>
        <v xml:space="preserve">    </v>
      </c>
      <c r="W24" s="21">
        <f t="shared" ca="1" si="23"/>
        <v>44182</v>
      </c>
      <c r="X24" s="39" t="str">
        <f t="shared" ca="1" si="10"/>
        <v xml:space="preserve">    </v>
      </c>
      <c r="Y24" s="89"/>
      <c r="Z24" s="90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</row>
    <row r="25" spans="1:44" ht="25.5" customHeight="1" x14ac:dyDescent="0.25">
      <c r="A25" s="36">
        <f t="shared" ca="1" si="12"/>
        <v>43848</v>
      </c>
      <c r="B25" s="40" t="str">
        <f t="shared" ca="1" si="11"/>
        <v xml:space="preserve">    </v>
      </c>
      <c r="C25" s="21">
        <f t="shared" ca="1" si="13"/>
        <v>43879</v>
      </c>
      <c r="D25" s="39" t="str">
        <f t="shared" ca="1" si="0"/>
        <v xml:space="preserve">    </v>
      </c>
      <c r="E25" s="22">
        <f t="shared" ca="1" si="14"/>
        <v>43908</v>
      </c>
      <c r="F25" s="39" t="str">
        <f t="shared" ca="1" si="1"/>
        <v xml:space="preserve">CN 1 -    </v>
      </c>
      <c r="G25" s="21">
        <f t="shared" ca="1" si="15"/>
        <v>43939</v>
      </c>
      <c r="H25" s="39" t="str">
        <f t="shared" ca="1" si="2"/>
        <v xml:space="preserve">    </v>
      </c>
      <c r="I25" s="22">
        <f t="shared" ca="1" si="16"/>
        <v>43969</v>
      </c>
      <c r="J25" s="39" t="str">
        <f t="shared" ca="1" si="3"/>
        <v xml:space="preserve">    </v>
      </c>
      <c r="K25" s="22">
        <f t="shared" ca="1" si="17"/>
        <v>44000</v>
      </c>
      <c r="L25" s="39" t="str">
        <f t="shared" ca="1" si="4"/>
        <v xml:space="preserve">    </v>
      </c>
      <c r="M25" s="22">
        <f t="shared" ca="1" si="18"/>
        <v>44030</v>
      </c>
      <c r="N25" s="39" t="str">
        <f t="shared" ca="1" si="5"/>
        <v xml:space="preserve">    </v>
      </c>
      <c r="O25" s="21">
        <f t="shared" ca="1" si="19"/>
        <v>44061</v>
      </c>
      <c r="P25" s="39" t="str">
        <f t="shared" ca="1" si="6"/>
        <v xml:space="preserve">    </v>
      </c>
      <c r="Q25" s="22">
        <f t="shared" ca="1" si="20"/>
        <v>44092</v>
      </c>
      <c r="R25" s="39" t="str">
        <f t="shared" ca="1" si="7"/>
        <v xml:space="preserve">    </v>
      </c>
      <c r="S25" s="21">
        <f t="shared" ca="1" si="21"/>
        <v>44122</v>
      </c>
      <c r="T25" s="39" t="str">
        <f t="shared" ca="1" si="8"/>
        <v xml:space="preserve">    </v>
      </c>
      <c r="U25" s="22">
        <f t="shared" ca="1" si="22"/>
        <v>44153</v>
      </c>
      <c r="V25" s="39" t="str">
        <f t="shared" ca="1" si="9"/>
        <v xml:space="preserve">CN 1 -    </v>
      </c>
      <c r="W25" s="21">
        <f t="shared" ca="1" si="23"/>
        <v>44183</v>
      </c>
      <c r="X25" s="39" t="str">
        <f t="shared" ca="1" si="10"/>
        <v xml:space="preserve"> CN 2 -   </v>
      </c>
      <c r="Y25" s="89"/>
      <c r="Z25" s="90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</row>
    <row r="26" spans="1:44" ht="25.5" customHeight="1" x14ac:dyDescent="0.25">
      <c r="A26" s="36">
        <f t="shared" ca="1" si="12"/>
        <v>43849</v>
      </c>
      <c r="B26" s="40" t="str">
        <f t="shared" ca="1" si="11"/>
        <v xml:space="preserve">    </v>
      </c>
      <c r="C26" s="21">
        <f t="shared" ca="1" si="13"/>
        <v>43880</v>
      </c>
      <c r="D26" s="39" t="str">
        <f t="shared" ca="1" si="0"/>
        <v xml:space="preserve">CN 1 -    </v>
      </c>
      <c r="E26" s="22">
        <f t="shared" ca="1" si="14"/>
        <v>43909</v>
      </c>
      <c r="F26" s="39" t="str">
        <f t="shared" ca="1" si="1"/>
        <v xml:space="preserve">    </v>
      </c>
      <c r="G26" s="21">
        <f t="shared" ca="1" si="15"/>
        <v>43940</v>
      </c>
      <c r="H26" s="39" t="str">
        <f t="shared" ca="1" si="2"/>
        <v xml:space="preserve">    </v>
      </c>
      <c r="I26" s="22">
        <f t="shared" ca="1" si="16"/>
        <v>43970</v>
      </c>
      <c r="J26" s="39" t="str">
        <f t="shared" ca="1" si="3"/>
        <v xml:space="preserve">    </v>
      </c>
      <c r="K26" s="22">
        <f t="shared" ca="1" si="17"/>
        <v>44001</v>
      </c>
      <c r="L26" s="39" t="str">
        <f t="shared" ca="1" si="4"/>
        <v xml:space="preserve"> CN 2 -   </v>
      </c>
      <c r="M26" s="22">
        <f t="shared" ca="1" si="18"/>
        <v>44031</v>
      </c>
      <c r="N26" s="39" t="str">
        <f t="shared" ca="1" si="5"/>
        <v xml:space="preserve">    </v>
      </c>
      <c r="O26" s="21">
        <f t="shared" ca="1" si="19"/>
        <v>44062</v>
      </c>
      <c r="P26" s="39" t="str">
        <f t="shared" ca="1" si="6"/>
        <v xml:space="preserve">CN 1 -    </v>
      </c>
      <c r="Q26" s="22">
        <f t="shared" ca="1" si="20"/>
        <v>44093</v>
      </c>
      <c r="R26" s="39" t="str">
        <f t="shared" ca="1" si="7"/>
        <v xml:space="preserve">    </v>
      </c>
      <c r="S26" s="21">
        <f t="shared" ca="1" si="21"/>
        <v>44123</v>
      </c>
      <c r="T26" s="39" t="str">
        <f t="shared" ca="1" si="8"/>
        <v xml:space="preserve">    </v>
      </c>
      <c r="U26" s="22">
        <f t="shared" ca="1" si="22"/>
        <v>44154</v>
      </c>
      <c r="V26" s="39" t="str">
        <f t="shared" ca="1" si="9"/>
        <v xml:space="preserve">    </v>
      </c>
      <c r="W26" s="21">
        <f t="shared" ca="1" si="23"/>
        <v>44184</v>
      </c>
      <c r="X26" s="39" t="str">
        <f t="shared" ca="1" si="10"/>
        <v xml:space="preserve">    </v>
      </c>
      <c r="Y26" s="89"/>
      <c r="Z26" s="90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</row>
    <row r="27" spans="1:44" ht="25.5" customHeight="1" x14ac:dyDescent="0.25">
      <c r="A27" s="36">
        <f t="shared" ca="1" si="12"/>
        <v>43850</v>
      </c>
      <c r="B27" s="40" t="str">
        <f t="shared" ca="1" si="11"/>
        <v xml:space="preserve">    </v>
      </c>
      <c r="C27" s="21">
        <f t="shared" ca="1" si="13"/>
        <v>43881</v>
      </c>
      <c r="D27" s="39" t="str">
        <f t="shared" ca="1" si="0"/>
        <v xml:space="preserve">    </v>
      </c>
      <c r="E27" s="22">
        <f t="shared" ca="1" si="14"/>
        <v>43910</v>
      </c>
      <c r="F27" s="39" t="str">
        <f t="shared" ca="1" si="1"/>
        <v xml:space="preserve">    </v>
      </c>
      <c r="G27" s="21">
        <f t="shared" ca="1" si="15"/>
        <v>43941</v>
      </c>
      <c r="H27" s="39" t="str">
        <f t="shared" ca="1" si="2"/>
        <v xml:space="preserve">  CN 3 -  </v>
      </c>
      <c r="I27" s="22">
        <f t="shared" ca="1" si="16"/>
        <v>43971</v>
      </c>
      <c r="J27" s="39" t="str">
        <f t="shared" ca="1" si="3"/>
        <v xml:space="preserve">CN 1 -    </v>
      </c>
      <c r="K27" s="22">
        <f t="shared" ca="1" si="17"/>
        <v>44002</v>
      </c>
      <c r="L27" s="39" t="str">
        <f t="shared" ca="1" si="4"/>
        <v xml:space="preserve">    </v>
      </c>
      <c r="M27" s="22">
        <f t="shared" ca="1" si="18"/>
        <v>44032</v>
      </c>
      <c r="N27" s="39" t="str">
        <f t="shared" ca="1" si="5"/>
        <v xml:space="preserve">    </v>
      </c>
      <c r="O27" s="21">
        <f t="shared" ca="1" si="19"/>
        <v>44063</v>
      </c>
      <c r="P27" s="39" t="str">
        <f t="shared" ca="1" si="6"/>
        <v xml:space="preserve">    </v>
      </c>
      <c r="Q27" s="22">
        <f t="shared" ca="1" si="20"/>
        <v>44094</v>
      </c>
      <c r="R27" s="39" t="str">
        <f t="shared" ca="1" si="7"/>
        <v xml:space="preserve">    </v>
      </c>
      <c r="S27" s="21">
        <f t="shared" ca="1" si="21"/>
        <v>44124</v>
      </c>
      <c r="T27" s="39" t="str">
        <f t="shared" ca="1" si="8"/>
        <v xml:space="preserve">    </v>
      </c>
      <c r="U27" s="22">
        <f t="shared" ca="1" si="22"/>
        <v>44155</v>
      </c>
      <c r="V27" s="39" t="str">
        <f t="shared" ca="1" si="9"/>
        <v xml:space="preserve"> CN 2 -   </v>
      </c>
      <c r="W27" s="21">
        <f t="shared" ca="1" si="23"/>
        <v>44185</v>
      </c>
      <c r="X27" s="39" t="str">
        <f t="shared" ca="1" si="10"/>
        <v xml:space="preserve">    </v>
      </c>
      <c r="Y27" s="89"/>
      <c r="Z27" s="90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</row>
    <row r="28" spans="1:44" ht="25.5" customHeight="1" x14ac:dyDescent="0.25">
      <c r="A28" s="36">
        <f t="shared" ca="1" si="12"/>
        <v>43851</v>
      </c>
      <c r="B28" s="40" t="str">
        <f t="shared" ca="1" si="11"/>
        <v xml:space="preserve">    </v>
      </c>
      <c r="C28" s="21">
        <f t="shared" ca="1" si="13"/>
        <v>43882</v>
      </c>
      <c r="D28" s="39" t="str">
        <f t="shared" ca="1" si="0"/>
        <v xml:space="preserve">    </v>
      </c>
      <c r="E28" s="22">
        <f t="shared" ca="1" si="14"/>
        <v>43911</v>
      </c>
      <c r="F28" s="39" t="str">
        <f t="shared" ca="1" si="1"/>
        <v xml:space="preserve">    </v>
      </c>
      <c r="G28" s="21">
        <f t="shared" ca="1" si="15"/>
        <v>43942</v>
      </c>
      <c r="H28" s="39" t="str">
        <f t="shared" ca="1" si="2"/>
        <v xml:space="preserve">    </v>
      </c>
      <c r="I28" s="22">
        <f t="shared" ca="1" si="16"/>
        <v>43972</v>
      </c>
      <c r="J28" s="39" t="str">
        <f t="shared" ca="1" si="3"/>
        <v xml:space="preserve">    </v>
      </c>
      <c r="K28" s="22">
        <f t="shared" ca="1" si="17"/>
        <v>44003</v>
      </c>
      <c r="L28" s="39" t="str">
        <f t="shared" ca="1" si="4"/>
        <v xml:space="preserve">    </v>
      </c>
      <c r="M28" s="22">
        <f t="shared" ca="1" si="18"/>
        <v>44033</v>
      </c>
      <c r="N28" s="39" t="str">
        <f t="shared" ca="1" si="5"/>
        <v xml:space="preserve">    </v>
      </c>
      <c r="O28" s="21">
        <f t="shared" ca="1" si="19"/>
        <v>44064</v>
      </c>
      <c r="P28" s="39" t="str">
        <f t="shared" ca="1" si="6"/>
        <v xml:space="preserve">    </v>
      </c>
      <c r="Q28" s="22">
        <f t="shared" ca="1" si="20"/>
        <v>44095</v>
      </c>
      <c r="R28" s="39" t="str">
        <f t="shared" ca="1" si="7"/>
        <v xml:space="preserve">    </v>
      </c>
      <c r="S28" s="21">
        <f t="shared" ca="1" si="21"/>
        <v>44125</v>
      </c>
      <c r="T28" s="39" t="str">
        <f t="shared" ca="1" si="8"/>
        <v xml:space="preserve">CN 1 -    </v>
      </c>
      <c r="U28" s="22">
        <f t="shared" ca="1" si="22"/>
        <v>44156</v>
      </c>
      <c r="V28" s="39" t="str">
        <f t="shared" ca="1" si="9"/>
        <v xml:space="preserve">    </v>
      </c>
      <c r="W28" s="21">
        <f t="shared" ca="1" si="23"/>
        <v>44186</v>
      </c>
      <c r="X28" s="39" t="str">
        <f t="shared" ca="1" si="10"/>
        <v xml:space="preserve">    </v>
      </c>
      <c r="Y28" s="89"/>
      <c r="Z28" s="90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</row>
    <row r="29" spans="1:44" ht="25.5" customHeight="1" x14ac:dyDescent="0.25">
      <c r="A29" s="36">
        <f t="shared" ca="1" si="12"/>
        <v>43852</v>
      </c>
      <c r="B29" s="40" t="str">
        <f t="shared" ca="1" si="11"/>
        <v xml:space="preserve">CN 1 -    </v>
      </c>
      <c r="C29" s="21">
        <f t="shared" ca="1" si="13"/>
        <v>43883</v>
      </c>
      <c r="D29" s="39" t="str">
        <f t="shared" ca="1" si="0"/>
        <v xml:space="preserve">    </v>
      </c>
      <c r="E29" s="22">
        <f t="shared" ca="1" si="14"/>
        <v>43912</v>
      </c>
      <c r="F29" s="39" t="str">
        <f t="shared" ca="1" si="1"/>
        <v xml:space="preserve">    </v>
      </c>
      <c r="G29" s="21">
        <f t="shared" ca="1" si="15"/>
        <v>43943</v>
      </c>
      <c r="H29" s="39" t="str">
        <f t="shared" ca="1" si="2"/>
        <v xml:space="preserve">CN 1 -    </v>
      </c>
      <c r="I29" s="22">
        <f t="shared" ca="1" si="16"/>
        <v>43973</v>
      </c>
      <c r="J29" s="39" t="str">
        <f t="shared" ca="1" si="3"/>
        <v xml:space="preserve"> CN 2 -   </v>
      </c>
      <c r="K29" s="22">
        <f t="shared" ca="1" si="17"/>
        <v>44004</v>
      </c>
      <c r="L29" s="39" t="str">
        <f t="shared" ca="1" si="4"/>
        <v xml:space="preserve">  CN 3 -  </v>
      </c>
      <c r="M29" s="22">
        <f t="shared" ca="1" si="18"/>
        <v>44034</v>
      </c>
      <c r="N29" s="39" t="str">
        <f t="shared" ca="1" si="5"/>
        <v xml:space="preserve">CN 1 -    </v>
      </c>
      <c r="O29" s="21">
        <f t="shared" ca="1" si="19"/>
        <v>44065</v>
      </c>
      <c r="P29" s="39" t="str">
        <f t="shared" ca="1" si="6"/>
        <v xml:space="preserve">    </v>
      </c>
      <c r="Q29" s="22">
        <f t="shared" ca="1" si="20"/>
        <v>44096</v>
      </c>
      <c r="R29" s="39" t="str">
        <f t="shared" ca="1" si="7"/>
        <v xml:space="preserve">    </v>
      </c>
      <c r="S29" s="21">
        <f t="shared" ca="1" si="21"/>
        <v>44126</v>
      </c>
      <c r="T29" s="39" t="str">
        <f t="shared" ca="1" si="8"/>
        <v xml:space="preserve">    </v>
      </c>
      <c r="U29" s="22">
        <f t="shared" ca="1" si="22"/>
        <v>44157</v>
      </c>
      <c r="V29" s="39" t="str">
        <f t="shared" ca="1" si="9"/>
        <v xml:space="preserve">    </v>
      </c>
      <c r="W29" s="21">
        <f t="shared" ca="1" si="23"/>
        <v>44187</v>
      </c>
      <c r="X29" s="39" t="str">
        <f t="shared" ca="1" si="10"/>
        <v xml:space="preserve">    </v>
      </c>
      <c r="Y29" s="89"/>
      <c r="Z29" s="90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</row>
    <row r="30" spans="1:44" ht="25.5" customHeight="1" x14ac:dyDescent="0.25">
      <c r="A30" s="36">
        <f t="shared" ca="1" si="12"/>
        <v>43853</v>
      </c>
      <c r="B30" s="40" t="str">
        <f t="shared" ca="1" si="11"/>
        <v xml:space="preserve">    </v>
      </c>
      <c r="C30" s="21">
        <f t="shared" ca="1" si="13"/>
        <v>43884</v>
      </c>
      <c r="D30" s="39" t="str">
        <f t="shared" ca="1" si="0"/>
        <v xml:space="preserve">    </v>
      </c>
      <c r="E30" s="22">
        <f t="shared" ca="1" si="14"/>
        <v>43913</v>
      </c>
      <c r="F30" s="39" t="str">
        <f t="shared" ca="1" si="1"/>
        <v xml:space="preserve">    </v>
      </c>
      <c r="G30" s="21">
        <f t="shared" ca="1" si="15"/>
        <v>43944</v>
      </c>
      <c r="H30" s="39" t="str">
        <f t="shared" ca="1" si="2"/>
        <v xml:space="preserve">    </v>
      </c>
      <c r="I30" s="22">
        <f t="shared" ca="1" si="16"/>
        <v>43974</v>
      </c>
      <c r="J30" s="39" t="str">
        <f t="shared" ca="1" si="3"/>
        <v xml:space="preserve">    </v>
      </c>
      <c r="K30" s="22">
        <f t="shared" ca="1" si="17"/>
        <v>44005</v>
      </c>
      <c r="L30" s="39" t="str">
        <f t="shared" ca="1" si="4"/>
        <v xml:space="preserve">    </v>
      </c>
      <c r="M30" s="22">
        <f t="shared" ca="1" si="18"/>
        <v>44035</v>
      </c>
      <c r="N30" s="39" t="str">
        <f t="shared" ca="1" si="5"/>
        <v xml:space="preserve">    </v>
      </c>
      <c r="O30" s="21">
        <f t="shared" ca="1" si="19"/>
        <v>44066</v>
      </c>
      <c r="P30" s="39" t="str">
        <f t="shared" ca="1" si="6"/>
        <v xml:space="preserve">    </v>
      </c>
      <c r="Q30" s="22">
        <f t="shared" ca="1" si="20"/>
        <v>44097</v>
      </c>
      <c r="R30" s="39" t="str">
        <f t="shared" ca="1" si="7"/>
        <v xml:space="preserve">CN 1 -    </v>
      </c>
      <c r="S30" s="21">
        <f t="shared" ca="1" si="21"/>
        <v>44127</v>
      </c>
      <c r="T30" s="39" t="str">
        <f t="shared" ca="1" si="8"/>
        <v xml:space="preserve"> CN 2 -   </v>
      </c>
      <c r="U30" s="22">
        <f t="shared" ca="1" si="22"/>
        <v>44158</v>
      </c>
      <c r="V30" s="39" t="str">
        <f t="shared" ca="1" si="9"/>
        <v xml:space="preserve">    </v>
      </c>
      <c r="W30" s="21">
        <f t="shared" ca="1" si="23"/>
        <v>44188</v>
      </c>
      <c r="X30" s="39" t="str">
        <f t="shared" ca="1" si="10"/>
        <v xml:space="preserve">CN 1 -    </v>
      </c>
      <c r="Y30" s="89"/>
      <c r="Z30" s="90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</row>
    <row r="31" spans="1:44" ht="25.5" customHeight="1" x14ac:dyDescent="0.25">
      <c r="A31" s="36">
        <f t="shared" ca="1" si="12"/>
        <v>43854</v>
      </c>
      <c r="B31" s="40" t="str">
        <f t="shared" ca="1" si="11"/>
        <v xml:space="preserve">    </v>
      </c>
      <c r="C31" s="21">
        <f t="shared" ca="1" si="13"/>
        <v>43885</v>
      </c>
      <c r="D31" s="39" t="str">
        <f t="shared" ca="1" si="0"/>
        <v xml:space="preserve">    </v>
      </c>
      <c r="E31" s="22">
        <f t="shared" ca="1" si="14"/>
        <v>43914</v>
      </c>
      <c r="F31" s="39" t="str">
        <f t="shared" ca="1" si="1"/>
        <v xml:space="preserve">    </v>
      </c>
      <c r="G31" s="21">
        <f t="shared" ca="1" si="15"/>
        <v>43945</v>
      </c>
      <c r="H31" s="39" t="str">
        <f t="shared" ca="1" si="2"/>
        <v xml:space="preserve"> CN 2 -   </v>
      </c>
      <c r="I31" s="22">
        <f t="shared" ca="1" si="16"/>
        <v>43975</v>
      </c>
      <c r="J31" s="39" t="str">
        <f t="shared" ca="1" si="3"/>
        <v xml:space="preserve">    </v>
      </c>
      <c r="K31" s="22">
        <f t="shared" ca="1" si="17"/>
        <v>44006</v>
      </c>
      <c r="L31" s="39" t="str">
        <f t="shared" ca="1" si="4"/>
        <v xml:space="preserve">CN 1 -    </v>
      </c>
      <c r="M31" s="22">
        <f t="shared" ca="1" si="18"/>
        <v>44036</v>
      </c>
      <c r="N31" s="39" t="str">
        <f t="shared" ca="1" si="5"/>
        <v xml:space="preserve">    </v>
      </c>
      <c r="O31" s="21">
        <f t="shared" ca="1" si="19"/>
        <v>44067</v>
      </c>
      <c r="P31" s="39" t="str">
        <f t="shared" ca="1" si="6"/>
        <v xml:space="preserve">  CN 3 -  </v>
      </c>
      <c r="Q31" s="22">
        <f t="shared" ca="1" si="20"/>
        <v>44098</v>
      </c>
      <c r="R31" s="39" t="str">
        <f t="shared" ca="1" si="7"/>
        <v xml:space="preserve">    </v>
      </c>
      <c r="S31" s="21">
        <f t="shared" ca="1" si="21"/>
        <v>44128</v>
      </c>
      <c r="T31" s="39" t="str">
        <f t="shared" ca="1" si="8"/>
        <v xml:space="preserve">    </v>
      </c>
      <c r="U31" s="22">
        <f t="shared" ca="1" si="22"/>
        <v>44159</v>
      </c>
      <c r="V31" s="39" t="str">
        <f t="shared" ca="1" si="9"/>
        <v xml:space="preserve">    </v>
      </c>
      <c r="W31" s="21">
        <f t="shared" ca="1" si="23"/>
        <v>44189</v>
      </c>
      <c r="X31" s="39" t="str">
        <f t="shared" ca="1" si="10"/>
        <v xml:space="preserve">    </v>
      </c>
      <c r="Y31" s="89"/>
      <c r="Z31" s="90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</row>
    <row r="32" spans="1:44" ht="25.5" customHeight="1" x14ac:dyDescent="0.25">
      <c r="A32" s="36">
        <f t="shared" ca="1" si="12"/>
        <v>43855</v>
      </c>
      <c r="B32" s="40" t="str">
        <f t="shared" ca="1" si="11"/>
        <v xml:space="preserve">    </v>
      </c>
      <c r="C32" s="21">
        <f t="shared" ca="1" si="13"/>
        <v>43886</v>
      </c>
      <c r="D32" s="39" t="str">
        <f t="shared" ca="1" si="0"/>
        <v xml:space="preserve">    </v>
      </c>
      <c r="E32" s="22">
        <f t="shared" ca="1" si="14"/>
        <v>43915</v>
      </c>
      <c r="F32" s="39" t="str">
        <f t="shared" ca="1" si="1"/>
        <v xml:space="preserve">CN 1 -    </v>
      </c>
      <c r="G32" s="21">
        <f t="shared" ca="1" si="15"/>
        <v>43946</v>
      </c>
      <c r="H32" s="39" t="str">
        <f t="shared" ca="1" si="2"/>
        <v xml:space="preserve">    </v>
      </c>
      <c r="I32" s="22">
        <f t="shared" ca="1" si="16"/>
        <v>43976</v>
      </c>
      <c r="J32" s="39" t="str">
        <f t="shared" ca="1" si="3"/>
        <v xml:space="preserve">    </v>
      </c>
      <c r="K32" s="22">
        <f t="shared" ca="1" si="17"/>
        <v>44007</v>
      </c>
      <c r="L32" s="39" t="str">
        <f t="shared" ca="1" si="4"/>
        <v xml:space="preserve">    </v>
      </c>
      <c r="M32" s="22">
        <f t="shared" ca="1" si="18"/>
        <v>44037</v>
      </c>
      <c r="N32" s="39" t="str">
        <f t="shared" ca="1" si="5"/>
        <v xml:space="preserve">    </v>
      </c>
      <c r="O32" s="21">
        <f t="shared" ca="1" si="19"/>
        <v>44068</v>
      </c>
      <c r="P32" s="39" t="str">
        <f t="shared" ca="1" si="6"/>
        <v xml:space="preserve">    </v>
      </c>
      <c r="Q32" s="22">
        <f t="shared" ca="1" si="20"/>
        <v>44099</v>
      </c>
      <c r="R32" s="39" t="str">
        <f t="shared" ca="1" si="7"/>
        <v xml:space="preserve"> CN 2 -   </v>
      </c>
      <c r="S32" s="21">
        <f t="shared" ca="1" si="21"/>
        <v>44129</v>
      </c>
      <c r="T32" s="39" t="str">
        <f t="shared" ca="1" si="8"/>
        <v xml:space="preserve">    </v>
      </c>
      <c r="U32" s="22">
        <f t="shared" ca="1" si="22"/>
        <v>44160</v>
      </c>
      <c r="V32" s="39" t="str">
        <f t="shared" ca="1" si="9"/>
        <v xml:space="preserve">CN 1 -    </v>
      </c>
      <c r="W32" s="21">
        <f t="shared" ca="1" si="23"/>
        <v>44190</v>
      </c>
      <c r="X32" s="39" t="str">
        <f t="shared" ca="1" si="10"/>
        <v xml:space="preserve">    </v>
      </c>
      <c r="Y32" s="89"/>
      <c r="Z32" s="90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5.5" customHeight="1" x14ac:dyDescent="0.25">
      <c r="A33" s="36">
        <f t="shared" ca="1" si="12"/>
        <v>43856</v>
      </c>
      <c r="B33" s="40" t="str">
        <f t="shared" ca="1" si="11"/>
        <v xml:space="preserve">    </v>
      </c>
      <c r="C33" s="21">
        <f t="shared" ca="1" si="13"/>
        <v>43887</v>
      </c>
      <c r="D33" s="39" t="str">
        <f t="shared" ca="1" si="0"/>
        <v xml:space="preserve">CN 1 -    </v>
      </c>
      <c r="E33" s="22">
        <f t="shared" ca="1" si="14"/>
        <v>43916</v>
      </c>
      <c r="F33" s="39" t="str">
        <f t="shared" ca="1" si="1"/>
        <v xml:space="preserve">    </v>
      </c>
      <c r="G33" s="21">
        <f t="shared" ca="1" si="15"/>
        <v>43947</v>
      </c>
      <c r="H33" s="39" t="str">
        <f t="shared" ca="1" si="2"/>
        <v xml:space="preserve">    </v>
      </c>
      <c r="I33" s="22">
        <f t="shared" ca="1" si="16"/>
        <v>43977</v>
      </c>
      <c r="J33" s="39" t="str">
        <f t="shared" ca="1" si="3"/>
        <v xml:space="preserve">    </v>
      </c>
      <c r="K33" s="22">
        <f t="shared" ca="1" si="17"/>
        <v>44008</v>
      </c>
      <c r="L33" s="39" t="str">
        <f t="shared" ca="1" si="4"/>
        <v xml:space="preserve">    </v>
      </c>
      <c r="M33" s="22">
        <f t="shared" ca="1" si="18"/>
        <v>44038</v>
      </c>
      <c r="N33" s="39" t="str">
        <f t="shared" ca="1" si="5"/>
        <v xml:space="preserve">    </v>
      </c>
      <c r="O33" s="21">
        <f t="shared" ca="1" si="19"/>
        <v>44069</v>
      </c>
      <c r="P33" s="39" t="str">
        <f t="shared" ca="1" si="6"/>
        <v xml:space="preserve">CN 1 -    </v>
      </c>
      <c r="Q33" s="22">
        <f t="shared" ca="1" si="20"/>
        <v>44100</v>
      </c>
      <c r="R33" s="39" t="str">
        <f t="shared" ca="1" si="7"/>
        <v xml:space="preserve">    </v>
      </c>
      <c r="S33" s="21">
        <f t="shared" ca="1" si="21"/>
        <v>44130</v>
      </c>
      <c r="T33" s="39" t="str">
        <f t="shared" ca="1" si="8"/>
        <v xml:space="preserve">  CN 3 -  </v>
      </c>
      <c r="U33" s="22">
        <f t="shared" ca="1" si="22"/>
        <v>44161</v>
      </c>
      <c r="V33" s="39" t="str">
        <f t="shared" ca="1" si="9"/>
        <v xml:space="preserve">    </v>
      </c>
      <c r="W33" s="21">
        <f t="shared" ca="1" si="23"/>
        <v>44191</v>
      </c>
      <c r="X33" s="39" t="str">
        <f t="shared" ca="1" si="10"/>
        <v xml:space="preserve">    </v>
      </c>
      <c r="Y33" s="89"/>
      <c r="Z33" s="90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25.5" customHeight="1" x14ac:dyDescent="0.25">
      <c r="A34" s="36">
        <f t="shared" ca="1" si="12"/>
        <v>43857</v>
      </c>
      <c r="B34" s="40" t="str">
        <f t="shared" ca="1" si="11"/>
        <v xml:space="preserve">  CN 3 -  </v>
      </c>
      <c r="C34" s="21">
        <f t="shared" ca="1" si="13"/>
        <v>43888</v>
      </c>
      <c r="D34" s="39" t="str">
        <f t="shared" ca="1" si="0"/>
        <v xml:space="preserve">    </v>
      </c>
      <c r="E34" s="22">
        <f t="shared" ca="1" si="14"/>
        <v>43917</v>
      </c>
      <c r="F34" s="39" t="str">
        <f t="shared" ca="1" si="1"/>
        <v xml:space="preserve"> CN 2 -   </v>
      </c>
      <c r="G34" s="21">
        <f t="shared" ca="1" si="15"/>
        <v>43948</v>
      </c>
      <c r="H34" s="39" t="str">
        <f t="shared" ca="1" si="2"/>
        <v xml:space="preserve">    </v>
      </c>
      <c r="I34" s="22">
        <f t="shared" ca="1" si="16"/>
        <v>43978</v>
      </c>
      <c r="J34" s="39" t="str">
        <f t="shared" ca="1" si="3"/>
        <v xml:space="preserve">CN 1 -    </v>
      </c>
      <c r="K34" s="22">
        <f t="shared" ca="1" si="17"/>
        <v>44009</v>
      </c>
      <c r="L34" s="39" t="str">
        <f t="shared" ca="1" si="4"/>
        <v xml:space="preserve">    </v>
      </c>
      <c r="M34" s="22">
        <f t="shared" ca="1" si="18"/>
        <v>44039</v>
      </c>
      <c r="N34" s="39" t="str">
        <f t="shared" ca="1" si="5"/>
        <v xml:space="preserve">    </v>
      </c>
      <c r="O34" s="21">
        <f t="shared" ca="1" si="19"/>
        <v>44070</v>
      </c>
      <c r="P34" s="39" t="str">
        <f t="shared" ca="1" si="6"/>
        <v xml:space="preserve">    </v>
      </c>
      <c r="Q34" s="22">
        <f t="shared" ca="1" si="20"/>
        <v>44101</v>
      </c>
      <c r="R34" s="39" t="str">
        <f t="shared" ca="1" si="7"/>
        <v xml:space="preserve">    </v>
      </c>
      <c r="S34" s="21">
        <f t="shared" ca="1" si="21"/>
        <v>44131</v>
      </c>
      <c r="T34" s="39" t="str">
        <f t="shared" ca="1" si="8"/>
        <v xml:space="preserve">    </v>
      </c>
      <c r="U34" s="22">
        <f t="shared" ca="1" si="22"/>
        <v>44162</v>
      </c>
      <c r="V34" s="39" t="str">
        <f t="shared" ca="1" si="9"/>
        <v xml:space="preserve">    </v>
      </c>
      <c r="W34" s="21">
        <f t="shared" ca="1" si="23"/>
        <v>44192</v>
      </c>
      <c r="X34" s="39" t="str">
        <f t="shared" ca="1" si="10"/>
        <v xml:space="preserve">    </v>
      </c>
      <c r="Y34" s="89"/>
      <c r="Z34" s="90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</row>
    <row r="35" spans="1:44" ht="25.5" customHeight="1" x14ac:dyDescent="0.25">
      <c r="A35" s="36">
        <f t="shared" ca="1" si="12"/>
        <v>43858</v>
      </c>
      <c r="B35" s="40" t="str">
        <f t="shared" ca="1" si="11"/>
        <v xml:space="preserve">    </v>
      </c>
      <c r="C35" s="21">
        <f t="shared" ca="1" si="13"/>
        <v>43889</v>
      </c>
      <c r="D35" s="39" t="str">
        <f t="shared" ca="1" si="0"/>
        <v xml:space="preserve"> CN 2 -   </v>
      </c>
      <c r="E35" s="22">
        <f t="shared" ca="1" si="14"/>
        <v>43918</v>
      </c>
      <c r="F35" s="39" t="str">
        <f t="shared" ca="1" si="1"/>
        <v xml:space="preserve">    </v>
      </c>
      <c r="G35" s="21">
        <f t="shared" ca="1" si="15"/>
        <v>43949</v>
      </c>
      <c r="H35" s="39" t="str">
        <f t="shared" ca="1" si="2"/>
        <v xml:space="preserve">    </v>
      </c>
      <c r="I35" s="22">
        <f t="shared" ca="1" si="16"/>
        <v>43979</v>
      </c>
      <c r="J35" s="39" t="str">
        <f t="shared" ca="1" si="3"/>
        <v xml:space="preserve">    </v>
      </c>
      <c r="K35" s="22">
        <f t="shared" ca="1" si="17"/>
        <v>44010</v>
      </c>
      <c r="L35" s="39" t="str">
        <f t="shared" ca="1" si="4"/>
        <v xml:space="preserve">    </v>
      </c>
      <c r="M35" s="22">
        <f t="shared" ca="1" si="18"/>
        <v>44040</v>
      </c>
      <c r="N35" s="39" t="str">
        <f t="shared" ca="1" si="5"/>
        <v xml:space="preserve">    </v>
      </c>
      <c r="O35" s="21">
        <f t="shared" ca="1" si="19"/>
        <v>44071</v>
      </c>
      <c r="P35" s="39" t="str">
        <f t="shared" ca="1" si="6"/>
        <v xml:space="preserve"> CN 2 -   </v>
      </c>
      <c r="Q35" s="22">
        <f t="shared" ca="1" si="20"/>
        <v>44102</v>
      </c>
      <c r="R35" s="39" t="str">
        <f t="shared" ca="1" si="7"/>
        <v xml:space="preserve">    </v>
      </c>
      <c r="S35" s="21">
        <f t="shared" ca="1" si="21"/>
        <v>44132</v>
      </c>
      <c r="T35" s="39" t="str">
        <f t="shared" ca="1" si="8"/>
        <v xml:space="preserve">CN 1 -    </v>
      </c>
      <c r="U35" s="22">
        <f t="shared" ca="1" si="22"/>
        <v>44163</v>
      </c>
      <c r="V35" s="39" t="str">
        <f t="shared" ca="1" si="9"/>
        <v xml:space="preserve">    </v>
      </c>
      <c r="W35" s="21">
        <f t="shared" ca="1" si="23"/>
        <v>44193</v>
      </c>
      <c r="X35" s="39" t="str">
        <f t="shared" ca="1" si="10"/>
        <v xml:space="preserve">  CN 3 -  </v>
      </c>
      <c r="Y35" s="89"/>
      <c r="Z35" s="90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</row>
    <row r="36" spans="1:44" ht="25.5" customHeight="1" x14ac:dyDescent="0.25">
      <c r="A36" s="36">
        <f t="shared" ca="1" si="12"/>
        <v>43859</v>
      </c>
      <c r="B36" s="40" t="str">
        <f t="shared" ca="1" si="11"/>
        <v xml:space="preserve">CN 1 -    </v>
      </c>
      <c r="C36" s="21">
        <f t="shared" ca="1" si="13"/>
        <v>43890</v>
      </c>
      <c r="D36" s="39" t="str">
        <f t="shared" ca="1" si="0"/>
        <v xml:space="preserve">    </v>
      </c>
      <c r="E36" s="22">
        <f t="shared" ca="1" si="14"/>
        <v>43919</v>
      </c>
      <c r="F36" s="39" t="str">
        <f t="shared" ca="1" si="1"/>
        <v xml:space="preserve">    </v>
      </c>
      <c r="G36" s="21">
        <f t="shared" ca="1" si="15"/>
        <v>43950</v>
      </c>
      <c r="H36" s="39" t="str">
        <f t="shared" ca="1" si="2"/>
        <v xml:space="preserve">CN 1 -    </v>
      </c>
      <c r="I36" s="22">
        <f t="shared" ca="1" si="16"/>
        <v>43980</v>
      </c>
      <c r="J36" s="39" t="str">
        <f t="shared" ca="1" si="3"/>
        <v xml:space="preserve">    </v>
      </c>
      <c r="K36" s="22">
        <f t="shared" ca="1" si="17"/>
        <v>44011</v>
      </c>
      <c r="L36" s="39" t="str">
        <f t="shared" ca="1" si="4"/>
        <v xml:space="preserve">    </v>
      </c>
      <c r="M36" s="22">
        <f t="shared" ca="1" si="18"/>
        <v>44041</v>
      </c>
      <c r="N36" s="39" t="str">
        <f t="shared" ca="1" si="5"/>
        <v xml:space="preserve">CN 1 -    </v>
      </c>
      <c r="O36" s="21">
        <f t="shared" ca="1" si="19"/>
        <v>44072</v>
      </c>
      <c r="P36" s="39" t="str">
        <f t="shared" ca="1" si="6"/>
        <v xml:space="preserve">    </v>
      </c>
      <c r="Q36" s="22">
        <f t="shared" ca="1" si="20"/>
        <v>44103</v>
      </c>
      <c r="R36" s="39" t="str">
        <f t="shared" ca="1" si="7"/>
        <v xml:space="preserve">    </v>
      </c>
      <c r="S36" s="21">
        <f t="shared" ca="1" si="21"/>
        <v>44133</v>
      </c>
      <c r="T36" s="39" t="str">
        <f t="shared" ca="1" si="8"/>
        <v xml:space="preserve">    </v>
      </c>
      <c r="U36" s="22">
        <f t="shared" ca="1" si="22"/>
        <v>44164</v>
      </c>
      <c r="V36" s="39" t="str">
        <f t="shared" ca="1" si="9"/>
        <v xml:space="preserve">    </v>
      </c>
      <c r="W36" s="21">
        <f t="shared" ca="1" si="23"/>
        <v>44194</v>
      </c>
      <c r="X36" s="39" t="str">
        <f t="shared" ca="1" si="10"/>
        <v xml:space="preserve">    </v>
      </c>
      <c r="Y36" s="89"/>
      <c r="Z36" s="90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</row>
    <row r="37" spans="1:44" ht="25.5" customHeight="1" x14ac:dyDescent="0.25">
      <c r="A37" s="36">
        <f t="shared" ca="1" si="12"/>
        <v>43860</v>
      </c>
      <c r="B37" s="40" t="str">
        <f t="shared" ca="1" si="11"/>
        <v xml:space="preserve">    </v>
      </c>
      <c r="C37" s="5"/>
      <c r="D37" s="39" t="str">
        <f ca="1">IF(COUNTIF(maintenance1.1,C37)=1,code1,"")&amp; " " &amp; IF(COUNTIF(maintenance2.1,C37)=1,code2,"")&amp;" " &amp; IF(COUNTIF(maintenance3.11,C37)=1,code3,"")&amp;" " &amp; IF(COUNTIF(maintenance4,C37)=1,code4,"")</f>
        <v xml:space="preserve">   </v>
      </c>
      <c r="E37" s="22">
        <f t="shared" ca="1" si="14"/>
        <v>43920</v>
      </c>
      <c r="F37" s="39" t="str">
        <f t="shared" ca="1" si="1"/>
        <v xml:space="preserve">  CN 3 -  </v>
      </c>
      <c r="G37" s="21">
        <f t="shared" ca="1" si="15"/>
        <v>43951</v>
      </c>
      <c r="H37" s="39" t="str">
        <f t="shared" ca="1" si="2"/>
        <v xml:space="preserve">    </v>
      </c>
      <c r="I37" s="22">
        <f t="shared" ca="1" si="16"/>
        <v>43981</v>
      </c>
      <c r="J37" s="39" t="str">
        <f t="shared" ca="1" si="3"/>
        <v xml:space="preserve">    </v>
      </c>
      <c r="K37" s="22">
        <f t="shared" ca="1" si="17"/>
        <v>44012</v>
      </c>
      <c r="L37" s="39" t="str">
        <f t="shared" ca="1" si="4"/>
        <v xml:space="preserve">    </v>
      </c>
      <c r="M37" s="22">
        <f t="shared" ca="1" si="18"/>
        <v>44042</v>
      </c>
      <c r="N37" s="39" t="str">
        <f t="shared" ca="1" si="5"/>
        <v xml:space="preserve">    </v>
      </c>
      <c r="O37" s="21">
        <f t="shared" ca="1" si="19"/>
        <v>44073</v>
      </c>
      <c r="P37" s="39" t="str">
        <f t="shared" ca="1" si="6"/>
        <v xml:space="preserve">    </v>
      </c>
      <c r="Q37" s="22">
        <f t="shared" ca="1" si="20"/>
        <v>44104</v>
      </c>
      <c r="R37" s="39" t="str">
        <f t="shared" ca="1" si="7"/>
        <v xml:space="preserve">CN 1 -    </v>
      </c>
      <c r="S37" s="21">
        <f t="shared" ca="1" si="21"/>
        <v>44134</v>
      </c>
      <c r="T37" s="39" t="str">
        <f t="shared" ca="1" si="8"/>
        <v xml:space="preserve">    </v>
      </c>
      <c r="U37" s="22">
        <f t="shared" ca="1" si="22"/>
        <v>44165</v>
      </c>
      <c r="V37" s="39" t="str">
        <f t="shared" ca="1" si="9"/>
        <v xml:space="preserve">    </v>
      </c>
      <c r="W37" s="21">
        <f t="shared" ca="1" si="23"/>
        <v>44195</v>
      </c>
      <c r="X37" s="39" t="str">
        <f t="shared" ca="1" si="10"/>
        <v xml:space="preserve">CN 1 -    </v>
      </c>
      <c r="Y37" s="89"/>
      <c r="Z37" s="90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</row>
    <row r="38" spans="1:44" ht="25.5" customHeight="1" thickBot="1" x14ac:dyDescent="0.3">
      <c r="A38" s="37">
        <f t="shared" ca="1" si="12"/>
        <v>43861</v>
      </c>
      <c r="B38" s="41" t="str">
        <f t="shared" ca="1" si="11"/>
        <v xml:space="preserve"> CN 2 -   </v>
      </c>
      <c r="C38" s="6"/>
      <c r="D38" s="42" t="str">
        <f ca="1">IF(COUNTIF(maintenance1.1,C38)=1,code1,"")&amp; " " &amp; IF(COUNTIF(maintenance2.1,C38)=1,code2,"")&amp;" " &amp; IF(COUNTIF(maintenance3.11,C38)=1,code3,"")&amp;" " &amp; IF(COUNTIF(maintenance4,C38)=1,code4,"")</f>
        <v xml:space="preserve">   </v>
      </c>
      <c r="E38" s="38">
        <f t="shared" ca="1" si="14"/>
        <v>43921</v>
      </c>
      <c r="F38" s="42" t="str">
        <f t="shared" ca="1" si="1"/>
        <v xml:space="preserve">    </v>
      </c>
      <c r="G38" s="6"/>
      <c r="H38" s="42" t="str">
        <f ca="1">IF(COUNTIF(maintenance1.1,G38)=1,code1,"")&amp; " " &amp; IF(COUNTIF(maintenance2.1,G38)=1,code2,"")&amp;" " &amp; IF(COUNTIF(maintenance3.11,G38)=1,code3,"")&amp;" " &amp; IF(COUNTIF(maintenance4,G38)=1,code4,"")</f>
        <v xml:space="preserve">   </v>
      </c>
      <c r="I38" s="38">
        <f t="shared" ca="1" si="16"/>
        <v>43982</v>
      </c>
      <c r="J38" s="42" t="str">
        <f t="shared" ca="1" si="3"/>
        <v xml:space="preserve">    </v>
      </c>
      <c r="K38" s="20"/>
      <c r="L38" s="42" t="str">
        <f ca="1">IF(COUNTIF(maintenance1,K38)=1,code1,"")&amp; " " &amp; IF(COUNTIF(maintenance2,K38)=1,code2,"")&amp;" " &amp; IF(COUNTIF(maintenance3,K38)=1,code3,"")</f>
        <v xml:space="preserve">  </v>
      </c>
      <c r="M38" s="38">
        <f t="shared" ca="1" si="18"/>
        <v>44043</v>
      </c>
      <c r="N38" s="42" t="str">
        <f t="shared" ca="1" si="5"/>
        <v xml:space="preserve"> CN 2 -   </v>
      </c>
      <c r="O38" s="23">
        <f t="shared" ca="1" si="19"/>
        <v>44074</v>
      </c>
      <c r="P38" s="42" t="str">
        <f t="shared" ca="1" si="6"/>
        <v xml:space="preserve">    </v>
      </c>
      <c r="Q38" s="20"/>
      <c r="R38" s="42" t="str">
        <f ca="1">IF(COUNTIF(maintenance1,Q38)=1,code1,"")&amp; " " &amp; IF(COUNTIF(maintenance2,Q38)=1,code2,"")&amp;" " &amp; IF(COUNTIF(maintenance3.11,Q38)=1,code3,"")</f>
        <v xml:space="preserve">  </v>
      </c>
      <c r="S38" s="23">
        <f t="shared" ca="1" si="21"/>
        <v>44135</v>
      </c>
      <c r="T38" s="42" t="str">
        <f t="shared" ca="1" si="8"/>
        <v xml:space="preserve">    </v>
      </c>
      <c r="U38" s="20"/>
      <c r="V38" s="42" t="str">
        <f t="shared" ref="V38" ca="1" si="24">IF(COUNTIF(maintenance1,U38)=1,code1,"")&amp; " " &amp; IF(COUNTIF(maintenance2,U38)=1,code2,"")</f>
        <v xml:space="preserve"> </v>
      </c>
      <c r="W38" s="23">
        <f t="shared" ca="1" si="23"/>
        <v>44196</v>
      </c>
      <c r="X38" s="42" t="str">
        <f t="shared" ca="1" si="10"/>
        <v xml:space="preserve">    </v>
      </c>
      <c r="Y38" s="91"/>
      <c r="Z38" s="92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</row>
    <row r="39" spans="1:44" x14ac:dyDescent="0.25">
      <c r="A39" s="54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1"/>
      <c r="AB39" s="1"/>
      <c r="AC39" s="1"/>
    </row>
    <row r="40" spans="1:44" x14ac:dyDescent="0.25">
      <c r="A40" s="54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1"/>
      <c r="AB40" s="1"/>
      <c r="AC40" s="1"/>
    </row>
    <row r="41" spans="1:44" x14ac:dyDescent="0.25">
      <c r="A41" s="54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1"/>
      <c r="AB41" s="1"/>
      <c r="AC41" s="1"/>
    </row>
    <row r="42" spans="1:44" x14ac:dyDescent="0.25">
      <c r="A42" s="54"/>
      <c r="B42" s="54"/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1"/>
      <c r="AB42" s="1"/>
      <c r="AC42" s="1"/>
    </row>
    <row r="43" spans="1:44" x14ac:dyDescent="0.25">
      <c r="A43" s="54"/>
      <c r="B43" s="54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1"/>
      <c r="AB43" s="1"/>
      <c r="AC43" s="1"/>
    </row>
    <row r="44" spans="1:44" x14ac:dyDescent="0.25">
      <c r="A44" s="54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1"/>
      <c r="AB44" s="1"/>
      <c r="AC44" s="1"/>
    </row>
    <row r="45" spans="1:44" x14ac:dyDescent="0.25">
      <c r="A45" s="54"/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1"/>
      <c r="AB45" s="1"/>
      <c r="AC45" s="1"/>
    </row>
    <row r="46" spans="1:44" x14ac:dyDescent="0.25">
      <c r="A46" s="54"/>
      <c r="B46" s="54"/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1"/>
      <c r="AB46" s="1"/>
      <c r="AC46" s="1"/>
    </row>
    <row r="47" spans="1:44" x14ac:dyDescent="0.25">
      <c r="A47" s="54"/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1"/>
      <c r="AB47" s="1"/>
      <c r="AC47" s="1"/>
    </row>
    <row r="48" spans="1:44" x14ac:dyDescent="0.25">
      <c r="A48" s="54"/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1"/>
      <c r="AB48" s="1"/>
      <c r="AC48" s="1"/>
    </row>
    <row r="49" spans="1:29" x14ac:dyDescent="0.25">
      <c r="A49" s="54"/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1"/>
      <c r="AB49" s="1"/>
      <c r="AC49" s="1"/>
    </row>
    <row r="50" spans="1:29" x14ac:dyDescent="0.25">
      <c r="A50" s="54"/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1"/>
      <c r="AB50" s="1"/>
      <c r="AC50" s="1"/>
    </row>
    <row r="51" spans="1:29" x14ac:dyDescent="0.25">
      <c r="A51" s="54"/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1"/>
      <c r="AB51" s="1"/>
      <c r="AC51" s="1"/>
    </row>
    <row r="52" spans="1:29" x14ac:dyDescent="0.25">
      <c r="A52" s="54"/>
      <c r="B52" s="54"/>
      <c r="C52" s="54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1"/>
      <c r="AB52" s="1"/>
      <c r="AC52" s="1"/>
    </row>
    <row r="53" spans="1:29" x14ac:dyDescent="0.25">
      <c r="A53" s="54"/>
      <c r="B53" s="54"/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1"/>
      <c r="AB53" s="1"/>
      <c r="AC53" s="1"/>
    </row>
    <row r="54" spans="1:29" x14ac:dyDescent="0.25">
      <c r="A54" s="54"/>
      <c r="B54" s="54"/>
      <c r="C54" s="54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1"/>
      <c r="AB54" s="1"/>
      <c r="AC54" s="1"/>
    </row>
    <row r="55" spans="1:29" x14ac:dyDescent="0.25">
      <c r="A55" s="54"/>
      <c r="B55" s="54"/>
      <c r="C55" s="54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1"/>
      <c r="AB55" s="1"/>
      <c r="AC55" s="1"/>
    </row>
    <row r="56" spans="1:29" x14ac:dyDescent="0.25">
      <c r="A56" s="54"/>
      <c r="B56" s="54"/>
      <c r="C56" s="54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1"/>
      <c r="AB56" s="1"/>
      <c r="AC56" s="1"/>
    </row>
    <row r="57" spans="1:29" x14ac:dyDescent="0.25">
      <c r="A57" s="54"/>
      <c r="B57" s="54"/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1"/>
      <c r="AB57" s="1"/>
      <c r="AC57" s="1"/>
    </row>
    <row r="58" spans="1:29" x14ac:dyDescent="0.25">
      <c r="A58" s="54"/>
      <c r="B58" s="54"/>
      <c r="C58" s="54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1"/>
      <c r="AB58" s="1"/>
      <c r="AC58" s="1"/>
    </row>
    <row r="59" spans="1:29" x14ac:dyDescent="0.25">
      <c r="A59" s="54"/>
      <c r="B59" s="54"/>
      <c r="C59" s="54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1"/>
      <c r="AB59" s="1"/>
      <c r="AC59" s="1"/>
    </row>
    <row r="60" spans="1:29" x14ac:dyDescent="0.25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1"/>
      <c r="AB60" s="1"/>
      <c r="AC60" s="1"/>
    </row>
    <row r="61" spans="1:29" x14ac:dyDescent="0.25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1"/>
      <c r="AB61" s="1"/>
      <c r="AC61" s="1"/>
    </row>
    <row r="62" spans="1:29" x14ac:dyDescent="0.2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1"/>
      <c r="AB62" s="1"/>
      <c r="AC62" s="1"/>
    </row>
    <row r="63" spans="1:29" x14ac:dyDescent="0.2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1"/>
      <c r="AB63" s="1"/>
      <c r="AC63" s="1"/>
    </row>
    <row r="64" spans="1:29" x14ac:dyDescent="0.2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1"/>
      <c r="AB64" s="1"/>
      <c r="AC64" s="1"/>
    </row>
    <row r="65" spans="1:29" x14ac:dyDescent="0.2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1"/>
      <c r="AB65" s="1"/>
      <c r="AC65" s="1"/>
    </row>
    <row r="66" spans="1:29" x14ac:dyDescent="0.2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1"/>
      <c r="AB66" s="1"/>
      <c r="AC66" s="1"/>
    </row>
    <row r="67" spans="1:29" x14ac:dyDescent="0.2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1"/>
      <c r="AB67" s="1"/>
      <c r="AC67" s="1"/>
    </row>
    <row r="68" spans="1:29" x14ac:dyDescent="0.2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1"/>
      <c r="AB68" s="1"/>
      <c r="AC68" s="1"/>
    </row>
    <row r="69" spans="1:29" x14ac:dyDescent="0.25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1"/>
      <c r="AB69" s="1"/>
      <c r="AC69" s="1"/>
    </row>
    <row r="70" spans="1:29" x14ac:dyDescent="0.25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1"/>
      <c r="AB70" s="1"/>
      <c r="AC70" s="1"/>
    </row>
    <row r="71" spans="1:29" x14ac:dyDescent="0.25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1"/>
      <c r="AB71" s="1"/>
      <c r="AC71" s="1"/>
    </row>
    <row r="72" spans="1:29" x14ac:dyDescent="0.25">
      <c r="A72" s="54"/>
      <c r="B72" s="54"/>
      <c r="C72" s="54"/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1"/>
      <c r="AB72" s="1"/>
      <c r="AC72" s="1"/>
    </row>
    <row r="73" spans="1:29" x14ac:dyDescent="0.25">
      <c r="A73" s="54"/>
      <c r="B73" s="54"/>
      <c r="C73" s="54"/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1"/>
      <c r="AB73" s="1"/>
      <c r="AC73" s="1"/>
    </row>
    <row r="74" spans="1:29" x14ac:dyDescent="0.25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1"/>
      <c r="AB74" s="1"/>
      <c r="AC74" s="1"/>
    </row>
    <row r="75" spans="1:29" x14ac:dyDescent="0.25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1"/>
      <c r="AB75" s="1"/>
      <c r="AC75" s="1"/>
    </row>
    <row r="76" spans="1:29" x14ac:dyDescent="0.25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1"/>
      <c r="AB76" s="1"/>
      <c r="AC76" s="1"/>
    </row>
    <row r="77" spans="1:29" x14ac:dyDescent="0.25">
      <c r="A77" s="54"/>
      <c r="B77" s="54"/>
      <c r="C77" s="54"/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1"/>
      <c r="AB77" s="1"/>
      <c r="AC77" s="1"/>
    </row>
    <row r="78" spans="1:29" x14ac:dyDescent="0.25">
      <c r="A78" s="54"/>
      <c r="B78" s="54"/>
      <c r="C78" s="54"/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1"/>
      <c r="AB78" s="1"/>
      <c r="AC78" s="1"/>
    </row>
    <row r="79" spans="1:29" x14ac:dyDescent="0.25">
      <c r="A79" s="54"/>
      <c r="B79" s="54"/>
      <c r="C79" s="54"/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1"/>
      <c r="AB79" s="1"/>
      <c r="AC79" s="1"/>
    </row>
    <row r="80" spans="1:29" x14ac:dyDescent="0.25">
      <c r="A80" s="54"/>
      <c r="B80" s="54"/>
      <c r="C80" s="54"/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1"/>
      <c r="AB80" s="1"/>
      <c r="AC80" s="1"/>
    </row>
    <row r="81" spans="1:29" x14ac:dyDescent="0.25">
      <c r="A81" s="54"/>
      <c r="B81" s="54"/>
      <c r="C81" s="54"/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1"/>
      <c r="AB81" s="1"/>
      <c r="AC81" s="1"/>
    </row>
    <row r="82" spans="1:29" x14ac:dyDescent="0.25">
      <c r="A82" s="54"/>
      <c r="B82" s="54"/>
      <c r="C82" s="54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  <c r="X82" s="54"/>
      <c r="Y82" s="54"/>
      <c r="Z82" s="54"/>
      <c r="AA82" s="1"/>
      <c r="AB82" s="1"/>
      <c r="AC82" s="1"/>
    </row>
    <row r="83" spans="1:29" x14ac:dyDescent="0.25">
      <c r="A83" s="54"/>
      <c r="B83" s="54"/>
      <c r="C83" s="54"/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1"/>
      <c r="AB83" s="1"/>
      <c r="AC83" s="1"/>
    </row>
    <row r="84" spans="1:29" x14ac:dyDescent="0.25">
      <c r="A84" s="54"/>
      <c r="B84" s="54"/>
      <c r="C84" s="54"/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  <c r="X84" s="54"/>
      <c r="Y84" s="54"/>
      <c r="Z84" s="54"/>
      <c r="AA84" s="1"/>
      <c r="AB84" s="1"/>
      <c r="AC84" s="1"/>
    </row>
    <row r="85" spans="1:29" x14ac:dyDescent="0.25">
      <c r="A85" s="54"/>
      <c r="B85" s="54"/>
      <c r="C85" s="54"/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1"/>
      <c r="AB85" s="1"/>
      <c r="AC85" s="1"/>
    </row>
    <row r="86" spans="1:29" x14ac:dyDescent="0.25">
      <c r="A86" s="54"/>
      <c r="B86" s="54"/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1"/>
      <c r="AB86" s="1"/>
      <c r="AC86" s="1"/>
    </row>
    <row r="87" spans="1:29" x14ac:dyDescent="0.25">
      <c r="A87" s="54"/>
      <c r="B87" s="54"/>
      <c r="C87" s="54"/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1"/>
      <c r="AB87" s="1"/>
      <c r="AC87" s="1"/>
    </row>
    <row r="88" spans="1:29" x14ac:dyDescent="0.25">
      <c r="A88" s="54"/>
      <c r="B88" s="54"/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1"/>
      <c r="AB88" s="1"/>
      <c r="AC88" s="1"/>
    </row>
    <row r="89" spans="1:29" x14ac:dyDescent="0.25">
      <c r="A89" s="54"/>
      <c r="B89" s="54"/>
      <c r="C89" s="54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1"/>
      <c r="AB89" s="1"/>
      <c r="AC89" s="1"/>
    </row>
    <row r="90" spans="1:29" x14ac:dyDescent="0.25">
      <c r="A90" s="54"/>
      <c r="B90" s="54"/>
      <c r="C90" s="54"/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1"/>
      <c r="AB90" s="1"/>
      <c r="AC90" s="1"/>
    </row>
    <row r="91" spans="1:29" x14ac:dyDescent="0.25">
      <c r="A91" s="54"/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1"/>
      <c r="AB91" s="1"/>
      <c r="AC91" s="1"/>
    </row>
    <row r="92" spans="1:29" x14ac:dyDescent="0.25">
      <c r="A92" s="54"/>
      <c r="B92" s="54"/>
      <c r="C92" s="54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  <c r="X92" s="54"/>
      <c r="Y92" s="54"/>
      <c r="Z92" s="54"/>
      <c r="AA92" s="1"/>
      <c r="AB92" s="1"/>
      <c r="AC92" s="1"/>
    </row>
    <row r="93" spans="1:29" x14ac:dyDescent="0.25">
      <c r="A93" s="54"/>
      <c r="B93" s="54"/>
      <c r="C93" s="54"/>
      <c r="D93" s="54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  <c r="X93" s="54"/>
      <c r="Y93" s="54"/>
      <c r="Z93" s="54"/>
      <c r="AA93" s="1"/>
      <c r="AB93" s="1"/>
      <c r="AC93" s="1"/>
    </row>
    <row r="94" spans="1:29" x14ac:dyDescent="0.25">
      <c r="A94" s="54"/>
      <c r="B94" s="54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1"/>
      <c r="AB94" s="1"/>
      <c r="AC94" s="1"/>
    </row>
    <row r="95" spans="1:29" x14ac:dyDescent="0.25">
      <c r="A95" s="54"/>
      <c r="B95" s="54"/>
      <c r="C95" s="54"/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  <c r="X95" s="54"/>
      <c r="Y95" s="54"/>
      <c r="Z95" s="54"/>
      <c r="AA95" s="1"/>
      <c r="AB95" s="1"/>
      <c r="AC95" s="1"/>
    </row>
    <row r="96" spans="1:29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50"/>
      <c r="W96" s="2"/>
      <c r="X96" s="50"/>
      <c r="Y96" s="2"/>
      <c r="Z96" s="2"/>
      <c r="AA96" s="1"/>
      <c r="AB96" s="1"/>
      <c r="AC96" s="1"/>
    </row>
    <row r="97" spans="1:29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50"/>
      <c r="W97" s="2"/>
      <c r="X97" s="50"/>
      <c r="Y97" s="2"/>
      <c r="Z97" s="2"/>
      <c r="AA97" s="1"/>
      <c r="AB97" s="1"/>
      <c r="AC97" s="1"/>
    </row>
    <row r="98" spans="1:29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50"/>
      <c r="W98" s="2"/>
      <c r="X98" s="50"/>
      <c r="Y98" s="2"/>
      <c r="Z98" s="2"/>
      <c r="AA98" s="1"/>
      <c r="AB98" s="1"/>
      <c r="AC98" s="1"/>
    </row>
    <row r="99" spans="1:29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50"/>
      <c r="W99" s="2"/>
      <c r="X99" s="50"/>
      <c r="Y99" s="2"/>
      <c r="Z99" s="2"/>
      <c r="AA99" s="1"/>
      <c r="AB99" s="1"/>
      <c r="AC99" s="1"/>
    </row>
    <row r="100" spans="1:29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50"/>
      <c r="W100" s="2"/>
      <c r="X100" s="50"/>
      <c r="Y100" s="2"/>
      <c r="Z100" s="2"/>
      <c r="AA100" s="1"/>
      <c r="AB100" s="1"/>
      <c r="AC100" s="1"/>
    </row>
    <row r="101" spans="1:29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50"/>
      <c r="W101" s="2"/>
      <c r="X101" s="50"/>
      <c r="Y101" s="2"/>
      <c r="Z101" s="2"/>
      <c r="AA101" s="1"/>
      <c r="AB101" s="1"/>
      <c r="AC101" s="1"/>
    </row>
    <row r="102" spans="1:29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50"/>
      <c r="W102" s="2"/>
      <c r="X102" s="50"/>
      <c r="Y102" s="2"/>
      <c r="Z102" s="2"/>
      <c r="AA102" s="1"/>
      <c r="AB102" s="1"/>
      <c r="AC102" s="1"/>
    </row>
    <row r="103" spans="1:29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50"/>
      <c r="W103" s="2"/>
      <c r="X103" s="50"/>
      <c r="Y103" s="2"/>
      <c r="Z103" s="2"/>
      <c r="AA103" s="1"/>
      <c r="AB103" s="1"/>
      <c r="AC103" s="1"/>
    </row>
    <row r="104" spans="1:29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50"/>
      <c r="W104" s="2"/>
      <c r="X104" s="50"/>
      <c r="Y104" s="2"/>
      <c r="Z104" s="2"/>
      <c r="AA104" s="1"/>
      <c r="AB104" s="1"/>
      <c r="AC104" s="1"/>
    </row>
    <row r="105" spans="1:29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50"/>
      <c r="W105" s="2"/>
      <c r="X105" s="50"/>
      <c r="Y105" s="2"/>
      <c r="Z105" s="2"/>
      <c r="AA105" s="1"/>
      <c r="AB105" s="1"/>
      <c r="AC105" s="1"/>
    </row>
    <row r="106" spans="1:29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50"/>
      <c r="W106" s="2"/>
      <c r="X106" s="50"/>
      <c r="Y106" s="2"/>
      <c r="Z106" s="2"/>
      <c r="AA106" s="1"/>
      <c r="AB106" s="1"/>
      <c r="AC106" s="1"/>
    </row>
    <row r="107" spans="1:29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50"/>
      <c r="W107" s="2"/>
      <c r="X107" s="50"/>
      <c r="Y107" s="2"/>
      <c r="Z107" s="2"/>
      <c r="AA107" s="1"/>
      <c r="AB107" s="1"/>
      <c r="AC107" s="1"/>
    </row>
    <row r="108" spans="1:29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50"/>
      <c r="W108" s="2"/>
      <c r="X108" s="50"/>
      <c r="Y108" s="2"/>
      <c r="Z108" s="2"/>
      <c r="AA108" s="1"/>
      <c r="AB108" s="1"/>
      <c r="AC108" s="1"/>
    </row>
    <row r="109" spans="1:29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50"/>
      <c r="W109" s="2"/>
      <c r="X109" s="50"/>
      <c r="Y109" s="2"/>
      <c r="Z109" s="2"/>
      <c r="AA109" s="1"/>
      <c r="AB109" s="1"/>
      <c r="AC109" s="1"/>
    </row>
    <row r="110" spans="1:29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50"/>
      <c r="W110" s="2"/>
      <c r="X110" s="50"/>
      <c r="Y110" s="2"/>
      <c r="Z110" s="2"/>
      <c r="AA110" s="1"/>
      <c r="AB110" s="1"/>
      <c r="AC110" s="1"/>
    </row>
    <row r="111" spans="1:29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50"/>
      <c r="W111" s="2"/>
      <c r="X111" s="50"/>
      <c r="Y111" s="2"/>
      <c r="Z111" s="2"/>
      <c r="AA111" s="1"/>
      <c r="AB111" s="1"/>
      <c r="AC111" s="1"/>
    </row>
    <row r="112" spans="1:29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50"/>
      <c r="W112" s="2"/>
      <c r="X112" s="50"/>
      <c r="Y112" s="2"/>
      <c r="Z112" s="2"/>
      <c r="AA112" s="1"/>
      <c r="AB112" s="1"/>
      <c r="AC112" s="1"/>
    </row>
    <row r="113" spans="1:29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50"/>
      <c r="W113" s="2"/>
      <c r="X113" s="50"/>
      <c r="Y113" s="2"/>
      <c r="Z113" s="2"/>
      <c r="AA113" s="1"/>
      <c r="AB113" s="1"/>
      <c r="AC113" s="1"/>
    </row>
    <row r="114" spans="1:29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50"/>
      <c r="W114" s="2"/>
      <c r="X114" s="50"/>
      <c r="Y114" s="2"/>
      <c r="Z114" s="2"/>
      <c r="AA114" s="1"/>
      <c r="AB114" s="1"/>
      <c r="AC114" s="1"/>
    </row>
    <row r="115" spans="1:29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50"/>
      <c r="W115" s="2"/>
      <c r="X115" s="50"/>
      <c r="Y115" s="2"/>
      <c r="Z115" s="2"/>
      <c r="AA115" s="1"/>
      <c r="AB115" s="1"/>
      <c r="AC115" s="1"/>
    </row>
    <row r="116" spans="1:29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50"/>
      <c r="W116" s="2"/>
      <c r="X116" s="50"/>
      <c r="Y116" s="2"/>
      <c r="Z116" s="2"/>
      <c r="AA116" s="1"/>
      <c r="AB116" s="1"/>
      <c r="AC116" s="1"/>
    </row>
    <row r="117" spans="1:29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50"/>
      <c r="W117" s="2"/>
      <c r="X117" s="50"/>
      <c r="Y117" s="2"/>
      <c r="Z117" s="2"/>
      <c r="AA117" s="1"/>
      <c r="AB117" s="1"/>
      <c r="AC117" s="1"/>
    </row>
    <row r="118" spans="1:29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50"/>
      <c r="W118" s="2"/>
      <c r="X118" s="50"/>
      <c r="Y118" s="2"/>
      <c r="Z118" s="2"/>
      <c r="AA118" s="1"/>
      <c r="AB118" s="1"/>
      <c r="AC118" s="1"/>
    </row>
    <row r="119" spans="1:29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50"/>
      <c r="W119" s="2"/>
      <c r="X119" s="50"/>
      <c r="Y119" s="2"/>
      <c r="Z119" s="2"/>
      <c r="AA119" s="1"/>
      <c r="AB119" s="1"/>
      <c r="AC119" s="1"/>
    </row>
    <row r="120" spans="1:29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50"/>
      <c r="W120" s="2"/>
      <c r="X120" s="50"/>
      <c r="Y120" s="2"/>
      <c r="Z120" s="2"/>
      <c r="AA120" s="1"/>
      <c r="AB120" s="1"/>
      <c r="AC120" s="1"/>
    </row>
    <row r="121" spans="1:29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50"/>
      <c r="W121" s="2"/>
      <c r="X121" s="50"/>
      <c r="Y121" s="2"/>
      <c r="Z121" s="2"/>
      <c r="AA121" s="1"/>
      <c r="AB121" s="1"/>
      <c r="AC121" s="1"/>
    </row>
    <row r="122" spans="1:29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50"/>
      <c r="W122" s="2"/>
      <c r="X122" s="50"/>
      <c r="Y122" s="2"/>
      <c r="Z122" s="2"/>
      <c r="AA122" s="1"/>
      <c r="AB122" s="1"/>
      <c r="AC122" s="1"/>
    </row>
    <row r="123" spans="1:29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50"/>
      <c r="W123" s="2"/>
      <c r="X123" s="50"/>
      <c r="Y123" s="2"/>
      <c r="Z123" s="2"/>
      <c r="AA123" s="1"/>
      <c r="AB123" s="1"/>
      <c r="AC123" s="1"/>
    </row>
    <row r="124" spans="1:29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50"/>
      <c r="W124" s="2"/>
      <c r="X124" s="50"/>
      <c r="Y124" s="2"/>
      <c r="Z124" s="2"/>
      <c r="AA124" s="1"/>
      <c r="AB124" s="1"/>
      <c r="AC124" s="1"/>
    </row>
    <row r="125" spans="1:29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50"/>
      <c r="W125" s="2"/>
      <c r="X125" s="50"/>
      <c r="Y125" s="2"/>
      <c r="Z125" s="2"/>
      <c r="AA125" s="1"/>
      <c r="AB125" s="1"/>
      <c r="AC125" s="1"/>
    </row>
    <row r="126" spans="1:29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50"/>
      <c r="W126" s="2"/>
      <c r="X126" s="50"/>
      <c r="Y126" s="2"/>
      <c r="Z126" s="2"/>
      <c r="AA126" s="1"/>
      <c r="AB126" s="1"/>
      <c r="AC126" s="1"/>
    </row>
    <row r="127" spans="1:29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50"/>
      <c r="W127" s="2"/>
      <c r="X127" s="50"/>
      <c r="Y127" s="2"/>
      <c r="Z127" s="2"/>
      <c r="AA127" s="1"/>
      <c r="AB127" s="1"/>
      <c r="AC127" s="1"/>
    </row>
    <row r="128" spans="1:29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50"/>
      <c r="W128" s="2"/>
      <c r="X128" s="50"/>
      <c r="Y128" s="2"/>
      <c r="Z128" s="2"/>
      <c r="AA128" s="1"/>
      <c r="AB128" s="1"/>
      <c r="AC128" s="1"/>
    </row>
    <row r="129" spans="1:29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50"/>
      <c r="W129" s="2"/>
      <c r="X129" s="50"/>
      <c r="Y129" s="2"/>
      <c r="Z129" s="2"/>
      <c r="AA129" s="1"/>
      <c r="AB129" s="1"/>
      <c r="AC129" s="1"/>
    </row>
    <row r="130" spans="1:29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50"/>
      <c r="W130" s="2"/>
      <c r="X130" s="50"/>
      <c r="Y130" s="2"/>
      <c r="Z130" s="2"/>
      <c r="AA130" s="1"/>
      <c r="AB130" s="1"/>
      <c r="AC130" s="1"/>
    </row>
    <row r="131" spans="1:29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50"/>
      <c r="W131" s="2"/>
      <c r="X131" s="50"/>
      <c r="Y131" s="2"/>
      <c r="Z131" s="2"/>
      <c r="AA131" s="1"/>
      <c r="AB131" s="1"/>
      <c r="AC131" s="1"/>
    </row>
    <row r="132" spans="1:29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50"/>
      <c r="W132" s="2"/>
      <c r="X132" s="50"/>
      <c r="Y132" s="2"/>
      <c r="Z132" s="2"/>
      <c r="AA132" s="1"/>
      <c r="AB132" s="1"/>
      <c r="AC132" s="1"/>
    </row>
    <row r="133" spans="1:29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50"/>
      <c r="W133" s="2"/>
      <c r="X133" s="50"/>
      <c r="Y133" s="2"/>
      <c r="Z133" s="2"/>
      <c r="AA133" s="1"/>
      <c r="AB133" s="1"/>
      <c r="AC133" s="1"/>
    </row>
    <row r="134" spans="1:29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50"/>
      <c r="W134" s="2"/>
      <c r="X134" s="50"/>
      <c r="Y134" s="2"/>
      <c r="Z134" s="2"/>
      <c r="AA134" s="1"/>
      <c r="AB134" s="1"/>
      <c r="AC134" s="1"/>
    </row>
    <row r="135" spans="1:29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50"/>
      <c r="W135" s="2"/>
      <c r="X135" s="50"/>
      <c r="Y135" s="2"/>
      <c r="Z135" s="2"/>
      <c r="AA135" s="1"/>
      <c r="AB135" s="1"/>
      <c r="AC135" s="1"/>
    </row>
    <row r="136" spans="1:29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50"/>
      <c r="W136" s="2"/>
      <c r="X136" s="50"/>
      <c r="Y136" s="2"/>
      <c r="Z136" s="2"/>
      <c r="AA136" s="1"/>
      <c r="AB136" s="1"/>
      <c r="AC136" s="1"/>
    </row>
    <row r="137" spans="1:29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50"/>
      <c r="W137" s="2"/>
      <c r="X137" s="50"/>
      <c r="Y137" s="2"/>
      <c r="Z137" s="2"/>
      <c r="AA137" s="1"/>
      <c r="AB137" s="1"/>
      <c r="AC137" s="1"/>
    </row>
    <row r="138" spans="1:29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50"/>
      <c r="W138" s="2"/>
      <c r="X138" s="50"/>
      <c r="Y138" s="2"/>
      <c r="Z138" s="2"/>
      <c r="AA138" s="1"/>
      <c r="AB138" s="1"/>
      <c r="AC138" s="1"/>
    </row>
    <row r="139" spans="1:29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50"/>
      <c r="W139" s="2"/>
      <c r="X139" s="50"/>
      <c r="Y139" s="2"/>
      <c r="Z139" s="2"/>
      <c r="AA139" s="1"/>
      <c r="AB139" s="1"/>
      <c r="AC139" s="1"/>
    </row>
    <row r="140" spans="1:29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50"/>
      <c r="W140" s="2"/>
      <c r="X140" s="50"/>
      <c r="Y140" s="2"/>
      <c r="Z140" s="2"/>
      <c r="AA140" s="1"/>
      <c r="AB140" s="1"/>
      <c r="AC140" s="1"/>
    </row>
    <row r="141" spans="1:29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50"/>
      <c r="W141" s="2"/>
      <c r="X141" s="50"/>
      <c r="Y141" s="2"/>
      <c r="Z141" s="2"/>
      <c r="AA141" s="1"/>
      <c r="AB141" s="1"/>
      <c r="AC141" s="1"/>
    </row>
    <row r="142" spans="1:29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50"/>
      <c r="W142" s="2"/>
      <c r="X142" s="50"/>
      <c r="Y142" s="2"/>
      <c r="Z142" s="2"/>
      <c r="AA142" s="1"/>
      <c r="AB142" s="1"/>
      <c r="AC142" s="1"/>
    </row>
    <row r="143" spans="1:29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50"/>
      <c r="W143" s="2"/>
      <c r="X143" s="50"/>
      <c r="Y143" s="2"/>
      <c r="Z143" s="2"/>
      <c r="AA143" s="1"/>
      <c r="AB143" s="1"/>
      <c r="AC143" s="1"/>
    </row>
    <row r="144" spans="1:29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50"/>
      <c r="W144" s="2"/>
      <c r="X144" s="50"/>
      <c r="Y144" s="2"/>
      <c r="Z144" s="2"/>
      <c r="AA144" s="1"/>
      <c r="AB144" s="1"/>
      <c r="AC144" s="1"/>
    </row>
    <row r="145" spans="1:29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50"/>
      <c r="W145" s="2"/>
      <c r="X145" s="50"/>
      <c r="Y145" s="2"/>
      <c r="Z145" s="2"/>
      <c r="AA145" s="1"/>
      <c r="AB145" s="1"/>
      <c r="AC145" s="1"/>
    </row>
    <row r="146" spans="1:29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50"/>
      <c r="W146" s="2"/>
      <c r="X146" s="50"/>
      <c r="Y146" s="2"/>
      <c r="Z146" s="2"/>
      <c r="AA146" s="1"/>
      <c r="AB146" s="1"/>
      <c r="AC146" s="1"/>
    </row>
    <row r="147" spans="1:29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50"/>
      <c r="W147" s="2"/>
      <c r="X147" s="50"/>
      <c r="Y147" s="2"/>
      <c r="Z147" s="2"/>
      <c r="AA147" s="1"/>
      <c r="AB147" s="1"/>
      <c r="AC147" s="1"/>
    </row>
    <row r="148" spans="1:29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50"/>
      <c r="W148" s="2"/>
      <c r="X148" s="50"/>
      <c r="Y148" s="2"/>
      <c r="Z148" s="2"/>
      <c r="AA148" s="1"/>
      <c r="AB148" s="1"/>
      <c r="AC148" s="1"/>
    </row>
    <row r="149" spans="1:29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50"/>
      <c r="W149" s="2"/>
      <c r="X149" s="50"/>
      <c r="Y149" s="2"/>
      <c r="Z149" s="2"/>
      <c r="AA149" s="1"/>
      <c r="AB149" s="1"/>
      <c r="AC149" s="1"/>
    </row>
    <row r="150" spans="1:29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50"/>
      <c r="W150" s="2"/>
      <c r="X150" s="50"/>
      <c r="Y150" s="2"/>
      <c r="Z150" s="2"/>
      <c r="AA150" s="1"/>
      <c r="AB150" s="1"/>
      <c r="AC150" s="1"/>
    </row>
    <row r="151" spans="1:29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50"/>
      <c r="W151" s="2"/>
      <c r="X151" s="50"/>
      <c r="Y151" s="2"/>
      <c r="Z151" s="2"/>
      <c r="AA151" s="1"/>
      <c r="AB151" s="1"/>
      <c r="AC151" s="1"/>
    </row>
    <row r="152" spans="1:29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50"/>
      <c r="W152" s="2"/>
      <c r="X152" s="50"/>
      <c r="Y152" s="2"/>
      <c r="Z152" s="2"/>
      <c r="AA152" s="1"/>
      <c r="AB152" s="1"/>
      <c r="AC152" s="1"/>
    </row>
    <row r="153" spans="1:29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50"/>
      <c r="W153" s="2"/>
      <c r="X153" s="50"/>
      <c r="Y153" s="2"/>
      <c r="Z153" s="2"/>
      <c r="AA153" s="1"/>
      <c r="AB153" s="1"/>
      <c r="AC153" s="1"/>
    </row>
    <row r="154" spans="1:29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50"/>
      <c r="W154" s="2"/>
      <c r="X154" s="50"/>
      <c r="Y154" s="2"/>
      <c r="Z154" s="2"/>
      <c r="AA154" s="1"/>
      <c r="AB154" s="1"/>
      <c r="AC154" s="1"/>
    </row>
    <row r="155" spans="1:29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50"/>
      <c r="W155" s="2"/>
      <c r="X155" s="50"/>
      <c r="Y155" s="2"/>
      <c r="Z155" s="2"/>
      <c r="AA155" s="1"/>
      <c r="AB155" s="1"/>
      <c r="AC155" s="1"/>
    </row>
    <row r="156" spans="1:29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50"/>
      <c r="W156" s="2"/>
      <c r="X156" s="50"/>
      <c r="Y156" s="2"/>
      <c r="Z156" s="2"/>
      <c r="AA156" s="1"/>
      <c r="AB156" s="1"/>
      <c r="AC156" s="1"/>
    </row>
    <row r="157" spans="1:29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50"/>
      <c r="W157" s="2"/>
      <c r="X157" s="50"/>
      <c r="Y157" s="2"/>
      <c r="Z157" s="2"/>
      <c r="AA157" s="1"/>
      <c r="AB157" s="1"/>
      <c r="AC157" s="1"/>
    </row>
    <row r="158" spans="1:29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50"/>
      <c r="W158" s="2"/>
      <c r="X158" s="50"/>
      <c r="Y158" s="2"/>
      <c r="Z158" s="2"/>
      <c r="AA158" s="1"/>
      <c r="AB158" s="1"/>
      <c r="AC158" s="1"/>
    </row>
    <row r="159" spans="1:29" x14ac:dyDescent="0.25">
      <c r="A159" s="2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25"/>
      <c r="W159" s="1"/>
      <c r="X159" s="25"/>
      <c r="Y159" s="1"/>
      <c r="Z159" s="1"/>
      <c r="AA159" s="1"/>
      <c r="AB159" s="1"/>
      <c r="AC159" s="1"/>
    </row>
    <row r="160" spans="1:29" x14ac:dyDescent="0.25">
      <c r="A160" s="2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25"/>
      <c r="W160" s="1"/>
      <c r="X160" s="25"/>
      <c r="Y160" s="1"/>
      <c r="Z160" s="1"/>
      <c r="AA160" s="1"/>
      <c r="AB160" s="1"/>
      <c r="AC160" s="1"/>
    </row>
    <row r="161" spans="1:29" x14ac:dyDescent="0.25">
      <c r="A161" s="2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25"/>
      <c r="W161" s="1"/>
      <c r="X161" s="25"/>
      <c r="Y161" s="1"/>
      <c r="Z161" s="1"/>
      <c r="AA161" s="1"/>
      <c r="AB161" s="1"/>
      <c r="AC161" s="1"/>
    </row>
    <row r="162" spans="1:29" x14ac:dyDescent="0.25">
      <c r="A162" s="2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25"/>
      <c r="W162" s="1"/>
      <c r="X162" s="25"/>
      <c r="Y162" s="1"/>
      <c r="Z162" s="1"/>
      <c r="AA162" s="1"/>
      <c r="AB162" s="1"/>
      <c r="AC162" s="1"/>
    </row>
    <row r="163" spans="1:29" x14ac:dyDescent="0.25">
      <c r="A163" s="2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25"/>
      <c r="W163" s="1"/>
      <c r="X163" s="25"/>
      <c r="Y163" s="1"/>
      <c r="Z163" s="1"/>
      <c r="AA163" s="1"/>
      <c r="AB163" s="1"/>
      <c r="AC163" s="1"/>
    </row>
    <row r="164" spans="1:29" x14ac:dyDescent="0.25">
      <c r="A164" s="2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25"/>
      <c r="W164" s="1"/>
      <c r="X164" s="25"/>
      <c r="Y164" s="1"/>
      <c r="Z164" s="1"/>
      <c r="AA164" s="1"/>
      <c r="AB164" s="1"/>
      <c r="AC164" s="1"/>
    </row>
    <row r="165" spans="1:29" x14ac:dyDescent="0.25">
      <c r="A165" s="2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25"/>
      <c r="W165" s="1"/>
      <c r="X165" s="25"/>
      <c r="Y165" s="1"/>
      <c r="Z165" s="1"/>
      <c r="AA165" s="1"/>
      <c r="AB165" s="1"/>
      <c r="AC165" s="1"/>
    </row>
    <row r="166" spans="1:29" x14ac:dyDescent="0.25">
      <c r="A166" s="2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25"/>
      <c r="W166" s="1"/>
      <c r="X166" s="25"/>
      <c r="Y166" s="1"/>
      <c r="Z166" s="1"/>
      <c r="AA166" s="1"/>
      <c r="AB166" s="1"/>
      <c r="AC166" s="1"/>
    </row>
    <row r="167" spans="1:29" x14ac:dyDescent="0.25">
      <c r="A167" s="2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25"/>
      <c r="W167" s="1"/>
      <c r="X167" s="25"/>
      <c r="Y167" s="1"/>
      <c r="Z167" s="1"/>
      <c r="AA167" s="1"/>
      <c r="AB167" s="1"/>
      <c r="AC167" s="1"/>
    </row>
    <row r="168" spans="1:29" x14ac:dyDescent="0.25">
      <c r="A168" s="2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25"/>
      <c r="W168" s="1"/>
      <c r="X168" s="25"/>
      <c r="Y168" s="1"/>
      <c r="Z168" s="1"/>
      <c r="AA168" s="1"/>
      <c r="AB168" s="1"/>
      <c r="AC168" s="1"/>
    </row>
    <row r="169" spans="1:29" x14ac:dyDescent="0.25">
      <c r="A169" s="2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25"/>
      <c r="W169" s="1"/>
      <c r="X169" s="25"/>
      <c r="Y169" s="1"/>
      <c r="Z169" s="1"/>
      <c r="AA169" s="1"/>
      <c r="AB169" s="1"/>
      <c r="AC169" s="1"/>
    </row>
    <row r="170" spans="1:29" x14ac:dyDescent="0.25">
      <c r="A170" s="2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25"/>
      <c r="W170" s="1"/>
      <c r="X170" s="25"/>
      <c r="Y170" s="1"/>
      <c r="Z170" s="1"/>
      <c r="AA170" s="1"/>
      <c r="AB170" s="1"/>
      <c r="AC170" s="1"/>
    </row>
    <row r="171" spans="1:29" x14ac:dyDescent="0.25">
      <c r="A171" s="2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25"/>
      <c r="W171" s="1"/>
      <c r="X171" s="25"/>
      <c r="Y171" s="1"/>
      <c r="Z171" s="1"/>
      <c r="AA171" s="1"/>
      <c r="AB171" s="1"/>
      <c r="AC171" s="1"/>
    </row>
    <row r="172" spans="1:29" x14ac:dyDescent="0.25">
      <c r="A172" s="2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25"/>
      <c r="W172" s="1"/>
      <c r="X172" s="25"/>
      <c r="Y172" s="1"/>
      <c r="Z172" s="1"/>
      <c r="AA172" s="1"/>
      <c r="AB172" s="1"/>
      <c r="AC172" s="1"/>
    </row>
    <row r="173" spans="1:29" x14ac:dyDescent="0.25">
      <c r="A173" s="2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25"/>
      <c r="W173" s="1"/>
      <c r="X173" s="25"/>
      <c r="Y173" s="1"/>
      <c r="Z173" s="1"/>
      <c r="AA173" s="1"/>
      <c r="AB173" s="1"/>
      <c r="AC173" s="1"/>
    </row>
    <row r="174" spans="1:29" x14ac:dyDescent="0.25">
      <c r="A174" s="2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25"/>
      <c r="W174" s="1"/>
      <c r="X174" s="25"/>
      <c r="Y174" s="1"/>
      <c r="Z174" s="1"/>
      <c r="AA174" s="1"/>
      <c r="AB174" s="1"/>
      <c r="AC174" s="1"/>
    </row>
    <row r="175" spans="1:29" x14ac:dyDescent="0.25">
      <c r="A175" s="2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25"/>
      <c r="W175" s="1"/>
      <c r="X175" s="25"/>
      <c r="Y175" s="1"/>
      <c r="Z175" s="1"/>
      <c r="AA175" s="1"/>
      <c r="AB175" s="1"/>
      <c r="AC175" s="1"/>
    </row>
    <row r="176" spans="1:29" x14ac:dyDescent="0.25">
      <c r="A176" s="2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25"/>
      <c r="W176" s="1"/>
      <c r="X176" s="25"/>
      <c r="Y176" s="1"/>
      <c r="Z176" s="1"/>
      <c r="AA176" s="1"/>
      <c r="AB176" s="1"/>
      <c r="AC176" s="1"/>
    </row>
    <row r="177" spans="1:29" x14ac:dyDescent="0.25">
      <c r="A177" s="2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25"/>
      <c r="W177" s="1"/>
      <c r="X177" s="25"/>
      <c r="Y177" s="1"/>
      <c r="Z177" s="1"/>
      <c r="AA177" s="1"/>
      <c r="AB177" s="1"/>
      <c r="AC177" s="1"/>
    </row>
    <row r="178" spans="1:29" x14ac:dyDescent="0.25">
      <c r="A178" s="2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25"/>
      <c r="W178" s="1"/>
      <c r="X178" s="25"/>
      <c r="Y178" s="1"/>
      <c r="Z178" s="1"/>
      <c r="AA178" s="1"/>
      <c r="AB178" s="1"/>
      <c r="AC178" s="1"/>
    </row>
    <row r="179" spans="1:29" x14ac:dyDescent="0.25">
      <c r="A179" s="2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25"/>
      <c r="W179" s="1"/>
      <c r="X179" s="25"/>
      <c r="Y179" s="1"/>
      <c r="Z179" s="1"/>
      <c r="AA179" s="1"/>
      <c r="AB179" s="1"/>
      <c r="AC179" s="1"/>
    </row>
    <row r="180" spans="1:29" x14ac:dyDescent="0.25">
      <c r="A180" s="2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25"/>
      <c r="W180" s="1"/>
      <c r="X180" s="25"/>
      <c r="Y180" s="1"/>
      <c r="Z180" s="1"/>
      <c r="AA180" s="1"/>
      <c r="AB180" s="1"/>
      <c r="AC180" s="1"/>
    </row>
    <row r="181" spans="1:29" x14ac:dyDescent="0.25">
      <c r="A181" s="2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25"/>
      <c r="W181" s="1"/>
      <c r="X181" s="25"/>
      <c r="Y181" s="1"/>
      <c r="Z181" s="1"/>
      <c r="AA181" s="1"/>
      <c r="AB181" s="1"/>
      <c r="AC181" s="1"/>
    </row>
    <row r="182" spans="1:29" x14ac:dyDescent="0.25">
      <c r="A182" s="2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25"/>
      <c r="W182" s="1"/>
      <c r="X182" s="25"/>
      <c r="Y182" s="1"/>
      <c r="Z182" s="1"/>
      <c r="AA182" s="1"/>
      <c r="AB182" s="1"/>
      <c r="AC182" s="1"/>
    </row>
    <row r="183" spans="1:29" x14ac:dyDescent="0.25">
      <c r="A183" s="2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25"/>
      <c r="W183" s="1"/>
      <c r="X183" s="25"/>
      <c r="Y183" s="1"/>
      <c r="Z183" s="1"/>
      <c r="AA183" s="1"/>
      <c r="AB183" s="1"/>
      <c r="AC183" s="1"/>
    </row>
    <row r="184" spans="1:29" x14ac:dyDescent="0.25">
      <c r="A184" s="2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25"/>
      <c r="W184" s="1"/>
      <c r="X184" s="25"/>
      <c r="Y184" s="1"/>
      <c r="Z184" s="1"/>
      <c r="AA184" s="1"/>
      <c r="AB184" s="1"/>
      <c r="AC184" s="1"/>
    </row>
    <row r="185" spans="1:29" x14ac:dyDescent="0.25">
      <c r="A185" s="2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25"/>
      <c r="W185" s="1"/>
      <c r="X185" s="25"/>
      <c r="Y185" s="1"/>
      <c r="Z185" s="1"/>
      <c r="AA185" s="1"/>
      <c r="AB185" s="1"/>
      <c r="AC185" s="1"/>
    </row>
    <row r="186" spans="1:29" x14ac:dyDescent="0.25">
      <c r="A186" s="2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25"/>
      <c r="W186" s="1"/>
      <c r="X186" s="25"/>
      <c r="Y186" s="1"/>
      <c r="Z186" s="1"/>
      <c r="AA186" s="1"/>
      <c r="AB186" s="1"/>
      <c r="AC186" s="1"/>
    </row>
    <row r="187" spans="1:29" x14ac:dyDescent="0.25">
      <c r="A187" s="2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25"/>
      <c r="W187" s="1"/>
      <c r="X187" s="25"/>
      <c r="Y187" s="1"/>
      <c r="Z187" s="1"/>
      <c r="AA187" s="1"/>
      <c r="AB187" s="1"/>
      <c r="AC187" s="1"/>
    </row>
    <row r="188" spans="1:29" x14ac:dyDescent="0.25">
      <c r="A188" s="2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25"/>
      <c r="W188" s="1"/>
      <c r="X188" s="25"/>
      <c r="Y188" s="1"/>
      <c r="Z188" s="1"/>
      <c r="AA188" s="1"/>
      <c r="AB188" s="1"/>
      <c r="AC188" s="1"/>
    </row>
    <row r="189" spans="1:29" x14ac:dyDescent="0.25">
      <c r="A189" s="2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25"/>
      <c r="W189" s="1"/>
      <c r="X189" s="25"/>
      <c r="Y189" s="1"/>
      <c r="Z189" s="1"/>
      <c r="AA189" s="1"/>
      <c r="AB189" s="1"/>
      <c r="AC189" s="1"/>
    </row>
    <row r="190" spans="1:29" x14ac:dyDescent="0.25">
      <c r="A190" s="2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25"/>
      <c r="W190" s="1"/>
      <c r="X190" s="25"/>
      <c r="Y190" s="1"/>
      <c r="Z190" s="1"/>
      <c r="AA190" s="1"/>
      <c r="AB190" s="1"/>
      <c r="AC190" s="1"/>
    </row>
    <row r="191" spans="1:29" x14ac:dyDescent="0.25">
      <c r="A191" s="2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25"/>
      <c r="W191" s="1"/>
      <c r="X191" s="25"/>
      <c r="Y191" s="1"/>
      <c r="Z191" s="1"/>
      <c r="AA191" s="1"/>
      <c r="AB191" s="1"/>
      <c r="AC191" s="1"/>
    </row>
    <row r="192" spans="1:29" x14ac:dyDescent="0.25">
      <c r="A192" s="2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25"/>
      <c r="W192" s="1"/>
      <c r="X192" s="25"/>
      <c r="Y192" s="1"/>
      <c r="Z192" s="1"/>
      <c r="AA192" s="1"/>
      <c r="AB192" s="1"/>
      <c r="AC192" s="1"/>
    </row>
    <row r="193" spans="1:29" x14ac:dyDescent="0.25">
      <c r="A193" s="2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25"/>
      <c r="W193" s="1"/>
      <c r="X193" s="25"/>
      <c r="Y193" s="1"/>
      <c r="Z193" s="1"/>
      <c r="AA193" s="1"/>
      <c r="AB193" s="1"/>
      <c r="AC193" s="1"/>
    </row>
    <row r="194" spans="1:29" x14ac:dyDescent="0.25">
      <c r="A194" s="2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25"/>
      <c r="W194" s="1"/>
      <c r="X194" s="25"/>
      <c r="Y194" s="1"/>
      <c r="Z194" s="1"/>
      <c r="AA194" s="1"/>
      <c r="AB194" s="1"/>
      <c r="AC194" s="1"/>
    </row>
    <row r="195" spans="1:29" x14ac:dyDescent="0.25">
      <c r="A195" s="2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25"/>
      <c r="W195" s="1"/>
      <c r="X195" s="25"/>
      <c r="Y195" s="1"/>
      <c r="Z195" s="1"/>
      <c r="AA195" s="1"/>
      <c r="AB195" s="1"/>
      <c r="AC195" s="1"/>
    </row>
    <row r="196" spans="1:29" x14ac:dyDescent="0.25">
      <c r="A196" s="2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25"/>
      <c r="W196" s="1"/>
      <c r="X196" s="25"/>
      <c r="Y196" s="1"/>
      <c r="Z196" s="1"/>
      <c r="AA196" s="1"/>
      <c r="AB196" s="1"/>
      <c r="AC196" s="1"/>
    </row>
    <row r="197" spans="1:29" x14ac:dyDescent="0.25">
      <c r="A197" s="2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25"/>
      <c r="W197" s="1"/>
      <c r="X197" s="25"/>
      <c r="Y197" s="1"/>
      <c r="Z197" s="1"/>
      <c r="AA197" s="1"/>
      <c r="AB197" s="1"/>
      <c r="AC197" s="1"/>
    </row>
    <row r="198" spans="1:29" x14ac:dyDescent="0.25">
      <c r="A198" s="2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25"/>
      <c r="W198" s="1"/>
      <c r="X198" s="25"/>
      <c r="Y198" s="1"/>
      <c r="Z198" s="1"/>
      <c r="AA198" s="1"/>
      <c r="AB198" s="1"/>
      <c r="AC198" s="1"/>
    </row>
    <row r="199" spans="1:29" x14ac:dyDescent="0.25">
      <c r="A199" s="2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25"/>
      <c r="W199" s="1"/>
      <c r="X199" s="25"/>
      <c r="Y199" s="1"/>
      <c r="Z199" s="1"/>
      <c r="AA199" s="1"/>
      <c r="AB199" s="1"/>
      <c r="AC199" s="1"/>
    </row>
    <row r="200" spans="1:29" x14ac:dyDescent="0.25">
      <c r="A200" s="2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25"/>
      <c r="W200" s="1"/>
      <c r="X200" s="25"/>
      <c r="Y200" s="1"/>
      <c r="Z200" s="1"/>
      <c r="AA200" s="1"/>
      <c r="AB200" s="1"/>
      <c r="AC200" s="1"/>
    </row>
    <row r="201" spans="1:29" x14ac:dyDescent="0.25">
      <c r="A201" s="2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25"/>
      <c r="W201" s="1"/>
      <c r="X201" s="25"/>
      <c r="Y201" s="1"/>
      <c r="Z201" s="1"/>
      <c r="AA201" s="1"/>
      <c r="AB201" s="1"/>
      <c r="AC201" s="1"/>
    </row>
    <row r="202" spans="1:29" x14ac:dyDescent="0.25">
      <c r="A202" s="2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25"/>
      <c r="W202" s="1"/>
      <c r="X202" s="25"/>
      <c r="Y202" s="1"/>
      <c r="Z202" s="1"/>
      <c r="AA202" s="1"/>
      <c r="AB202" s="1"/>
      <c r="AC202" s="1"/>
    </row>
    <row r="203" spans="1:29" x14ac:dyDescent="0.25">
      <c r="A203" s="2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25"/>
      <c r="W203" s="1"/>
      <c r="X203" s="25"/>
      <c r="Y203" s="1"/>
      <c r="Z203" s="1"/>
      <c r="AA203" s="1"/>
      <c r="AB203" s="1"/>
      <c r="AC203" s="1"/>
    </row>
    <row r="204" spans="1:29" x14ac:dyDescent="0.25">
      <c r="A204" s="2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25"/>
      <c r="W204" s="1"/>
      <c r="X204" s="25"/>
      <c r="Y204" s="1"/>
      <c r="Z204" s="1"/>
      <c r="AA204" s="1"/>
      <c r="AB204" s="1"/>
      <c r="AC204" s="1"/>
    </row>
    <row r="205" spans="1:29" x14ac:dyDescent="0.25">
      <c r="A205" s="2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25"/>
      <c r="W205" s="1"/>
      <c r="X205" s="25"/>
      <c r="Y205" s="1"/>
      <c r="Z205" s="1"/>
      <c r="AA205" s="1"/>
      <c r="AB205" s="1"/>
      <c r="AC205" s="1"/>
    </row>
    <row r="206" spans="1:29" x14ac:dyDescent="0.25">
      <c r="A206" s="2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25"/>
      <c r="W206" s="1"/>
      <c r="X206" s="25"/>
      <c r="Y206" s="1"/>
      <c r="Z206" s="1"/>
      <c r="AA206" s="1"/>
      <c r="AB206" s="1"/>
      <c r="AC206" s="1"/>
    </row>
    <row r="207" spans="1:29" x14ac:dyDescent="0.25">
      <c r="A207" s="2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25"/>
      <c r="W207" s="1"/>
      <c r="X207" s="25"/>
      <c r="Y207" s="1"/>
      <c r="Z207" s="1"/>
      <c r="AA207" s="1"/>
      <c r="AB207" s="1"/>
      <c r="AC207" s="1"/>
    </row>
    <row r="208" spans="1:29" x14ac:dyDescent="0.25">
      <c r="A208" s="2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25"/>
      <c r="W208" s="1"/>
      <c r="X208" s="25"/>
      <c r="Y208" s="1"/>
      <c r="Z208" s="1"/>
      <c r="AA208" s="1"/>
      <c r="AB208" s="1"/>
      <c r="AC208" s="1"/>
    </row>
    <row r="209" spans="1:29" x14ac:dyDescent="0.25">
      <c r="A209" s="2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25"/>
      <c r="W209" s="1"/>
      <c r="X209" s="25"/>
      <c r="Y209" s="1"/>
      <c r="Z209" s="1"/>
      <c r="AA209" s="1"/>
      <c r="AB209" s="1"/>
      <c r="AC209" s="1"/>
    </row>
    <row r="210" spans="1:29" x14ac:dyDescent="0.25">
      <c r="A210" s="2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25"/>
      <c r="W210" s="1"/>
      <c r="X210" s="25"/>
      <c r="Y210" s="1"/>
      <c r="Z210" s="1"/>
      <c r="AA210" s="1"/>
      <c r="AB210" s="1"/>
      <c r="AC210" s="1"/>
    </row>
    <row r="211" spans="1:29" x14ac:dyDescent="0.25">
      <c r="A211" s="2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25"/>
      <c r="W211" s="1"/>
      <c r="X211" s="25"/>
      <c r="Y211" s="1"/>
      <c r="Z211" s="1"/>
      <c r="AA211" s="1"/>
      <c r="AB211" s="1"/>
      <c r="AC211" s="1"/>
    </row>
    <row r="212" spans="1:29" x14ac:dyDescent="0.25">
      <c r="A212" s="2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25"/>
      <c r="W212" s="1"/>
      <c r="X212" s="25"/>
      <c r="Y212" s="1"/>
      <c r="Z212" s="1"/>
      <c r="AA212" s="1"/>
      <c r="AB212" s="1"/>
      <c r="AC212" s="1"/>
    </row>
    <row r="213" spans="1:29" x14ac:dyDescent="0.25">
      <c r="A213" s="2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25"/>
      <c r="W213" s="1"/>
      <c r="X213" s="25"/>
      <c r="Y213" s="1"/>
      <c r="Z213" s="1"/>
      <c r="AA213" s="1"/>
      <c r="AB213" s="1"/>
      <c r="AC213" s="1"/>
    </row>
    <row r="214" spans="1:29" x14ac:dyDescent="0.25">
      <c r="A214" s="2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25"/>
      <c r="W214" s="1"/>
      <c r="X214" s="25"/>
      <c r="Y214" s="1"/>
      <c r="Z214" s="1"/>
      <c r="AA214" s="1"/>
      <c r="AB214" s="1"/>
      <c r="AC214" s="1"/>
    </row>
    <row r="215" spans="1:29" x14ac:dyDescent="0.25">
      <c r="A215" s="2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25"/>
      <c r="W215" s="1"/>
      <c r="X215" s="25"/>
      <c r="Y215" s="1"/>
      <c r="Z215" s="1"/>
      <c r="AA215" s="1"/>
      <c r="AB215" s="1"/>
      <c r="AC215" s="1"/>
    </row>
    <row r="216" spans="1:29" x14ac:dyDescent="0.25">
      <c r="A216" s="2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25"/>
      <c r="W216" s="1"/>
      <c r="X216" s="25"/>
      <c r="Y216" s="1"/>
      <c r="Z216" s="1"/>
      <c r="AA216" s="1"/>
      <c r="AB216" s="1"/>
      <c r="AC216" s="1"/>
    </row>
    <row r="217" spans="1:29" x14ac:dyDescent="0.25">
      <c r="A217" s="2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25"/>
      <c r="W217" s="1"/>
      <c r="X217" s="25"/>
      <c r="Y217" s="1"/>
      <c r="Z217" s="1"/>
      <c r="AA217" s="1"/>
      <c r="AB217" s="1"/>
      <c r="AC217" s="1"/>
    </row>
    <row r="218" spans="1:29" x14ac:dyDescent="0.25">
      <c r="A218" s="2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25"/>
      <c r="W218" s="1"/>
      <c r="X218" s="25"/>
      <c r="Y218" s="1"/>
      <c r="Z218" s="1"/>
      <c r="AA218" s="1"/>
      <c r="AB218" s="1"/>
      <c r="AC218" s="1"/>
    </row>
    <row r="219" spans="1:29" x14ac:dyDescent="0.25">
      <c r="A219" s="2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25"/>
      <c r="W219" s="1"/>
      <c r="X219" s="25"/>
      <c r="Y219" s="1"/>
      <c r="Z219" s="1"/>
      <c r="AA219" s="1"/>
      <c r="AB219" s="1"/>
      <c r="AC219" s="1"/>
    </row>
    <row r="220" spans="1:29" x14ac:dyDescent="0.25">
      <c r="A220" s="2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25"/>
      <c r="W220" s="1"/>
      <c r="X220" s="25"/>
      <c r="Y220" s="1"/>
      <c r="Z220" s="1"/>
      <c r="AA220" s="1"/>
      <c r="AB220" s="1"/>
      <c r="AC220" s="1"/>
    </row>
    <row r="221" spans="1:29" x14ac:dyDescent="0.25">
      <c r="A221" s="2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25"/>
      <c r="W221" s="1"/>
      <c r="X221" s="25"/>
      <c r="Y221" s="1"/>
      <c r="Z221" s="1"/>
      <c r="AA221" s="1"/>
      <c r="AB221" s="1"/>
      <c r="AC221" s="1"/>
    </row>
    <row r="222" spans="1:29" x14ac:dyDescent="0.25">
      <c r="A222" s="2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25"/>
      <c r="W222" s="1"/>
      <c r="X222" s="25"/>
      <c r="Y222" s="1"/>
      <c r="Z222" s="1"/>
      <c r="AA222" s="1"/>
      <c r="AB222" s="1"/>
      <c r="AC222" s="1"/>
    </row>
    <row r="223" spans="1:29" x14ac:dyDescent="0.25">
      <c r="A223" s="2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25"/>
      <c r="W223" s="1"/>
      <c r="X223" s="25"/>
      <c r="Y223" s="1"/>
      <c r="Z223" s="1"/>
      <c r="AA223" s="1"/>
      <c r="AB223" s="1"/>
      <c r="AC223" s="1"/>
    </row>
    <row r="224" spans="1:29" x14ac:dyDescent="0.25">
      <c r="A224" s="2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25"/>
      <c r="W224" s="1"/>
      <c r="X224" s="25"/>
      <c r="Y224" s="1"/>
      <c r="Z224" s="1"/>
      <c r="AA224" s="1"/>
      <c r="AB224" s="1"/>
      <c r="AC224" s="1"/>
    </row>
    <row r="225" spans="1:29" x14ac:dyDescent="0.25">
      <c r="A225" s="2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25"/>
      <c r="W225" s="1"/>
      <c r="X225" s="25"/>
      <c r="Y225" s="1"/>
      <c r="Z225" s="1"/>
      <c r="AA225" s="1"/>
      <c r="AB225" s="1"/>
      <c r="AC225" s="1"/>
    </row>
    <row r="226" spans="1:29" x14ac:dyDescent="0.25">
      <c r="A226" s="2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25"/>
      <c r="W226" s="1"/>
      <c r="X226" s="25"/>
      <c r="Y226" s="1"/>
      <c r="Z226" s="1"/>
      <c r="AA226" s="1"/>
      <c r="AB226" s="1"/>
      <c r="AC226" s="1"/>
    </row>
    <row r="227" spans="1:29" x14ac:dyDescent="0.25">
      <c r="A227" s="2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25"/>
      <c r="W227" s="1"/>
      <c r="X227" s="25"/>
      <c r="Y227" s="1"/>
      <c r="Z227" s="1"/>
      <c r="AA227" s="1"/>
      <c r="AB227" s="1"/>
      <c r="AC227" s="1"/>
    </row>
    <row r="228" spans="1:29" x14ac:dyDescent="0.25">
      <c r="A228" s="2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25"/>
      <c r="W228" s="1"/>
      <c r="X228" s="25"/>
      <c r="Y228" s="1"/>
      <c r="Z228" s="1"/>
      <c r="AA228" s="1"/>
      <c r="AB228" s="1"/>
      <c r="AC228" s="1"/>
    </row>
    <row r="229" spans="1:29" x14ac:dyDescent="0.25">
      <c r="A229" s="2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25"/>
      <c r="W229" s="1"/>
      <c r="X229" s="25"/>
      <c r="Y229" s="1"/>
      <c r="Z229" s="1"/>
      <c r="AA229" s="1"/>
      <c r="AB229" s="1"/>
      <c r="AC229" s="1"/>
    </row>
    <row r="230" spans="1:29" x14ac:dyDescent="0.25">
      <c r="A230" s="2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25"/>
      <c r="W230" s="1"/>
      <c r="X230" s="25"/>
      <c r="Y230" s="1"/>
      <c r="Z230" s="1"/>
      <c r="AA230" s="1"/>
      <c r="AB230" s="1"/>
      <c r="AC230" s="1"/>
    </row>
    <row r="231" spans="1:29" x14ac:dyDescent="0.25">
      <c r="A231" s="2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25"/>
      <c r="W231" s="1"/>
      <c r="X231" s="25"/>
      <c r="Y231" s="1"/>
      <c r="Z231" s="1"/>
      <c r="AA231" s="1"/>
      <c r="AB231" s="1"/>
      <c r="AC231" s="1"/>
    </row>
    <row r="232" spans="1:29" x14ac:dyDescent="0.25">
      <c r="A232" s="2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25"/>
      <c r="W232" s="1"/>
      <c r="X232" s="25"/>
      <c r="Y232" s="1"/>
      <c r="Z232" s="1"/>
      <c r="AA232" s="1"/>
      <c r="AB232" s="1"/>
      <c r="AC232" s="1"/>
    </row>
    <row r="233" spans="1:29" x14ac:dyDescent="0.25">
      <c r="A233" s="2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25"/>
      <c r="W233" s="1"/>
      <c r="X233" s="25"/>
      <c r="Y233" s="1"/>
      <c r="Z233" s="1"/>
      <c r="AA233" s="1"/>
      <c r="AB233" s="1"/>
      <c r="AC233" s="1"/>
    </row>
    <row r="234" spans="1:29" x14ac:dyDescent="0.25">
      <c r="A234" s="2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25"/>
      <c r="W234" s="1"/>
      <c r="X234" s="25"/>
      <c r="Y234" s="1"/>
      <c r="Z234" s="1"/>
      <c r="AA234" s="1"/>
      <c r="AB234" s="1"/>
      <c r="AC234" s="1"/>
    </row>
    <row r="235" spans="1:29" x14ac:dyDescent="0.25">
      <c r="A235" s="2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25"/>
      <c r="W235" s="1"/>
      <c r="X235" s="25"/>
      <c r="Y235" s="1"/>
      <c r="Z235" s="1"/>
      <c r="AA235" s="1"/>
      <c r="AB235" s="1"/>
      <c r="AC235" s="1"/>
    </row>
    <row r="236" spans="1:29" x14ac:dyDescent="0.25">
      <c r="A236" s="2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25"/>
      <c r="W236" s="1"/>
      <c r="X236" s="25"/>
      <c r="Y236" s="1"/>
      <c r="Z236" s="1"/>
      <c r="AA236" s="1"/>
      <c r="AB236" s="1"/>
      <c r="AC236" s="1"/>
    </row>
    <row r="237" spans="1:29" x14ac:dyDescent="0.25">
      <c r="A237" s="2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25"/>
      <c r="W237" s="1"/>
      <c r="X237" s="25"/>
      <c r="Y237" s="1"/>
      <c r="Z237" s="1"/>
      <c r="AA237" s="1"/>
      <c r="AB237" s="1"/>
      <c r="AC237" s="1"/>
    </row>
    <row r="238" spans="1:29" x14ac:dyDescent="0.25">
      <c r="A238" s="2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25"/>
      <c r="W238" s="1"/>
      <c r="X238" s="25"/>
      <c r="Y238" s="1"/>
      <c r="Z238" s="1"/>
      <c r="AA238" s="1"/>
      <c r="AB238" s="1"/>
      <c r="AC238" s="1"/>
    </row>
    <row r="239" spans="1:29" x14ac:dyDescent="0.25">
      <c r="A239" s="2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25"/>
      <c r="W239" s="1"/>
      <c r="X239" s="25"/>
      <c r="Y239" s="1"/>
      <c r="Z239" s="1"/>
      <c r="AA239" s="1"/>
      <c r="AB239" s="1"/>
      <c r="AC239" s="1"/>
    </row>
    <row r="240" spans="1:29" x14ac:dyDescent="0.25">
      <c r="A240" s="2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25"/>
      <c r="W240" s="1"/>
      <c r="X240" s="25"/>
      <c r="Y240" s="1"/>
      <c r="Z240" s="1"/>
      <c r="AA240" s="1"/>
      <c r="AB240" s="1"/>
      <c r="AC240" s="1"/>
    </row>
    <row r="241" spans="1:29" x14ac:dyDescent="0.25">
      <c r="A241" s="2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25"/>
      <c r="W241" s="1"/>
      <c r="X241" s="25"/>
      <c r="Y241" s="1"/>
      <c r="Z241" s="1"/>
      <c r="AA241" s="1"/>
      <c r="AB241" s="1"/>
      <c r="AC241" s="1"/>
    </row>
    <row r="242" spans="1:29" x14ac:dyDescent="0.25">
      <c r="A242" s="2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25"/>
      <c r="W242" s="1"/>
      <c r="X242" s="25"/>
      <c r="Y242" s="1"/>
      <c r="Z242" s="1"/>
      <c r="AA242" s="1"/>
      <c r="AB242" s="1"/>
      <c r="AC242" s="1"/>
    </row>
    <row r="243" spans="1:29" x14ac:dyDescent="0.25">
      <c r="A243" s="2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25"/>
      <c r="W243" s="1"/>
      <c r="X243" s="25"/>
      <c r="Y243" s="1"/>
      <c r="Z243" s="1"/>
      <c r="AA243" s="1"/>
      <c r="AB243" s="1"/>
      <c r="AC243" s="1"/>
    </row>
    <row r="244" spans="1:29" x14ac:dyDescent="0.25">
      <c r="A244" s="2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25"/>
      <c r="W244" s="1"/>
      <c r="X244" s="25"/>
      <c r="Y244" s="1"/>
      <c r="Z244" s="1"/>
      <c r="AA244" s="1"/>
      <c r="AB244" s="1"/>
      <c r="AC244" s="1"/>
    </row>
    <row r="245" spans="1:29" x14ac:dyDescent="0.25">
      <c r="A245" s="2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25"/>
      <c r="W245" s="1"/>
      <c r="X245" s="25"/>
      <c r="Y245" s="1"/>
      <c r="Z245" s="1"/>
      <c r="AA245" s="1"/>
      <c r="AB245" s="1"/>
      <c r="AC245" s="1"/>
    </row>
    <row r="246" spans="1:29" x14ac:dyDescent="0.25">
      <c r="A246" s="2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25"/>
      <c r="W246" s="1"/>
      <c r="X246" s="25"/>
      <c r="Y246" s="1"/>
      <c r="Z246" s="1"/>
      <c r="AA246" s="1"/>
      <c r="AB246" s="1"/>
      <c r="AC246" s="1"/>
    </row>
    <row r="247" spans="1:29" x14ac:dyDescent="0.25">
      <c r="A247" s="2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25"/>
      <c r="W247" s="1"/>
      <c r="X247" s="25"/>
      <c r="Y247" s="1"/>
      <c r="Z247" s="1"/>
      <c r="AA247" s="1"/>
      <c r="AB247" s="1"/>
      <c r="AC247" s="1"/>
    </row>
    <row r="248" spans="1:29" x14ac:dyDescent="0.25">
      <c r="A248" s="2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25"/>
      <c r="W248" s="1"/>
      <c r="X248" s="25"/>
      <c r="Y248" s="1"/>
      <c r="Z248" s="1"/>
      <c r="AA248" s="1"/>
      <c r="AB248" s="1"/>
      <c r="AC248" s="1"/>
    </row>
    <row r="249" spans="1:29" x14ac:dyDescent="0.25">
      <c r="A249" s="2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25"/>
      <c r="W249" s="1"/>
      <c r="X249" s="25"/>
      <c r="Y249" s="1"/>
      <c r="Z249" s="1"/>
      <c r="AA249" s="1"/>
      <c r="AB249" s="1"/>
      <c r="AC249" s="1"/>
    </row>
    <row r="250" spans="1:29" x14ac:dyDescent="0.25">
      <c r="A250" s="2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25"/>
      <c r="W250" s="1"/>
      <c r="X250" s="25"/>
      <c r="Y250" s="1"/>
      <c r="Z250" s="1"/>
      <c r="AA250" s="1"/>
      <c r="AB250" s="1"/>
      <c r="AC250" s="1"/>
    </row>
    <row r="251" spans="1:29" x14ac:dyDescent="0.25">
      <c r="A251" s="2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25"/>
      <c r="W251" s="1"/>
      <c r="X251" s="25"/>
      <c r="Y251" s="1"/>
      <c r="Z251" s="1"/>
      <c r="AA251" s="1"/>
      <c r="AB251" s="1"/>
      <c r="AC251" s="1"/>
    </row>
    <row r="252" spans="1:29" x14ac:dyDescent="0.25">
      <c r="A252" s="2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25"/>
      <c r="W252" s="1"/>
      <c r="X252" s="25"/>
      <c r="Y252" s="1"/>
      <c r="Z252" s="1"/>
      <c r="AA252" s="1"/>
      <c r="AB252" s="1"/>
      <c r="AC252" s="1"/>
    </row>
    <row r="253" spans="1:29" x14ac:dyDescent="0.25">
      <c r="A253" s="2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25"/>
      <c r="W253" s="1"/>
      <c r="X253" s="25"/>
      <c r="Y253" s="1"/>
      <c r="Z253" s="1"/>
      <c r="AA253" s="1"/>
      <c r="AB253" s="1"/>
      <c r="AC253" s="1"/>
    </row>
    <row r="254" spans="1:29" x14ac:dyDescent="0.25">
      <c r="A254" s="2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25"/>
      <c r="W254" s="1"/>
      <c r="X254" s="25"/>
      <c r="Y254" s="1"/>
      <c r="Z254" s="1"/>
      <c r="AA254" s="1"/>
      <c r="AB254" s="1"/>
      <c r="AC254" s="1"/>
    </row>
    <row r="255" spans="1:29" x14ac:dyDescent="0.25">
      <c r="A255" s="2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25"/>
      <c r="W255" s="1"/>
      <c r="X255" s="25"/>
      <c r="Y255" s="1"/>
      <c r="Z255" s="1"/>
      <c r="AA255" s="1"/>
      <c r="AB255" s="1"/>
      <c r="AC255" s="1"/>
    </row>
    <row r="256" spans="1:29" x14ac:dyDescent="0.25">
      <c r="A256" s="2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25"/>
      <c r="W256" s="1"/>
      <c r="X256" s="25"/>
      <c r="Y256" s="1"/>
      <c r="Z256" s="1"/>
      <c r="AA256" s="1"/>
      <c r="AB256" s="1"/>
      <c r="AC256" s="1"/>
    </row>
    <row r="257" spans="1:29" x14ac:dyDescent="0.25">
      <c r="A257" s="2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25"/>
      <c r="W257" s="1"/>
      <c r="X257" s="25"/>
      <c r="Y257" s="1"/>
      <c r="Z257" s="1"/>
      <c r="AA257" s="1"/>
      <c r="AB257" s="1"/>
      <c r="AC257" s="1"/>
    </row>
    <row r="258" spans="1:29" x14ac:dyDescent="0.25">
      <c r="A258" s="2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25"/>
      <c r="W258" s="1"/>
      <c r="X258" s="25"/>
      <c r="Y258" s="1"/>
      <c r="Z258" s="1"/>
      <c r="AA258" s="1"/>
      <c r="AB258" s="1"/>
      <c r="AC258" s="1"/>
    </row>
    <row r="259" spans="1:29" x14ac:dyDescent="0.25">
      <c r="A259" s="2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25"/>
      <c r="W259" s="1"/>
      <c r="X259" s="25"/>
      <c r="Y259" s="1"/>
      <c r="Z259" s="1"/>
      <c r="AA259" s="1"/>
      <c r="AB259" s="1"/>
      <c r="AC259" s="1"/>
    </row>
    <row r="260" spans="1:29" x14ac:dyDescent="0.25">
      <c r="A260" s="2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25"/>
      <c r="W260" s="1"/>
      <c r="X260" s="25"/>
      <c r="Y260" s="1"/>
      <c r="Z260" s="1"/>
      <c r="AA260" s="1"/>
      <c r="AB260" s="1"/>
      <c r="AC260" s="1"/>
    </row>
    <row r="261" spans="1:29" x14ac:dyDescent="0.25">
      <c r="A261" s="2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25"/>
      <c r="W261" s="1"/>
      <c r="X261" s="25"/>
      <c r="Y261" s="1"/>
      <c r="Z261" s="1"/>
      <c r="AA261" s="1"/>
      <c r="AB261" s="1"/>
      <c r="AC261" s="1"/>
    </row>
    <row r="262" spans="1:29" x14ac:dyDescent="0.25">
      <c r="A262" s="2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25"/>
      <c r="W262" s="1"/>
      <c r="X262" s="25"/>
      <c r="Y262" s="1"/>
      <c r="Z262" s="1"/>
      <c r="AA262" s="1"/>
      <c r="AB262" s="1"/>
      <c r="AC262" s="1"/>
    </row>
    <row r="263" spans="1:29" x14ac:dyDescent="0.25">
      <c r="A263" s="2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25"/>
      <c r="W263" s="1"/>
      <c r="X263" s="25"/>
      <c r="Y263" s="1"/>
      <c r="Z263" s="1"/>
      <c r="AA263" s="1"/>
      <c r="AB263" s="1"/>
      <c r="AC263" s="1"/>
    </row>
    <row r="264" spans="1:29" x14ac:dyDescent="0.25">
      <c r="A264" s="2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25"/>
      <c r="W264" s="1"/>
      <c r="X264" s="25"/>
      <c r="Y264" s="1"/>
      <c r="Z264" s="1"/>
      <c r="AA264" s="1"/>
      <c r="AB264" s="1"/>
      <c r="AC264" s="1"/>
    </row>
    <row r="265" spans="1:29" x14ac:dyDescent="0.25">
      <c r="A265" s="2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25"/>
      <c r="W265" s="1"/>
      <c r="X265" s="25"/>
      <c r="Y265" s="1"/>
      <c r="Z265" s="1"/>
      <c r="AA265" s="1"/>
      <c r="AB265" s="1"/>
      <c r="AC265" s="1"/>
    </row>
    <row r="266" spans="1:29" x14ac:dyDescent="0.25">
      <c r="A266" s="2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25"/>
      <c r="W266" s="1"/>
      <c r="X266" s="25"/>
      <c r="Y266" s="1"/>
      <c r="Z266" s="1"/>
      <c r="AA266" s="1"/>
      <c r="AB266" s="1"/>
      <c r="AC266" s="1"/>
    </row>
    <row r="267" spans="1:29" x14ac:dyDescent="0.25">
      <c r="A267" s="2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25"/>
      <c r="W267" s="1"/>
      <c r="X267" s="25"/>
      <c r="Y267" s="1"/>
      <c r="Z267" s="1"/>
      <c r="AA267" s="1"/>
      <c r="AB267" s="1"/>
      <c r="AC267" s="1"/>
    </row>
    <row r="268" spans="1:29" x14ac:dyDescent="0.25">
      <c r="A268" s="2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25"/>
      <c r="W268" s="1"/>
      <c r="X268" s="25"/>
      <c r="Y268" s="1"/>
      <c r="Z268" s="1"/>
      <c r="AA268" s="1"/>
      <c r="AB268" s="1"/>
      <c r="AC268" s="1"/>
    </row>
    <row r="269" spans="1:29" x14ac:dyDescent="0.25">
      <c r="A269" s="2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25"/>
      <c r="W269" s="1"/>
      <c r="X269" s="25"/>
      <c r="Y269" s="1"/>
      <c r="Z269" s="1"/>
      <c r="AA269" s="1"/>
      <c r="AB269" s="1"/>
      <c r="AC269" s="1"/>
    </row>
    <row r="270" spans="1:29" x14ac:dyDescent="0.25">
      <c r="A270" s="2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25"/>
      <c r="W270" s="1"/>
      <c r="X270" s="25"/>
      <c r="Y270" s="1"/>
      <c r="Z270" s="1"/>
      <c r="AA270" s="1"/>
      <c r="AB270" s="1"/>
      <c r="AC270" s="1"/>
    </row>
    <row r="271" spans="1:29" x14ac:dyDescent="0.25">
      <c r="A271" s="2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25"/>
      <c r="W271" s="1"/>
      <c r="X271" s="25"/>
      <c r="Y271" s="1"/>
      <c r="Z271" s="1"/>
      <c r="AA271" s="1"/>
      <c r="AB271" s="1"/>
      <c r="AC271" s="1"/>
    </row>
    <row r="272" spans="1:29" x14ac:dyDescent="0.25">
      <c r="A272" s="2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25"/>
      <c r="W272" s="1"/>
      <c r="X272" s="25"/>
      <c r="Y272" s="1"/>
      <c r="Z272" s="1"/>
      <c r="AA272" s="1"/>
      <c r="AB272" s="1"/>
      <c r="AC272" s="1"/>
    </row>
    <row r="273" spans="1:29" x14ac:dyDescent="0.25">
      <c r="A273" s="2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25"/>
      <c r="W273" s="1"/>
      <c r="X273" s="25"/>
      <c r="Y273" s="1"/>
      <c r="Z273" s="1"/>
      <c r="AA273" s="1"/>
      <c r="AB273" s="1"/>
      <c r="AC273" s="1"/>
    </row>
    <row r="274" spans="1:29" x14ac:dyDescent="0.25">
      <c r="A274" s="2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25"/>
      <c r="W274" s="1"/>
      <c r="X274" s="25"/>
      <c r="Y274" s="1"/>
      <c r="Z274" s="1"/>
      <c r="AA274" s="1"/>
      <c r="AB274" s="1"/>
      <c r="AC274" s="1"/>
    </row>
    <row r="275" spans="1:29" x14ac:dyDescent="0.25">
      <c r="A275" s="2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25"/>
      <c r="W275" s="1"/>
      <c r="X275" s="25"/>
      <c r="Y275" s="1"/>
      <c r="Z275" s="1"/>
      <c r="AA275" s="1"/>
      <c r="AB275" s="1"/>
      <c r="AC275" s="1"/>
    </row>
    <row r="276" spans="1:29" x14ac:dyDescent="0.25">
      <c r="A276" s="2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25"/>
      <c r="W276" s="1"/>
      <c r="X276" s="25"/>
      <c r="Y276" s="1"/>
      <c r="Z276" s="1"/>
      <c r="AA276" s="1"/>
      <c r="AB276" s="1"/>
      <c r="AC276" s="1"/>
    </row>
    <row r="277" spans="1:29" x14ac:dyDescent="0.25">
      <c r="A277" s="2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25"/>
      <c r="W277" s="1"/>
      <c r="X277" s="25"/>
      <c r="Y277" s="1"/>
      <c r="Z277" s="1"/>
      <c r="AA277" s="1"/>
      <c r="AB277" s="1"/>
      <c r="AC277" s="1"/>
    </row>
    <row r="278" spans="1:29" x14ac:dyDescent="0.25">
      <c r="A278" s="2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25"/>
      <c r="W278" s="1"/>
      <c r="X278" s="25"/>
      <c r="Y278" s="1"/>
      <c r="Z278" s="1"/>
      <c r="AA278" s="1"/>
      <c r="AB278" s="1"/>
      <c r="AC278" s="1"/>
    </row>
    <row r="279" spans="1:29" x14ac:dyDescent="0.25">
      <c r="A279" s="2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25"/>
      <c r="W279" s="1"/>
      <c r="X279" s="25"/>
      <c r="Y279" s="1"/>
      <c r="Z279" s="1"/>
      <c r="AA279" s="1"/>
      <c r="AB279" s="1"/>
      <c r="AC279" s="1"/>
    </row>
    <row r="280" spans="1:29" x14ac:dyDescent="0.25">
      <c r="A280" s="2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25"/>
      <c r="W280" s="1"/>
      <c r="X280" s="25"/>
      <c r="Y280" s="1"/>
      <c r="Z280" s="1"/>
      <c r="AA280" s="1"/>
      <c r="AB280" s="1"/>
      <c r="AC280" s="1"/>
    </row>
    <row r="281" spans="1:29" x14ac:dyDescent="0.25">
      <c r="A281" s="2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25"/>
      <c r="W281" s="1"/>
      <c r="X281" s="25"/>
      <c r="Y281" s="1"/>
      <c r="Z281" s="1"/>
      <c r="AA281" s="1"/>
      <c r="AB281" s="1"/>
      <c r="AC281" s="1"/>
    </row>
    <row r="282" spans="1:29" x14ac:dyDescent="0.25">
      <c r="A282" s="2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25"/>
      <c r="W282" s="1"/>
      <c r="X282" s="25"/>
      <c r="Y282" s="1"/>
      <c r="Z282" s="1"/>
      <c r="AA282" s="1"/>
      <c r="AB282" s="1"/>
      <c r="AC282" s="1"/>
    </row>
    <row r="283" spans="1:29" x14ac:dyDescent="0.25">
      <c r="A283" s="2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25"/>
      <c r="W283" s="1"/>
      <c r="X283" s="25"/>
      <c r="Y283" s="1"/>
      <c r="Z283" s="1"/>
      <c r="AA283" s="1"/>
      <c r="AB283" s="1"/>
      <c r="AC283" s="1"/>
    </row>
    <row r="284" spans="1:29" x14ac:dyDescent="0.25">
      <c r="A284" s="2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25"/>
      <c r="W284" s="1"/>
      <c r="X284" s="25"/>
      <c r="Y284" s="1"/>
      <c r="Z284" s="1"/>
      <c r="AA284" s="1"/>
      <c r="AB284" s="1"/>
      <c r="AC284" s="1"/>
    </row>
    <row r="285" spans="1:29" x14ac:dyDescent="0.25">
      <c r="A285" s="2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25"/>
      <c r="W285" s="1"/>
      <c r="X285" s="25"/>
      <c r="Y285" s="1"/>
      <c r="Z285" s="1"/>
      <c r="AA285" s="1"/>
      <c r="AB285" s="1"/>
      <c r="AC285" s="1"/>
    </row>
    <row r="286" spans="1:29" x14ac:dyDescent="0.25">
      <c r="A286" s="2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25"/>
      <c r="W286" s="1"/>
      <c r="X286" s="25"/>
      <c r="Y286" s="1"/>
      <c r="Z286" s="1"/>
      <c r="AA286" s="1"/>
      <c r="AB286" s="1"/>
      <c r="AC286" s="1"/>
    </row>
    <row r="287" spans="1:29" x14ac:dyDescent="0.25">
      <c r="A287" s="2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25"/>
      <c r="W287" s="1"/>
      <c r="X287" s="25"/>
      <c r="Y287" s="1"/>
      <c r="Z287" s="1"/>
      <c r="AA287" s="1"/>
      <c r="AB287" s="1"/>
      <c r="AC287" s="1"/>
    </row>
    <row r="288" spans="1:29" x14ac:dyDescent="0.25">
      <c r="A288" s="2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25"/>
      <c r="W288" s="1"/>
      <c r="X288" s="25"/>
      <c r="Y288" s="1"/>
      <c r="Z288" s="1"/>
      <c r="AA288" s="1"/>
      <c r="AB288" s="1"/>
      <c r="AC288" s="1"/>
    </row>
    <row r="289" spans="1:29" x14ac:dyDescent="0.25">
      <c r="A289" s="2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25"/>
      <c r="W289" s="1"/>
      <c r="X289" s="25"/>
      <c r="Y289" s="1"/>
      <c r="Z289" s="1"/>
      <c r="AA289" s="1"/>
      <c r="AB289" s="1"/>
      <c r="AC289" s="1"/>
    </row>
    <row r="290" spans="1:29" x14ac:dyDescent="0.25">
      <c r="A290" s="2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25"/>
      <c r="W290" s="1"/>
      <c r="X290" s="25"/>
      <c r="Y290" s="1"/>
      <c r="Z290" s="1"/>
      <c r="AA290" s="1"/>
      <c r="AB290" s="1"/>
      <c r="AC290" s="1"/>
    </row>
    <row r="291" spans="1:29" x14ac:dyDescent="0.25">
      <c r="A291" s="2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25"/>
      <c r="W291" s="1"/>
      <c r="X291" s="25"/>
      <c r="Y291" s="1"/>
      <c r="Z291" s="1"/>
      <c r="AA291" s="1"/>
      <c r="AB291" s="1"/>
      <c r="AC291" s="1"/>
    </row>
    <row r="292" spans="1:29" x14ac:dyDescent="0.25">
      <c r="A292" s="2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25"/>
      <c r="W292" s="1"/>
      <c r="X292" s="25"/>
      <c r="Y292" s="1"/>
      <c r="Z292" s="1"/>
      <c r="AA292" s="1"/>
      <c r="AB292" s="1"/>
      <c r="AC292" s="1"/>
    </row>
    <row r="293" spans="1:29" x14ac:dyDescent="0.25">
      <c r="A293" s="2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25"/>
      <c r="W293" s="1"/>
      <c r="X293" s="25"/>
      <c r="Y293" s="1"/>
      <c r="Z293" s="1"/>
      <c r="AA293" s="1"/>
      <c r="AB293" s="1"/>
      <c r="AC293" s="1"/>
    </row>
    <row r="294" spans="1:29" x14ac:dyDescent="0.25">
      <c r="A294" s="2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25"/>
      <c r="W294" s="1"/>
      <c r="X294" s="25"/>
      <c r="Y294" s="1"/>
      <c r="Z294" s="1"/>
      <c r="AA294" s="1"/>
      <c r="AB294" s="1"/>
      <c r="AC294" s="1"/>
    </row>
    <row r="295" spans="1:29" x14ac:dyDescent="0.25">
      <c r="A295" s="2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25"/>
      <c r="W295" s="1"/>
      <c r="X295" s="25"/>
      <c r="Y295" s="1"/>
      <c r="Z295" s="1"/>
      <c r="AA295" s="1"/>
      <c r="AB295" s="1"/>
      <c r="AC295" s="1"/>
    </row>
    <row r="296" spans="1:29" x14ac:dyDescent="0.25">
      <c r="A296" s="53"/>
    </row>
    <row r="297" spans="1:29" x14ac:dyDescent="0.25">
      <c r="A297" s="53"/>
    </row>
    <row r="298" spans="1:29" x14ac:dyDescent="0.25">
      <c r="A298" s="53"/>
    </row>
    <row r="299" spans="1:29" x14ac:dyDescent="0.25">
      <c r="A299" s="53"/>
    </row>
    <row r="300" spans="1:29" x14ac:dyDescent="0.25">
      <c r="A300" s="53"/>
    </row>
    <row r="301" spans="1:29" x14ac:dyDescent="0.25">
      <c r="A301" s="53"/>
    </row>
    <row r="302" spans="1:29" x14ac:dyDescent="0.25">
      <c r="A302" s="53"/>
    </row>
    <row r="303" spans="1:29" x14ac:dyDescent="0.25">
      <c r="A303" s="53"/>
    </row>
    <row r="304" spans="1:29" x14ac:dyDescent="0.25">
      <c r="A304" s="53"/>
    </row>
    <row r="305" spans="1:1" x14ac:dyDescent="0.25">
      <c r="A305" s="53"/>
    </row>
    <row r="306" spans="1:1" x14ac:dyDescent="0.25">
      <c r="A306" s="53"/>
    </row>
    <row r="307" spans="1:1" x14ac:dyDescent="0.25">
      <c r="A307" s="53"/>
    </row>
    <row r="308" spans="1:1" x14ac:dyDescent="0.25">
      <c r="A308" s="53"/>
    </row>
    <row r="309" spans="1:1" x14ac:dyDescent="0.25">
      <c r="A309" s="53"/>
    </row>
    <row r="310" spans="1:1" x14ac:dyDescent="0.25">
      <c r="A310" s="53"/>
    </row>
    <row r="311" spans="1:1" x14ac:dyDescent="0.25">
      <c r="A311" s="53"/>
    </row>
    <row r="312" spans="1:1" x14ac:dyDescent="0.25">
      <c r="A312" s="53"/>
    </row>
    <row r="313" spans="1:1" x14ac:dyDescent="0.25">
      <c r="A313" s="53"/>
    </row>
    <row r="314" spans="1:1" x14ac:dyDescent="0.25">
      <c r="A314" s="53"/>
    </row>
    <row r="315" spans="1:1" x14ac:dyDescent="0.25">
      <c r="A315" s="53"/>
    </row>
    <row r="316" spans="1:1" x14ac:dyDescent="0.25">
      <c r="A316" s="53"/>
    </row>
    <row r="317" spans="1:1" x14ac:dyDescent="0.25">
      <c r="A317" s="53"/>
    </row>
    <row r="318" spans="1:1" x14ac:dyDescent="0.25">
      <c r="A318" s="53"/>
    </row>
    <row r="319" spans="1:1" x14ac:dyDescent="0.25">
      <c r="A319" s="53"/>
    </row>
    <row r="320" spans="1:1" x14ac:dyDescent="0.25">
      <c r="A320" s="53"/>
    </row>
    <row r="321" spans="1:1" x14ac:dyDescent="0.25">
      <c r="A321" s="53"/>
    </row>
    <row r="322" spans="1:1" x14ac:dyDescent="0.25">
      <c r="A322" s="53"/>
    </row>
    <row r="323" spans="1:1" x14ac:dyDescent="0.25">
      <c r="A323" s="53"/>
    </row>
    <row r="324" spans="1:1" x14ac:dyDescent="0.25">
      <c r="A324" s="53"/>
    </row>
    <row r="325" spans="1:1" x14ac:dyDescent="0.25">
      <c r="A325" s="53"/>
    </row>
    <row r="326" spans="1:1" x14ac:dyDescent="0.25">
      <c r="A326" s="53"/>
    </row>
    <row r="327" spans="1:1" x14ac:dyDescent="0.25">
      <c r="A327" s="53"/>
    </row>
    <row r="328" spans="1:1" x14ac:dyDescent="0.25">
      <c r="A328" s="53"/>
    </row>
    <row r="329" spans="1:1" x14ac:dyDescent="0.25">
      <c r="A329" s="53"/>
    </row>
    <row r="330" spans="1:1" x14ac:dyDescent="0.25">
      <c r="A330" s="53"/>
    </row>
    <row r="331" spans="1:1" x14ac:dyDescent="0.25">
      <c r="A331" s="53"/>
    </row>
    <row r="332" spans="1:1" x14ac:dyDescent="0.25">
      <c r="A332" s="53"/>
    </row>
    <row r="333" spans="1:1" x14ac:dyDescent="0.25">
      <c r="A333" s="53"/>
    </row>
    <row r="334" spans="1:1" x14ac:dyDescent="0.25">
      <c r="A334" s="53"/>
    </row>
    <row r="335" spans="1:1" x14ac:dyDescent="0.25">
      <c r="A335" s="53"/>
    </row>
    <row r="336" spans="1:1" x14ac:dyDescent="0.25">
      <c r="A336" s="53"/>
    </row>
    <row r="337" spans="1:1" x14ac:dyDescent="0.25">
      <c r="A337" s="53"/>
    </row>
    <row r="338" spans="1:1" x14ac:dyDescent="0.25">
      <c r="A338" s="53"/>
    </row>
    <row r="339" spans="1:1" x14ac:dyDescent="0.25">
      <c r="A339" s="53"/>
    </row>
    <row r="340" spans="1:1" x14ac:dyDescent="0.25">
      <c r="A340" s="53"/>
    </row>
    <row r="341" spans="1:1" x14ac:dyDescent="0.25">
      <c r="A341" s="53"/>
    </row>
    <row r="342" spans="1:1" x14ac:dyDescent="0.25">
      <c r="A342" s="53"/>
    </row>
    <row r="343" spans="1:1" x14ac:dyDescent="0.25">
      <c r="A343" s="53"/>
    </row>
    <row r="344" spans="1:1" x14ac:dyDescent="0.25">
      <c r="A344" s="53"/>
    </row>
    <row r="345" spans="1:1" x14ac:dyDescent="0.25">
      <c r="A345" s="53"/>
    </row>
    <row r="346" spans="1:1" x14ac:dyDescent="0.25">
      <c r="A346" s="53"/>
    </row>
    <row r="347" spans="1:1" x14ac:dyDescent="0.25">
      <c r="A347" s="53"/>
    </row>
    <row r="348" spans="1:1" x14ac:dyDescent="0.25">
      <c r="A348" s="53"/>
    </row>
    <row r="349" spans="1:1" x14ac:dyDescent="0.25">
      <c r="A349" s="53"/>
    </row>
    <row r="350" spans="1:1" x14ac:dyDescent="0.25">
      <c r="A350" s="53"/>
    </row>
    <row r="351" spans="1:1" x14ac:dyDescent="0.25">
      <c r="A351" s="53"/>
    </row>
    <row r="352" spans="1:1" x14ac:dyDescent="0.25">
      <c r="A352" s="53"/>
    </row>
    <row r="353" spans="1:1" x14ac:dyDescent="0.25">
      <c r="A353" s="53"/>
    </row>
    <row r="354" spans="1:1" x14ac:dyDescent="0.25">
      <c r="A354" s="53"/>
    </row>
    <row r="355" spans="1:1" x14ac:dyDescent="0.25">
      <c r="A355" s="53"/>
    </row>
    <row r="356" spans="1:1" x14ac:dyDescent="0.25">
      <c r="A356" s="53"/>
    </row>
    <row r="357" spans="1:1" x14ac:dyDescent="0.25">
      <c r="A357" s="53"/>
    </row>
    <row r="358" spans="1:1" x14ac:dyDescent="0.25">
      <c r="A358" s="53"/>
    </row>
    <row r="359" spans="1:1" x14ac:dyDescent="0.25">
      <c r="A359" s="53"/>
    </row>
    <row r="360" spans="1:1" x14ac:dyDescent="0.25">
      <c r="A360" s="53"/>
    </row>
    <row r="361" spans="1:1" x14ac:dyDescent="0.25">
      <c r="A361" s="53"/>
    </row>
    <row r="362" spans="1:1" x14ac:dyDescent="0.25">
      <c r="A362" s="53"/>
    </row>
    <row r="363" spans="1:1" x14ac:dyDescent="0.25">
      <c r="A363" s="53"/>
    </row>
    <row r="364" spans="1:1" x14ac:dyDescent="0.25">
      <c r="A364" s="53"/>
    </row>
    <row r="365" spans="1:1" x14ac:dyDescent="0.25">
      <c r="A365" s="53"/>
    </row>
    <row r="366" spans="1:1" x14ac:dyDescent="0.25">
      <c r="A366" s="53"/>
    </row>
    <row r="367" spans="1:1" x14ac:dyDescent="0.25">
      <c r="A367" s="53"/>
    </row>
    <row r="368" spans="1:1" x14ac:dyDescent="0.25">
      <c r="A368" s="53"/>
    </row>
    <row r="369" spans="1:1" x14ac:dyDescent="0.25">
      <c r="A369" s="53"/>
    </row>
    <row r="370" spans="1:1" x14ac:dyDescent="0.25">
      <c r="A370" s="53"/>
    </row>
    <row r="371" spans="1:1" x14ac:dyDescent="0.25">
      <c r="A371" s="53"/>
    </row>
    <row r="372" spans="1:1" x14ac:dyDescent="0.25">
      <c r="A372" s="53"/>
    </row>
    <row r="373" spans="1:1" x14ac:dyDescent="0.25">
      <c r="A373" s="53"/>
    </row>
    <row r="374" spans="1:1" x14ac:dyDescent="0.25">
      <c r="A374" s="53"/>
    </row>
    <row r="375" spans="1:1" x14ac:dyDescent="0.25">
      <c r="A375" s="53"/>
    </row>
    <row r="376" spans="1:1" x14ac:dyDescent="0.25">
      <c r="A376" s="53"/>
    </row>
    <row r="377" spans="1:1" x14ac:dyDescent="0.25">
      <c r="A377" s="53"/>
    </row>
    <row r="378" spans="1:1" x14ac:dyDescent="0.25">
      <c r="A378" s="53"/>
    </row>
    <row r="379" spans="1:1" x14ac:dyDescent="0.25">
      <c r="A379" s="53"/>
    </row>
    <row r="380" spans="1:1" x14ac:dyDescent="0.25">
      <c r="A380" s="53"/>
    </row>
    <row r="381" spans="1:1" x14ac:dyDescent="0.25">
      <c r="A381" s="53"/>
    </row>
    <row r="382" spans="1:1" x14ac:dyDescent="0.25">
      <c r="A382" s="53"/>
    </row>
    <row r="383" spans="1:1" x14ac:dyDescent="0.25">
      <c r="A383" s="53"/>
    </row>
    <row r="384" spans="1:1" x14ac:dyDescent="0.25">
      <c r="A384" s="53"/>
    </row>
    <row r="385" spans="1:1" x14ac:dyDescent="0.25">
      <c r="A385" s="53"/>
    </row>
    <row r="386" spans="1:1" x14ac:dyDescent="0.25">
      <c r="A386" s="53"/>
    </row>
    <row r="387" spans="1:1" x14ac:dyDescent="0.25">
      <c r="A387" s="53"/>
    </row>
    <row r="388" spans="1:1" x14ac:dyDescent="0.25">
      <c r="A388" s="53"/>
    </row>
    <row r="389" spans="1:1" x14ac:dyDescent="0.25">
      <c r="A389" s="53"/>
    </row>
    <row r="390" spans="1:1" x14ac:dyDescent="0.25">
      <c r="A390" s="53"/>
    </row>
    <row r="391" spans="1:1" x14ac:dyDescent="0.25">
      <c r="A391" s="53"/>
    </row>
    <row r="392" spans="1:1" x14ac:dyDescent="0.25">
      <c r="A392" s="53"/>
    </row>
    <row r="393" spans="1:1" x14ac:dyDescent="0.25">
      <c r="A393" s="53"/>
    </row>
    <row r="394" spans="1:1" x14ac:dyDescent="0.25">
      <c r="A394" s="53"/>
    </row>
    <row r="395" spans="1:1" x14ac:dyDescent="0.25">
      <c r="A395" s="53"/>
    </row>
    <row r="396" spans="1:1" x14ac:dyDescent="0.25">
      <c r="A396" s="53"/>
    </row>
    <row r="397" spans="1:1" x14ac:dyDescent="0.25">
      <c r="A397" s="53"/>
    </row>
    <row r="398" spans="1:1" x14ac:dyDescent="0.25">
      <c r="A398" s="53"/>
    </row>
    <row r="399" spans="1:1" x14ac:dyDescent="0.25">
      <c r="A399" s="53"/>
    </row>
    <row r="400" spans="1:1" x14ac:dyDescent="0.25">
      <c r="A400" s="53"/>
    </row>
    <row r="401" spans="1:1" x14ac:dyDescent="0.25">
      <c r="A401" s="53"/>
    </row>
    <row r="402" spans="1:1" x14ac:dyDescent="0.25">
      <c r="A402" s="53"/>
    </row>
    <row r="403" spans="1:1" x14ac:dyDescent="0.25">
      <c r="A403" s="53"/>
    </row>
    <row r="404" spans="1:1" x14ac:dyDescent="0.25">
      <c r="A404" s="53"/>
    </row>
    <row r="405" spans="1:1" x14ac:dyDescent="0.25">
      <c r="A405" s="53"/>
    </row>
    <row r="406" spans="1:1" x14ac:dyDescent="0.25">
      <c r="A406" s="53"/>
    </row>
    <row r="407" spans="1:1" x14ac:dyDescent="0.25">
      <c r="A407" s="53"/>
    </row>
    <row r="408" spans="1:1" x14ac:dyDescent="0.25">
      <c r="A408" s="53"/>
    </row>
    <row r="409" spans="1:1" x14ac:dyDescent="0.25">
      <c r="A409" s="53"/>
    </row>
    <row r="410" spans="1:1" x14ac:dyDescent="0.25">
      <c r="A410" s="53"/>
    </row>
    <row r="411" spans="1:1" x14ac:dyDescent="0.25">
      <c r="A411" s="53"/>
    </row>
    <row r="412" spans="1:1" x14ac:dyDescent="0.25">
      <c r="A412" s="53"/>
    </row>
    <row r="413" spans="1:1" x14ac:dyDescent="0.25">
      <c r="A413" s="53"/>
    </row>
    <row r="414" spans="1:1" x14ac:dyDescent="0.25">
      <c r="A414" s="53"/>
    </row>
    <row r="415" spans="1:1" x14ac:dyDescent="0.25">
      <c r="A415" s="53"/>
    </row>
    <row r="416" spans="1:1" x14ac:dyDescent="0.25">
      <c r="A416" s="53"/>
    </row>
    <row r="417" spans="1:1" x14ac:dyDescent="0.25">
      <c r="A417" s="53"/>
    </row>
    <row r="418" spans="1:1" x14ac:dyDescent="0.25">
      <c r="A418" s="53"/>
    </row>
    <row r="419" spans="1:1" x14ac:dyDescent="0.25">
      <c r="A419" s="53"/>
    </row>
    <row r="420" spans="1:1" x14ac:dyDescent="0.25">
      <c r="A420" s="53"/>
    </row>
    <row r="421" spans="1:1" x14ac:dyDescent="0.25">
      <c r="A421" s="53"/>
    </row>
    <row r="422" spans="1:1" x14ac:dyDescent="0.25">
      <c r="A422" s="53"/>
    </row>
    <row r="423" spans="1:1" x14ac:dyDescent="0.25">
      <c r="A423" s="53"/>
    </row>
    <row r="424" spans="1:1" x14ac:dyDescent="0.25">
      <c r="A424" s="53"/>
    </row>
    <row r="425" spans="1:1" x14ac:dyDescent="0.25">
      <c r="A425" s="53"/>
    </row>
    <row r="426" spans="1:1" x14ac:dyDescent="0.25">
      <c r="A426" s="53"/>
    </row>
    <row r="427" spans="1:1" x14ac:dyDescent="0.25">
      <c r="A427" s="53"/>
    </row>
    <row r="428" spans="1:1" x14ac:dyDescent="0.25">
      <c r="A428" s="53"/>
    </row>
    <row r="429" spans="1:1" x14ac:dyDescent="0.25">
      <c r="A429" s="53"/>
    </row>
    <row r="430" spans="1:1" x14ac:dyDescent="0.25">
      <c r="A430" s="53"/>
    </row>
    <row r="431" spans="1:1" x14ac:dyDescent="0.25">
      <c r="A431" s="53"/>
    </row>
    <row r="432" spans="1:1" x14ac:dyDescent="0.25">
      <c r="A432" s="53"/>
    </row>
    <row r="433" spans="1:1" x14ac:dyDescent="0.25">
      <c r="A433" s="53"/>
    </row>
    <row r="434" spans="1:1" x14ac:dyDescent="0.25">
      <c r="A434" s="53"/>
    </row>
    <row r="435" spans="1:1" x14ac:dyDescent="0.25">
      <c r="A435" s="53"/>
    </row>
    <row r="436" spans="1:1" x14ac:dyDescent="0.25">
      <c r="A436" s="53"/>
    </row>
    <row r="437" spans="1:1" x14ac:dyDescent="0.25">
      <c r="A437" s="53"/>
    </row>
    <row r="438" spans="1:1" x14ac:dyDescent="0.25">
      <c r="A438" s="53"/>
    </row>
    <row r="439" spans="1:1" x14ac:dyDescent="0.25">
      <c r="A439" s="53"/>
    </row>
    <row r="440" spans="1:1" x14ac:dyDescent="0.25">
      <c r="A440" s="53"/>
    </row>
    <row r="441" spans="1:1" x14ac:dyDescent="0.25">
      <c r="A441" s="53"/>
    </row>
    <row r="442" spans="1:1" x14ac:dyDescent="0.25">
      <c r="A442" s="53"/>
    </row>
    <row r="443" spans="1:1" x14ac:dyDescent="0.25">
      <c r="A443" s="53"/>
    </row>
    <row r="444" spans="1:1" x14ac:dyDescent="0.25">
      <c r="A444" s="53"/>
    </row>
    <row r="445" spans="1:1" x14ac:dyDescent="0.25">
      <c r="A445" s="53"/>
    </row>
    <row r="446" spans="1:1" x14ac:dyDescent="0.25">
      <c r="A446" s="53"/>
    </row>
    <row r="447" spans="1:1" x14ac:dyDescent="0.25">
      <c r="A447" s="53"/>
    </row>
    <row r="448" spans="1:1" x14ac:dyDescent="0.25">
      <c r="A448" s="53"/>
    </row>
    <row r="449" spans="1:1" x14ac:dyDescent="0.25">
      <c r="A449" s="53"/>
    </row>
    <row r="450" spans="1:1" x14ac:dyDescent="0.25">
      <c r="A450" s="53"/>
    </row>
    <row r="451" spans="1:1" x14ac:dyDescent="0.25">
      <c r="A451" s="53"/>
    </row>
    <row r="452" spans="1:1" x14ac:dyDescent="0.25">
      <c r="A452" s="53"/>
    </row>
    <row r="453" spans="1:1" x14ac:dyDescent="0.25">
      <c r="A453" s="53"/>
    </row>
    <row r="454" spans="1:1" x14ac:dyDescent="0.25">
      <c r="A454" s="53"/>
    </row>
    <row r="455" spans="1:1" x14ac:dyDescent="0.25">
      <c r="A455" s="53"/>
    </row>
    <row r="456" spans="1:1" x14ac:dyDescent="0.25">
      <c r="A456" s="53"/>
    </row>
    <row r="457" spans="1:1" x14ac:dyDescent="0.25">
      <c r="A457" s="53"/>
    </row>
    <row r="458" spans="1:1" x14ac:dyDescent="0.25">
      <c r="A458" s="53"/>
    </row>
    <row r="459" spans="1:1" x14ac:dyDescent="0.25">
      <c r="A459" s="53"/>
    </row>
    <row r="460" spans="1:1" x14ac:dyDescent="0.25">
      <c r="A460" s="53"/>
    </row>
    <row r="461" spans="1:1" x14ac:dyDescent="0.25">
      <c r="A461" s="53"/>
    </row>
    <row r="462" spans="1:1" x14ac:dyDescent="0.25">
      <c r="A462" s="53"/>
    </row>
    <row r="463" spans="1:1" x14ac:dyDescent="0.25">
      <c r="A463" s="53"/>
    </row>
    <row r="464" spans="1:1" x14ac:dyDescent="0.25">
      <c r="A464" s="53"/>
    </row>
    <row r="465" spans="1:1" x14ac:dyDescent="0.25">
      <c r="A465" s="53"/>
    </row>
    <row r="466" spans="1:1" x14ac:dyDescent="0.25">
      <c r="A466" s="53"/>
    </row>
    <row r="467" spans="1:1" x14ac:dyDescent="0.25">
      <c r="A467" s="53"/>
    </row>
  </sheetData>
  <mergeCells count="60">
    <mergeCell ref="Y27:Z27"/>
    <mergeCell ref="Y10:Z10"/>
    <mergeCell ref="Y9:Z9"/>
    <mergeCell ref="Y21:Z21"/>
    <mergeCell ref="Y8:Z8"/>
    <mergeCell ref="Y32:Z32"/>
    <mergeCell ref="Y31:Z31"/>
    <mergeCell ref="Y30:Z30"/>
    <mergeCell ref="Y29:Z29"/>
    <mergeCell ref="Y28:Z28"/>
    <mergeCell ref="Y38:Z38"/>
    <mergeCell ref="Y37:Z37"/>
    <mergeCell ref="Y36:Z36"/>
    <mergeCell ref="Y35:Z35"/>
    <mergeCell ref="Y34:Z34"/>
    <mergeCell ref="Y33:Z33"/>
    <mergeCell ref="Y14:Z14"/>
    <mergeCell ref="Y13:Z13"/>
    <mergeCell ref="Y12:Z12"/>
    <mergeCell ref="Y11:Z11"/>
    <mergeCell ref="Y20:Z20"/>
    <mergeCell ref="Y19:Z19"/>
    <mergeCell ref="Y18:Z18"/>
    <mergeCell ref="Y17:Z17"/>
    <mergeCell ref="Y16:Z16"/>
    <mergeCell ref="Y15:Z15"/>
    <mergeCell ref="Y26:Z26"/>
    <mergeCell ref="Y25:Z25"/>
    <mergeCell ref="Y24:Z24"/>
    <mergeCell ref="Y23:Z23"/>
    <mergeCell ref="Y22:Z22"/>
    <mergeCell ref="B5:B7"/>
    <mergeCell ref="A1:B4"/>
    <mergeCell ref="D5:D7"/>
    <mergeCell ref="Y5:Z7"/>
    <mergeCell ref="F5:F7"/>
    <mergeCell ref="L5:L7"/>
    <mergeCell ref="J5:J7"/>
    <mergeCell ref="H5:H7"/>
    <mergeCell ref="A5:A7"/>
    <mergeCell ref="C5:C7"/>
    <mergeCell ref="R5:R7"/>
    <mergeCell ref="P5:P7"/>
    <mergeCell ref="X5:X7"/>
    <mergeCell ref="K5:K7"/>
    <mergeCell ref="I5:I7"/>
    <mergeCell ref="V5:V7"/>
    <mergeCell ref="C1:Z3"/>
    <mergeCell ref="C4:O4"/>
    <mergeCell ref="P4:Z4"/>
    <mergeCell ref="G5:G7"/>
    <mergeCell ref="E5:E7"/>
    <mergeCell ref="O5:O7"/>
    <mergeCell ref="N5:N7"/>
    <mergeCell ref="W5:W7"/>
    <mergeCell ref="U5:U7"/>
    <mergeCell ref="S5:S7"/>
    <mergeCell ref="Q5:Q7"/>
    <mergeCell ref="M5:M7"/>
    <mergeCell ref="T5:T7"/>
  </mergeCells>
  <phoneticPr fontId="2" type="noConversion"/>
  <conditionalFormatting sqref="A8:A38 C8:C36 E8:E38 G8:G37 I8:I38 K8:K37 M8:M38 O8:O38 Q8:Q37 S8:S38 U8:U37 W8:W38">
    <cfRule type="expression" dxfId="43" priority="14">
      <formula>NOT(NETWORKDAYS(XEI8,XEI8,Jours_Fériés))</formula>
    </cfRule>
    <cfRule type="expression" dxfId="42" priority="43">
      <formula>WEEKDAY($A$8)&gt;5</formula>
    </cfRule>
  </conditionalFormatting>
  <conditionalFormatting sqref="A8:A38">
    <cfRule type="expression" dxfId="41" priority="15">
      <formula>NOT(NETWORKDAYS(A8,A8,Jours_Fériés))</formula>
    </cfRule>
    <cfRule type="expression" dxfId="40" priority="17">
      <formula>"ET(A$8&lt;&gt;"""";NB.SI(FERIE;A$8)&gt;0)"</formula>
    </cfRule>
    <cfRule type="expression" dxfId="39" priority="22">
      <formula>" =RECHERCHEV(A8;Fériés;1;FAUX)"</formula>
    </cfRule>
    <cfRule type="expression" dxfId="38" priority="23">
      <formula>COUNTIF(Fériés,A8)</formula>
    </cfRule>
    <cfRule type="expression" dxfId="37" priority="24">
      <formula>COUNTIF(Fériés,A8)</formula>
    </cfRule>
    <cfRule type="expression" dxfId="36" priority="25">
      <formula>VLOOKUP(A8,Fériés,1,FALSE)</formula>
    </cfRule>
    <cfRule type="expression" dxfId="35" priority="39">
      <formula xml:space="preserve"> OR(WEEKDAY(A8)=1,WEEKDAY(A8)=7)</formula>
    </cfRule>
    <cfRule type="expression" dxfId="34" priority="40">
      <formula xml:space="preserve"> OR(WEEKDAY(A$8)=1,WEEKDAY($A$8)=7)</formula>
    </cfRule>
    <cfRule type="expression" priority="41">
      <formula>WEEKDAY($A$8)&gt;5</formula>
    </cfRule>
    <cfRule type="expression" dxfId="33" priority="42">
      <formula>WEEKDAY($A$8)&gt;5</formula>
    </cfRule>
  </conditionalFormatting>
  <conditionalFormatting sqref="C8:C36">
    <cfRule type="expression" dxfId="32" priority="38">
      <formula xml:space="preserve"> OR(WEEKDAY(C8)=1,WEEKDAY(C8)=7)</formula>
    </cfRule>
  </conditionalFormatting>
  <conditionalFormatting sqref="E8:E38">
    <cfRule type="expression" dxfId="31" priority="37">
      <formula xml:space="preserve"> OR(WEEKDAY(E8)=1,WEEKDAY(E8)=7)</formula>
    </cfRule>
  </conditionalFormatting>
  <conditionalFormatting sqref="G8:G37">
    <cfRule type="expression" dxfId="30" priority="36">
      <formula xml:space="preserve"> OR(WEEKDAY(G8)=1,WEEKDAY(G8)=7)</formula>
    </cfRule>
  </conditionalFormatting>
  <conditionalFormatting sqref="I8:I38">
    <cfRule type="expression" dxfId="29" priority="35">
      <formula xml:space="preserve"> OR(WEEKDAY(I8)=1,WEEKDAY(I8)=7)</formula>
    </cfRule>
  </conditionalFormatting>
  <conditionalFormatting sqref="K8:K37">
    <cfRule type="expression" dxfId="28" priority="34">
      <formula xml:space="preserve"> OR(WEEKDAY(K8)=1,WEEKDAY(K8)=7)</formula>
    </cfRule>
  </conditionalFormatting>
  <conditionalFormatting sqref="M8:M38">
    <cfRule type="expression" dxfId="27" priority="33">
      <formula xml:space="preserve"> OR(WEEKDAY(M8)=1,WEEKDAY(M8)=7)</formula>
    </cfRule>
  </conditionalFormatting>
  <conditionalFormatting sqref="O8:O38">
    <cfRule type="expression" dxfId="26" priority="32">
      <formula xml:space="preserve"> OR(WEEKDAY(O8)=1,WEEKDAY(O8)=7)</formula>
    </cfRule>
  </conditionalFormatting>
  <conditionalFormatting sqref="Q8:Q37">
    <cfRule type="expression" dxfId="25" priority="31">
      <formula xml:space="preserve"> OR(WEEKDAY(Q8)=1,WEEKDAY(Q8)=7)</formula>
    </cfRule>
  </conditionalFormatting>
  <conditionalFormatting sqref="S8:S38">
    <cfRule type="expression" dxfId="24" priority="30">
      <formula xml:space="preserve"> OR(WEEKDAY(S8)=1,WEEKDAY(S8)=7)</formula>
    </cfRule>
  </conditionalFormatting>
  <conditionalFormatting sqref="U8:U37">
    <cfRule type="expression" dxfId="23" priority="29">
      <formula xml:space="preserve"> OR(WEEKDAY(U8)=1,WEEKDAY(U8)=7)</formula>
    </cfRule>
  </conditionalFormatting>
  <conditionalFormatting sqref="W8:W38">
    <cfRule type="expression" dxfId="22" priority="28">
      <formula xml:space="preserve"> OR(WEEKDAY(W8)=1,WEEKDAY(W8)=7)</formula>
    </cfRule>
  </conditionalFormatting>
  <conditionalFormatting sqref="A8:A38 C8:C38 G8:G38 E8:E38 I8:I38 K8:K38 M8:M38 O8:O38 Q8:Q38 S8:S38 U8:U38 W8:W38">
    <cfRule type="expression" dxfId="21" priority="16">
      <formula>"ET(A$8&lt;&gt;"""";NB.SI(FERIE;A$8&gt;0)"</formula>
    </cfRule>
  </conditionalFormatting>
  <printOptions horizontalCentered="1"/>
  <pageMargins left="0.19685039370078741" right="7.874015748031496E-2" top="0.19685039370078741" bottom="0.19685039370078741" header="0.31496062992125984" footer="0.31496062992125984"/>
  <pageSetup paperSize="8" orientation="landscape" horizontalDpi="4294967293" verticalDpi="0" r:id="rId1"/>
  <ignoredErrors>
    <ignoredError sqref="C9:C38 C8 E8 E9:E38 G8 G9:G38 I8 I9:I38 K8 K9:K38 M8 M9:M38 O8 O9:O38 Q8 Q9:Q38 S8 S9:S38 U8 U38:W38 W8 U9:U37 W9:W37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F6763FB1-4B78-4544-A3F2-2883ACA4F451}">
            <xm:f>NOT(ISERROR(MATCH(A8,'jours fériés'!$B$3:$B$15,0)))</xm:f>
            <x14:dxf>
              <fill>
                <patternFill>
                  <bgColor rgb="FF00B0F0"/>
                </patternFill>
              </fill>
            </x14:dxf>
          </x14:cfRule>
          <x14:cfRule type="expression" priority="18" id="{D35BC72D-9BAA-4309-900B-85A15BD7483C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m:sqref>A8:A38</xm:sqref>
        </x14:conditionalFormatting>
        <x14:conditionalFormatting xmlns:xm="http://schemas.microsoft.com/office/excel/2006/main">
          <x14:cfRule type="expression" priority="12" id="{9F354D81-CB8E-429F-A9EB-86D99E573864}">
            <xm:f>NOT(ISERROR(MATCH(C8,'jours fériés'!$B$3:$B$15,0)))</xm:f>
            <x14:dxf>
              <fill>
                <patternFill>
                  <bgColor rgb="FF00B0F0"/>
                </patternFill>
              </fill>
            </x14:dxf>
          </x14:cfRule>
          <xm:sqref>C8:C36</xm:sqref>
        </x14:conditionalFormatting>
        <x14:conditionalFormatting xmlns:xm="http://schemas.microsoft.com/office/excel/2006/main">
          <x14:cfRule type="expression" priority="10" id="{AA640B7A-73B7-4954-894F-2E49E3A2DBC5}">
            <xm:f>NOT(ISERROR(MATCH(E8,'jours fériés'!$B$3:$B$15,0)))</xm:f>
            <x14:dxf>
              <fill>
                <patternFill>
                  <bgColor rgb="FF00B0F0"/>
                </patternFill>
              </fill>
            </x14:dxf>
          </x14:cfRule>
          <xm:sqref>E8:E38</xm:sqref>
        </x14:conditionalFormatting>
        <x14:conditionalFormatting xmlns:xm="http://schemas.microsoft.com/office/excel/2006/main">
          <x14:cfRule type="expression" priority="11" id="{EDA70A75-0038-4D21-92A4-9CA350D00A3A}">
            <xm:f>NOT(ISERROR(MATCH(G8,'jours fériés'!$B$3:$B$15,0)))</xm:f>
            <x14:dxf>
              <fill>
                <patternFill>
                  <bgColor rgb="FF00B0F0"/>
                </patternFill>
              </fill>
            </x14:dxf>
          </x14:cfRule>
          <xm:sqref>G8:G37</xm:sqref>
        </x14:conditionalFormatting>
        <x14:conditionalFormatting xmlns:xm="http://schemas.microsoft.com/office/excel/2006/main">
          <x14:cfRule type="expression" priority="9" id="{FBEEC2E7-0511-4C51-A282-D845D76D745B}">
            <xm:f>NOT(ISERROR(MATCH(I8,'jours fériés'!$B$3:$B$15,0)))</xm:f>
            <x14:dxf>
              <fill>
                <patternFill>
                  <bgColor rgb="FF00B0F0"/>
                </patternFill>
              </fill>
            </x14:dxf>
          </x14:cfRule>
          <xm:sqref>I8:I38</xm:sqref>
        </x14:conditionalFormatting>
        <x14:conditionalFormatting xmlns:xm="http://schemas.microsoft.com/office/excel/2006/main">
          <x14:cfRule type="expression" priority="8" id="{05A12CD3-1373-4F5B-9034-C4C0CDCC4C81}">
            <xm:f>NOT(ISERROR(MATCH(K8,'jours fériés'!$B$3:$B$15,0)))</xm:f>
            <x14:dxf>
              <fill>
                <patternFill>
                  <bgColor rgb="FF00B0F0"/>
                </patternFill>
              </fill>
            </x14:dxf>
          </x14:cfRule>
          <xm:sqref>K8:K37</xm:sqref>
        </x14:conditionalFormatting>
        <x14:conditionalFormatting xmlns:xm="http://schemas.microsoft.com/office/excel/2006/main">
          <x14:cfRule type="expression" priority="7" id="{5CBB76F5-3A6C-4C75-A42A-0390CC126BEF}">
            <xm:f>NOT(ISERROR(MATCH(M8,'jours fériés'!$B$3:$B$15,0)))</xm:f>
            <x14:dxf>
              <fill>
                <patternFill>
                  <bgColor rgb="FF00B0F0"/>
                </patternFill>
              </fill>
            </x14:dxf>
          </x14:cfRule>
          <xm:sqref>M8:M38</xm:sqref>
        </x14:conditionalFormatting>
        <x14:conditionalFormatting xmlns:xm="http://schemas.microsoft.com/office/excel/2006/main">
          <x14:cfRule type="expression" priority="6" id="{B4906B72-D2BE-4B91-B821-6DAAD3663D07}">
            <xm:f>NOT(ISERROR(MATCH(O8,'jours fériés'!$B$3:$B$15,0)))</xm:f>
            <x14:dxf>
              <fill>
                <patternFill>
                  <bgColor rgb="FF00B0F0"/>
                </patternFill>
              </fill>
            </x14:dxf>
          </x14:cfRule>
          <xm:sqref>O8:O38</xm:sqref>
        </x14:conditionalFormatting>
        <x14:conditionalFormatting xmlns:xm="http://schemas.microsoft.com/office/excel/2006/main">
          <x14:cfRule type="expression" priority="5" id="{2574AB4B-08B6-43E0-BFC7-51AF426F62B4}">
            <xm:f>NOT(ISERROR(MATCH(Q8,'jours fériés'!$B$3:$B$15,0)))</xm:f>
            <x14:dxf>
              <fill>
                <patternFill>
                  <bgColor rgb="FF00B0F0"/>
                </patternFill>
              </fill>
            </x14:dxf>
          </x14:cfRule>
          <xm:sqref>Q8:Q37</xm:sqref>
        </x14:conditionalFormatting>
        <x14:conditionalFormatting xmlns:xm="http://schemas.microsoft.com/office/excel/2006/main">
          <x14:cfRule type="expression" priority="4" id="{FF9CEFF0-8952-4E22-B4D4-67ACA71DD222}">
            <xm:f>NOT(ISERROR(MATCH(S8,'jours fériés'!$B$3:$B$15,0)))</xm:f>
            <x14:dxf>
              <fill>
                <patternFill>
                  <bgColor rgb="FF00B0F0"/>
                </patternFill>
              </fill>
            </x14:dxf>
          </x14:cfRule>
          <xm:sqref>S8:S38</xm:sqref>
        </x14:conditionalFormatting>
        <x14:conditionalFormatting xmlns:xm="http://schemas.microsoft.com/office/excel/2006/main">
          <x14:cfRule type="expression" priority="3" id="{7E709100-A1F3-4E5E-94F9-541988D1CAD3}">
            <xm:f>NOT(ISERROR(MATCH(U8,'jours fériés'!$B$3:$B$15,0)))</xm:f>
            <x14:dxf>
              <fill>
                <patternFill>
                  <bgColor rgb="FF00B0F0"/>
                </patternFill>
              </fill>
            </x14:dxf>
          </x14:cfRule>
          <xm:sqref>U8:U37</xm:sqref>
        </x14:conditionalFormatting>
        <x14:conditionalFormatting xmlns:xm="http://schemas.microsoft.com/office/excel/2006/main">
          <x14:cfRule type="expression" priority="2" id="{616F7F62-47CB-4549-BACF-5FAEA672F038}">
            <xm:f>NOT(ISERROR(MATCH(W8,'jours fériés'!$B$3:$B$15,0)))</xm:f>
            <x14:dxf>
              <fill>
                <patternFill>
                  <bgColor rgb="FF00B0F0"/>
                </patternFill>
              </fill>
            </x14:dxf>
          </x14:cfRule>
          <xm:sqref>W8:W38</xm:sqref>
        </x14:conditionalFormatting>
        <x14:conditionalFormatting xmlns:xm="http://schemas.microsoft.com/office/excel/2006/main">
          <x14:cfRule type="expression" priority="20" id="{CC314C34-E284-4D79-BEB3-4C0B0D9570FC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14:cfRule type="expression" priority="21" id="{132544F3-FB16-4683-B594-C14104AFBED7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m:sqref>A8:A38 C8:C36 E8:E38 G8:G37 I8:I38 K8:K37 M8:M38 O8:O38 Q8:Q37 S8:S38 U8:U37 W8:W38</xm:sqref>
        </x14:conditionalFormatting>
        <x14:conditionalFormatting xmlns:xm="http://schemas.microsoft.com/office/excel/2006/main">
          <x14:cfRule type="expression" priority="19" id="{DCDFE248-FA1F-42F1-80B9-4EB8E3326960}">
            <xm:f>COUNTIFS('jours fériés'!$B$3:$B$15,$B$6)&gt;0</xm:f>
            <x14:dxf>
              <fill>
                <patternFill>
                  <bgColor rgb="FF00B0F0"/>
                </patternFill>
              </fill>
            </x14:dxf>
          </x14:cfRule>
          <x14:cfRule type="expression" priority="26" id="{C373793B-9566-41BD-850B-D8FDF1D8364A}">
            <xm:f>COUNTIFS('jours fériés'!$B$3:$B$15,B$6)&gt;0</xm:f>
            <x14:dxf>
              <fill>
                <patternFill>
                  <bgColor rgb="FF00B0F0"/>
                </patternFill>
              </fill>
            </x14:dxf>
          </x14:cfRule>
          <xm:sqref>A8:A38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022EF-09CA-45A1-A095-AA2FEC542A06}">
  <sheetPr codeName="Feuil2">
    <tabColor rgb="FF00B0F0"/>
  </sheetPr>
  <dimension ref="A1:AK851"/>
  <sheetViews>
    <sheetView tabSelected="1" workbookViewId="0">
      <selection activeCell="F15" sqref="F15"/>
    </sheetView>
  </sheetViews>
  <sheetFormatPr baseColWidth="10" defaultRowHeight="15" x14ac:dyDescent="0.25"/>
  <cols>
    <col min="1" max="1" width="20.85546875" customWidth="1"/>
    <col min="4" max="4" width="11.42578125" customWidth="1"/>
    <col min="6" max="6" width="25.42578125" style="48" bestFit="1" customWidth="1"/>
    <col min="14" max="14" width="4.140625" customWidth="1"/>
  </cols>
  <sheetData>
    <row r="1" spans="1:37" ht="15.75" thickBot="1" x14ac:dyDescent="0.3">
      <c r="A1" s="7" t="s">
        <v>12</v>
      </c>
      <c r="B1" s="8">
        <f ca="1">YEAR(TODAY())</f>
        <v>2020</v>
      </c>
      <c r="F1" s="51" t="s">
        <v>43</v>
      </c>
      <c r="G1" s="52">
        <f ca="1">COUNTIF(L:L,TODAY()+1)</f>
        <v>0</v>
      </c>
      <c r="I1" s="31" t="s">
        <v>34</v>
      </c>
      <c r="J1" s="31"/>
      <c r="K1" s="32">
        <v>1</v>
      </c>
      <c r="L1" s="31"/>
      <c r="M1" s="31"/>
      <c r="N1" s="31"/>
      <c r="O1" s="31" t="s">
        <v>34</v>
      </c>
      <c r="P1" s="31"/>
      <c r="Q1" s="32">
        <v>2</v>
      </c>
      <c r="U1" s="31" t="s">
        <v>34</v>
      </c>
      <c r="V1" s="31"/>
      <c r="W1" s="32">
        <v>3</v>
      </c>
      <c r="AA1" s="31" t="s">
        <v>34</v>
      </c>
      <c r="AB1" s="31"/>
      <c r="AC1" s="32"/>
      <c r="AG1" s="31" t="s">
        <v>34</v>
      </c>
      <c r="AH1" s="31"/>
      <c r="AI1" s="32"/>
    </row>
    <row r="2" spans="1:37" ht="15.75" thickBot="1" x14ac:dyDescent="0.3">
      <c r="F2" s="51" t="s">
        <v>44</v>
      </c>
      <c r="G2" s="52">
        <f ca="1">COUNTIF(R:R,TODAY()+1)</f>
        <v>0</v>
      </c>
      <c r="I2" s="31" t="s">
        <v>35</v>
      </c>
      <c r="J2" s="31"/>
      <c r="K2" s="32"/>
      <c r="L2" s="31"/>
      <c r="M2" s="31"/>
      <c r="N2" s="31"/>
      <c r="O2" s="31" t="s">
        <v>35</v>
      </c>
      <c r="P2" s="31"/>
      <c r="Q2" s="32"/>
      <c r="U2" s="31" t="s">
        <v>35</v>
      </c>
      <c r="V2" s="31"/>
      <c r="W2" s="32"/>
      <c r="AA2" s="31" t="s">
        <v>35</v>
      </c>
      <c r="AB2" s="31"/>
      <c r="AC2" s="32">
        <v>1</v>
      </c>
      <c r="AG2" s="31" t="s">
        <v>35</v>
      </c>
      <c r="AH2" s="31"/>
      <c r="AI2" s="32">
        <v>2</v>
      </c>
    </row>
    <row r="3" spans="1:37" x14ac:dyDescent="0.25">
      <c r="A3" s="9" t="s">
        <v>13</v>
      </c>
      <c r="B3" s="10">
        <f ca="1">DATE($B$1,1,1)</f>
        <v>43831</v>
      </c>
      <c r="C3" s="17" t="str">
        <f ca="1">_xlfn.FORMULATEXT(B3)</f>
        <v>=DATE($B$1;1;1)</v>
      </c>
      <c r="F3" s="51" t="s">
        <v>45</v>
      </c>
      <c r="G3" s="52">
        <f ca="1">COUNTIF(X:X,TODAY()+1)</f>
        <v>0</v>
      </c>
      <c r="I3" t="s">
        <v>33</v>
      </c>
      <c r="M3" s="34" t="s">
        <v>39</v>
      </c>
      <c r="O3" t="s">
        <v>32</v>
      </c>
      <c r="S3" s="34" t="s">
        <v>40</v>
      </c>
      <c r="U3" t="s">
        <v>32</v>
      </c>
      <c r="Y3" s="34" t="s">
        <v>41</v>
      </c>
      <c r="AA3" t="s">
        <v>32</v>
      </c>
      <c r="AE3" s="34" t="s">
        <v>36</v>
      </c>
      <c r="AG3" t="s">
        <v>32</v>
      </c>
      <c r="AK3" s="34" t="s">
        <v>37</v>
      </c>
    </row>
    <row r="4" spans="1:37" x14ac:dyDescent="0.25">
      <c r="A4" s="11" t="s">
        <v>14</v>
      </c>
      <c r="B4" s="12">
        <f ca="1">ROUND(DATE($B$1,4,MOD(234-11*MOD($B$1,19),30))/7,)*7-6</f>
        <v>43933</v>
      </c>
      <c r="C4" s="18" t="str">
        <f t="shared" ref="C4:C15" ca="1" si="0">_xlfn.FORMULATEXT(B4)</f>
        <v>=ARRONDI(DATE($B$1;4;MOD(234-11*MOD($B$1;19);30))/7;)*7-6</v>
      </c>
      <c r="F4" s="51" t="s">
        <v>46</v>
      </c>
      <c r="G4" s="52">
        <f ca="1">COUNTIF(AD:AD,TODAY()+1)</f>
        <v>0</v>
      </c>
      <c r="I4" s="30">
        <v>43831</v>
      </c>
      <c r="J4" s="29">
        <f t="shared" ref="J4:L9" ca="1" si="1">IF(OR(WEEKDAY(I4,2)&gt;5,COUNTIF(Fériés,I4)=1),I4+1,I4)</f>
        <v>43832</v>
      </c>
      <c r="K4" s="29">
        <f t="shared" ca="1" si="1"/>
        <v>43832</v>
      </c>
      <c r="L4" s="29">
        <f t="shared" ca="1" si="1"/>
        <v>43832</v>
      </c>
      <c r="O4" s="30">
        <v>43833</v>
      </c>
      <c r="P4" s="29">
        <f t="shared" ref="P4:R5" ca="1" si="2">IF(OR(WEEKDAY(O4,2)&gt;5,COUNTIF($B$1:$B$15,O4)=1),O4+1,O4)</f>
        <v>43833</v>
      </c>
      <c r="Q4" s="29">
        <f t="shared" ca="1" si="2"/>
        <v>43833</v>
      </c>
      <c r="R4" s="29">
        <f t="shared" ca="1" si="2"/>
        <v>43833</v>
      </c>
      <c r="U4" s="30">
        <v>43835</v>
      </c>
      <c r="V4" s="29">
        <f t="shared" ref="V4:X5" ca="1" si="3">IF(OR(WEEKDAY(U4,2)&gt;5,COUNTIF($B$1:$B$15,U4)=1),U4+1,U4)</f>
        <v>43836</v>
      </c>
      <c r="W4" s="29">
        <f t="shared" ca="1" si="3"/>
        <v>43836</v>
      </c>
      <c r="X4" s="29">
        <f t="shared" ca="1" si="3"/>
        <v>43836</v>
      </c>
      <c r="AA4" s="30">
        <v>43837</v>
      </c>
      <c r="AB4" s="29">
        <f t="shared" ref="AB4:AD5" ca="1" si="4">IF(OR(WEEKDAY(AA4,2)&gt;5,COUNTIF($B$1:$B$15,AA4)=1),AA4+1,AA4)</f>
        <v>43837</v>
      </c>
      <c r="AC4" s="29">
        <f t="shared" ca="1" si="4"/>
        <v>43837</v>
      </c>
      <c r="AD4" s="29">
        <f t="shared" ca="1" si="4"/>
        <v>43837</v>
      </c>
      <c r="AG4" s="30">
        <v>43840</v>
      </c>
      <c r="AH4" s="29">
        <f t="shared" ref="AH4:AJ5" ca="1" si="5">IF(OR(WEEKDAY(AG4,2)&gt;5,COUNTIF($B$1:$B$15,AG4)=1),AG4+1,AG4)</f>
        <v>43840</v>
      </c>
      <c r="AI4" s="29">
        <f t="shared" ca="1" si="5"/>
        <v>43840</v>
      </c>
      <c r="AJ4" s="29">
        <f t="shared" ca="1" si="5"/>
        <v>43840</v>
      </c>
    </row>
    <row r="5" spans="1:37" x14ac:dyDescent="0.25">
      <c r="A5" s="11" t="s">
        <v>15</v>
      </c>
      <c r="B5" s="12">
        <f ca="1">B4+1</f>
        <v>43934</v>
      </c>
      <c r="C5" s="18" t="str">
        <f t="shared" ca="1" si="0"/>
        <v>=B4+1</v>
      </c>
      <c r="F5" s="51" t="s">
        <v>47</v>
      </c>
      <c r="G5" s="52">
        <f ca="1">COUNTIF(AJ:AJ,TODAY()+1)</f>
        <v>0</v>
      </c>
      <c r="I5" s="29">
        <f>IF(K$2&lt;&gt;"",EDATE(I$4,K$2*ROWS(I$5:I5)),I$4+7*K$1*ROWS(I$5:I5))</f>
        <v>43838</v>
      </c>
      <c r="J5" s="29">
        <f ca="1">IF(OR(WEEKDAY(I5,2)&gt;5,COUNTIF(B1:B15,I5)=1),I5+1,I5)</f>
        <v>43838</v>
      </c>
      <c r="K5" s="29">
        <f t="shared" ca="1" si="1"/>
        <v>43838</v>
      </c>
      <c r="L5" s="29">
        <f t="shared" ca="1" si="1"/>
        <v>43838</v>
      </c>
      <c r="O5" s="29">
        <f>IF(Q$2&lt;&gt;"",EDATE(O$4,Q$2*ROWS(O$5:O5)),O$4+7*Q$1*ROWS(O$5:O5))</f>
        <v>43847</v>
      </c>
      <c r="P5" s="29">
        <f t="shared" ca="1" si="2"/>
        <v>43847</v>
      </c>
      <c r="Q5" s="29">
        <f t="shared" ca="1" si="2"/>
        <v>43847</v>
      </c>
      <c r="R5" s="29">
        <f t="shared" ca="1" si="2"/>
        <v>43847</v>
      </c>
      <c r="U5" s="29">
        <f>IF(W$2&lt;&gt;"",EDATE(U$4,W$2*ROWS(U$5:U5)),U$4+7*W$1*ROWS(U$5:U5))</f>
        <v>43856</v>
      </c>
      <c r="V5" s="29">
        <f t="shared" ca="1" si="3"/>
        <v>43857</v>
      </c>
      <c r="W5" s="29">
        <f t="shared" ca="1" si="3"/>
        <v>43857</v>
      </c>
      <c r="X5" s="29">
        <f t="shared" ca="1" si="3"/>
        <v>43857</v>
      </c>
      <c r="AA5" s="29">
        <f>IF(AC$2&lt;&gt;"",EDATE(AA$4,AC$2*ROWS(AA$5:AA5)),AA$4+7*AC$1*ROWS(AA$5:AA5))</f>
        <v>43868</v>
      </c>
      <c r="AB5" s="29">
        <f t="shared" ca="1" si="4"/>
        <v>43868</v>
      </c>
      <c r="AC5" s="29">
        <f t="shared" ca="1" si="4"/>
        <v>43868</v>
      </c>
      <c r="AD5" s="29">
        <f t="shared" ca="1" si="4"/>
        <v>43868</v>
      </c>
      <c r="AG5" s="29">
        <f>IF(AI$2&lt;&gt;"",EDATE(AG$4,AI$2*ROWS(AG$5:AG5)),AG$4+7*AI$1*ROWS(AG$5:AG5))</f>
        <v>43900</v>
      </c>
      <c r="AH5" s="29">
        <f t="shared" ca="1" si="5"/>
        <v>43900</v>
      </c>
      <c r="AI5" s="29">
        <f t="shared" ca="1" si="5"/>
        <v>43900</v>
      </c>
      <c r="AJ5" s="29">
        <f t="shared" ca="1" si="5"/>
        <v>43900</v>
      </c>
    </row>
    <row r="6" spans="1:37" x14ac:dyDescent="0.25">
      <c r="A6" s="11" t="s">
        <v>16</v>
      </c>
      <c r="B6" s="12">
        <f ca="1">DATE($B$1,5,1)</f>
        <v>43952</v>
      </c>
      <c r="C6" s="18" t="str">
        <f t="shared" ca="1" si="0"/>
        <v>=DATE($B$1;5;1)</v>
      </c>
      <c r="I6" s="29">
        <f>IF(K$2&lt;&gt;"",EDATE(I$4,K$2*ROWS(I$5:I6)),I$4+7*K$1*ROWS(I$5:I6))</f>
        <v>43845</v>
      </c>
      <c r="J6" s="29">
        <f t="shared" ref="J6:J29" ca="1" si="6">IF(OR(WEEKDAY(I6,2)&gt;5,COUNTIF(B2:B16,I6)=1),I6+1,I6)</f>
        <v>43845</v>
      </c>
      <c r="K6" s="29">
        <f t="shared" ca="1" si="1"/>
        <v>43845</v>
      </c>
      <c r="L6" s="29">
        <f t="shared" ca="1" si="1"/>
        <v>43845</v>
      </c>
      <c r="O6" s="29">
        <f>IF(Q$2&lt;&gt;"",EDATE(O$4,Q$2*ROWS(O$5:O6)),O$4+7*Q$1*ROWS(O$5:O6))</f>
        <v>43861</v>
      </c>
      <c r="P6" s="29">
        <f t="shared" ref="P6:R29" ca="1" si="7">IF(OR(WEEKDAY(O6,2)&gt;5,COUNTIF($B$1:$B$15,O6)=1),O6+1,O6)</f>
        <v>43861</v>
      </c>
      <c r="Q6" s="29">
        <f t="shared" ca="1" si="7"/>
        <v>43861</v>
      </c>
      <c r="R6" s="29">
        <f t="shared" ca="1" si="7"/>
        <v>43861</v>
      </c>
      <c r="U6" s="29">
        <f>IF(W$2&lt;&gt;"",EDATE(U$4,W$2*ROWS(U$5:U6)),U$4+7*W$1*ROWS(U$5:U6))</f>
        <v>43877</v>
      </c>
      <c r="V6" s="29">
        <f t="shared" ref="V6:X6" ca="1" si="8">IF(OR(WEEKDAY(U6,2)&gt;5,COUNTIF($B$1:$B$15,U6)=1),U6+1,U6)</f>
        <v>43878</v>
      </c>
      <c r="W6" s="29">
        <f t="shared" ca="1" si="8"/>
        <v>43878</v>
      </c>
      <c r="X6" s="29">
        <f t="shared" ca="1" si="8"/>
        <v>43878</v>
      </c>
      <c r="AA6" s="29">
        <f>IF(AC$2&lt;&gt;"",EDATE(AA$4,AC$2*ROWS(AA$5:AA6)),AA$4+7*AC$1*ROWS(AA$5:AA6))</f>
        <v>43897</v>
      </c>
      <c r="AB6" s="29">
        <f t="shared" ref="AB6:AD6" ca="1" si="9">IF(OR(WEEKDAY(AA6,2)&gt;5,COUNTIF($B$1:$B$15,AA6)=1),AA6+1,AA6)</f>
        <v>43898</v>
      </c>
      <c r="AC6" s="29">
        <f t="shared" ca="1" si="9"/>
        <v>43899</v>
      </c>
      <c r="AD6" s="29">
        <f t="shared" ca="1" si="9"/>
        <v>43899</v>
      </c>
      <c r="AG6" s="29">
        <f>IF(AI$2&lt;&gt;"",EDATE(AG$4,AI$2*ROWS(AG$5:AG6)),AG$4+7*AI$1*ROWS(AG$5:AG6))</f>
        <v>43961</v>
      </c>
      <c r="AH6" s="29">
        <f t="shared" ref="AH6:AJ6" ca="1" si="10">IF(OR(WEEKDAY(AG6,2)&gt;5,COUNTIF($B$1:$B$15,AG6)=1),AG6+1,AG6)</f>
        <v>43962</v>
      </c>
      <c r="AI6" s="29">
        <f t="shared" ca="1" si="10"/>
        <v>43962</v>
      </c>
      <c r="AJ6" s="29">
        <f t="shared" ca="1" si="10"/>
        <v>43962</v>
      </c>
    </row>
    <row r="7" spans="1:37" x14ac:dyDescent="0.25">
      <c r="A7" s="13" t="s">
        <v>17</v>
      </c>
      <c r="B7" s="12">
        <f ca="1">DATE($B$1,5,8)</f>
        <v>43959</v>
      </c>
      <c r="C7" s="18" t="str">
        <f t="shared" ca="1" si="0"/>
        <v>=DATE($B$1;5;8)</v>
      </c>
      <c r="F7" s="49"/>
      <c r="G7" s="33"/>
      <c r="I7" s="29">
        <f>IF(K$2&lt;&gt;"",EDATE(I$4,K$2*ROWS(I$5:I7)),I$4+7*K$1*ROWS(I$5:I7))</f>
        <v>43852</v>
      </c>
      <c r="J7" s="29">
        <f t="shared" ca="1" si="6"/>
        <v>43852</v>
      </c>
      <c r="K7" s="29">
        <f t="shared" ca="1" si="1"/>
        <v>43852</v>
      </c>
      <c r="L7" s="29">
        <f t="shared" ca="1" si="1"/>
        <v>43852</v>
      </c>
      <c r="O7" s="29">
        <f>IF(Q$2&lt;&gt;"",EDATE(O$4,Q$2*ROWS(O$5:O7)),O$4+7*Q$1*ROWS(O$5:O7))</f>
        <v>43875</v>
      </c>
      <c r="P7" s="29">
        <f t="shared" ca="1" si="7"/>
        <v>43875</v>
      </c>
      <c r="Q7" s="29">
        <f t="shared" ca="1" si="7"/>
        <v>43875</v>
      </c>
      <c r="R7" s="29">
        <f t="shared" ca="1" si="7"/>
        <v>43875</v>
      </c>
      <c r="U7" s="29">
        <f>IF(W$2&lt;&gt;"",EDATE(U$4,W$2*ROWS(U$5:U7)),U$4+7*W$1*ROWS(U$5:U7))</f>
        <v>43898</v>
      </c>
      <c r="V7" s="29">
        <f t="shared" ref="V7:X7" ca="1" si="11">IF(OR(WEEKDAY(U7,2)&gt;5,COUNTIF($B$1:$B$15,U7)=1),U7+1,U7)</f>
        <v>43899</v>
      </c>
      <c r="W7" s="29">
        <f t="shared" ca="1" si="11"/>
        <v>43899</v>
      </c>
      <c r="X7" s="29">
        <f t="shared" ca="1" si="11"/>
        <v>43899</v>
      </c>
      <c r="AA7" s="29">
        <f>IF(AC$2&lt;&gt;"",EDATE(AA$4,AC$2*ROWS(AA$5:AA7)),AA$4+7*AC$1*ROWS(AA$5:AA7))</f>
        <v>43928</v>
      </c>
      <c r="AB7" s="29">
        <f t="shared" ref="AB7:AD7" ca="1" si="12">IF(OR(WEEKDAY(AA7,2)&gt;5,COUNTIF($B$1:$B$15,AA7)=1),AA7+1,AA7)</f>
        <v>43928</v>
      </c>
      <c r="AC7" s="29">
        <f t="shared" ca="1" si="12"/>
        <v>43928</v>
      </c>
      <c r="AD7" s="29">
        <f t="shared" ca="1" si="12"/>
        <v>43928</v>
      </c>
      <c r="AG7" s="29">
        <f>IF(AI$2&lt;&gt;"",EDATE(AG$4,AI$2*ROWS(AG$5:AG7)),AG$4+7*AI$1*ROWS(AG$5:AG7))</f>
        <v>44022</v>
      </c>
      <c r="AH7" s="29">
        <f t="shared" ref="AH7:AJ7" ca="1" si="13">IF(OR(WEEKDAY(AG7,2)&gt;5,COUNTIF($B$1:$B$15,AG7)=1),AG7+1,AG7)</f>
        <v>44022</v>
      </c>
      <c r="AI7" s="29">
        <f t="shared" ca="1" si="13"/>
        <v>44022</v>
      </c>
      <c r="AJ7" s="29">
        <f t="shared" ca="1" si="13"/>
        <v>44022</v>
      </c>
    </row>
    <row r="8" spans="1:37" x14ac:dyDescent="0.25">
      <c r="A8" s="11" t="s">
        <v>18</v>
      </c>
      <c r="B8" s="12">
        <f ca="1">B4+39</f>
        <v>43972</v>
      </c>
      <c r="C8" s="18" t="str">
        <f t="shared" ca="1" si="0"/>
        <v>=B4+39</v>
      </c>
      <c r="F8" s="49"/>
      <c r="G8" s="33"/>
      <c r="I8" s="29">
        <f>IF(K$2&lt;&gt;"",EDATE(I$4,K$2*ROWS(I$5:I8)),I$4+7*K$1*ROWS(I$5:I8))</f>
        <v>43859</v>
      </c>
      <c r="J8" s="29">
        <f t="shared" ca="1" si="6"/>
        <v>43859</v>
      </c>
      <c r="K8" s="29">
        <f t="shared" ca="1" si="1"/>
        <v>43859</v>
      </c>
      <c r="L8" s="29">
        <f t="shared" ca="1" si="1"/>
        <v>43859</v>
      </c>
      <c r="O8" s="29">
        <f>IF(Q$2&lt;&gt;"",EDATE(O$4,Q$2*ROWS(O$5:O8)),O$4+7*Q$1*ROWS(O$5:O8))</f>
        <v>43889</v>
      </c>
      <c r="P8" s="29">
        <f t="shared" ca="1" si="7"/>
        <v>43889</v>
      </c>
      <c r="Q8" s="29">
        <f t="shared" ca="1" si="7"/>
        <v>43889</v>
      </c>
      <c r="R8" s="29">
        <f t="shared" ca="1" si="7"/>
        <v>43889</v>
      </c>
      <c r="U8" s="29">
        <f>IF(W$2&lt;&gt;"",EDATE(U$4,W$2*ROWS(U$5:U8)),U$4+7*W$1*ROWS(U$5:U8))</f>
        <v>43919</v>
      </c>
      <c r="V8" s="29">
        <f t="shared" ref="V8:X8" ca="1" si="14">IF(OR(WEEKDAY(U8,2)&gt;5,COUNTIF($B$1:$B$15,U8)=1),U8+1,U8)</f>
        <v>43920</v>
      </c>
      <c r="W8" s="29">
        <f t="shared" ca="1" si="14"/>
        <v>43920</v>
      </c>
      <c r="X8" s="29">
        <f t="shared" ca="1" si="14"/>
        <v>43920</v>
      </c>
      <c r="AA8" s="29">
        <f>IF(AC$2&lt;&gt;"",EDATE(AA$4,AC$2*ROWS(AA$5:AA8)),AA$4+7*AC$1*ROWS(AA$5:AA8))</f>
        <v>43958</v>
      </c>
      <c r="AB8" s="29">
        <f t="shared" ref="AB8:AD8" ca="1" si="15">IF(OR(WEEKDAY(AA8,2)&gt;5,COUNTIF($B$1:$B$15,AA8)=1),AA8+1,AA8)</f>
        <v>43958</v>
      </c>
      <c r="AC8" s="29">
        <f t="shared" ca="1" si="15"/>
        <v>43958</v>
      </c>
      <c r="AD8" s="29">
        <f t="shared" ca="1" si="15"/>
        <v>43958</v>
      </c>
      <c r="AG8" s="29">
        <f>IF(AI$2&lt;&gt;"",EDATE(AG$4,AI$2*ROWS(AG$5:AG8)),AG$4+7*AI$1*ROWS(AG$5:AG8))</f>
        <v>44084</v>
      </c>
      <c r="AH8" s="29">
        <f t="shared" ref="AH8:AJ8" ca="1" si="16">IF(OR(WEEKDAY(AG8,2)&gt;5,COUNTIF($B$1:$B$15,AG8)=1),AG8+1,AG8)</f>
        <v>44084</v>
      </c>
      <c r="AI8" s="29">
        <f t="shared" ca="1" si="16"/>
        <v>44084</v>
      </c>
      <c r="AJ8" s="29">
        <f t="shared" ca="1" si="16"/>
        <v>44084</v>
      </c>
    </row>
    <row r="9" spans="1:37" x14ac:dyDescent="0.25">
      <c r="A9" s="11" t="s">
        <v>19</v>
      </c>
      <c r="B9" s="12">
        <f ca="1">B4+49</f>
        <v>43982</v>
      </c>
      <c r="C9" s="18" t="str">
        <f t="shared" ca="1" si="0"/>
        <v>=B4+49</v>
      </c>
      <c r="F9" s="49"/>
      <c r="G9" s="33"/>
      <c r="I9" s="29">
        <f>IF(K$2&lt;&gt;"",EDATE(I$4,K$2*ROWS(I$5:I9)),I$4+7*K$1*ROWS(I$5:I9))</f>
        <v>43866</v>
      </c>
      <c r="J9" s="29">
        <f t="shared" ca="1" si="6"/>
        <v>43866</v>
      </c>
      <c r="K9" s="29">
        <f t="shared" ca="1" si="1"/>
        <v>43866</v>
      </c>
      <c r="L9" s="29">
        <f t="shared" ca="1" si="1"/>
        <v>43866</v>
      </c>
      <c r="O9" s="29">
        <f>IF(Q$2&lt;&gt;"",EDATE(O$4,Q$2*ROWS(O$5:O9)),O$4+7*Q$1*ROWS(O$5:O9))</f>
        <v>43903</v>
      </c>
      <c r="P9" s="29">
        <f t="shared" ca="1" si="7"/>
        <v>43903</v>
      </c>
      <c r="Q9" s="29">
        <f t="shared" ca="1" si="7"/>
        <v>43903</v>
      </c>
      <c r="R9" s="29">
        <f t="shared" ca="1" si="7"/>
        <v>43903</v>
      </c>
      <c r="U9" s="29">
        <f>IF(W$2&lt;&gt;"",EDATE(U$4,W$2*ROWS(U$5:U9)),U$4+7*W$1*ROWS(U$5:U9))</f>
        <v>43940</v>
      </c>
      <c r="V9" s="29">
        <f t="shared" ref="V9:X9" ca="1" si="17">IF(OR(WEEKDAY(U9,2)&gt;5,COUNTIF($B$1:$B$15,U9)=1),U9+1,U9)</f>
        <v>43941</v>
      </c>
      <c r="W9" s="29">
        <f t="shared" ca="1" si="17"/>
        <v>43941</v>
      </c>
      <c r="X9" s="29">
        <f t="shared" ca="1" si="17"/>
        <v>43941</v>
      </c>
      <c r="AA9" s="29">
        <f>IF(AC$2&lt;&gt;"",EDATE(AA$4,AC$2*ROWS(AA$5:AA9)),AA$4+7*AC$1*ROWS(AA$5:AA9))</f>
        <v>43989</v>
      </c>
      <c r="AB9" s="29">
        <f t="shared" ref="AB9:AD9" ca="1" si="18">IF(OR(WEEKDAY(AA9,2)&gt;5,COUNTIF($B$1:$B$15,AA9)=1),AA9+1,AA9)</f>
        <v>43990</v>
      </c>
      <c r="AC9" s="29">
        <f t="shared" ca="1" si="18"/>
        <v>43990</v>
      </c>
      <c r="AD9" s="29">
        <f t="shared" ca="1" si="18"/>
        <v>43990</v>
      </c>
      <c r="AG9" s="29">
        <f>IF(AI$2&lt;&gt;"",EDATE(AG$4,AI$2*ROWS(AG$5:AG9)),AG$4+7*AI$1*ROWS(AG$5:AG9))</f>
        <v>44145</v>
      </c>
      <c r="AH9" s="29">
        <f t="shared" ref="AH9:AJ9" ca="1" si="19">IF(OR(WEEKDAY(AG9,2)&gt;5,COUNTIF($B$1:$B$15,AG9)=1),AG9+1,AG9)</f>
        <v>44145</v>
      </c>
      <c r="AI9" s="29">
        <f t="shared" ca="1" si="19"/>
        <v>44145</v>
      </c>
      <c r="AJ9" s="29">
        <f t="shared" ca="1" si="19"/>
        <v>44145</v>
      </c>
    </row>
    <row r="10" spans="1:37" ht="15.75" thickBot="1" x14ac:dyDescent="0.3">
      <c r="A10" s="11" t="s">
        <v>20</v>
      </c>
      <c r="B10" s="12">
        <f ca="1">B4+50</f>
        <v>43983</v>
      </c>
      <c r="C10" s="18" t="str">
        <f t="shared" ca="1" si="0"/>
        <v>=B4+50</v>
      </c>
      <c r="F10" s="49"/>
      <c r="G10" s="33"/>
      <c r="I10" s="29">
        <f>IF(K$2&lt;&gt;"",EDATE(I$4,K$2*ROWS(I$5:I10)),I$4+7*K$1*ROWS(I$5:I10))</f>
        <v>43873</v>
      </c>
      <c r="J10" s="29">
        <f t="shared" ca="1" si="6"/>
        <v>43873</v>
      </c>
      <c r="K10" s="29">
        <f t="shared" ref="K10:K29" ca="1" si="20">IF(OR(WEEKDAY(J10,2)&gt;5,COUNTIF(Fériés,J10)=1),J10+1,J10)</f>
        <v>43873</v>
      </c>
      <c r="L10" s="29">
        <f t="shared" ref="L10:L29" ca="1" si="21">IF(OR(WEEKDAY(K10,2)&gt;5,COUNTIF(Fériés,K10)=1),K10+1,K10)</f>
        <v>43873</v>
      </c>
      <c r="O10" s="29">
        <f>IF(Q$2&lt;&gt;"",EDATE(O$4,Q$2*ROWS(O$5:O10)),O$4+7*Q$1*ROWS(O$5:O10))</f>
        <v>43917</v>
      </c>
      <c r="P10" s="29">
        <f t="shared" ca="1" si="7"/>
        <v>43917</v>
      </c>
      <c r="Q10" s="29">
        <f t="shared" ca="1" si="7"/>
        <v>43917</v>
      </c>
      <c r="R10" s="29">
        <f t="shared" ca="1" si="7"/>
        <v>43917</v>
      </c>
      <c r="U10" s="29">
        <f>IF(W$2&lt;&gt;"",EDATE(U$4,W$2*ROWS(U$5:U10)),U$4+7*W$1*ROWS(U$5:U10))</f>
        <v>43961</v>
      </c>
      <c r="V10" s="29">
        <f t="shared" ref="V10:X10" ca="1" si="22">IF(OR(WEEKDAY(U10,2)&gt;5,COUNTIF($B$1:$B$15,U10)=1),U10+1,U10)</f>
        <v>43962</v>
      </c>
      <c r="W10" s="29">
        <f t="shared" ca="1" si="22"/>
        <v>43962</v>
      </c>
      <c r="X10" s="29">
        <f t="shared" ca="1" si="22"/>
        <v>43962</v>
      </c>
      <c r="AA10" s="29">
        <f>IF(AC$2&lt;&gt;"",EDATE(AA$4,AC$2*ROWS(AA$5:AA10)),AA$4+7*AC$1*ROWS(AA$5:AA10))</f>
        <v>44019</v>
      </c>
      <c r="AB10" s="29">
        <f t="shared" ref="AB10:AD10" ca="1" si="23">IF(OR(WEEKDAY(AA10,2)&gt;5,COUNTIF($B$1:$B$15,AA10)=1),AA10+1,AA10)</f>
        <v>44019</v>
      </c>
      <c r="AC10" s="29">
        <f t="shared" ca="1" si="23"/>
        <v>44019</v>
      </c>
      <c r="AD10" s="29">
        <f t="shared" ca="1" si="23"/>
        <v>44019</v>
      </c>
      <c r="AG10" s="29">
        <f>IF(AI$2&lt;&gt;"",EDATE(AG$4,AI$2*ROWS(AG$5:AG10)),AG$4+7*AI$1*ROWS(AG$5:AG10))</f>
        <v>44206</v>
      </c>
      <c r="AH10" s="29">
        <f t="shared" ref="AH10:AJ10" ca="1" si="24">IF(OR(WEEKDAY(AG10,2)&gt;5,COUNTIF($B$1:$B$15,AG10)=1),AG10+1,AG10)</f>
        <v>44207</v>
      </c>
      <c r="AI10" s="29">
        <f t="shared" ca="1" si="24"/>
        <v>44207</v>
      </c>
      <c r="AJ10" s="29">
        <f t="shared" ca="1" si="24"/>
        <v>44207</v>
      </c>
    </row>
    <row r="11" spans="1:37" ht="15" customHeight="1" x14ac:dyDescent="0.25">
      <c r="A11" s="14" t="s">
        <v>21</v>
      </c>
      <c r="B11" s="12">
        <f ca="1">DATE($B$1,7,14)</f>
        <v>44026</v>
      </c>
      <c r="C11" s="18" t="str">
        <f t="shared" ca="1" si="0"/>
        <v>=DATE($B$1;7;14)</v>
      </c>
      <c r="F11" s="95" t="s">
        <v>48</v>
      </c>
      <c r="G11" s="96"/>
      <c r="I11" s="29">
        <f>IF(K$2&lt;&gt;"",EDATE(I$4,K$2*ROWS(I$5:I11)),I$4+7*K$1*ROWS(I$5:I11))</f>
        <v>43880</v>
      </c>
      <c r="J11" s="29">
        <f t="shared" ca="1" si="6"/>
        <v>43880</v>
      </c>
      <c r="K11" s="29">
        <f t="shared" ca="1" si="20"/>
        <v>43880</v>
      </c>
      <c r="L11" s="29">
        <f t="shared" ca="1" si="21"/>
        <v>43880</v>
      </c>
      <c r="O11" s="29">
        <f>IF(Q$2&lt;&gt;"",EDATE(O$4,Q$2*ROWS(O$5:O11)),O$4+7*Q$1*ROWS(O$5:O11))</f>
        <v>43931</v>
      </c>
      <c r="P11" s="29">
        <f t="shared" ca="1" si="7"/>
        <v>43931</v>
      </c>
      <c r="Q11" s="29">
        <f t="shared" ca="1" si="7"/>
        <v>43931</v>
      </c>
      <c r="R11" s="29">
        <f t="shared" ca="1" si="7"/>
        <v>43931</v>
      </c>
      <c r="U11" s="29">
        <f>IF(W$2&lt;&gt;"",EDATE(U$4,W$2*ROWS(U$5:U11)),U$4+7*W$1*ROWS(U$5:U11))</f>
        <v>43982</v>
      </c>
      <c r="V11" s="29">
        <f t="shared" ref="V11:X11" ca="1" si="25">IF(OR(WEEKDAY(U11,2)&gt;5,COUNTIF($B$1:$B$15,U11)=1),U11+1,U11)</f>
        <v>43983</v>
      </c>
      <c r="W11" s="29">
        <f t="shared" ca="1" si="25"/>
        <v>43984</v>
      </c>
      <c r="X11" s="29">
        <f t="shared" ca="1" si="25"/>
        <v>43984</v>
      </c>
      <c r="AA11" s="29">
        <f>IF(AC$2&lt;&gt;"",EDATE(AA$4,AC$2*ROWS(AA$5:AA11)),AA$4+7*AC$1*ROWS(AA$5:AA11))</f>
        <v>44050</v>
      </c>
      <c r="AB11" s="29">
        <f t="shared" ref="AB11:AD11" ca="1" si="26">IF(OR(WEEKDAY(AA11,2)&gt;5,COUNTIF($B$1:$B$15,AA11)=1),AA11+1,AA11)</f>
        <v>44050</v>
      </c>
      <c r="AC11" s="29">
        <f t="shared" ca="1" si="26"/>
        <v>44050</v>
      </c>
      <c r="AD11" s="29">
        <f t="shared" ca="1" si="26"/>
        <v>44050</v>
      </c>
      <c r="AG11" s="29">
        <f>IF(AI$2&lt;&gt;"",EDATE(AG$4,AI$2*ROWS(AG$5:AG11)),AG$4+7*AI$1*ROWS(AG$5:AG11))</f>
        <v>44265</v>
      </c>
      <c r="AH11" s="29">
        <f t="shared" ref="AH11:AJ11" ca="1" si="27">IF(OR(WEEKDAY(AG11,2)&gt;5,COUNTIF($B$1:$B$15,AG11)=1),AG11+1,AG11)</f>
        <v>44265</v>
      </c>
      <c r="AI11" s="29">
        <f t="shared" ca="1" si="27"/>
        <v>44265</v>
      </c>
      <c r="AJ11" s="29">
        <f t="shared" ca="1" si="27"/>
        <v>44265</v>
      </c>
    </row>
    <row r="12" spans="1:37" ht="15" customHeight="1" x14ac:dyDescent="0.25">
      <c r="A12" s="14" t="s">
        <v>22</v>
      </c>
      <c r="B12" s="12">
        <f ca="1">DATE($B$1,8,15)</f>
        <v>44058</v>
      </c>
      <c r="C12" s="18" t="str">
        <f t="shared" ca="1" si="0"/>
        <v>=DATE($B$1;8;15)</v>
      </c>
      <c r="F12" s="97"/>
      <c r="G12" s="98"/>
      <c r="I12" s="29">
        <f>IF(K$2&lt;&gt;"",EDATE(I$4,K$2*ROWS(I$5:I12)),I$4+7*K$1*ROWS(I$5:I12))</f>
        <v>43887</v>
      </c>
      <c r="J12" s="29">
        <f t="shared" ca="1" si="6"/>
        <v>43887</v>
      </c>
      <c r="K12" s="29">
        <f t="shared" ca="1" si="20"/>
        <v>43887</v>
      </c>
      <c r="L12" s="29">
        <f t="shared" ca="1" si="21"/>
        <v>43887</v>
      </c>
      <c r="O12" s="29">
        <f>IF(Q$2&lt;&gt;"",EDATE(O$4,Q$2*ROWS(O$5:O12)),O$4+7*Q$1*ROWS(O$5:O12))</f>
        <v>43945</v>
      </c>
      <c r="P12" s="29">
        <f t="shared" ca="1" si="7"/>
        <v>43945</v>
      </c>
      <c r="Q12" s="29">
        <f t="shared" ca="1" si="7"/>
        <v>43945</v>
      </c>
      <c r="R12" s="29">
        <f t="shared" ca="1" si="7"/>
        <v>43945</v>
      </c>
      <c r="U12" s="29">
        <f>IF(W$2&lt;&gt;"",EDATE(U$4,W$2*ROWS(U$5:U12)),U$4+7*W$1*ROWS(U$5:U12))</f>
        <v>44003</v>
      </c>
      <c r="V12" s="29">
        <f t="shared" ref="V12:X12" ca="1" si="28">IF(OR(WEEKDAY(U12,2)&gt;5,COUNTIF($B$1:$B$15,U12)=1),U12+1,U12)</f>
        <v>44004</v>
      </c>
      <c r="W12" s="29">
        <f t="shared" ca="1" si="28"/>
        <v>44004</v>
      </c>
      <c r="X12" s="29">
        <f t="shared" ca="1" si="28"/>
        <v>44004</v>
      </c>
      <c r="AA12" s="29">
        <f>IF(AC$2&lt;&gt;"",EDATE(AA$4,AC$2*ROWS(AA$5:AA12)),AA$4+7*AC$1*ROWS(AA$5:AA12))</f>
        <v>44081</v>
      </c>
      <c r="AB12" s="29">
        <f t="shared" ref="AB12:AD12" ca="1" si="29">IF(OR(WEEKDAY(AA12,2)&gt;5,COUNTIF($B$1:$B$15,AA12)=1),AA12+1,AA12)</f>
        <v>44081</v>
      </c>
      <c r="AC12" s="29">
        <f t="shared" ca="1" si="29"/>
        <v>44081</v>
      </c>
      <c r="AD12" s="29">
        <f t="shared" ca="1" si="29"/>
        <v>44081</v>
      </c>
      <c r="AG12" s="29">
        <f>IF(AI$2&lt;&gt;"",EDATE(AG$4,AI$2*ROWS(AG$5:AG12)),AG$4+7*AI$1*ROWS(AG$5:AG12))</f>
        <v>44326</v>
      </c>
      <c r="AH12" s="29">
        <f t="shared" ref="AH12:AJ12" ca="1" si="30">IF(OR(WEEKDAY(AG12,2)&gt;5,COUNTIF($B$1:$B$15,AG12)=1),AG12+1,AG12)</f>
        <v>44326</v>
      </c>
      <c r="AI12" s="29">
        <f t="shared" ca="1" si="30"/>
        <v>44326</v>
      </c>
      <c r="AJ12" s="29">
        <f t="shared" ca="1" si="30"/>
        <v>44326</v>
      </c>
    </row>
    <row r="13" spans="1:37" ht="15" customHeight="1" x14ac:dyDescent="0.25">
      <c r="A13" s="14" t="s">
        <v>23</v>
      </c>
      <c r="B13" s="12">
        <f ca="1">DATE($B$1,11,1)</f>
        <v>44136</v>
      </c>
      <c r="C13" s="18" t="str">
        <f t="shared" ca="1" si="0"/>
        <v>=DATE($B$1;11;1)</v>
      </c>
      <c r="F13" s="97"/>
      <c r="G13" s="98"/>
      <c r="I13" s="29">
        <f>IF(K$2&lt;&gt;"",EDATE(I$4,K$2*ROWS(I$5:I13)),I$4+7*K$1*ROWS(I$5:I13))</f>
        <v>43894</v>
      </c>
      <c r="J13" s="29">
        <f t="shared" ca="1" si="6"/>
        <v>43894</v>
      </c>
      <c r="K13" s="29">
        <f t="shared" ca="1" si="20"/>
        <v>43894</v>
      </c>
      <c r="L13" s="29">
        <f t="shared" ca="1" si="21"/>
        <v>43894</v>
      </c>
      <c r="O13" s="29">
        <f>IF(Q$2&lt;&gt;"",EDATE(O$4,Q$2*ROWS(O$5:O13)),O$4+7*Q$1*ROWS(O$5:O13))</f>
        <v>43959</v>
      </c>
      <c r="P13" s="29">
        <f t="shared" ca="1" si="7"/>
        <v>43960</v>
      </c>
      <c r="Q13" s="29">
        <f t="shared" ca="1" si="7"/>
        <v>43961</v>
      </c>
      <c r="R13" s="29">
        <f t="shared" ca="1" si="7"/>
        <v>43962</v>
      </c>
      <c r="U13" s="29">
        <f>IF(W$2&lt;&gt;"",EDATE(U$4,W$2*ROWS(U$5:U13)),U$4+7*W$1*ROWS(U$5:U13))</f>
        <v>44024</v>
      </c>
      <c r="V13" s="29">
        <f t="shared" ref="V13:X13" ca="1" si="31">IF(OR(WEEKDAY(U13,2)&gt;5,COUNTIF($B$1:$B$15,U13)=1),U13+1,U13)</f>
        <v>44025</v>
      </c>
      <c r="W13" s="29">
        <f t="shared" ca="1" si="31"/>
        <v>44025</v>
      </c>
      <c r="X13" s="29">
        <f t="shared" ca="1" si="31"/>
        <v>44025</v>
      </c>
      <c r="AA13" s="29">
        <f>IF(AC$2&lt;&gt;"",EDATE(AA$4,AC$2*ROWS(AA$5:AA13)),AA$4+7*AC$1*ROWS(AA$5:AA13))</f>
        <v>44111</v>
      </c>
      <c r="AB13" s="29">
        <f t="shared" ref="AB13:AD13" ca="1" si="32">IF(OR(WEEKDAY(AA13,2)&gt;5,COUNTIF($B$1:$B$15,AA13)=1),AA13+1,AA13)</f>
        <v>44111</v>
      </c>
      <c r="AC13" s="29">
        <f t="shared" ca="1" si="32"/>
        <v>44111</v>
      </c>
      <c r="AD13" s="29">
        <f t="shared" ca="1" si="32"/>
        <v>44111</v>
      </c>
      <c r="AG13" s="29">
        <f>IF(AI$2&lt;&gt;"",EDATE(AG$4,AI$2*ROWS(AG$5:AG13)),AG$4+7*AI$1*ROWS(AG$5:AG13))</f>
        <v>44387</v>
      </c>
      <c r="AH13" s="29">
        <f t="shared" ref="AH13:AJ13" ca="1" si="33">IF(OR(WEEKDAY(AG13,2)&gt;5,COUNTIF($B$1:$B$15,AG13)=1),AG13+1,AG13)</f>
        <v>44388</v>
      </c>
      <c r="AI13" s="29">
        <f t="shared" ca="1" si="33"/>
        <v>44389</v>
      </c>
      <c r="AJ13" s="29">
        <f t="shared" ca="1" si="33"/>
        <v>44389</v>
      </c>
    </row>
    <row r="14" spans="1:37" ht="15" customHeight="1" x14ac:dyDescent="0.25">
      <c r="A14" s="14" t="s">
        <v>24</v>
      </c>
      <c r="B14" s="12">
        <f ca="1">DATE($B$1,11,11)</f>
        <v>44146</v>
      </c>
      <c r="C14" s="18" t="str">
        <f t="shared" ca="1" si="0"/>
        <v>=DATE($B$1;11;11)</v>
      </c>
      <c r="F14" s="97"/>
      <c r="G14" s="98"/>
      <c r="I14" s="29">
        <f>IF(K$2&lt;&gt;"",EDATE(I$4,K$2*ROWS(I$5:I14)),I$4+7*K$1*ROWS(I$5:I14))</f>
        <v>43901</v>
      </c>
      <c r="J14" s="29">
        <f t="shared" ca="1" si="6"/>
        <v>43901</v>
      </c>
      <c r="K14" s="29">
        <f t="shared" ca="1" si="20"/>
        <v>43901</v>
      </c>
      <c r="L14" s="29">
        <f t="shared" ca="1" si="21"/>
        <v>43901</v>
      </c>
      <c r="O14" s="29">
        <f>IF(Q$2&lt;&gt;"",EDATE(O$4,Q$2*ROWS(O$5:O14)),O$4+7*Q$1*ROWS(O$5:O14))</f>
        <v>43973</v>
      </c>
      <c r="P14" s="29">
        <f t="shared" ca="1" si="7"/>
        <v>43973</v>
      </c>
      <c r="Q14" s="29">
        <f t="shared" ca="1" si="7"/>
        <v>43973</v>
      </c>
      <c r="R14" s="29">
        <f t="shared" ca="1" si="7"/>
        <v>43973</v>
      </c>
      <c r="U14" s="29">
        <f>IF(W$2&lt;&gt;"",EDATE(U$4,W$2*ROWS(U$5:U14)),U$4+7*W$1*ROWS(U$5:U14))</f>
        <v>44045</v>
      </c>
      <c r="V14" s="29">
        <f t="shared" ref="V14:X14" ca="1" si="34">IF(OR(WEEKDAY(U14,2)&gt;5,COUNTIF($B$1:$B$15,U14)=1),U14+1,U14)</f>
        <v>44046</v>
      </c>
      <c r="W14" s="29">
        <f t="shared" ca="1" si="34"/>
        <v>44046</v>
      </c>
      <c r="X14" s="29">
        <f t="shared" ca="1" si="34"/>
        <v>44046</v>
      </c>
      <c r="AA14" s="29">
        <f>IF(AC$2&lt;&gt;"",EDATE(AA$4,AC$2*ROWS(AA$5:AA14)),AA$4+7*AC$1*ROWS(AA$5:AA14))</f>
        <v>44142</v>
      </c>
      <c r="AB14" s="29">
        <f t="shared" ref="AB14:AD14" ca="1" si="35">IF(OR(WEEKDAY(AA14,2)&gt;5,COUNTIF($B$1:$B$15,AA14)=1),AA14+1,AA14)</f>
        <v>44143</v>
      </c>
      <c r="AC14" s="29">
        <f t="shared" ca="1" si="35"/>
        <v>44144</v>
      </c>
      <c r="AD14" s="29">
        <f t="shared" ca="1" si="35"/>
        <v>44144</v>
      </c>
      <c r="AG14" s="29">
        <f>IF(AI$2&lt;&gt;"",EDATE(AG$4,AI$2*ROWS(AG$5:AG14)),AG$4+7*AI$1*ROWS(AG$5:AG14))</f>
        <v>44449</v>
      </c>
      <c r="AH14" s="29">
        <f t="shared" ref="AH14:AJ14" ca="1" si="36">IF(OR(WEEKDAY(AG14,2)&gt;5,COUNTIF($B$1:$B$15,AG14)=1),AG14+1,AG14)</f>
        <v>44449</v>
      </c>
      <c r="AI14" s="29">
        <f t="shared" ca="1" si="36"/>
        <v>44449</v>
      </c>
      <c r="AJ14" s="29">
        <f t="shared" ca="1" si="36"/>
        <v>44449</v>
      </c>
    </row>
    <row r="15" spans="1:37" ht="15.75" customHeight="1" thickBot="1" x14ac:dyDescent="0.3">
      <c r="A15" s="15" t="s">
        <v>25</v>
      </c>
      <c r="B15" s="16">
        <f ca="1">DATE($B$1,12,25)</f>
        <v>44190</v>
      </c>
      <c r="C15" s="19" t="str">
        <f t="shared" ca="1" si="0"/>
        <v>=DATE($B$1;12;25)</v>
      </c>
      <c r="F15" s="97"/>
      <c r="G15" s="98"/>
      <c r="H15" t="s">
        <v>38</v>
      </c>
      <c r="I15" s="29">
        <f>IF(K$2&lt;&gt;"",EDATE(I$4,K$2*ROWS(I$5:I15)),I$4+7*K$1*ROWS(I$5:I15))</f>
        <v>43908</v>
      </c>
      <c r="J15" s="29">
        <f t="shared" ca="1" si="6"/>
        <v>43908</v>
      </c>
      <c r="K15" s="29">
        <f t="shared" ca="1" si="20"/>
        <v>43908</v>
      </c>
      <c r="L15" s="29">
        <f t="shared" ca="1" si="21"/>
        <v>43908</v>
      </c>
      <c r="O15" s="29">
        <f>IF(Q$2&lt;&gt;"",EDATE(O$4,Q$2*ROWS(O$5:O15)),O$4+7*Q$1*ROWS(O$5:O15))</f>
        <v>43987</v>
      </c>
      <c r="P15" s="29">
        <f t="shared" ca="1" si="7"/>
        <v>43987</v>
      </c>
      <c r="Q15" s="29">
        <f t="shared" ca="1" si="7"/>
        <v>43987</v>
      </c>
      <c r="R15" s="29">
        <f t="shared" ca="1" si="7"/>
        <v>43987</v>
      </c>
      <c r="U15" s="29">
        <f>IF(W$2&lt;&gt;"",EDATE(U$4,W$2*ROWS(U$5:U15)),U$4+7*W$1*ROWS(U$5:U15))</f>
        <v>44066</v>
      </c>
      <c r="V15" s="29">
        <f t="shared" ref="V15:X15" ca="1" si="37">IF(OR(WEEKDAY(U15,2)&gt;5,COUNTIF($B$1:$B$15,U15)=1),U15+1,U15)</f>
        <v>44067</v>
      </c>
      <c r="W15" s="29">
        <f t="shared" ca="1" si="37"/>
        <v>44067</v>
      </c>
      <c r="X15" s="29">
        <f t="shared" ca="1" si="37"/>
        <v>44067</v>
      </c>
      <c r="AA15" s="29">
        <f>IF(AC$2&lt;&gt;"",EDATE(AA$4,AC$2*ROWS(AA$5:AA15)),AA$4+7*AC$1*ROWS(AA$5:AA15))</f>
        <v>44172</v>
      </c>
      <c r="AB15" s="29">
        <f t="shared" ref="AB15:AD15" ca="1" si="38">IF(OR(WEEKDAY(AA15,2)&gt;5,COUNTIF($B$1:$B$15,AA15)=1),AA15+1,AA15)</f>
        <v>44172</v>
      </c>
      <c r="AC15" s="29">
        <f t="shared" ca="1" si="38"/>
        <v>44172</v>
      </c>
      <c r="AD15" s="29">
        <f t="shared" ca="1" si="38"/>
        <v>44172</v>
      </c>
      <c r="AG15" s="29">
        <f>IF(AI$2&lt;&gt;"",EDATE(AG$4,AI$2*ROWS(AG$5:AG15)),AG$4+7*AI$1*ROWS(AG$5:AG15))</f>
        <v>44510</v>
      </c>
      <c r="AH15" s="29">
        <f t="shared" ref="AH15:AJ15" ca="1" si="39">IF(OR(WEEKDAY(AG15,2)&gt;5,COUNTIF($B$1:$B$15,AG15)=1),AG15+1,AG15)</f>
        <v>44510</v>
      </c>
      <c r="AI15" s="29">
        <f t="shared" ca="1" si="39"/>
        <v>44510</v>
      </c>
      <c r="AJ15" s="29">
        <f t="shared" ca="1" si="39"/>
        <v>44510</v>
      </c>
    </row>
    <row r="16" spans="1:37" ht="15" customHeight="1" x14ac:dyDescent="0.25">
      <c r="F16" s="97"/>
      <c r="G16" s="98"/>
      <c r="I16" s="29">
        <f>IF(K$2&lt;&gt;"",EDATE(I$4,K$2*ROWS(I$5:I16)),I$4+7*K$1*ROWS(I$5:I16))</f>
        <v>43915</v>
      </c>
      <c r="J16" s="29">
        <f t="shared" ca="1" si="6"/>
        <v>43915</v>
      </c>
      <c r="K16" s="29">
        <f t="shared" ca="1" si="20"/>
        <v>43915</v>
      </c>
      <c r="L16" s="29">
        <f t="shared" ca="1" si="21"/>
        <v>43915</v>
      </c>
      <c r="O16" s="29">
        <f>IF(Q$2&lt;&gt;"",EDATE(O$4,Q$2*ROWS(O$5:O16)),O$4+7*Q$1*ROWS(O$5:O16))</f>
        <v>44001</v>
      </c>
      <c r="P16" s="29">
        <f t="shared" ca="1" si="7"/>
        <v>44001</v>
      </c>
      <c r="Q16" s="29">
        <f t="shared" ca="1" si="7"/>
        <v>44001</v>
      </c>
      <c r="R16" s="29">
        <f t="shared" ca="1" si="7"/>
        <v>44001</v>
      </c>
      <c r="U16" s="29">
        <f>IF(W$2&lt;&gt;"",EDATE(U$4,W$2*ROWS(U$5:U16)),U$4+7*W$1*ROWS(U$5:U16))</f>
        <v>44087</v>
      </c>
      <c r="V16" s="29">
        <f t="shared" ref="V16:X16" ca="1" si="40">IF(OR(WEEKDAY(U16,2)&gt;5,COUNTIF($B$1:$B$15,U16)=1),U16+1,U16)</f>
        <v>44088</v>
      </c>
      <c r="W16" s="29">
        <f t="shared" ca="1" si="40"/>
        <v>44088</v>
      </c>
      <c r="X16" s="29">
        <f t="shared" ca="1" si="40"/>
        <v>44088</v>
      </c>
      <c r="AA16" s="29">
        <f>IF(AC$2&lt;&gt;"",EDATE(AA$4,AC$2*ROWS(AA$5:AA16)),AA$4+7*AC$1*ROWS(AA$5:AA16))</f>
        <v>44203</v>
      </c>
      <c r="AB16" s="29">
        <f t="shared" ref="AB16:AD16" ca="1" si="41">IF(OR(WEEKDAY(AA16,2)&gt;5,COUNTIF($B$1:$B$15,AA16)=1),AA16+1,AA16)</f>
        <v>44203</v>
      </c>
      <c r="AC16" s="29">
        <f t="shared" ca="1" si="41"/>
        <v>44203</v>
      </c>
      <c r="AD16" s="29">
        <f t="shared" ca="1" si="41"/>
        <v>44203</v>
      </c>
      <c r="AG16" s="29">
        <f>IF(AI$2&lt;&gt;"",EDATE(AG$4,AI$2*ROWS(AG$5:AG16)),AG$4+7*AI$1*ROWS(AG$5:AG16))</f>
        <v>44571</v>
      </c>
      <c r="AH16" s="29">
        <f t="shared" ref="AH16:AJ16" ca="1" si="42">IF(OR(WEEKDAY(AG16,2)&gt;5,COUNTIF($B$1:$B$15,AG16)=1),AG16+1,AG16)</f>
        <v>44571</v>
      </c>
      <c r="AI16" s="29">
        <f t="shared" ca="1" si="42"/>
        <v>44571</v>
      </c>
      <c r="AJ16" s="29">
        <f t="shared" ca="1" si="42"/>
        <v>44571</v>
      </c>
    </row>
    <row r="17" spans="1:36" ht="15" customHeight="1" x14ac:dyDescent="0.25">
      <c r="F17" s="97"/>
      <c r="G17" s="98"/>
      <c r="I17" s="29">
        <f>IF(K$2&lt;&gt;"",EDATE(I$4,K$2*ROWS(I$5:I17)),I$4+7*K$1*ROWS(I$5:I17))</f>
        <v>43922</v>
      </c>
      <c r="J17" s="29">
        <f t="shared" ca="1" si="6"/>
        <v>43922</v>
      </c>
      <c r="K17" s="29">
        <f t="shared" ca="1" si="20"/>
        <v>43922</v>
      </c>
      <c r="L17" s="29">
        <f t="shared" ca="1" si="21"/>
        <v>43922</v>
      </c>
      <c r="O17" s="29">
        <f>IF(Q$2&lt;&gt;"",EDATE(O$4,Q$2*ROWS(O$5:O17)),O$4+7*Q$1*ROWS(O$5:O17))</f>
        <v>44015</v>
      </c>
      <c r="P17" s="29">
        <f t="shared" ca="1" si="7"/>
        <v>44015</v>
      </c>
      <c r="Q17" s="29">
        <f t="shared" ca="1" si="7"/>
        <v>44015</v>
      </c>
      <c r="R17" s="29">
        <f t="shared" ca="1" si="7"/>
        <v>44015</v>
      </c>
      <c r="U17" s="29">
        <f>IF(W$2&lt;&gt;"",EDATE(U$4,W$2*ROWS(U$5:U17)),U$4+7*W$1*ROWS(U$5:U17))</f>
        <v>44108</v>
      </c>
      <c r="V17" s="29">
        <f t="shared" ref="V17:X17" ca="1" si="43">IF(OR(WEEKDAY(U17,2)&gt;5,COUNTIF($B$1:$B$15,U17)=1),U17+1,U17)</f>
        <v>44109</v>
      </c>
      <c r="W17" s="29">
        <f t="shared" ca="1" si="43"/>
        <v>44109</v>
      </c>
      <c r="X17" s="29">
        <f t="shared" ca="1" si="43"/>
        <v>44109</v>
      </c>
      <c r="AA17" s="29">
        <f>IF(AC$2&lt;&gt;"",EDATE(AA$4,AC$2*ROWS(AA$5:AA17)),AA$4+7*AC$1*ROWS(AA$5:AA17))</f>
        <v>44234</v>
      </c>
      <c r="AB17" s="29">
        <f t="shared" ref="AB17:AD17" ca="1" si="44">IF(OR(WEEKDAY(AA17,2)&gt;5,COUNTIF($B$1:$B$15,AA17)=1),AA17+1,AA17)</f>
        <v>44235</v>
      </c>
      <c r="AC17" s="29">
        <f t="shared" ca="1" si="44"/>
        <v>44235</v>
      </c>
      <c r="AD17" s="29">
        <f t="shared" ca="1" si="44"/>
        <v>44235</v>
      </c>
      <c r="AG17" s="29">
        <f>IF(AI$2&lt;&gt;"",EDATE(AG$4,AI$2*ROWS(AG$5:AG17)),AG$4+7*AI$1*ROWS(AG$5:AG17))</f>
        <v>44630</v>
      </c>
      <c r="AH17" s="29">
        <f t="shared" ref="AH17:AJ17" ca="1" si="45">IF(OR(WEEKDAY(AG17,2)&gt;5,COUNTIF($B$1:$B$15,AG17)=1),AG17+1,AG17)</f>
        <v>44630</v>
      </c>
      <c r="AI17" s="29">
        <f t="shared" ca="1" si="45"/>
        <v>44630</v>
      </c>
      <c r="AJ17" s="29">
        <f t="shared" ca="1" si="45"/>
        <v>44630</v>
      </c>
    </row>
    <row r="18" spans="1:36" ht="15" customHeight="1" x14ac:dyDescent="0.25">
      <c r="F18" s="97"/>
      <c r="G18" s="98"/>
      <c r="I18" s="29">
        <f>IF(K$2&lt;&gt;"",EDATE(I$4,K$2*ROWS(I$5:I18)),I$4+7*K$1*ROWS(I$5:I18))</f>
        <v>43929</v>
      </c>
      <c r="J18" s="29">
        <f t="shared" ca="1" si="6"/>
        <v>43929</v>
      </c>
      <c r="K18" s="29">
        <f t="shared" ca="1" si="20"/>
        <v>43929</v>
      </c>
      <c r="L18" s="29">
        <f t="shared" ca="1" si="21"/>
        <v>43929</v>
      </c>
      <c r="O18" s="29">
        <f>IF(Q$2&lt;&gt;"",EDATE(O$4,Q$2*ROWS(O$5:O18)),O$4+7*Q$1*ROWS(O$5:O18))</f>
        <v>44029</v>
      </c>
      <c r="P18" s="29">
        <f t="shared" ca="1" si="7"/>
        <v>44029</v>
      </c>
      <c r="Q18" s="29">
        <f t="shared" ca="1" si="7"/>
        <v>44029</v>
      </c>
      <c r="R18" s="29">
        <f t="shared" ca="1" si="7"/>
        <v>44029</v>
      </c>
      <c r="U18" s="29">
        <f>IF(W$2&lt;&gt;"",EDATE(U$4,W$2*ROWS(U$5:U18)),U$4+7*W$1*ROWS(U$5:U18))</f>
        <v>44129</v>
      </c>
      <c r="V18" s="29">
        <f t="shared" ref="V18:X18" ca="1" si="46">IF(OR(WEEKDAY(U18,2)&gt;5,COUNTIF($B$1:$B$15,U18)=1),U18+1,U18)</f>
        <v>44130</v>
      </c>
      <c r="W18" s="29">
        <f t="shared" ca="1" si="46"/>
        <v>44130</v>
      </c>
      <c r="X18" s="29">
        <f t="shared" ca="1" si="46"/>
        <v>44130</v>
      </c>
      <c r="AA18" s="29">
        <f>IF(AC$2&lt;&gt;"",EDATE(AA$4,AC$2*ROWS(AA$5:AA18)),AA$4+7*AC$1*ROWS(AA$5:AA18))</f>
        <v>44262</v>
      </c>
      <c r="AB18" s="29">
        <f t="shared" ref="AB18:AD18" ca="1" si="47">IF(OR(WEEKDAY(AA18,2)&gt;5,COUNTIF($B$1:$B$15,AA18)=1),AA18+1,AA18)</f>
        <v>44263</v>
      </c>
      <c r="AC18" s="29">
        <f t="shared" ca="1" si="47"/>
        <v>44263</v>
      </c>
      <c r="AD18" s="29">
        <f t="shared" ca="1" si="47"/>
        <v>44263</v>
      </c>
      <c r="AG18" s="29">
        <f>IF(AI$2&lt;&gt;"",EDATE(AG$4,AI$2*ROWS(AG$5:AG18)),AG$4+7*AI$1*ROWS(AG$5:AG18))</f>
        <v>44691</v>
      </c>
      <c r="AH18" s="29">
        <f t="shared" ref="AH18:AJ18" ca="1" si="48">IF(OR(WEEKDAY(AG18,2)&gt;5,COUNTIF($B$1:$B$15,AG18)=1),AG18+1,AG18)</f>
        <v>44691</v>
      </c>
      <c r="AI18" s="29">
        <f t="shared" ca="1" si="48"/>
        <v>44691</v>
      </c>
      <c r="AJ18" s="29">
        <f t="shared" ca="1" si="48"/>
        <v>44691</v>
      </c>
    </row>
    <row r="19" spans="1:36" ht="15" customHeight="1" x14ac:dyDescent="0.25">
      <c r="F19" s="97"/>
      <c r="G19" s="98"/>
      <c r="I19" s="29">
        <f>IF(K$2&lt;&gt;"",EDATE(I$4,K$2*ROWS(I$5:I19)),I$4+7*K$1*ROWS(I$5:I19))</f>
        <v>43936</v>
      </c>
      <c r="J19" s="29">
        <f t="shared" ca="1" si="6"/>
        <v>43936</v>
      </c>
      <c r="K19" s="29">
        <f t="shared" ca="1" si="20"/>
        <v>43936</v>
      </c>
      <c r="L19" s="29">
        <f t="shared" ca="1" si="21"/>
        <v>43936</v>
      </c>
      <c r="O19" s="29">
        <f>IF(Q$2&lt;&gt;"",EDATE(O$4,Q$2*ROWS(O$5:O19)),O$4+7*Q$1*ROWS(O$5:O19))</f>
        <v>44043</v>
      </c>
      <c r="P19" s="29">
        <f t="shared" ca="1" si="7"/>
        <v>44043</v>
      </c>
      <c r="Q19" s="29">
        <f t="shared" ca="1" si="7"/>
        <v>44043</v>
      </c>
      <c r="R19" s="29">
        <f t="shared" ca="1" si="7"/>
        <v>44043</v>
      </c>
      <c r="U19" s="29">
        <f>IF(W$2&lt;&gt;"",EDATE(U$4,W$2*ROWS(U$5:U19)),U$4+7*W$1*ROWS(U$5:U19))</f>
        <v>44150</v>
      </c>
      <c r="V19" s="29">
        <f t="shared" ref="V19:X19" ca="1" si="49">IF(OR(WEEKDAY(U19,2)&gt;5,COUNTIF($B$1:$B$15,U19)=1),U19+1,U19)</f>
        <v>44151</v>
      </c>
      <c r="W19" s="29">
        <f t="shared" ca="1" si="49"/>
        <v>44151</v>
      </c>
      <c r="X19" s="29">
        <f t="shared" ca="1" si="49"/>
        <v>44151</v>
      </c>
      <c r="AA19" s="29">
        <f>IF(AC$2&lt;&gt;"",EDATE(AA$4,AC$2*ROWS(AA$5:AA19)),AA$4+7*AC$1*ROWS(AA$5:AA19))</f>
        <v>44293</v>
      </c>
      <c r="AB19" s="29">
        <f t="shared" ref="AB19:AD19" ca="1" si="50">IF(OR(WEEKDAY(AA19,2)&gt;5,COUNTIF($B$1:$B$15,AA19)=1),AA19+1,AA19)</f>
        <v>44293</v>
      </c>
      <c r="AC19" s="29">
        <f t="shared" ca="1" si="50"/>
        <v>44293</v>
      </c>
      <c r="AD19" s="29">
        <f t="shared" ca="1" si="50"/>
        <v>44293</v>
      </c>
      <c r="AG19" s="29">
        <f>IF(AI$2&lt;&gt;"",EDATE(AG$4,AI$2*ROWS(AG$5:AG19)),AG$4+7*AI$1*ROWS(AG$5:AG19))</f>
        <v>44752</v>
      </c>
      <c r="AH19" s="29">
        <f t="shared" ref="AH19:AJ19" ca="1" si="51">IF(OR(WEEKDAY(AG19,2)&gt;5,COUNTIF($B$1:$B$15,AG19)=1),AG19+1,AG19)</f>
        <v>44753</v>
      </c>
      <c r="AI19" s="29">
        <f t="shared" ca="1" si="51"/>
        <v>44753</v>
      </c>
      <c r="AJ19" s="29">
        <f t="shared" ca="1" si="51"/>
        <v>44753</v>
      </c>
    </row>
    <row r="20" spans="1:36" ht="15" customHeight="1" x14ac:dyDescent="0.25">
      <c r="A20" s="3"/>
      <c r="B20" s="3"/>
      <c r="C20" s="3"/>
      <c r="F20" s="97"/>
      <c r="G20" s="98"/>
      <c r="I20" s="29">
        <f>IF(K$2&lt;&gt;"",EDATE(I$4,K$2*ROWS(I$5:I20)),I$4+7*K$1*ROWS(I$5:I20))</f>
        <v>43943</v>
      </c>
      <c r="J20" s="29">
        <f t="shared" ca="1" si="6"/>
        <v>43943</v>
      </c>
      <c r="K20" s="29">
        <f t="shared" ca="1" si="20"/>
        <v>43943</v>
      </c>
      <c r="L20" s="29">
        <f t="shared" ca="1" si="21"/>
        <v>43943</v>
      </c>
      <c r="O20" s="29">
        <f>IF(Q$2&lt;&gt;"",EDATE(O$4,Q$2*ROWS(O$5:O20)),O$4+7*Q$1*ROWS(O$5:O20))</f>
        <v>44057</v>
      </c>
      <c r="P20" s="29">
        <f t="shared" ca="1" si="7"/>
        <v>44057</v>
      </c>
      <c r="Q20" s="29">
        <f t="shared" ca="1" si="7"/>
        <v>44057</v>
      </c>
      <c r="R20" s="29">
        <f t="shared" ca="1" si="7"/>
        <v>44057</v>
      </c>
      <c r="U20" s="29">
        <f>IF(W$2&lt;&gt;"",EDATE(U$4,W$2*ROWS(U$5:U20)),U$4+7*W$1*ROWS(U$5:U20))</f>
        <v>44171</v>
      </c>
      <c r="V20" s="29">
        <f t="shared" ref="V20:X20" ca="1" si="52">IF(OR(WEEKDAY(U20,2)&gt;5,COUNTIF($B$1:$B$15,U20)=1),U20+1,U20)</f>
        <v>44172</v>
      </c>
      <c r="W20" s="29">
        <f t="shared" ca="1" si="52"/>
        <v>44172</v>
      </c>
      <c r="X20" s="29">
        <f t="shared" ca="1" si="52"/>
        <v>44172</v>
      </c>
      <c r="AA20" s="29">
        <f>IF(AC$2&lt;&gt;"",EDATE(AA$4,AC$2*ROWS(AA$5:AA20)),AA$4+7*AC$1*ROWS(AA$5:AA20))</f>
        <v>44323</v>
      </c>
      <c r="AB20" s="29">
        <f t="shared" ref="AB20:AD20" ca="1" si="53">IF(OR(WEEKDAY(AA20,2)&gt;5,COUNTIF($B$1:$B$15,AA20)=1),AA20+1,AA20)</f>
        <v>44323</v>
      </c>
      <c r="AC20" s="29">
        <f t="shared" ca="1" si="53"/>
        <v>44323</v>
      </c>
      <c r="AD20" s="29">
        <f t="shared" ca="1" si="53"/>
        <v>44323</v>
      </c>
      <c r="AG20" s="29">
        <f>IF(AI$2&lt;&gt;"",EDATE(AG$4,AI$2*ROWS(AG$5:AG20)),AG$4+7*AI$1*ROWS(AG$5:AG20))</f>
        <v>44814</v>
      </c>
      <c r="AH20" s="29">
        <f t="shared" ref="AH20:AJ20" ca="1" si="54">IF(OR(WEEKDAY(AG20,2)&gt;5,COUNTIF($B$1:$B$15,AG20)=1),AG20+1,AG20)</f>
        <v>44815</v>
      </c>
      <c r="AI20" s="29">
        <f t="shared" ca="1" si="54"/>
        <v>44816</v>
      </c>
      <c r="AJ20" s="29">
        <f t="shared" ca="1" si="54"/>
        <v>44816</v>
      </c>
    </row>
    <row r="21" spans="1:36" ht="15" customHeight="1" x14ac:dyDescent="0.25">
      <c r="A21" s="2"/>
      <c r="B21" s="2"/>
      <c r="C21" s="2"/>
      <c r="F21" s="97"/>
      <c r="G21" s="98"/>
      <c r="I21" s="29">
        <f>IF(K$2&lt;&gt;"",EDATE(I$4,K$2*ROWS(I$5:I21)),I$4+7*K$1*ROWS(I$5:I21))</f>
        <v>43950</v>
      </c>
      <c r="J21" s="29">
        <f t="shared" ca="1" si="6"/>
        <v>43950</v>
      </c>
      <c r="K21" s="29">
        <f t="shared" ca="1" si="20"/>
        <v>43950</v>
      </c>
      <c r="L21" s="29">
        <f t="shared" ca="1" si="21"/>
        <v>43950</v>
      </c>
      <c r="O21" s="29">
        <f>IF(Q$2&lt;&gt;"",EDATE(O$4,Q$2*ROWS(O$5:O21)),O$4+7*Q$1*ROWS(O$5:O21))</f>
        <v>44071</v>
      </c>
      <c r="P21" s="29">
        <f t="shared" ca="1" si="7"/>
        <v>44071</v>
      </c>
      <c r="Q21" s="29">
        <f t="shared" ca="1" si="7"/>
        <v>44071</v>
      </c>
      <c r="R21" s="29">
        <f t="shared" ca="1" si="7"/>
        <v>44071</v>
      </c>
      <c r="U21" s="29">
        <f>IF(W$2&lt;&gt;"",EDATE(U$4,W$2*ROWS(U$5:U21)),U$4+7*W$1*ROWS(U$5:U21))</f>
        <v>44192</v>
      </c>
      <c r="V21" s="29">
        <f t="shared" ref="V21:X21" ca="1" si="55">IF(OR(WEEKDAY(U21,2)&gt;5,COUNTIF($B$1:$B$15,U21)=1),U21+1,U21)</f>
        <v>44193</v>
      </c>
      <c r="W21" s="29">
        <f t="shared" ca="1" si="55"/>
        <v>44193</v>
      </c>
      <c r="X21" s="29">
        <f t="shared" ca="1" si="55"/>
        <v>44193</v>
      </c>
      <c r="AA21" s="29">
        <f>IF(AC$2&lt;&gt;"",EDATE(AA$4,AC$2*ROWS(AA$5:AA21)),AA$4+7*AC$1*ROWS(AA$5:AA21))</f>
        <v>44354</v>
      </c>
      <c r="AB21" s="29">
        <f t="shared" ref="AB21:AD21" ca="1" si="56">IF(OR(WEEKDAY(AA21,2)&gt;5,COUNTIF($B$1:$B$15,AA21)=1),AA21+1,AA21)</f>
        <v>44354</v>
      </c>
      <c r="AC21" s="29">
        <f t="shared" ca="1" si="56"/>
        <v>44354</v>
      </c>
      <c r="AD21" s="29">
        <f t="shared" ca="1" si="56"/>
        <v>44354</v>
      </c>
      <c r="AG21" s="29">
        <f>IF(AI$2&lt;&gt;"",EDATE(AG$4,AI$2*ROWS(AG$5:AG21)),AG$4+7*AI$1*ROWS(AG$5:AG21))</f>
        <v>44875</v>
      </c>
      <c r="AH21" s="29">
        <f t="shared" ref="AH21:AJ21" ca="1" si="57">IF(OR(WEEKDAY(AG21,2)&gt;5,COUNTIF($B$1:$B$15,AG21)=1),AG21+1,AG21)</f>
        <v>44875</v>
      </c>
      <c r="AI21" s="29">
        <f t="shared" ca="1" si="57"/>
        <v>44875</v>
      </c>
      <c r="AJ21" s="29">
        <f t="shared" ca="1" si="57"/>
        <v>44875</v>
      </c>
    </row>
    <row r="22" spans="1:36" ht="15" customHeight="1" x14ac:dyDescent="0.25">
      <c r="A22" s="2"/>
      <c r="B22" s="27" t="s">
        <v>29</v>
      </c>
      <c r="C22" s="2">
        <f ca="1">NETWORKDAYS(calendrier!A8,calendrier!W38,'jours fériés'!B3:B15)</f>
        <v>253</v>
      </c>
      <c r="F22" s="97"/>
      <c r="G22" s="98"/>
      <c r="I22" s="29">
        <f>IF(K$2&lt;&gt;"",EDATE(I$4,K$2*ROWS(I$5:I22)),I$4+7*K$1*ROWS(I$5:I22))</f>
        <v>43957</v>
      </c>
      <c r="J22" s="29">
        <f t="shared" ca="1" si="6"/>
        <v>43957</v>
      </c>
      <c r="K22" s="29">
        <f t="shared" ca="1" si="20"/>
        <v>43957</v>
      </c>
      <c r="L22" s="29">
        <f t="shared" ca="1" si="21"/>
        <v>43957</v>
      </c>
      <c r="O22" s="29">
        <f>IF(Q$2&lt;&gt;"",EDATE(O$4,Q$2*ROWS(O$5:O22)),O$4+7*Q$1*ROWS(O$5:O22))</f>
        <v>44085</v>
      </c>
      <c r="P22" s="29">
        <f t="shared" ca="1" si="7"/>
        <v>44085</v>
      </c>
      <c r="Q22" s="29">
        <f t="shared" ca="1" si="7"/>
        <v>44085</v>
      </c>
      <c r="R22" s="29">
        <f t="shared" ca="1" si="7"/>
        <v>44085</v>
      </c>
      <c r="U22" s="29">
        <f>IF(W$2&lt;&gt;"",EDATE(U$4,W$2*ROWS(U$5:U22)),U$4+7*W$1*ROWS(U$5:U22))</f>
        <v>44213</v>
      </c>
      <c r="V22" s="29">
        <f t="shared" ref="V22:X22" ca="1" si="58">IF(OR(WEEKDAY(U22,2)&gt;5,COUNTIF($B$1:$B$15,U22)=1),U22+1,U22)</f>
        <v>44214</v>
      </c>
      <c r="W22" s="29">
        <f t="shared" ca="1" si="58"/>
        <v>44214</v>
      </c>
      <c r="X22" s="29">
        <f t="shared" ca="1" si="58"/>
        <v>44214</v>
      </c>
      <c r="AA22" s="29">
        <f>IF(AC$2&lt;&gt;"",EDATE(AA$4,AC$2*ROWS(AA$5:AA22)),AA$4+7*AC$1*ROWS(AA$5:AA22))</f>
        <v>44384</v>
      </c>
      <c r="AB22" s="29">
        <f t="shared" ref="AB22:AD22" ca="1" si="59">IF(OR(WEEKDAY(AA22,2)&gt;5,COUNTIF($B$1:$B$15,AA22)=1),AA22+1,AA22)</f>
        <v>44384</v>
      </c>
      <c r="AC22" s="29">
        <f t="shared" ca="1" si="59"/>
        <v>44384</v>
      </c>
      <c r="AD22" s="29">
        <f t="shared" ca="1" si="59"/>
        <v>44384</v>
      </c>
      <c r="AG22" s="29">
        <f>IF(AI$2&lt;&gt;"",EDATE(AG$4,AI$2*ROWS(AG$5:AG22)),AG$4+7*AI$1*ROWS(AG$5:AG22))</f>
        <v>44936</v>
      </c>
      <c r="AH22" s="29">
        <f t="shared" ref="AH22:AJ22" ca="1" si="60">IF(OR(WEEKDAY(AG22,2)&gt;5,COUNTIF($B$1:$B$15,AG22)=1),AG22+1,AG22)</f>
        <v>44936</v>
      </c>
      <c r="AI22" s="29">
        <f t="shared" ca="1" si="60"/>
        <v>44936</v>
      </c>
      <c r="AJ22" s="29">
        <f t="shared" ca="1" si="60"/>
        <v>44936</v>
      </c>
    </row>
    <row r="23" spans="1:36" ht="15" customHeight="1" x14ac:dyDescent="0.25">
      <c r="A23" s="35"/>
      <c r="B23" s="35"/>
      <c r="C23" s="2"/>
      <c r="F23" s="97"/>
      <c r="G23" s="98"/>
      <c r="I23" s="29">
        <f>IF(K$2&lt;&gt;"",EDATE(I$4,K$2*ROWS(I$5:I23)),I$4+7*K$1*ROWS(I$5:I23))</f>
        <v>43964</v>
      </c>
      <c r="J23" s="29">
        <f t="shared" ca="1" si="6"/>
        <v>43964</v>
      </c>
      <c r="K23" s="29">
        <f t="shared" ca="1" si="20"/>
        <v>43964</v>
      </c>
      <c r="L23" s="29">
        <f t="shared" ca="1" si="21"/>
        <v>43964</v>
      </c>
      <c r="O23" s="29">
        <f>IF(Q$2&lt;&gt;"",EDATE(O$4,Q$2*ROWS(O$5:O23)),O$4+7*Q$1*ROWS(O$5:O23))</f>
        <v>44099</v>
      </c>
      <c r="P23" s="29">
        <f t="shared" ca="1" si="7"/>
        <v>44099</v>
      </c>
      <c r="Q23" s="29">
        <f t="shared" ca="1" si="7"/>
        <v>44099</v>
      </c>
      <c r="R23" s="29">
        <f t="shared" ca="1" si="7"/>
        <v>44099</v>
      </c>
      <c r="U23" s="29">
        <f>IF(W$2&lt;&gt;"",EDATE(U$4,W$2*ROWS(U$5:U23)),U$4+7*W$1*ROWS(U$5:U23))</f>
        <v>44234</v>
      </c>
      <c r="V23" s="29">
        <f t="shared" ref="V23:X23" ca="1" si="61">IF(OR(WEEKDAY(U23,2)&gt;5,COUNTIF($B$1:$B$15,U23)=1),U23+1,U23)</f>
        <v>44235</v>
      </c>
      <c r="W23" s="29">
        <f t="shared" ca="1" si="61"/>
        <v>44235</v>
      </c>
      <c r="X23" s="29">
        <f t="shared" ca="1" si="61"/>
        <v>44235</v>
      </c>
      <c r="AA23" s="29">
        <f>IF(AC$2&lt;&gt;"",EDATE(AA$4,AC$2*ROWS(AA$5:AA23)),AA$4+7*AC$1*ROWS(AA$5:AA23))</f>
        <v>44415</v>
      </c>
      <c r="AB23" s="29">
        <f t="shared" ref="AB23:AD23" ca="1" si="62">IF(OR(WEEKDAY(AA23,2)&gt;5,COUNTIF($B$1:$B$15,AA23)=1),AA23+1,AA23)</f>
        <v>44416</v>
      </c>
      <c r="AC23" s="29">
        <f t="shared" ca="1" si="62"/>
        <v>44417</v>
      </c>
      <c r="AD23" s="29">
        <f t="shared" ca="1" si="62"/>
        <v>44417</v>
      </c>
      <c r="AG23" s="29">
        <f>IF(AI$2&lt;&gt;"",EDATE(AG$4,AI$2*ROWS(AG$5:AG23)),AG$4+7*AI$1*ROWS(AG$5:AG23))</f>
        <v>44995</v>
      </c>
      <c r="AH23" s="29">
        <f t="shared" ref="AH23:AJ23" ca="1" si="63">IF(OR(WEEKDAY(AG23,2)&gt;5,COUNTIF($B$1:$B$15,AG23)=1),AG23+1,AG23)</f>
        <v>44995</v>
      </c>
      <c r="AI23" s="29">
        <f t="shared" ca="1" si="63"/>
        <v>44995</v>
      </c>
      <c r="AJ23" s="29">
        <f t="shared" ca="1" si="63"/>
        <v>44995</v>
      </c>
    </row>
    <row r="24" spans="1:36" ht="15" customHeight="1" x14ac:dyDescent="0.3">
      <c r="A24" s="2" t="s">
        <v>30</v>
      </c>
      <c r="B24" s="28" t="b">
        <f ca="1">WEEKDAY(calendrier!A8:A38,2)&gt;5</f>
        <v>0</v>
      </c>
      <c r="C24" s="2"/>
      <c r="F24" s="97"/>
      <c r="G24" s="98"/>
      <c r="I24" s="29">
        <f>IF(K$2&lt;&gt;"",EDATE(I$4,K$2*ROWS(I$5:I24)),I$4+7*K$1*ROWS(I$5:I24))</f>
        <v>43971</v>
      </c>
      <c r="J24" s="29">
        <f t="shared" ca="1" si="6"/>
        <v>43971</v>
      </c>
      <c r="K24" s="29">
        <f t="shared" ca="1" si="20"/>
        <v>43971</v>
      </c>
      <c r="L24" s="29">
        <f t="shared" ca="1" si="21"/>
        <v>43971</v>
      </c>
      <c r="O24" s="29">
        <f>IF(Q$2&lt;&gt;"",EDATE(O$4,Q$2*ROWS(O$5:O24)),O$4+7*Q$1*ROWS(O$5:O24))</f>
        <v>44113</v>
      </c>
      <c r="P24" s="29">
        <f t="shared" ca="1" si="7"/>
        <v>44113</v>
      </c>
      <c r="Q24" s="29">
        <f t="shared" ca="1" si="7"/>
        <v>44113</v>
      </c>
      <c r="R24" s="29">
        <f t="shared" ca="1" si="7"/>
        <v>44113</v>
      </c>
      <c r="U24" s="29">
        <f>IF(W$2&lt;&gt;"",EDATE(U$4,W$2*ROWS(U$5:U24)),U$4+7*W$1*ROWS(U$5:U24))</f>
        <v>44255</v>
      </c>
      <c r="V24" s="29">
        <f t="shared" ref="V24:X24" ca="1" si="64">IF(OR(WEEKDAY(U24,2)&gt;5,COUNTIF($B$1:$B$15,U24)=1),U24+1,U24)</f>
        <v>44256</v>
      </c>
      <c r="W24" s="29">
        <f t="shared" ca="1" si="64"/>
        <v>44256</v>
      </c>
      <c r="X24" s="29">
        <f t="shared" ca="1" si="64"/>
        <v>44256</v>
      </c>
      <c r="AA24" s="29">
        <f>IF(AC$2&lt;&gt;"",EDATE(AA$4,AC$2*ROWS(AA$5:AA24)),AA$4+7*AC$1*ROWS(AA$5:AA24))</f>
        <v>44446</v>
      </c>
      <c r="AB24" s="29">
        <f t="shared" ref="AB24:AD24" ca="1" si="65">IF(OR(WEEKDAY(AA24,2)&gt;5,COUNTIF($B$1:$B$15,AA24)=1),AA24+1,AA24)</f>
        <v>44446</v>
      </c>
      <c r="AC24" s="29">
        <f t="shared" ca="1" si="65"/>
        <v>44446</v>
      </c>
      <c r="AD24" s="29">
        <f t="shared" ca="1" si="65"/>
        <v>44446</v>
      </c>
      <c r="AG24" s="29">
        <f>IF(AI$2&lt;&gt;"",EDATE(AG$4,AI$2*ROWS(AG$5:AG24)),AG$4+7*AI$1*ROWS(AG$5:AG24))</f>
        <v>45056</v>
      </c>
      <c r="AH24" s="29">
        <f t="shared" ref="AH24:AJ24" ca="1" si="66">IF(OR(WEEKDAY(AG24,2)&gt;5,COUNTIF($B$1:$B$15,AG24)=1),AG24+1,AG24)</f>
        <v>45056</v>
      </c>
      <c r="AI24" s="29">
        <f t="shared" ca="1" si="66"/>
        <v>45056</v>
      </c>
      <c r="AJ24" s="29">
        <f t="shared" ca="1" si="66"/>
        <v>45056</v>
      </c>
    </row>
    <row r="25" spans="1:36" ht="15" customHeight="1" x14ac:dyDescent="0.25">
      <c r="A25" s="1" t="s">
        <v>31</v>
      </c>
      <c r="B25" s="24" t="b">
        <f ca="1">NOT(ISERROR(MATCH(calendrier!A8,B3:B15,0)))</f>
        <v>1</v>
      </c>
      <c r="C25" s="1"/>
      <c r="F25" s="97"/>
      <c r="G25" s="98"/>
      <c r="I25" s="29">
        <f>IF(K$2&lt;&gt;"",EDATE(I$4,K$2*ROWS(I$5:I25)),I$4+7*K$1*ROWS(I$5:I25))</f>
        <v>43978</v>
      </c>
      <c r="J25" s="29">
        <f t="shared" ca="1" si="6"/>
        <v>43978</v>
      </c>
      <c r="K25" s="29">
        <f t="shared" ca="1" si="20"/>
        <v>43978</v>
      </c>
      <c r="L25" s="29">
        <f t="shared" ca="1" si="21"/>
        <v>43978</v>
      </c>
      <c r="O25" s="29">
        <f>IF(Q$2&lt;&gt;"",EDATE(O$4,Q$2*ROWS(O$5:O25)),O$4+7*Q$1*ROWS(O$5:O25))</f>
        <v>44127</v>
      </c>
      <c r="P25" s="29">
        <f t="shared" ca="1" si="7"/>
        <v>44127</v>
      </c>
      <c r="Q25" s="29">
        <f t="shared" ca="1" si="7"/>
        <v>44127</v>
      </c>
      <c r="R25" s="29">
        <f t="shared" ca="1" si="7"/>
        <v>44127</v>
      </c>
      <c r="U25" s="29">
        <f>IF(W$2&lt;&gt;"",EDATE(U$4,W$2*ROWS(U$5:U25)),U$4+7*W$1*ROWS(U$5:U25))</f>
        <v>44276</v>
      </c>
      <c r="V25" s="29">
        <f t="shared" ref="V25:X25" ca="1" si="67">IF(OR(WEEKDAY(U25,2)&gt;5,COUNTIF($B$1:$B$15,U25)=1),U25+1,U25)</f>
        <v>44277</v>
      </c>
      <c r="W25" s="29">
        <f t="shared" ca="1" si="67"/>
        <v>44277</v>
      </c>
      <c r="X25" s="29">
        <f t="shared" ca="1" si="67"/>
        <v>44277</v>
      </c>
      <c r="AA25" s="29">
        <f>IF(AC$2&lt;&gt;"",EDATE(AA$4,AC$2*ROWS(AA$5:AA25)),AA$4+7*AC$1*ROWS(AA$5:AA25))</f>
        <v>44476</v>
      </c>
      <c r="AB25" s="29">
        <f t="shared" ref="AB25:AD25" ca="1" si="68">IF(OR(WEEKDAY(AA25,2)&gt;5,COUNTIF($B$1:$B$15,AA25)=1),AA25+1,AA25)</f>
        <v>44476</v>
      </c>
      <c r="AC25" s="29">
        <f t="shared" ca="1" si="68"/>
        <v>44476</v>
      </c>
      <c r="AD25" s="29">
        <f t="shared" ca="1" si="68"/>
        <v>44476</v>
      </c>
      <c r="AG25" s="29">
        <f>IF(AI$2&lt;&gt;"",EDATE(AG$4,AI$2*ROWS(AG$5:AG25)),AG$4+7*AI$1*ROWS(AG$5:AG25))</f>
        <v>45117</v>
      </c>
      <c r="AH25" s="29">
        <f t="shared" ref="AH25:AJ25" ca="1" si="69">IF(OR(WEEKDAY(AG25,2)&gt;5,COUNTIF($B$1:$B$15,AG25)=1),AG25+1,AG25)</f>
        <v>45117</v>
      </c>
      <c r="AI25" s="29">
        <f t="shared" ca="1" si="69"/>
        <v>45117</v>
      </c>
      <c r="AJ25" s="29">
        <f t="shared" ca="1" si="69"/>
        <v>45117</v>
      </c>
    </row>
    <row r="26" spans="1:36" ht="15.75" customHeight="1" x14ac:dyDescent="0.25">
      <c r="A26" s="24"/>
      <c r="B26" s="1"/>
      <c r="C26" s="1"/>
      <c r="F26" s="97"/>
      <c r="G26" s="98"/>
      <c r="I26" s="29">
        <f>IF(K$2&lt;&gt;"",EDATE(I$4,K$2*ROWS(I$5:I26)),I$4+7*K$1*ROWS(I$5:I26))</f>
        <v>43985</v>
      </c>
      <c r="J26" s="29">
        <f t="shared" ca="1" si="6"/>
        <v>43985</v>
      </c>
      <c r="K26" s="29">
        <f t="shared" ca="1" si="20"/>
        <v>43985</v>
      </c>
      <c r="L26" s="29">
        <f t="shared" ca="1" si="21"/>
        <v>43985</v>
      </c>
      <c r="O26" s="29">
        <f>IF(Q$2&lt;&gt;"",EDATE(O$4,Q$2*ROWS(O$5:O26)),O$4+7*Q$1*ROWS(O$5:O26))</f>
        <v>44141</v>
      </c>
      <c r="P26" s="29">
        <f t="shared" ca="1" si="7"/>
        <v>44141</v>
      </c>
      <c r="Q26" s="29">
        <f t="shared" ca="1" si="7"/>
        <v>44141</v>
      </c>
      <c r="R26" s="29">
        <f t="shared" ca="1" si="7"/>
        <v>44141</v>
      </c>
      <c r="U26" s="29">
        <f>IF(W$2&lt;&gt;"",EDATE(U$4,W$2*ROWS(U$5:U26)),U$4+7*W$1*ROWS(U$5:U26))</f>
        <v>44297</v>
      </c>
      <c r="V26" s="29">
        <f t="shared" ref="V26:X26" ca="1" si="70">IF(OR(WEEKDAY(U26,2)&gt;5,COUNTIF($B$1:$B$15,U26)=1),U26+1,U26)</f>
        <v>44298</v>
      </c>
      <c r="W26" s="29">
        <f t="shared" ca="1" si="70"/>
        <v>44298</v>
      </c>
      <c r="X26" s="29">
        <f t="shared" ca="1" si="70"/>
        <v>44298</v>
      </c>
      <c r="AA26" s="29">
        <f>IF(AC$2&lt;&gt;"",EDATE(AA$4,AC$2*ROWS(AA$5:AA26)),AA$4+7*AC$1*ROWS(AA$5:AA26))</f>
        <v>44507</v>
      </c>
      <c r="AB26" s="29">
        <f t="shared" ref="AB26:AD26" ca="1" si="71">IF(OR(WEEKDAY(AA26,2)&gt;5,COUNTIF($B$1:$B$15,AA26)=1),AA26+1,AA26)</f>
        <v>44508</v>
      </c>
      <c r="AC26" s="29">
        <f t="shared" ca="1" si="71"/>
        <v>44508</v>
      </c>
      <c r="AD26" s="29">
        <f t="shared" ca="1" si="71"/>
        <v>44508</v>
      </c>
      <c r="AG26" s="29">
        <f>IF(AI$2&lt;&gt;"",EDATE(AG$4,AI$2*ROWS(AG$5:AG26)),AG$4+7*AI$1*ROWS(AG$5:AG26))</f>
        <v>45179</v>
      </c>
      <c r="AH26" s="29">
        <f t="shared" ref="AH26:AJ26" ca="1" si="72">IF(OR(WEEKDAY(AG26,2)&gt;5,COUNTIF($B$1:$B$15,AG26)=1),AG26+1,AG26)</f>
        <v>45180</v>
      </c>
      <c r="AI26" s="29">
        <f t="shared" ca="1" si="72"/>
        <v>45180</v>
      </c>
      <c r="AJ26" s="29">
        <f t="shared" ca="1" si="72"/>
        <v>45180</v>
      </c>
    </row>
    <row r="27" spans="1:36" ht="15" customHeight="1" x14ac:dyDescent="0.25">
      <c r="A27" s="1"/>
      <c r="C27" s="24"/>
      <c r="F27" s="97"/>
      <c r="G27" s="98"/>
      <c r="I27" s="29">
        <f>IF(K$2&lt;&gt;"",EDATE(I$4,K$2*ROWS(I$5:I27)),I$4+7*K$1*ROWS(I$5:I27))</f>
        <v>43992</v>
      </c>
      <c r="J27" s="29">
        <f t="shared" ca="1" si="6"/>
        <v>43992</v>
      </c>
      <c r="K27" s="29">
        <f t="shared" ca="1" si="20"/>
        <v>43992</v>
      </c>
      <c r="L27" s="29">
        <f t="shared" ca="1" si="21"/>
        <v>43992</v>
      </c>
      <c r="O27" s="29">
        <f>IF(Q$2&lt;&gt;"",EDATE(O$4,Q$2*ROWS(O$5:O27)),O$4+7*Q$1*ROWS(O$5:O27))</f>
        <v>44155</v>
      </c>
      <c r="P27" s="29">
        <f t="shared" ca="1" si="7"/>
        <v>44155</v>
      </c>
      <c r="Q27" s="29">
        <f t="shared" ca="1" si="7"/>
        <v>44155</v>
      </c>
      <c r="R27" s="29">
        <f t="shared" ca="1" si="7"/>
        <v>44155</v>
      </c>
      <c r="U27" s="29">
        <f>IF(W$2&lt;&gt;"",EDATE(U$4,W$2*ROWS(U$5:U27)),U$4+7*W$1*ROWS(U$5:U27))</f>
        <v>44318</v>
      </c>
      <c r="V27" s="29">
        <f t="shared" ref="V27:X27" ca="1" si="73">IF(OR(WEEKDAY(U27,2)&gt;5,COUNTIF($B$1:$B$15,U27)=1),U27+1,U27)</f>
        <v>44319</v>
      </c>
      <c r="W27" s="29">
        <f t="shared" ca="1" si="73"/>
        <v>44319</v>
      </c>
      <c r="X27" s="29">
        <f t="shared" ca="1" si="73"/>
        <v>44319</v>
      </c>
      <c r="AA27" s="29">
        <f>IF(AC$2&lt;&gt;"",EDATE(AA$4,AC$2*ROWS(AA$5:AA27)),AA$4+7*AC$1*ROWS(AA$5:AA27))</f>
        <v>44537</v>
      </c>
      <c r="AB27" s="29">
        <f t="shared" ref="AB27:AD27" ca="1" si="74">IF(OR(WEEKDAY(AA27,2)&gt;5,COUNTIF($B$1:$B$15,AA27)=1),AA27+1,AA27)</f>
        <v>44537</v>
      </c>
      <c r="AC27" s="29">
        <f t="shared" ca="1" si="74"/>
        <v>44537</v>
      </c>
      <c r="AD27" s="29">
        <f t="shared" ca="1" si="74"/>
        <v>44537</v>
      </c>
      <c r="AG27" s="29">
        <f>IF(AI$2&lt;&gt;"",EDATE(AG$4,AI$2*ROWS(AG$5:AG27)),AG$4+7*AI$1*ROWS(AG$5:AG27))</f>
        <v>45240</v>
      </c>
      <c r="AH27" s="29">
        <f t="shared" ref="AH27:AJ27" ca="1" si="75">IF(OR(WEEKDAY(AG27,2)&gt;5,COUNTIF($B$1:$B$15,AG27)=1),AG27+1,AG27)</f>
        <v>45240</v>
      </c>
      <c r="AI27" s="29">
        <f t="shared" ca="1" si="75"/>
        <v>45240</v>
      </c>
      <c r="AJ27" s="29">
        <f t="shared" ca="1" si="75"/>
        <v>45240</v>
      </c>
    </row>
    <row r="28" spans="1:36" ht="15" customHeight="1" x14ac:dyDescent="0.25">
      <c r="F28" s="97"/>
      <c r="G28" s="98"/>
      <c r="I28" s="29">
        <f>IF(K$2&lt;&gt;"",EDATE(I$4,K$2*ROWS(I$5:I28)),I$4+7*K$1*ROWS(I$5:I28))</f>
        <v>43999</v>
      </c>
      <c r="J28" s="29">
        <f t="shared" ca="1" si="6"/>
        <v>43999</v>
      </c>
      <c r="K28" s="29">
        <f t="shared" ca="1" si="20"/>
        <v>43999</v>
      </c>
      <c r="L28" s="29">
        <f t="shared" ca="1" si="21"/>
        <v>43999</v>
      </c>
      <c r="O28" s="29">
        <f>IF(Q$2&lt;&gt;"",EDATE(O$4,Q$2*ROWS(O$5:O28)),O$4+7*Q$1*ROWS(O$5:O28))</f>
        <v>44169</v>
      </c>
      <c r="P28" s="29">
        <f t="shared" ca="1" si="7"/>
        <v>44169</v>
      </c>
      <c r="Q28" s="29">
        <f t="shared" ca="1" si="7"/>
        <v>44169</v>
      </c>
      <c r="R28" s="29">
        <f t="shared" ca="1" si="7"/>
        <v>44169</v>
      </c>
      <c r="U28" s="29">
        <f>IF(W$2&lt;&gt;"",EDATE(U$4,W$2*ROWS(U$5:U28)),U$4+7*W$1*ROWS(U$5:U28))</f>
        <v>44339</v>
      </c>
      <c r="V28" s="29">
        <f t="shared" ref="V28:X28" ca="1" si="76">IF(OR(WEEKDAY(U28,2)&gt;5,COUNTIF($B$1:$B$15,U28)=1),U28+1,U28)</f>
        <v>44340</v>
      </c>
      <c r="W28" s="29">
        <f t="shared" ca="1" si="76"/>
        <v>44340</v>
      </c>
      <c r="X28" s="29">
        <f t="shared" ca="1" si="76"/>
        <v>44340</v>
      </c>
      <c r="AA28" s="29">
        <f>IF(AC$2&lt;&gt;"",EDATE(AA$4,AC$2*ROWS(AA$5:AA28)),AA$4+7*AC$1*ROWS(AA$5:AA28))</f>
        <v>44568</v>
      </c>
      <c r="AB28" s="29">
        <f t="shared" ref="AB28:AD28" ca="1" si="77">IF(OR(WEEKDAY(AA28,2)&gt;5,COUNTIF($B$1:$B$15,AA28)=1),AA28+1,AA28)</f>
        <v>44568</v>
      </c>
      <c r="AC28" s="29">
        <f t="shared" ca="1" si="77"/>
        <v>44568</v>
      </c>
      <c r="AD28" s="29">
        <f t="shared" ca="1" si="77"/>
        <v>44568</v>
      </c>
      <c r="AG28" s="29">
        <f>IF(AI$2&lt;&gt;"",EDATE(AG$4,AI$2*ROWS(AG$5:AG28)),AG$4+7*AI$1*ROWS(AG$5:AG28))</f>
        <v>45301</v>
      </c>
      <c r="AH28" s="29">
        <f t="shared" ref="AH28:AJ28" ca="1" si="78">IF(OR(WEEKDAY(AG28,2)&gt;5,COUNTIF($B$1:$B$15,AG28)=1),AG28+1,AG28)</f>
        <v>45301</v>
      </c>
      <c r="AI28" s="29">
        <f t="shared" ca="1" si="78"/>
        <v>45301</v>
      </c>
      <c r="AJ28" s="29">
        <f t="shared" ca="1" si="78"/>
        <v>45301</v>
      </c>
    </row>
    <row r="29" spans="1:36" ht="15.75" customHeight="1" thickBot="1" x14ac:dyDescent="0.3">
      <c r="F29" s="99"/>
      <c r="G29" s="100"/>
      <c r="I29" s="29">
        <f>IF(K$2&lt;&gt;"",EDATE(I$4,K$2*ROWS(I$5:I29)),I$4+7*K$1*ROWS(I$5:I29))</f>
        <v>44006</v>
      </c>
      <c r="J29" s="29">
        <f t="shared" ca="1" si="6"/>
        <v>44006</v>
      </c>
      <c r="K29" s="29">
        <f t="shared" ca="1" si="20"/>
        <v>44006</v>
      </c>
      <c r="L29" s="29">
        <f t="shared" ca="1" si="21"/>
        <v>44006</v>
      </c>
      <c r="O29" s="29">
        <f>IF(Q$2&lt;&gt;"",EDATE(O$4,Q$2*ROWS(O$5:O29)),O$4+7*Q$1*ROWS(O$5:O29))</f>
        <v>44183</v>
      </c>
      <c r="P29" s="29">
        <f t="shared" ca="1" si="7"/>
        <v>44183</v>
      </c>
      <c r="Q29" s="29">
        <f t="shared" ca="1" si="7"/>
        <v>44183</v>
      </c>
      <c r="R29" s="29">
        <f t="shared" ca="1" si="7"/>
        <v>44183</v>
      </c>
      <c r="U29" s="29">
        <f>IF(W$2&lt;&gt;"",EDATE(U$4,W$2*ROWS(U$5:U29)),U$4+7*W$1*ROWS(U$5:U29))</f>
        <v>44360</v>
      </c>
      <c r="V29" s="29">
        <f t="shared" ref="V29:X29" ca="1" si="79">IF(OR(WEEKDAY(U29,2)&gt;5,COUNTIF($B$1:$B$15,U29)=1),U29+1,U29)</f>
        <v>44361</v>
      </c>
      <c r="W29" s="29">
        <f t="shared" ca="1" si="79"/>
        <v>44361</v>
      </c>
      <c r="X29" s="29">
        <f t="shared" ca="1" si="79"/>
        <v>44361</v>
      </c>
      <c r="AA29" s="29">
        <f>IF(AC$2&lt;&gt;"",EDATE(AA$4,AC$2*ROWS(AA$5:AA29)),AA$4+7*AC$1*ROWS(AA$5:AA29))</f>
        <v>44599</v>
      </c>
      <c r="AB29" s="29">
        <f t="shared" ref="AB29:AD29" ca="1" si="80">IF(OR(WEEKDAY(AA29,2)&gt;5,COUNTIF($B$1:$B$15,AA29)=1),AA29+1,AA29)</f>
        <v>44599</v>
      </c>
      <c r="AC29" s="29">
        <f t="shared" ca="1" si="80"/>
        <v>44599</v>
      </c>
      <c r="AD29" s="29">
        <f t="shared" ca="1" si="80"/>
        <v>44599</v>
      </c>
      <c r="AG29" s="29">
        <f>IF(AI$2&lt;&gt;"",EDATE(AG$4,AI$2*ROWS(AG$5:AG29)),AG$4+7*AI$1*ROWS(AG$5:AG29))</f>
        <v>45361</v>
      </c>
      <c r="AH29" s="29">
        <f t="shared" ref="AH29:AJ29" ca="1" si="81">IF(OR(WEEKDAY(AG29,2)&gt;5,COUNTIF($B$1:$B$15,AG29)=1),AG29+1,AG29)</f>
        <v>45362</v>
      </c>
      <c r="AI29" s="29">
        <f t="shared" ca="1" si="81"/>
        <v>45362</v>
      </c>
      <c r="AJ29" s="29">
        <f t="shared" ca="1" si="81"/>
        <v>45362</v>
      </c>
    </row>
    <row r="30" spans="1:36" x14ac:dyDescent="0.25">
      <c r="I30" s="29">
        <f>IF(K$2&lt;&gt;"",EDATE(I$4,K$2*ROWS(I$5:I30)),I$4+7*K$1*ROWS(I$5:I30))</f>
        <v>44013</v>
      </c>
      <c r="J30" s="29">
        <f t="shared" ref="J30:J79" si="82">IF(OR(WEEKDAY(I30,2)&gt;5,COUNTIF(B26:B40,I30)=1),I30+1,I30)</f>
        <v>44013</v>
      </c>
      <c r="K30" s="29">
        <f t="shared" ref="K30:K79" ca="1" si="83">IF(OR(WEEKDAY(J30,2)&gt;5,COUNTIF(Fériés,J30)=1),J30+1,J30)</f>
        <v>44013</v>
      </c>
      <c r="L30" s="29">
        <f t="shared" ref="L30:L79" ca="1" si="84">IF(OR(WEEKDAY(K30,2)&gt;5,COUNTIF(Fériés,K30)=1),K30+1,K30)</f>
        <v>44013</v>
      </c>
      <c r="O30" s="29">
        <f>IF(Q$2&lt;&gt;"",EDATE(O$4,Q$2*ROWS(O$5:O30)),O$4+7*Q$1*ROWS(O$5:O30))</f>
        <v>44197</v>
      </c>
      <c r="P30" s="29">
        <f t="shared" ref="P30:R30" ca="1" si="85">IF(OR(WEEKDAY(O30,2)&gt;5,COUNTIF($B$1:$B$15,O30)=1),O30+1,O30)</f>
        <v>44197</v>
      </c>
      <c r="Q30" s="29">
        <f t="shared" ca="1" si="85"/>
        <v>44197</v>
      </c>
      <c r="R30" s="29">
        <f t="shared" ca="1" si="85"/>
        <v>44197</v>
      </c>
      <c r="U30" s="29">
        <f>IF(W$2&lt;&gt;"",EDATE(U$4,W$2*ROWS(U$5:U30)),U$4+7*W$1*ROWS(U$5:U30))</f>
        <v>44381</v>
      </c>
      <c r="V30" s="29">
        <f t="shared" ref="V30:X30" ca="1" si="86">IF(OR(WEEKDAY(U30,2)&gt;5,COUNTIF($B$1:$B$15,U30)=1),U30+1,U30)</f>
        <v>44382</v>
      </c>
      <c r="W30" s="29">
        <f t="shared" ca="1" si="86"/>
        <v>44382</v>
      </c>
      <c r="X30" s="29">
        <f t="shared" ca="1" si="86"/>
        <v>44382</v>
      </c>
      <c r="AA30" s="29">
        <f>IF(AC$2&lt;&gt;"",EDATE(AA$4,AC$2*ROWS(AA$5:AA30)),AA$4+7*AC$1*ROWS(AA$5:AA30))</f>
        <v>44627</v>
      </c>
      <c r="AB30" s="29">
        <f t="shared" ref="AB30:AD30" ca="1" si="87">IF(OR(WEEKDAY(AA30,2)&gt;5,COUNTIF($B$1:$B$15,AA30)=1),AA30+1,AA30)</f>
        <v>44627</v>
      </c>
      <c r="AC30" s="29">
        <f t="shared" ca="1" si="87"/>
        <v>44627</v>
      </c>
      <c r="AD30" s="29">
        <f t="shared" ca="1" si="87"/>
        <v>44627</v>
      </c>
      <c r="AG30" s="29">
        <f>IF(AI$2&lt;&gt;"",EDATE(AG$4,AI$2*ROWS(AG$5:AG30)),AG$4+7*AI$1*ROWS(AG$5:AG30))</f>
        <v>45422</v>
      </c>
      <c r="AH30" s="29">
        <f t="shared" ref="AH30:AJ30" ca="1" si="88">IF(OR(WEEKDAY(AG30,2)&gt;5,COUNTIF($B$1:$B$15,AG30)=1),AG30+1,AG30)</f>
        <v>45422</v>
      </c>
      <c r="AI30" s="29">
        <f t="shared" ca="1" si="88"/>
        <v>45422</v>
      </c>
      <c r="AJ30" s="29">
        <f t="shared" ca="1" si="88"/>
        <v>45422</v>
      </c>
    </row>
    <row r="31" spans="1:36" x14ac:dyDescent="0.25">
      <c r="I31" s="29">
        <f>IF(K$2&lt;&gt;"",EDATE(I$4,K$2*ROWS(I$5:I31)),I$4+7*K$1*ROWS(I$5:I31))</f>
        <v>44020</v>
      </c>
      <c r="J31" s="29">
        <f t="shared" si="82"/>
        <v>44020</v>
      </c>
      <c r="K31" s="29">
        <f t="shared" ca="1" si="83"/>
        <v>44020</v>
      </c>
      <c r="L31" s="29">
        <f t="shared" ca="1" si="84"/>
        <v>44020</v>
      </c>
      <c r="O31" s="29">
        <f>IF(Q$2&lt;&gt;"",EDATE(O$4,Q$2*ROWS(O$5:O31)),O$4+7*Q$1*ROWS(O$5:O31))</f>
        <v>44211</v>
      </c>
      <c r="P31" s="29">
        <f t="shared" ref="P31:R31" ca="1" si="89">IF(OR(WEEKDAY(O31,2)&gt;5,COUNTIF($B$1:$B$15,O31)=1),O31+1,O31)</f>
        <v>44211</v>
      </c>
      <c r="Q31" s="29">
        <f t="shared" ca="1" si="89"/>
        <v>44211</v>
      </c>
      <c r="R31" s="29">
        <f t="shared" ca="1" si="89"/>
        <v>44211</v>
      </c>
      <c r="U31" s="29">
        <f>IF(W$2&lt;&gt;"",EDATE(U$4,W$2*ROWS(U$5:U31)),U$4+7*W$1*ROWS(U$5:U31))</f>
        <v>44402</v>
      </c>
      <c r="V31" s="29">
        <f t="shared" ref="V31:X31" ca="1" si="90">IF(OR(WEEKDAY(U31,2)&gt;5,COUNTIF($B$1:$B$15,U31)=1),U31+1,U31)</f>
        <v>44403</v>
      </c>
      <c r="W31" s="29">
        <f t="shared" ca="1" si="90"/>
        <v>44403</v>
      </c>
      <c r="X31" s="29">
        <f t="shared" ca="1" si="90"/>
        <v>44403</v>
      </c>
      <c r="AA31" s="29">
        <f>IF(AC$2&lt;&gt;"",EDATE(AA$4,AC$2*ROWS(AA$5:AA31)),AA$4+7*AC$1*ROWS(AA$5:AA31))</f>
        <v>44658</v>
      </c>
      <c r="AB31" s="29">
        <f t="shared" ref="AB31:AD31" ca="1" si="91">IF(OR(WEEKDAY(AA31,2)&gt;5,COUNTIF($B$1:$B$15,AA31)=1),AA31+1,AA31)</f>
        <v>44658</v>
      </c>
      <c r="AC31" s="29">
        <f t="shared" ca="1" si="91"/>
        <v>44658</v>
      </c>
      <c r="AD31" s="29">
        <f t="shared" ca="1" si="91"/>
        <v>44658</v>
      </c>
      <c r="AG31" s="29">
        <f>IF(AI$2&lt;&gt;"",EDATE(AG$4,AI$2*ROWS(AG$5:AG31)),AG$4+7*AI$1*ROWS(AG$5:AG31))</f>
        <v>45483</v>
      </c>
      <c r="AH31" s="29">
        <f t="shared" ref="AH31:AJ31" ca="1" si="92">IF(OR(WEEKDAY(AG31,2)&gt;5,COUNTIF($B$1:$B$15,AG31)=1),AG31+1,AG31)</f>
        <v>45483</v>
      </c>
      <c r="AI31" s="29">
        <f t="shared" ca="1" si="92"/>
        <v>45483</v>
      </c>
      <c r="AJ31" s="29">
        <f t="shared" ca="1" si="92"/>
        <v>45483</v>
      </c>
    </row>
    <row r="32" spans="1:36" x14ac:dyDescent="0.25">
      <c r="I32" s="29">
        <f>IF(K$2&lt;&gt;"",EDATE(I$4,K$2*ROWS(I$5:I32)),I$4+7*K$1*ROWS(I$5:I32))</f>
        <v>44027</v>
      </c>
      <c r="J32" s="29">
        <f t="shared" si="82"/>
        <v>44027</v>
      </c>
      <c r="K32" s="29">
        <f t="shared" ca="1" si="83"/>
        <v>44027</v>
      </c>
      <c r="L32" s="29">
        <f t="shared" ca="1" si="84"/>
        <v>44027</v>
      </c>
      <c r="O32" s="29">
        <f>IF(Q$2&lt;&gt;"",EDATE(O$4,Q$2*ROWS(O$5:O32)),O$4+7*Q$1*ROWS(O$5:O32))</f>
        <v>44225</v>
      </c>
      <c r="P32" s="29">
        <f t="shared" ref="P32:R32" ca="1" si="93">IF(OR(WEEKDAY(O32,2)&gt;5,COUNTIF($B$1:$B$15,O32)=1),O32+1,O32)</f>
        <v>44225</v>
      </c>
      <c r="Q32" s="29">
        <f t="shared" ca="1" si="93"/>
        <v>44225</v>
      </c>
      <c r="R32" s="29">
        <f t="shared" ca="1" si="93"/>
        <v>44225</v>
      </c>
      <c r="U32" s="29">
        <f>IF(W$2&lt;&gt;"",EDATE(U$4,W$2*ROWS(U$5:U32)),U$4+7*W$1*ROWS(U$5:U32))</f>
        <v>44423</v>
      </c>
      <c r="V32" s="29">
        <f t="shared" ref="V32:X32" ca="1" si="94">IF(OR(WEEKDAY(U32,2)&gt;5,COUNTIF($B$1:$B$15,U32)=1),U32+1,U32)</f>
        <v>44424</v>
      </c>
      <c r="W32" s="29">
        <f t="shared" ca="1" si="94"/>
        <v>44424</v>
      </c>
      <c r="X32" s="29">
        <f t="shared" ca="1" si="94"/>
        <v>44424</v>
      </c>
      <c r="AA32" s="29">
        <f>IF(AC$2&lt;&gt;"",EDATE(AA$4,AC$2*ROWS(AA$5:AA32)),AA$4+7*AC$1*ROWS(AA$5:AA32))</f>
        <v>44688</v>
      </c>
      <c r="AB32" s="29">
        <f t="shared" ref="AB32:AD32" ca="1" si="95">IF(OR(WEEKDAY(AA32,2)&gt;5,COUNTIF($B$1:$B$15,AA32)=1),AA32+1,AA32)</f>
        <v>44689</v>
      </c>
      <c r="AC32" s="29">
        <f t="shared" ca="1" si="95"/>
        <v>44690</v>
      </c>
      <c r="AD32" s="29">
        <f t="shared" ca="1" si="95"/>
        <v>44690</v>
      </c>
      <c r="AG32" s="29">
        <f>IF(AI$2&lt;&gt;"",EDATE(AG$4,AI$2*ROWS(AG$5:AG32)),AG$4+7*AI$1*ROWS(AG$5:AG32))</f>
        <v>45545</v>
      </c>
      <c r="AH32" s="29">
        <f t="shared" ref="AH32:AJ32" ca="1" si="96">IF(OR(WEEKDAY(AG32,2)&gt;5,COUNTIF($B$1:$B$15,AG32)=1),AG32+1,AG32)</f>
        <v>45545</v>
      </c>
      <c r="AI32" s="29">
        <f t="shared" ca="1" si="96"/>
        <v>45545</v>
      </c>
      <c r="AJ32" s="29">
        <f t="shared" ca="1" si="96"/>
        <v>45545</v>
      </c>
    </row>
    <row r="33" spans="9:36" x14ac:dyDescent="0.25">
      <c r="I33" s="29">
        <f>IF(K$2&lt;&gt;"",EDATE(I$4,K$2*ROWS(I$5:I33)),I$4+7*K$1*ROWS(I$5:I33))</f>
        <v>44034</v>
      </c>
      <c r="J33" s="29">
        <f t="shared" si="82"/>
        <v>44034</v>
      </c>
      <c r="K33" s="29">
        <f t="shared" ca="1" si="83"/>
        <v>44034</v>
      </c>
      <c r="L33" s="29">
        <f t="shared" ca="1" si="84"/>
        <v>44034</v>
      </c>
      <c r="O33" s="29">
        <f>IF(Q$2&lt;&gt;"",EDATE(O$4,Q$2*ROWS(O$5:O33)),O$4+7*Q$1*ROWS(O$5:O33))</f>
        <v>44239</v>
      </c>
      <c r="P33" s="29">
        <f t="shared" ref="P33:R33" ca="1" si="97">IF(OR(WEEKDAY(O33,2)&gt;5,COUNTIF($B$1:$B$15,O33)=1),O33+1,O33)</f>
        <v>44239</v>
      </c>
      <c r="Q33" s="29">
        <f t="shared" ca="1" si="97"/>
        <v>44239</v>
      </c>
      <c r="R33" s="29">
        <f t="shared" ca="1" si="97"/>
        <v>44239</v>
      </c>
      <c r="U33" s="29">
        <f>IF(W$2&lt;&gt;"",EDATE(U$4,W$2*ROWS(U$5:U33)),U$4+7*W$1*ROWS(U$5:U33))</f>
        <v>44444</v>
      </c>
      <c r="V33" s="29">
        <f t="shared" ref="V33:X33" ca="1" si="98">IF(OR(WEEKDAY(U33,2)&gt;5,COUNTIF($B$1:$B$15,U33)=1),U33+1,U33)</f>
        <v>44445</v>
      </c>
      <c r="W33" s="29">
        <f t="shared" ca="1" si="98"/>
        <v>44445</v>
      </c>
      <c r="X33" s="29">
        <f t="shared" ca="1" si="98"/>
        <v>44445</v>
      </c>
      <c r="AA33" s="29">
        <f>IF(AC$2&lt;&gt;"",EDATE(AA$4,AC$2*ROWS(AA$5:AA33)),AA$4+7*AC$1*ROWS(AA$5:AA33))</f>
        <v>44719</v>
      </c>
      <c r="AB33" s="29">
        <f t="shared" ref="AB33:AD33" ca="1" si="99">IF(OR(WEEKDAY(AA33,2)&gt;5,COUNTIF($B$1:$B$15,AA33)=1),AA33+1,AA33)</f>
        <v>44719</v>
      </c>
      <c r="AC33" s="29">
        <f t="shared" ca="1" si="99"/>
        <v>44719</v>
      </c>
      <c r="AD33" s="29">
        <f t="shared" ca="1" si="99"/>
        <v>44719</v>
      </c>
      <c r="AG33" s="29">
        <f>IF(AI$2&lt;&gt;"",EDATE(AG$4,AI$2*ROWS(AG$5:AG33)),AG$4+7*AI$1*ROWS(AG$5:AG33))</f>
        <v>45606</v>
      </c>
      <c r="AH33" s="29">
        <f t="shared" ref="AH33:AJ33" ca="1" si="100">IF(OR(WEEKDAY(AG33,2)&gt;5,COUNTIF($B$1:$B$15,AG33)=1),AG33+1,AG33)</f>
        <v>45607</v>
      </c>
      <c r="AI33" s="29">
        <f t="shared" ca="1" si="100"/>
        <v>45607</v>
      </c>
      <c r="AJ33" s="29">
        <f t="shared" ca="1" si="100"/>
        <v>45607</v>
      </c>
    </row>
    <row r="34" spans="9:36" x14ac:dyDescent="0.25">
      <c r="I34" s="29">
        <f>IF(K$2&lt;&gt;"",EDATE(I$4,K$2*ROWS(I$5:I34)),I$4+7*K$1*ROWS(I$5:I34))</f>
        <v>44041</v>
      </c>
      <c r="J34" s="29">
        <f t="shared" si="82"/>
        <v>44041</v>
      </c>
      <c r="K34" s="29">
        <f t="shared" ca="1" si="83"/>
        <v>44041</v>
      </c>
      <c r="L34" s="29">
        <f t="shared" ca="1" si="84"/>
        <v>44041</v>
      </c>
      <c r="O34" s="29">
        <f>IF(Q$2&lt;&gt;"",EDATE(O$4,Q$2*ROWS(O$5:O34)),O$4+7*Q$1*ROWS(O$5:O34))</f>
        <v>44253</v>
      </c>
      <c r="P34" s="29">
        <f t="shared" ref="P34:R34" ca="1" si="101">IF(OR(WEEKDAY(O34,2)&gt;5,COUNTIF($B$1:$B$15,O34)=1),O34+1,O34)</f>
        <v>44253</v>
      </c>
      <c r="Q34" s="29">
        <f t="shared" ca="1" si="101"/>
        <v>44253</v>
      </c>
      <c r="R34" s="29">
        <f t="shared" ca="1" si="101"/>
        <v>44253</v>
      </c>
      <c r="U34" s="29">
        <f>IF(W$2&lt;&gt;"",EDATE(U$4,W$2*ROWS(U$5:U34)),U$4+7*W$1*ROWS(U$5:U34))</f>
        <v>44465</v>
      </c>
      <c r="V34" s="29">
        <f t="shared" ref="V34:X34" ca="1" si="102">IF(OR(WEEKDAY(U34,2)&gt;5,COUNTIF($B$1:$B$15,U34)=1),U34+1,U34)</f>
        <v>44466</v>
      </c>
      <c r="W34" s="29">
        <f t="shared" ca="1" si="102"/>
        <v>44466</v>
      </c>
      <c r="X34" s="29">
        <f t="shared" ca="1" si="102"/>
        <v>44466</v>
      </c>
      <c r="AA34" s="29">
        <f>IF(AC$2&lt;&gt;"",EDATE(AA$4,AC$2*ROWS(AA$5:AA34)),AA$4+7*AC$1*ROWS(AA$5:AA34))</f>
        <v>44749</v>
      </c>
      <c r="AB34" s="29">
        <f t="shared" ref="AB34:AD34" ca="1" si="103">IF(OR(WEEKDAY(AA34,2)&gt;5,COUNTIF($B$1:$B$15,AA34)=1),AA34+1,AA34)</f>
        <v>44749</v>
      </c>
      <c r="AC34" s="29">
        <f t="shared" ca="1" si="103"/>
        <v>44749</v>
      </c>
      <c r="AD34" s="29">
        <f t="shared" ca="1" si="103"/>
        <v>44749</v>
      </c>
      <c r="AG34" s="29">
        <f>IF(AI$2&lt;&gt;"",EDATE(AG$4,AI$2*ROWS(AG$5:AG34)),AG$4+7*AI$1*ROWS(AG$5:AG34))</f>
        <v>45667</v>
      </c>
      <c r="AH34" s="29">
        <f t="shared" ref="AH34:AJ34" ca="1" si="104">IF(OR(WEEKDAY(AG34,2)&gt;5,COUNTIF($B$1:$B$15,AG34)=1),AG34+1,AG34)</f>
        <v>45667</v>
      </c>
      <c r="AI34" s="29">
        <f t="shared" ca="1" si="104"/>
        <v>45667</v>
      </c>
      <c r="AJ34" s="29">
        <f t="shared" ca="1" si="104"/>
        <v>45667</v>
      </c>
    </row>
    <row r="35" spans="9:36" x14ac:dyDescent="0.25">
      <c r="I35" s="29">
        <f>IF(K$2&lt;&gt;"",EDATE(I$4,K$2*ROWS(I$5:I35)),I$4+7*K$1*ROWS(I$5:I35))</f>
        <v>44048</v>
      </c>
      <c r="J35" s="29">
        <f t="shared" si="82"/>
        <v>44048</v>
      </c>
      <c r="K35" s="29">
        <f t="shared" ca="1" si="83"/>
        <v>44048</v>
      </c>
      <c r="L35" s="29">
        <f t="shared" ca="1" si="84"/>
        <v>44048</v>
      </c>
      <c r="O35" s="29">
        <f>IF(Q$2&lt;&gt;"",EDATE(O$4,Q$2*ROWS(O$5:O35)),O$4+7*Q$1*ROWS(O$5:O35))</f>
        <v>44267</v>
      </c>
      <c r="P35" s="29">
        <f t="shared" ref="P35:R35" ca="1" si="105">IF(OR(WEEKDAY(O35,2)&gt;5,COUNTIF($B$1:$B$15,O35)=1),O35+1,O35)</f>
        <v>44267</v>
      </c>
      <c r="Q35" s="29">
        <f t="shared" ca="1" si="105"/>
        <v>44267</v>
      </c>
      <c r="R35" s="29">
        <f t="shared" ca="1" si="105"/>
        <v>44267</v>
      </c>
      <c r="U35" s="29">
        <f>IF(W$2&lt;&gt;"",EDATE(U$4,W$2*ROWS(U$5:U35)),U$4+7*W$1*ROWS(U$5:U35))</f>
        <v>44486</v>
      </c>
      <c r="V35" s="29">
        <f t="shared" ref="V35:X35" ca="1" si="106">IF(OR(WEEKDAY(U35,2)&gt;5,COUNTIF($B$1:$B$15,U35)=1),U35+1,U35)</f>
        <v>44487</v>
      </c>
      <c r="W35" s="29">
        <f t="shared" ca="1" si="106"/>
        <v>44487</v>
      </c>
      <c r="X35" s="29">
        <f t="shared" ca="1" si="106"/>
        <v>44487</v>
      </c>
      <c r="AA35" s="29">
        <f>IF(AC$2&lt;&gt;"",EDATE(AA$4,AC$2*ROWS(AA$5:AA35)),AA$4+7*AC$1*ROWS(AA$5:AA35))</f>
        <v>44780</v>
      </c>
      <c r="AB35" s="29">
        <f t="shared" ref="AB35:AD35" ca="1" si="107">IF(OR(WEEKDAY(AA35,2)&gt;5,COUNTIF($B$1:$B$15,AA35)=1),AA35+1,AA35)</f>
        <v>44781</v>
      </c>
      <c r="AC35" s="29">
        <f t="shared" ca="1" si="107"/>
        <v>44781</v>
      </c>
      <c r="AD35" s="29">
        <f t="shared" ca="1" si="107"/>
        <v>44781</v>
      </c>
      <c r="AG35" s="29">
        <f>IF(AI$2&lt;&gt;"",EDATE(AG$4,AI$2*ROWS(AG$5:AG35)),AG$4+7*AI$1*ROWS(AG$5:AG35))</f>
        <v>45726</v>
      </c>
      <c r="AH35" s="29">
        <f t="shared" ref="AH35:AJ35" ca="1" si="108">IF(OR(WEEKDAY(AG35,2)&gt;5,COUNTIF($B$1:$B$15,AG35)=1),AG35+1,AG35)</f>
        <v>45726</v>
      </c>
      <c r="AI35" s="29">
        <f t="shared" ca="1" si="108"/>
        <v>45726</v>
      </c>
      <c r="AJ35" s="29">
        <f t="shared" ca="1" si="108"/>
        <v>45726</v>
      </c>
    </row>
    <row r="36" spans="9:36" x14ac:dyDescent="0.25">
      <c r="I36" s="29">
        <f>IF(K$2&lt;&gt;"",EDATE(I$4,K$2*ROWS(I$5:I36)),I$4+7*K$1*ROWS(I$5:I36))</f>
        <v>44055</v>
      </c>
      <c r="J36" s="29">
        <f t="shared" si="82"/>
        <v>44055</v>
      </c>
      <c r="K36" s="29">
        <f t="shared" ca="1" si="83"/>
        <v>44055</v>
      </c>
      <c r="L36" s="29">
        <f t="shared" ca="1" si="84"/>
        <v>44055</v>
      </c>
      <c r="O36" s="29">
        <f>IF(Q$2&lt;&gt;"",EDATE(O$4,Q$2*ROWS(O$5:O36)),O$4+7*Q$1*ROWS(O$5:O36))</f>
        <v>44281</v>
      </c>
      <c r="P36" s="29">
        <f t="shared" ref="P36:R36" ca="1" si="109">IF(OR(WEEKDAY(O36,2)&gt;5,COUNTIF($B$1:$B$15,O36)=1),O36+1,O36)</f>
        <v>44281</v>
      </c>
      <c r="Q36" s="29">
        <f t="shared" ca="1" si="109"/>
        <v>44281</v>
      </c>
      <c r="R36" s="29">
        <f t="shared" ca="1" si="109"/>
        <v>44281</v>
      </c>
      <c r="U36" s="29">
        <f>IF(W$2&lt;&gt;"",EDATE(U$4,W$2*ROWS(U$5:U36)),U$4+7*W$1*ROWS(U$5:U36))</f>
        <v>44507</v>
      </c>
      <c r="V36" s="29">
        <f t="shared" ref="V36:X36" ca="1" si="110">IF(OR(WEEKDAY(U36,2)&gt;5,COUNTIF($B$1:$B$15,U36)=1),U36+1,U36)</f>
        <v>44508</v>
      </c>
      <c r="W36" s="29">
        <f t="shared" ca="1" si="110"/>
        <v>44508</v>
      </c>
      <c r="X36" s="29">
        <f t="shared" ca="1" si="110"/>
        <v>44508</v>
      </c>
      <c r="AA36" s="29">
        <f>IF(AC$2&lt;&gt;"",EDATE(AA$4,AC$2*ROWS(AA$5:AA36)),AA$4+7*AC$1*ROWS(AA$5:AA36))</f>
        <v>44811</v>
      </c>
      <c r="AB36" s="29">
        <f t="shared" ref="AB36:AD36" ca="1" si="111">IF(OR(WEEKDAY(AA36,2)&gt;5,COUNTIF($B$1:$B$15,AA36)=1),AA36+1,AA36)</f>
        <v>44811</v>
      </c>
      <c r="AC36" s="29">
        <f t="shared" ca="1" si="111"/>
        <v>44811</v>
      </c>
      <c r="AD36" s="29">
        <f t="shared" ca="1" si="111"/>
        <v>44811</v>
      </c>
      <c r="AG36" s="29">
        <f>IF(AI$2&lt;&gt;"",EDATE(AG$4,AI$2*ROWS(AG$5:AG36)),AG$4+7*AI$1*ROWS(AG$5:AG36))</f>
        <v>45787</v>
      </c>
      <c r="AH36" s="29">
        <f t="shared" ref="AH36:AJ36" ca="1" si="112">IF(OR(WEEKDAY(AG36,2)&gt;5,COUNTIF($B$1:$B$15,AG36)=1),AG36+1,AG36)</f>
        <v>45788</v>
      </c>
      <c r="AI36" s="29">
        <f t="shared" ca="1" si="112"/>
        <v>45789</v>
      </c>
      <c r="AJ36" s="29">
        <f t="shared" ca="1" si="112"/>
        <v>45789</v>
      </c>
    </row>
    <row r="37" spans="9:36" x14ac:dyDescent="0.25">
      <c r="I37" s="29">
        <f>IF(K$2&lt;&gt;"",EDATE(I$4,K$2*ROWS(I$5:I37)),I$4+7*K$1*ROWS(I$5:I37))</f>
        <v>44062</v>
      </c>
      <c r="J37" s="29">
        <f t="shared" si="82"/>
        <v>44062</v>
      </c>
      <c r="K37" s="29">
        <f t="shared" ca="1" si="83"/>
        <v>44062</v>
      </c>
      <c r="L37" s="29">
        <f t="shared" ca="1" si="84"/>
        <v>44062</v>
      </c>
      <c r="O37" s="29">
        <f>IF(Q$2&lt;&gt;"",EDATE(O$4,Q$2*ROWS(O$5:O37)),O$4+7*Q$1*ROWS(O$5:O37))</f>
        <v>44295</v>
      </c>
      <c r="P37" s="29">
        <f t="shared" ref="P37:R37" ca="1" si="113">IF(OR(WEEKDAY(O37,2)&gt;5,COUNTIF($B$1:$B$15,O37)=1),O37+1,O37)</f>
        <v>44295</v>
      </c>
      <c r="Q37" s="29">
        <f t="shared" ca="1" si="113"/>
        <v>44295</v>
      </c>
      <c r="R37" s="29">
        <f t="shared" ca="1" si="113"/>
        <v>44295</v>
      </c>
      <c r="U37" s="29">
        <f>IF(W$2&lt;&gt;"",EDATE(U$4,W$2*ROWS(U$5:U37)),U$4+7*W$1*ROWS(U$5:U37))</f>
        <v>44528</v>
      </c>
      <c r="V37" s="29">
        <f t="shared" ref="V37:X37" ca="1" si="114">IF(OR(WEEKDAY(U37,2)&gt;5,COUNTIF($B$1:$B$15,U37)=1),U37+1,U37)</f>
        <v>44529</v>
      </c>
      <c r="W37" s="29">
        <f t="shared" ca="1" si="114"/>
        <v>44529</v>
      </c>
      <c r="X37" s="29">
        <f t="shared" ca="1" si="114"/>
        <v>44529</v>
      </c>
      <c r="AA37" s="29">
        <f>IF(AC$2&lt;&gt;"",EDATE(AA$4,AC$2*ROWS(AA$5:AA37)),AA$4+7*AC$1*ROWS(AA$5:AA37))</f>
        <v>44841</v>
      </c>
      <c r="AB37" s="29">
        <f t="shared" ref="AB37:AD37" ca="1" si="115">IF(OR(WEEKDAY(AA37,2)&gt;5,COUNTIF($B$1:$B$15,AA37)=1),AA37+1,AA37)</f>
        <v>44841</v>
      </c>
      <c r="AC37" s="29">
        <f t="shared" ca="1" si="115"/>
        <v>44841</v>
      </c>
      <c r="AD37" s="29">
        <f t="shared" ca="1" si="115"/>
        <v>44841</v>
      </c>
      <c r="AG37" s="29">
        <f>IF(AI$2&lt;&gt;"",EDATE(AG$4,AI$2*ROWS(AG$5:AG37)),AG$4+7*AI$1*ROWS(AG$5:AG37))</f>
        <v>45848</v>
      </c>
      <c r="AH37" s="29">
        <f t="shared" ref="AH37:AJ37" ca="1" si="116">IF(OR(WEEKDAY(AG37,2)&gt;5,COUNTIF($B$1:$B$15,AG37)=1),AG37+1,AG37)</f>
        <v>45848</v>
      </c>
      <c r="AI37" s="29">
        <f t="shared" ca="1" si="116"/>
        <v>45848</v>
      </c>
      <c r="AJ37" s="29">
        <f t="shared" ca="1" si="116"/>
        <v>45848</v>
      </c>
    </row>
    <row r="38" spans="9:36" x14ac:dyDescent="0.25">
      <c r="I38" s="29">
        <f>IF(K$2&lt;&gt;"",EDATE(I$4,K$2*ROWS(I$5:I38)),I$4+7*K$1*ROWS(I$5:I38))</f>
        <v>44069</v>
      </c>
      <c r="J38" s="29">
        <f t="shared" si="82"/>
        <v>44069</v>
      </c>
      <c r="K38" s="29">
        <f t="shared" ca="1" si="83"/>
        <v>44069</v>
      </c>
      <c r="L38" s="29">
        <f t="shared" ca="1" si="84"/>
        <v>44069</v>
      </c>
      <c r="O38" s="29">
        <f>IF(Q$2&lt;&gt;"",EDATE(O$4,Q$2*ROWS(O$5:O38)),O$4+7*Q$1*ROWS(O$5:O38))</f>
        <v>44309</v>
      </c>
      <c r="P38" s="29">
        <f t="shared" ref="P38:R38" ca="1" si="117">IF(OR(WEEKDAY(O38,2)&gt;5,COUNTIF($B$1:$B$15,O38)=1),O38+1,O38)</f>
        <v>44309</v>
      </c>
      <c r="Q38" s="29">
        <f t="shared" ca="1" si="117"/>
        <v>44309</v>
      </c>
      <c r="R38" s="29">
        <f t="shared" ca="1" si="117"/>
        <v>44309</v>
      </c>
      <c r="U38" s="29">
        <f>IF(W$2&lt;&gt;"",EDATE(U$4,W$2*ROWS(U$5:U38)),U$4+7*W$1*ROWS(U$5:U38))</f>
        <v>44549</v>
      </c>
      <c r="V38" s="29">
        <f t="shared" ref="V38:X38" ca="1" si="118">IF(OR(WEEKDAY(U38,2)&gt;5,COUNTIF($B$1:$B$15,U38)=1),U38+1,U38)</f>
        <v>44550</v>
      </c>
      <c r="W38" s="29">
        <f t="shared" ca="1" si="118"/>
        <v>44550</v>
      </c>
      <c r="X38" s="29">
        <f t="shared" ca="1" si="118"/>
        <v>44550</v>
      </c>
      <c r="AA38" s="29">
        <f>IF(AC$2&lt;&gt;"",EDATE(AA$4,AC$2*ROWS(AA$5:AA38)),AA$4+7*AC$1*ROWS(AA$5:AA38))</f>
        <v>44872</v>
      </c>
      <c r="AB38" s="29">
        <f t="shared" ref="AB38:AD38" ca="1" si="119">IF(OR(WEEKDAY(AA38,2)&gt;5,COUNTIF($B$1:$B$15,AA38)=1),AA38+1,AA38)</f>
        <v>44872</v>
      </c>
      <c r="AC38" s="29">
        <f t="shared" ca="1" si="119"/>
        <v>44872</v>
      </c>
      <c r="AD38" s="29">
        <f t="shared" ca="1" si="119"/>
        <v>44872</v>
      </c>
      <c r="AG38" s="29">
        <f>IF(AI$2&lt;&gt;"",EDATE(AG$4,AI$2*ROWS(AG$5:AG38)),AG$4+7*AI$1*ROWS(AG$5:AG38))</f>
        <v>45910</v>
      </c>
      <c r="AH38" s="29">
        <f t="shared" ref="AH38:AJ38" ca="1" si="120">IF(OR(WEEKDAY(AG38,2)&gt;5,COUNTIF($B$1:$B$15,AG38)=1),AG38+1,AG38)</f>
        <v>45910</v>
      </c>
      <c r="AI38" s="29">
        <f t="shared" ca="1" si="120"/>
        <v>45910</v>
      </c>
      <c r="AJ38" s="29">
        <f t="shared" ca="1" si="120"/>
        <v>45910</v>
      </c>
    </row>
    <row r="39" spans="9:36" x14ac:dyDescent="0.25">
      <c r="I39" s="29">
        <f>IF(K$2&lt;&gt;"",EDATE(I$4,K$2*ROWS(I$5:I39)),I$4+7*K$1*ROWS(I$5:I39))</f>
        <v>44076</v>
      </c>
      <c r="J39" s="29">
        <f t="shared" si="82"/>
        <v>44076</v>
      </c>
      <c r="K39" s="29">
        <f t="shared" ca="1" si="83"/>
        <v>44076</v>
      </c>
      <c r="L39" s="29">
        <f t="shared" ca="1" si="84"/>
        <v>44076</v>
      </c>
      <c r="O39" s="29">
        <f>IF(Q$2&lt;&gt;"",EDATE(O$4,Q$2*ROWS(O$5:O39)),O$4+7*Q$1*ROWS(O$5:O39))</f>
        <v>44323</v>
      </c>
      <c r="P39" s="29">
        <f t="shared" ref="P39:R39" ca="1" si="121">IF(OR(WEEKDAY(O39,2)&gt;5,COUNTIF($B$1:$B$15,O39)=1),O39+1,O39)</f>
        <v>44323</v>
      </c>
      <c r="Q39" s="29">
        <f t="shared" ca="1" si="121"/>
        <v>44323</v>
      </c>
      <c r="R39" s="29">
        <f t="shared" ca="1" si="121"/>
        <v>44323</v>
      </c>
      <c r="U39" s="29">
        <f>IF(W$2&lt;&gt;"",EDATE(U$4,W$2*ROWS(U$5:U39)),U$4+7*W$1*ROWS(U$5:U39))</f>
        <v>44570</v>
      </c>
      <c r="V39" s="29">
        <f t="shared" ref="V39:X39" ca="1" si="122">IF(OR(WEEKDAY(U39,2)&gt;5,COUNTIF($B$1:$B$15,U39)=1),U39+1,U39)</f>
        <v>44571</v>
      </c>
      <c r="W39" s="29">
        <f t="shared" ca="1" si="122"/>
        <v>44571</v>
      </c>
      <c r="X39" s="29">
        <f t="shared" ca="1" si="122"/>
        <v>44571</v>
      </c>
      <c r="AA39" s="29">
        <f>IF(AC$2&lt;&gt;"",EDATE(AA$4,AC$2*ROWS(AA$5:AA39)),AA$4+7*AC$1*ROWS(AA$5:AA39))</f>
        <v>44902</v>
      </c>
      <c r="AB39" s="29">
        <f t="shared" ref="AB39:AD39" ca="1" si="123">IF(OR(WEEKDAY(AA39,2)&gt;5,COUNTIF($B$1:$B$15,AA39)=1),AA39+1,AA39)</f>
        <v>44902</v>
      </c>
      <c r="AC39" s="29">
        <f t="shared" ca="1" si="123"/>
        <v>44902</v>
      </c>
      <c r="AD39" s="29">
        <f t="shared" ca="1" si="123"/>
        <v>44902</v>
      </c>
      <c r="AG39" s="29">
        <f>IF(AI$2&lt;&gt;"",EDATE(AG$4,AI$2*ROWS(AG$5:AG39)),AG$4+7*AI$1*ROWS(AG$5:AG39))</f>
        <v>45971</v>
      </c>
      <c r="AH39" s="29">
        <f t="shared" ref="AH39:AJ39" ca="1" si="124">IF(OR(WEEKDAY(AG39,2)&gt;5,COUNTIF($B$1:$B$15,AG39)=1),AG39+1,AG39)</f>
        <v>45971</v>
      </c>
      <c r="AI39" s="29">
        <f t="shared" ca="1" si="124"/>
        <v>45971</v>
      </c>
      <c r="AJ39" s="29">
        <f t="shared" ca="1" si="124"/>
        <v>45971</v>
      </c>
    </row>
    <row r="40" spans="9:36" x14ac:dyDescent="0.25">
      <c r="I40" s="29">
        <f>IF(K$2&lt;&gt;"",EDATE(I$4,K$2*ROWS(I$5:I40)),I$4+7*K$1*ROWS(I$5:I40))</f>
        <v>44083</v>
      </c>
      <c r="J40" s="29">
        <f t="shared" si="82"/>
        <v>44083</v>
      </c>
      <c r="K40" s="29">
        <f t="shared" ca="1" si="83"/>
        <v>44083</v>
      </c>
      <c r="L40" s="29">
        <f t="shared" ca="1" si="84"/>
        <v>44083</v>
      </c>
      <c r="O40" s="29">
        <f>IF(Q$2&lt;&gt;"",EDATE(O$4,Q$2*ROWS(O$5:O40)),O$4+7*Q$1*ROWS(O$5:O40))</f>
        <v>44337</v>
      </c>
      <c r="P40" s="29">
        <f t="shared" ref="P40:R40" ca="1" si="125">IF(OR(WEEKDAY(O40,2)&gt;5,COUNTIF($B$1:$B$15,O40)=1),O40+1,O40)</f>
        <v>44337</v>
      </c>
      <c r="Q40" s="29">
        <f t="shared" ca="1" si="125"/>
        <v>44337</v>
      </c>
      <c r="R40" s="29">
        <f t="shared" ca="1" si="125"/>
        <v>44337</v>
      </c>
      <c r="U40" s="29">
        <f>IF(W$2&lt;&gt;"",EDATE(U$4,W$2*ROWS(U$5:U40)),U$4+7*W$1*ROWS(U$5:U40))</f>
        <v>44591</v>
      </c>
      <c r="V40" s="29">
        <f t="shared" ref="V40:X40" ca="1" si="126">IF(OR(WEEKDAY(U40,2)&gt;5,COUNTIF($B$1:$B$15,U40)=1),U40+1,U40)</f>
        <v>44592</v>
      </c>
      <c r="W40" s="29">
        <f t="shared" ca="1" si="126"/>
        <v>44592</v>
      </c>
      <c r="X40" s="29">
        <f t="shared" ca="1" si="126"/>
        <v>44592</v>
      </c>
      <c r="AA40" s="29">
        <f>IF(AC$2&lt;&gt;"",EDATE(AA$4,AC$2*ROWS(AA$5:AA40)),AA$4+7*AC$1*ROWS(AA$5:AA40))</f>
        <v>44933</v>
      </c>
      <c r="AB40" s="29">
        <f t="shared" ref="AB40:AD40" ca="1" si="127">IF(OR(WEEKDAY(AA40,2)&gt;5,COUNTIF($B$1:$B$15,AA40)=1),AA40+1,AA40)</f>
        <v>44934</v>
      </c>
      <c r="AC40" s="29">
        <f t="shared" ca="1" si="127"/>
        <v>44935</v>
      </c>
      <c r="AD40" s="29">
        <f t="shared" ca="1" si="127"/>
        <v>44935</v>
      </c>
      <c r="AG40" s="29">
        <f>IF(AI$2&lt;&gt;"",EDATE(AG$4,AI$2*ROWS(AG$5:AG40)),AG$4+7*AI$1*ROWS(AG$5:AG40))</f>
        <v>46032</v>
      </c>
      <c r="AH40" s="29">
        <f t="shared" ref="AH40:AJ40" ca="1" si="128">IF(OR(WEEKDAY(AG40,2)&gt;5,COUNTIF($B$1:$B$15,AG40)=1),AG40+1,AG40)</f>
        <v>46033</v>
      </c>
      <c r="AI40" s="29">
        <f t="shared" ca="1" si="128"/>
        <v>46034</v>
      </c>
      <c r="AJ40" s="29">
        <f t="shared" ca="1" si="128"/>
        <v>46034</v>
      </c>
    </row>
    <row r="41" spans="9:36" x14ac:dyDescent="0.25">
      <c r="I41" s="29">
        <f>IF(K$2&lt;&gt;"",EDATE(I$4,K$2*ROWS(I$5:I41)),I$4+7*K$1*ROWS(I$5:I41))</f>
        <v>44090</v>
      </c>
      <c r="J41" s="29">
        <f t="shared" si="82"/>
        <v>44090</v>
      </c>
      <c r="K41" s="29">
        <f t="shared" ca="1" si="83"/>
        <v>44090</v>
      </c>
      <c r="L41" s="29">
        <f t="shared" ca="1" si="84"/>
        <v>44090</v>
      </c>
      <c r="O41" s="29">
        <f>IF(Q$2&lt;&gt;"",EDATE(O$4,Q$2*ROWS(O$5:O41)),O$4+7*Q$1*ROWS(O$5:O41))</f>
        <v>44351</v>
      </c>
      <c r="P41" s="29">
        <f t="shared" ref="P41:R41" ca="1" si="129">IF(OR(WEEKDAY(O41,2)&gt;5,COUNTIF($B$1:$B$15,O41)=1),O41+1,O41)</f>
        <v>44351</v>
      </c>
      <c r="Q41" s="29">
        <f t="shared" ca="1" si="129"/>
        <v>44351</v>
      </c>
      <c r="R41" s="29">
        <f t="shared" ca="1" si="129"/>
        <v>44351</v>
      </c>
      <c r="U41" s="29">
        <f>IF(W$2&lt;&gt;"",EDATE(U$4,W$2*ROWS(U$5:U41)),U$4+7*W$1*ROWS(U$5:U41))</f>
        <v>44612</v>
      </c>
      <c r="V41" s="29">
        <f t="shared" ref="V41:X41" ca="1" si="130">IF(OR(WEEKDAY(U41,2)&gt;5,COUNTIF($B$1:$B$15,U41)=1),U41+1,U41)</f>
        <v>44613</v>
      </c>
      <c r="W41" s="29">
        <f t="shared" ca="1" si="130"/>
        <v>44613</v>
      </c>
      <c r="X41" s="29">
        <f t="shared" ca="1" si="130"/>
        <v>44613</v>
      </c>
      <c r="AA41" s="29">
        <f>IF(AC$2&lt;&gt;"",EDATE(AA$4,AC$2*ROWS(AA$5:AA41)),AA$4+7*AC$1*ROWS(AA$5:AA41))</f>
        <v>44964</v>
      </c>
      <c r="AB41" s="29">
        <f t="shared" ref="AB41:AD41" ca="1" si="131">IF(OR(WEEKDAY(AA41,2)&gt;5,COUNTIF($B$1:$B$15,AA41)=1),AA41+1,AA41)</f>
        <v>44964</v>
      </c>
      <c r="AC41" s="29">
        <f t="shared" ca="1" si="131"/>
        <v>44964</v>
      </c>
      <c r="AD41" s="29">
        <f t="shared" ca="1" si="131"/>
        <v>44964</v>
      </c>
      <c r="AG41" s="29">
        <f>IF(AI$2&lt;&gt;"",EDATE(AG$4,AI$2*ROWS(AG$5:AG41)),AG$4+7*AI$1*ROWS(AG$5:AG41))</f>
        <v>46091</v>
      </c>
      <c r="AH41" s="29">
        <f t="shared" ref="AH41:AJ41" ca="1" si="132">IF(OR(WEEKDAY(AG41,2)&gt;5,COUNTIF($B$1:$B$15,AG41)=1),AG41+1,AG41)</f>
        <v>46091</v>
      </c>
      <c r="AI41" s="29">
        <f t="shared" ca="1" si="132"/>
        <v>46091</v>
      </c>
      <c r="AJ41" s="29">
        <f t="shared" ca="1" si="132"/>
        <v>46091</v>
      </c>
    </row>
    <row r="42" spans="9:36" x14ac:dyDescent="0.25">
      <c r="I42" s="29">
        <f>IF(K$2&lt;&gt;"",EDATE(I$4,K$2*ROWS(I$5:I42)),I$4+7*K$1*ROWS(I$5:I42))</f>
        <v>44097</v>
      </c>
      <c r="J42" s="29">
        <f t="shared" si="82"/>
        <v>44097</v>
      </c>
      <c r="K42" s="29">
        <f t="shared" ca="1" si="83"/>
        <v>44097</v>
      </c>
      <c r="L42" s="29">
        <f t="shared" ca="1" si="84"/>
        <v>44097</v>
      </c>
      <c r="O42" s="29">
        <f>IF(Q$2&lt;&gt;"",EDATE(O$4,Q$2*ROWS(O$5:O42)),O$4+7*Q$1*ROWS(O$5:O42))</f>
        <v>44365</v>
      </c>
      <c r="P42" s="29">
        <f t="shared" ref="P42:R42" ca="1" si="133">IF(OR(WEEKDAY(O42,2)&gt;5,COUNTIF($B$1:$B$15,O42)=1),O42+1,O42)</f>
        <v>44365</v>
      </c>
      <c r="Q42" s="29">
        <f t="shared" ca="1" si="133"/>
        <v>44365</v>
      </c>
      <c r="R42" s="29">
        <f t="shared" ca="1" si="133"/>
        <v>44365</v>
      </c>
      <c r="U42" s="29">
        <f>IF(W$2&lt;&gt;"",EDATE(U$4,W$2*ROWS(U$5:U42)),U$4+7*W$1*ROWS(U$5:U42))</f>
        <v>44633</v>
      </c>
      <c r="V42" s="29">
        <f t="shared" ref="V42:X42" ca="1" si="134">IF(OR(WEEKDAY(U42,2)&gt;5,COUNTIF($B$1:$B$15,U42)=1),U42+1,U42)</f>
        <v>44634</v>
      </c>
      <c r="W42" s="29">
        <f t="shared" ca="1" si="134"/>
        <v>44634</v>
      </c>
      <c r="X42" s="29">
        <f t="shared" ca="1" si="134"/>
        <v>44634</v>
      </c>
      <c r="AA42" s="29">
        <f>IF(AC$2&lt;&gt;"",EDATE(AA$4,AC$2*ROWS(AA$5:AA42)),AA$4+7*AC$1*ROWS(AA$5:AA42))</f>
        <v>44992</v>
      </c>
      <c r="AB42" s="29">
        <f t="shared" ref="AB42:AD42" ca="1" si="135">IF(OR(WEEKDAY(AA42,2)&gt;5,COUNTIF($B$1:$B$15,AA42)=1),AA42+1,AA42)</f>
        <v>44992</v>
      </c>
      <c r="AC42" s="29">
        <f t="shared" ca="1" si="135"/>
        <v>44992</v>
      </c>
      <c r="AD42" s="29">
        <f t="shared" ca="1" si="135"/>
        <v>44992</v>
      </c>
      <c r="AG42" s="29">
        <f>IF(AI$2&lt;&gt;"",EDATE(AG$4,AI$2*ROWS(AG$5:AG42)),AG$4+7*AI$1*ROWS(AG$5:AG42))</f>
        <v>46152</v>
      </c>
      <c r="AH42" s="29">
        <f t="shared" ref="AH42:AJ42" ca="1" si="136">IF(OR(WEEKDAY(AG42,2)&gt;5,COUNTIF($B$1:$B$15,AG42)=1),AG42+1,AG42)</f>
        <v>46153</v>
      </c>
      <c r="AI42" s="29">
        <f t="shared" ca="1" si="136"/>
        <v>46153</v>
      </c>
      <c r="AJ42" s="29">
        <f t="shared" ca="1" si="136"/>
        <v>46153</v>
      </c>
    </row>
    <row r="43" spans="9:36" x14ac:dyDescent="0.25">
      <c r="I43" s="29">
        <f>IF(K$2&lt;&gt;"",EDATE(I$4,K$2*ROWS(I$5:I43)),I$4+7*K$1*ROWS(I$5:I43))</f>
        <v>44104</v>
      </c>
      <c r="J43" s="29">
        <f t="shared" si="82"/>
        <v>44104</v>
      </c>
      <c r="K43" s="29">
        <f t="shared" ca="1" si="83"/>
        <v>44104</v>
      </c>
      <c r="L43" s="29">
        <f t="shared" ca="1" si="84"/>
        <v>44104</v>
      </c>
      <c r="O43" s="29">
        <f>IF(Q$2&lt;&gt;"",EDATE(O$4,Q$2*ROWS(O$5:O43)),O$4+7*Q$1*ROWS(O$5:O43))</f>
        <v>44379</v>
      </c>
      <c r="P43" s="29">
        <f t="shared" ref="P43:R43" ca="1" si="137">IF(OR(WEEKDAY(O43,2)&gt;5,COUNTIF($B$1:$B$15,O43)=1),O43+1,O43)</f>
        <v>44379</v>
      </c>
      <c r="Q43" s="29">
        <f t="shared" ca="1" si="137"/>
        <v>44379</v>
      </c>
      <c r="R43" s="29">
        <f t="shared" ca="1" si="137"/>
        <v>44379</v>
      </c>
      <c r="U43" s="29">
        <f>IF(W$2&lt;&gt;"",EDATE(U$4,W$2*ROWS(U$5:U43)),U$4+7*W$1*ROWS(U$5:U43))</f>
        <v>44654</v>
      </c>
      <c r="V43" s="29">
        <f t="shared" ref="V43:X43" ca="1" si="138">IF(OR(WEEKDAY(U43,2)&gt;5,COUNTIF($B$1:$B$15,U43)=1),U43+1,U43)</f>
        <v>44655</v>
      </c>
      <c r="W43" s="29">
        <f t="shared" ca="1" si="138"/>
        <v>44655</v>
      </c>
      <c r="X43" s="29">
        <f t="shared" ca="1" si="138"/>
        <v>44655</v>
      </c>
      <c r="AA43" s="29">
        <f>IF(AC$2&lt;&gt;"",EDATE(AA$4,AC$2*ROWS(AA$5:AA43)),AA$4+7*AC$1*ROWS(AA$5:AA43))</f>
        <v>45023</v>
      </c>
      <c r="AB43" s="29">
        <f t="shared" ref="AB43:AD43" ca="1" si="139">IF(OR(WEEKDAY(AA43,2)&gt;5,COUNTIF($B$1:$B$15,AA43)=1),AA43+1,AA43)</f>
        <v>45023</v>
      </c>
      <c r="AC43" s="29">
        <f t="shared" ca="1" si="139"/>
        <v>45023</v>
      </c>
      <c r="AD43" s="29">
        <f t="shared" ca="1" si="139"/>
        <v>45023</v>
      </c>
      <c r="AG43" s="29">
        <f>IF(AI$2&lt;&gt;"",EDATE(AG$4,AI$2*ROWS(AG$5:AG43)),AG$4+7*AI$1*ROWS(AG$5:AG43))</f>
        <v>46213</v>
      </c>
      <c r="AH43" s="29">
        <f t="shared" ref="AH43:AJ43" ca="1" si="140">IF(OR(WEEKDAY(AG43,2)&gt;5,COUNTIF($B$1:$B$15,AG43)=1),AG43+1,AG43)</f>
        <v>46213</v>
      </c>
      <c r="AI43" s="29">
        <f t="shared" ca="1" si="140"/>
        <v>46213</v>
      </c>
      <c r="AJ43" s="29">
        <f t="shared" ca="1" si="140"/>
        <v>46213</v>
      </c>
    </row>
    <row r="44" spans="9:36" x14ac:dyDescent="0.25">
      <c r="I44" s="29">
        <f>IF(K$2&lt;&gt;"",EDATE(I$4,K$2*ROWS(I$5:I44)),I$4+7*K$1*ROWS(I$5:I44))</f>
        <v>44111</v>
      </c>
      <c r="J44" s="29">
        <f t="shared" si="82"/>
        <v>44111</v>
      </c>
      <c r="K44" s="29">
        <f t="shared" ca="1" si="83"/>
        <v>44111</v>
      </c>
      <c r="L44" s="29">
        <f t="shared" ca="1" si="84"/>
        <v>44111</v>
      </c>
      <c r="O44" s="29">
        <f>IF(Q$2&lt;&gt;"",EDATE(O$4,Q$2*ROWS(O$5:O44)),O$4+7*Q$1*ROWS(O$5:O44))</f>
        <v>44393</v>
      </c>
      <c r="P44" s="29">
        <f t="shared" ref="P44:R44" ca="1" si="141">IF(OR(WEEKDAY(O44,2)&gt;5,COUNTIF($B$1:$B$15,O44)=1),O44+1,O44)</f>
        <v>44393</v>
      </c>
      <c r="Q44" s="29">
        <f t="shared" ca="1" si="141"/>
        <v>44393</v>
      </c>
      <c r="R44" s="29">
        <f t="shared" ca="1" si="141"/>
        <v>44393</v>
      </c>
      <c r="U44" s="29">
        <f>IF(W$2&lt;&gt;"",EDATE(U$4,W$2*ROWS(U$5:U44)),U$4+7*W$1*ROWS(U$5:U44))</f>
        <v>44675</v>
      </c>
      <c r="V44" s="29">
        <f t="shared" ref="V44:X44" ca="1" si="142">IF(OR(WEEKDAY(U44,2)&gt;5,COUNTIF($B$1:$B$15,U44)=1),U44+1,U44)</f>
        <v>44676</v>
      </c>
      <c r="W44" s="29">
        <f t="shared" ca="1" si="142"/>
        <v>44676</v>
      </c>
      <c r="X44" s="29">
        <f t="shared" ca="1" si="142"/>
        <v>44676</v>
      </c>
      <c r="AA44" s="29">
        <f>IF(AC$2&lt;&gt;"",EDATE(AA$4,AC$2*ROWS(AA$5:AA44)),AA$4+7*AC$1*ROWS(AA$5:AA44))</f>
        <v>45053</v>
      </c>
      <c r="AB44" s="29">
        <f t="shared" ref="AB44:AD44" ca="1" si="143">IF(OR(WEEKDAY(AA44,2)&gt;5,COUNTIF($B$1:$B$15,AA44)=1),AA44+1,AA44)</f>
        <v>45054</v>
      </c>
      <c r="AC44" s="29">
        <f t="shared" ca="1" si="143"/>
        <v>45054</v>
      </c>
      <c r="AD44" s="29">
        <f t="shared" ca="1" si="143"/>
        <v>45054</v>
      </c>
      <c r="AG44" s="29">
        <f>IF(AI$2&lt;&gt;"",EDATE(AG$4,AI$2*ROWS(AG$5:AG44)),AG$4+7*AI$1*ROWS(AG$5:AG44))</f>
        <v>46275</v>
      </c>
      <c r="AH44" s="29">
        <f t="shared" ref="AH44:AJ44" ca="1" si="144">IF(OR(WEEKDAY(AG44,2)&gt;5,COUNTIF($B$1:$B$15,AG44)=1),AG44+1,AG44)</f>
        <v>46275</v>
      </c>
      <c r="AI44" s="29">
        <f t="shared" ca="1" si="144"/>
        <v>46275</v>
      </c>
      <c r="AJ44" s="29">
        <f t="shared" ca="1" si="144"/>
        <v>46275</v>
      </c>
    </row>
    <row r="45" spans="9:36" x14ac:dyDescent="0.25">
      <c r="I45" s="29">
        <f>IF(K$2&lt;&gt;"",EDATE(I$4,K$2*ROWS(I$5:I45)),I$4+7*K$1*ROWS(I$5:I45))</f>
        <v>44118</v>
      </c>
      <c r="J45" s="29">
        <f t="shared" si="82"/>
        <v>44118</v>
      </c>
      <c r="K45" s="29">
        <f t="shared" ca="1" si="83"/>
        <v>44118</v>
      </c>
      <c r="L45" s="29">
        <f t="shared" ca="1" si="84"/>
        <v>44118</v>
      </c>
      <c r="O45" s="29">
        <f>IF(Q$2&lt;&gt;"",EDATE(O$4,Q$2*ROWS(O$5:O45)),O$4+7*Q$1*ROWS(O$5:O45))</f>
        <v>44407</v>
      </c>
      <c r="P45" s="29">
        <f t="shared" ref="P45:R45" ca="1" si="145">IF(OR(WEEKDAY(O45,2)&gt;5,COUNTIF($B$1:$B$15,O45)=1),O45+1,O45)</f>
        <v>44407</v>
      </c>
      <c r="Q45" s="29">
        <f t="shared" ca="1" si="145"/>
        <v>44407</v>
      </c>
      <c r="R45" s="29">
        <f t="shared" ca="1" si="145"/>
        <v>44407</v>
      </c>
      <c r="U45" s="29">
        <f>IF(W$2&lt;&gt;"",EDATE(U$4,W$2*ROWS(U$5:U45)),U$4+7*W$1*ROWS(U$5:U45))</f>
        <v>44696</v>
      </c>
      <c r="V45" s="29">
        <f t="shared" ref="V45:X45" ca="1" si="146">IF(OR(WEEKDAY(U45,2)&gt;5,COUNTIF($B$1:$B$15,U45)=1),U45+1,U45)</f>
        <v>44697</v>
      </c>
      <c r="W45" s="29">
        <f t="shared" ca="1" si="146"/>
        <v>44697</v>
      </c>
      <c r="X45" s="29">
        <f t="shared" ca="1" si="146"/>
        <v>44697</v>
      </c>
      <c r="AA45" s="29">
        <f>IF(AC$2&lt;&gt;"",EDATE(AA$4,AC$2*ROWS(AA$5:AA45)),AA$4+7*AC$1*ROWS(AA$5:AA45))</f>
        <v>45084</v>
      </c>
      <c r="AB45" s="29">
        <f t="shared" ref="AB45:AD45" ca="1" si="147">IF(OR(WEEKDAY(AA45,2)&gt;5,COUNTIF($B$1:$B$15,AA45)=1),AA45+1,AA45)</f>
        <v>45084</v>
      </c>
      <c r="AC45" s="29">
        <f t="shared" ca="1" si="147"/>
        <v>45084</v>
      </c>
      <c r="AD45" s="29">
        <f t="shared" ca="1" si="147"/>
        <v>45084</v>
      </c>
      <c r="AG45" s="29">
        <f>IF(AI$2&lt;&gt;"",EDATE(AG$4,AI$2*ROWS(AG$5:AG45)),AG$4+7*AI$1*ROWS(AG$5:AG45))</f>
        <v>46336</v>
      </c>
      <c r="AH45" s="29">
        <f t="shared" ref="AH45:AJ45" ca="1" si="148">IF(OR(WEEKDAY(AG45,2)&gt;5,COUNTIF($B$1:$B$15,AG45)=1),AG45+1,AG45)</f>
        <v>46336</v>
      </c>
      <c r="AI45" s="29">
        <f t="shared" ca="1" si="148"/>
        <v>46336</v>
      </c>
      <c r="AJ45" s="29">
        <f t="shared" ca="1" si="148"/>
        <v>46336</v>
      </c>
    </row>
    <row r="46" spans="9:36" x14ac:dyDescent="0.25">
      <c r="I46" s="29">
        <f>IF(K$2&lt;&gt;"",EDATE(I$4,K$2*ROWS(I$5:I46)),I$4+7*K$1*ROWS(I$5:I46))</f>
        <v>44125</v>
      </c>
      <c r="J46" s="29">
        <f t="shared" si="82"/>
        <v>44125</v>
      </c>
      <c r="K46" s="29">
        <f t="shared" ca="1" si="83"/>
        <v>44125</v>
      </c>
      <c r="L46" s="29">
        <f t="shared" ca="1" si="84"/>
        <v>44125</v>
      </c>
      <c r="O46" s="29">
        <f>IF(Q$2&lt;&gt;"",EDATE(O$4,Q$2*ROWS(O$5:O46)),O$4+7*Q$1*ROWS(O$5:O46))</f>
        <v>44421</v>
      </c>
      <c r="P46" s="29">
        <f t="shared" ref="P46:R46" ca="1" si="149">IF(OR(WEEKDAY(O46,2)&gt;5,COUNTIF($B$1:$B$15,O46)=1),O46+1,O46)</f>
        <v>44421</v>
      </c>
      <c r="Q46" s="29">
        <f t="shared" ca="1" si="149"/>
        <v>44421</v>
      </c>
      <c r="R46" s="29">
        <f t="shared" ca="1" si="149"/>
        <v>44421</v>
      </c>
      <c r="U46" s="29">
        <f>IF(W$2&lt;&gt;"",EDATE(U$4,W$2*ROWS(U$5:U46)),U$4+7*W$1*ROWS(U$5:U46))</f>
        <v>44717</v>
      </c>
      <c r="V46" s="29">
        <f t="shared" ref="V46:X46" ca="1" si="150">IF(OR(WEEKDAY(U46,2)&gt;5,COUNTIF($B$1:$B$15,U46)=1),U46+1,U46)</f>
        <v>44718</v>
      </c>
      <c r="W46" s="29">
        <f t="shared" ca="1" si="150"/>
        <v>44718</v>
      </c>
      <c r="X46" s="29">
        <f t="shared" ca="1" si="150"/>
        <v>44718</v>
      </c>
      <c r="AA46" s="29">
        <f>IF(AC$2&lt;&gt;"",EDATE(AA$4,AC$2*ROWS(AA$5:AA46)),AA$4+7*AC$1*ROWS(AA$5:AA46))</f>
        <v>45114</v>
      </c>
      <c r="AB46" s="29">
        <f t="shared" ref="AB46:AD46" ca="1" si="151">IF(OR(WEEKDAY(AA46,2)&gt;5,COUNTIF($B$1:$B$15,AA46)=1),AA46+1,AA46)</f>
        <v>45114</v>
      </c>
      <c r="AC46" s="29">
        <f t="shared" ca="1" si="151"/>
        <v>45114</v>
      </c>
      <c r="AD46" s="29">
        <f t="shared" ca="1" si="151"/>
        <v>45114</v>
      </c>
      <c r="AG46" s="29">
        <f>IF(AI$2&lt;&gt;"",EDATE(AG$4,AI$2*ROWS(AG$5:AG46)),AG$4+7*AI$1*ROWS(AG$5:AG46))</f>
        <v>46397</v>
      </c>
      <c r="AH46" s="29">
        <f t="shared" ref="AH46:AJ46" ca="1" si="152">IF(OR(WEEKDAY(AG46,2)&gt;5,COUNTIF($B$1:$B$15,AG46)=1),AG46+1,AG46)</f>
        <v>46398</v>
      </c>
      <c r="AI46" s="29">
        <f t="shared" ca="1" si="152"/>
        <v>46398</v>
      </c>
      <c r="AJ46" s="29">
        <f t="shared" ca="1" si="152"/>
        <v>46398</v>
      </c>
    </row>
    <row r="47" spans="9:36" x14ac:dyDescent="0.25">
      <c r="I47" s="29">
        <f>IF(K$2&lt;&gt;"",EDATE(I$4,K$2*ROWS(I$5:I47)),I$4+7*K$1*ROWS(I$5:I47))</f>
        <v>44132</v>
      </c>
      <c r="J47" s="29">
        <f t="shared" si="82"/>
        <v>44132</v>
      </c>
      <c r="K47" s="29">
        <f t="shared" ca="1" si="83"/>
        <v>44132</v>
      </c>
      <c r="L47" s="29">
        <f t="shared" ca="1" si="84"/>
        <v>44132</v>
      </c>
      <c r="O47" s="29">
        <f>IF(Q$2&lt;&gt;"",EDATE(O$4,Q$2*ROWS(O$5:O47)),O$4+7*Q$1*ROWS(O$5:O47))</f>
        <v>44435</v>
      </c>
      <c r="P47" s="29">
        <f t="shared" ref="P47:R47" ca="1" si="153">IF(OR(WEEKDAY(O47,2)&gt;5,COUNTIF($B$1:$B$15,O47)=1),O47+1,O47)</f>
        <v>44435</v>
      </c>
      <c r="Q47" s="29">
        <f t="shared" ca="1" si="153"/>
        <v>44435</v>
      </c>
      <c r="R47" s="29">
        <f t="shared" ca="1" si="153"/>
        <v>44435</v>
      </c>
      <c r="U47" s="29">
        <f>IF(W$2&lt;&gt;"",EDATE(U$4,W$2*ROWS(U$5:U47)),U$4+7*W$1*ROWS(U$5:U47))</f>
        <v>44738</v>
      </c>
      <c r="V47" s="29">
        <f t="shared" ref="V47:X47" ca="1" si="154">IF(OR(WEEKDAY(U47,2)&gt;5,COUNTIF($B$1:$B$15,U47)=1),U47+1,U47)</f>
        <v>44739</v>
      </c>
      <c r="W47" s="29">
        <f t="shared" ca="1" si="154"/>
        <v>44739</v>
      </c>
      <c r="X47" s="29">
        <f t="shared" ca="1" si="154"/>
        <v>44739</v>
      </c>
      <c r="AA47" s="29">
        <f>IF(AC$2&lt;&gt;"",EDATE(AA$4,AC$2*ROWS(AA$5:AA47)),AA$4+7*AC$1*ROWS(AA$5:AA47))</f>
        <v>45145</v>
      </c>
      <c r="AB47" s="29">
        <f t="shared" ref="AB47:AD47" ca="1" si="155">IF(OR(WEEKDAY(AA47,2)&gt;5,COUNTIF($B$1:$B$15,AA47)=1),AA47+1,AA47)</f>
        <v>45145</v>
      </c>
      <c r="AC47" s="29">
        <f t="shared" ca="1" si="155"/>
        <v>45145</v>
      </c>
      <c r="AD47" s="29">
        <f t="shared" ca="1" si="155"/>
        <v>45145</v>
      </c>
      <c r="AG47" s="29">
        <f>IF(AI$2&lt;&gt;"",EDATE(AG$4,AI$2*ROWS(AG$5:AG47)),AG$4+7*AI$1*ROWS(AG$5:AG47))</f>
        <v>46456</v>
      </c>
      <c r="AH47" s="29">
        <f t="shared" ref="AH47:AJ47" ca="1" si="156">IF(OR(WEEKDAY(AG47,2)&gt;5,COUNTIF($B$1:$B$15,AG47)=1),AG47+1,AG47)</f>
        <v>46456</v>
      </c>
      <c r="AI47" s="29">
        <f t="shared" ca="1" si="156"/>
        <v>46456</v>
      </c>
      <c r="AJ47" s="29">
        <f t="shared" ca="1" si="156"/>
        <v>46456</v>
      </c>
    </row>
    <row r="48" spans="9:36" x14ac:dyDescent="0.25">
      <c r="I48" s="29">
        <f>IF(K$2&lt;&gt;"",EDATE(I$4,K$2*ROWS(I$5:I48)),I$4+7*K$1*ROWS(I$5:I48))</f>
        <v>44139</v>
      </c>
      <c r="J48" s="29">
        <f t="shared" si="82"/>
        <v>44139</v>
      </c>
      <c r="K48" s="29">
        <f t="shared" ca="1" si="83"/>
        <v>44139</v>
      </c>
      <c r="L48" s="29">
        <f t="shared" ca="1" si="84"/>
        <v>44139</v>
      </c>
      <c r="O48" s="29">
        <f>IF(Q$2&lt;&gt;"",EDATE(O$4,Q$2*ROWS(O$5:O48)),O$4+7*Q$1*ROWS(O$5:O48))</f>
        <v>44449</v>
      </c>
      <c r="P48" s="29">
        <f t="shared" ref="P48:R48" ca="1" si="157">IF(OR(WEEKDAY(O48,2)&gt;5,COUNTIF($B$1:$B$15,O48)=1),O48+1,O48)</f>
        <v>44449</v>
      </c>
      <c r="Q48" s="29">
        <f t="shared" ca="1" si="157"/>
        <v>44449</v>
      </c>
      <c r="R48" s="29">
        <f t="shared" ca="1" si="157"/>
        <v>44449</v>
      </c>
      <c r="U48" s="29">
        <f>IF(W$2&lt;&gt;"",EDATE(U$4,W$2*ROWS(U$5:U48)),U$4+7*W$1*ROWS(U$5:U48))</f>
        <v>44759</v>
      </c>
      <c r="V48" s="29">
        <f t="shared" ref="V48:X48" ca="1" si="158">IF(OR(WEEKDAY(U48,2)&gt;5,COUNTIF($B$1:$B$15,U48)=1),U48+1,U48)</f>
        <v>44760</v>
      </c>
      <c r="W48" s="29">
        <f t="shared" ca="1" si="158"/>
        <v>44760</v>
      </c>
      <c r="X48" s="29">
        <f t="shared" ca="1" si="158"/>
        <v>44760</v>
      </c>
      <c r="AA48" s="29">
        <f>IF(AC$2&lt;&gt;"",EDATE(AA$4,AC$2*ROWS(AA$5:AA48)),AA$4+7*AC$1*ROWS(AA$5:AA48))</f>
        <v>45176</v>
      </c>
      <c r="AB48" s="29">
        <f t="shared" ref="AB48:AD48" ca="1" si="159">IF(OR(WEEKDAY(AA48,2)&gt;5,COUNTIF($B$1:$B$15,AA48)=1),AA48+1,AA48)</f>
        <v>45176</v>
      </c>
      <c r="AC48" s="29">
        <f t="shared" ca="1" si="159"/>
        <v>45176</v>
      </c>
      <c r="AD48" s="29">
        <f t="shared" ca="1" si="159"/>
        <v>45176</v>
      </c>
      <c r="AG48" s="29">
        <f>IF(AI$2&lt;&gt;"",EDATE(AG$4,AI$2*ROWS(AG$5:AG48)),AG$4+7*AI$1*ROWS(AG$5:AG48))</f>
        <v>46517</v>
      </c>
      <c r="AH48" s="29">
        <f t="shared" ref="AH48:AJ48" ca="1" si="160">IF(OR(WEEKDAY(AG48,2)&gt;5,COUNTIF($B$1:$B$15,AG48)=1),AG48+1,AG48)</f>
        <v>46517</v>
      </c>
      <c r="AI48" s="29">
        <f t="shared" ca="1" si="160"/>
        <v>46517</v>
      </c>
      <c r="AJ48" s="29">
        <f t="shared" ca="1" si="160"/>
        <v>46517</v>
      </c>
    </row>
    <row r="49" spans="9:36" x14ac:dyDescent="0.25">
      <c r="I49" s="29">
        <f>IF(K$2&lt;&gt;"",EDATE(I$4,K$2*ROWS(I$5:I49)),I$4+7*K$1*ROWS(I$5:I49))</f>
        <v>44146</v>
      </c>
      <c r="J49" s="29">
        <f t="shared" si="82"/>
        <v>44146</v>
      </c>
      <c r="K49" s="29">
        <f t="shared" ca="1" si="83"/>
        <v>44146</v>
      </c>
      <c r="L49" s="29">
        <f t="shared" ca="1" si="84"/>
        <v>44146</v>
      </c>
      <c r="O49" s="29">
        <f>IF(Q$2&lt;&gt;"",EDATE(O$4,Q$2*ROWS(O$5:O49)),O$4+7*Q$1*ROWS(O$5:O49))</f>
        <v>44463</v>
      </c>
      <c r="P49" s="29">
        <f t="shared" ref="P49:R49" ca="1" si="161">IF(OR(WEEKDAY(O49,2)&gt;5,COUNTIF($B$1:$B$15,O49)=1),O49+1,O49)</f>
        <v>44463</v>
      </c>
      <c r="Q49" s="29">
        <f t="shared" ca="1" si="161"/>
        <v>44463</v>
      </c>
      <c r="R49" s="29">
        <f t="shared" ca="1" si="161"/>
        <v>44463</v>
      </c>
      <c r="U49" s="29">
        <f>IF(W$2&lt;&gt;"",EDATE(U$4,W$2*ROWS(U$5:U49)),U$4+7*W$1*ROWS(U$5:U49))</f>
        <v>44780</v>
      </c>
      <c r="V49" s="29">
        <f t="shared" ref="V49:X49" ca="1" si="162">IF(OR(WEEKDAY(U49,2)&gt;5,COUNTIF($B$1:$B$15,U49)=1),U49+1,U49)</f>
        <v>44781</v>
      </c>
      <c r="W49" s="29">
        <f t="shared" ca="1" si="162"/>
        <v>44781</v>
      </c>
      <c r="X49" s="29">
        <f t="shared" ca="1" si="162"/>
        <v>44781</v>
      </c>
      <c r="AA49" s="29">
        <f>IF(AC$2&lt;&gt;"",EDATE(AA$4,AC$2*ROWS(AA$5:AA49)),AA$4+7*AC$1*ROWS(AA$5:AA49))</f>
        <v>45206</v>
      </c>
      <c r="AB49" s="29">
        <f t="shared" ref="AB49:AD49" ca="1" si="163">IF(OR(WEEKDAY(AA49,2)&gt;5,COUNTIF($B$1:$B$15,AA49)=1),AA49+1,AA49)</f>
        <v>45207</v>
      </c>
      <c r="AC49" s="29">
        <f t="shared" ca="1" si="163"/>
        <v>45208</v>
      </c>
      <c r="AD49" s="29">
        <f t="shared" ca="1" si="163"/>
        <v>45208</v>
      </c>
      <c r="AG49" s="29">
        <f>IF(AI$2&lt;&gt;"",EDATE(AG$4,AI$2*ROWS(AG$5:AG49)),AG$4+7*AI$1*ROWS(AG$5:AG49))</f>
        <v>46578</v>
      </c>
      <c r="AH49" s="29">
        <f t="shared" ref="AH49:AJ49" ca="1" si="164">IF(OR(WEEKDAY(AG49,2)&gt;5,COUNTIF($B$1:$B$15,AG49)=1),AG49+1,AG49)</f>
        <v>46579</v>
      </c>
      <c r="AI49" s="29">
        <f t="shared" ca="1" si="164"/>
        <v>46580</v>
      </c>
      <c r="AJ49" s="29">
        <f t="shared" ca="1" si="164"/>
        <v>46580</v>
      </c>
    </row>
    <row r="50" spans="9:36" x14ac:dyDescent="0.25">
      <c r="I50" s="29">
        <f>IF(K$2&lt;&gt;"",EDATE(I$4,K$2*ROWS(I$5:I50)),I$4+7*K$1*ROWS(I$5:I50))</f>
        <v>44153</v>
      </c>
      <c r="J50" s="29">
        <f t="shared" si="82"/>
        <v>44153</v>
      </c>
      <c r="K50" s="29">
        <f t="shared" ca="1" si="83"/>
        <v>44153</v>
      </c>
      <c r="L50" s="29">
        <f t="shared" ca="1" si="84"/>
        <v>44153</v>
      </c>
      <c r="O50" s="29">
        <f>IF(Q$2&lt;&gt;"",EDATE(O$4,Q$2*ROWS(O$5:O50)),O$4+7*Q$1*ROWS(O$5:O50))</f>
        <v>44477</v>
      </c>
      <c r="P50" s="29">
        <f t="shared" ref="P50:R50" ca="1" si="165">IF(OR(WEEKDAY(O50,2)&gt;5,COUNTIF($B$1:$B$15,O50)=1),O50+1,O50)</f>
        <v>44477</v>
      </c>
      <c r="Q50" s="29">
        <f t="shared" ca="1" si="165"/>
        <v>44477</v>
      </c>
      <c r="R50" s="29">
        <f t="shared" ca="1" si="165"/>
        <v>44477</v>
      </c>
      <c r="U50" s="29">
        <f>IF(W$2&lt;&gt;"",EDATE(U$4,W$2*ROWS(U$5:U50)),U$4+7*W$1*ROWS(U$5:U50))</f>
        <v>44801</v>
      </c>
      <c r="V50" s="29">
        <f t="shared" ref="V50:X50" ca="1" si="166">IF(OR(WEEKDAY(U50,2)&gt;5,COUNTIF($B$1:$B$15,U50)=1),U50+1,U50)</f>
        <v>44802</v>
      </c>
      <c r="W50" s="29">
        <f t="shared" ca="1" si="166"/>
        <v>44802</v>
      </c>
      <c r="X50" s="29">
        <f t="shared" ca="1" si="166"/>
        <v>44802</v>
      </c>
      <c r="AA50" s="29">
        <f>IF(AC$2&lt;&gt;"",EDATE(AA$4,AC$2*ROWS(AA$5:AA50)),AA$4+7*AC$1*ROWS(AA$5:AA50))</f>
        <v>45237</v>
      </c>
      <c r="AB50" s="29">
        <f t="shared" ref="AB50:AD50" ca="1" si="167">IF(OR(WEEKDAY(AA50,2)&gt;5,COUNTIF($B$1:$B$15,AA50)=1),AA50+1,AA50)</f>
        <v>45237</v>
      </c>
      <c r="AC50" s="29">
        <f t="shared" ca="1" si="167"/>
        <v>45237</v>
      </c>
      <c r="AD50" s="29">
        <f t="shared" ca="1" si="167"/>
        <v>45237</v>
      </c>
      <c r="AG50" s="29">
        <f>IF(AI$2&lt;&gt;"",EDATE(AG$4,AI$2*ROWS(AG$5:AG50)),AG$4+7*AI$1*ROWS(AG$5:AG50))</f>
        <v>46640</v>
      </c>
      <c r="AH50" s="29">
        <f t="shared" ref="AH50:AJ50" ca="1" si="168">IF(OR(WEEKDAY(AG50,2)&gt;5,COUNTIF($B$1:$B$15,AG50)=1),AG50+1,AG50)</f>
        <v>46640</v>
      </c>
      <c r="AI50" s="29">
        <f t="shared" ca="1" si="168"/>
        <v>46640</v>
      </c>
      <c r="AJ50" s="29">
        <f t="shared" ca="1" si="168"/>
        <v>46640</v>
      </c>
    </row>
    <row r="51" spans="9:36" x14ac:dyDescent="0.25">
      <c r="I51" s="29">
        <f>IF(K$2&lt;&gt;"",EDATE(I$4,K$2*ROWS(I$5:I51)),I$4+7*K$1*ROWS(I$5:I51))</f>
        <v>44160</v>
      </c>
      <c r="J51" s="29">
        <f t="shared" si="82"/>
        <v>44160</v>
      </c>
      <c r="K51" s="29">
        <f t="shared" ca="1" si="83"/>
        <v>44160</v>
      </c>
      <c r="L51" s="29">
        <f t="shared" ca="1" si="84"/>
        <v>44160</v>
      </c>
      <c r="O51" s="29">
        <f>IF(Q$2&lt;&gt;"",EDATE(O$4,Q$2*ROWS(O$5:O51)),O$4+7*Q$1*ROWS(O$5:O51))</f>
        <v>44491</v>
      </c>
      <c r="P51" s="29">
        <f t="shared" ref="P51:R51" ca="1" si="169">IF(OR(WEEKDAY(O51,2)&gt;5,COUNTIF($B$1:$B$15,O51)=1),O51+1,O51)</f>
        <v>44491</v>
      </c>
      <c r="Q51" s="29">
        <f t="shared" ca="1" si="169"/>
        <v>44491</v>
      </c>
      <c r="R51" s="29">
        <f t="shared" ca="1" si="169"/>
        <v>44491</v>
      </c>
      <c r="U51" s="29">
        <f>IF(W$2&lt;&gt;"",EDATE(U$4,W$2*ROWS(U$5:U51)),U$4+7*W$1*ROWS(U$5:U51))</f>
        <v>44822</v>
      </c>
      <c r="V51" s="29">
        <f t="shared" ref="V51:X51" ca="1" si="170">IF(OR(WEEKDAY(U51,2)&gt;5,COUNTIF($B$1:$B$15,U51)=1),U51+1,U51)</f>
        <v>44823</v>
      </c>
      <c r="W51" s="29">
        <f t="shared" ca="1" si="170"/>
        <v>44823</v>
      </c>
      <c r="X51" s="29">
        <f t="shared" ca="1" si="170"/>
        <v>44823</v>
      </c>
      <c r="AA51" s="29">
        <f>IF(AC$2&lt;&gt;"",EDATE(AA$4,AC$2*ROWS(AA$5:AA51)),AA$4+7*AC$1*ROWS(AA$5:AA51))</f>
        <v>45267</v>
      </c>
      <c r="AB51" s="29">
        <f t="shared" ref="AB51:AD51" ca="1" si="171">IF(OR(WEEKDAY(AA51,2)&gt;5,COUNTIF($B$1:$B$15,AA51)=1),AA51+1,AA51)</f>
        <v>45267</v>
      </c>
      <c r="AC51" s="29">
        <f t="shared" ca="1" si="171"/>
        <v>45267</v>
      </c>
      <c r="AD51" s="29">
        <f t="shared" ca="1" si="171"/>
        <v>45267</v>
      </c>
      <c r="AG51" s="29">
        <f>IF(AI$2&lt;&gt;"",EDATE(AG$4,AI$2*ROWS(AG$5:AG51)),AG$4+7*AI$1*ROWS(AG$5:AG51))</f>
        <v>46701</v>
      </c>
      <c r="AH51" s="29">
        <f t="shared" ref="AH51:AJ51" ca="1" si="172">IF(OR(WEEKDAY(AG51,2)&gt;5,COUNTIF($B$1:$B$15,AG51)=1),AG51+1,AG51)</f>
        <v>46701</v>
      </c>
      <c r="AI51" s="29">
        <f t="shared" ca="1" si="172"/>
        <v>46701</v>
      </c>
      <c r="AJ51" s="29">
        <f t="shared" ca="1" si="172"/>
        <v>46701</v>
      </c>
    </row>
    <row r="52" spans="9:36" x14ac:dyDescent="0.25">
      <c r="I52" s="29">
        <f>IF(K$2&lt;&gt;"",EDATE(I$4,K$2*ROWS(I$5:I52)),I$4+7*K$1*ROWS(I$5:I52))</f>
        <v>44167</v>
      </c>
      <c r="J52" s="29">
        <f t="shared" si="82"/>
        <v>44167</v>
      </c>
      <c r="K52" s="29">
        <f t="shared" ca="1" si="83"/>
        <v>44167</v>
      </c>
      <c r="L52" s="29">
        <f t="shared" ca="1" si="84"/>
        <v>44167</v>
      </c>
      <c r="O52" s="29">
        <f>IF(Q$2&lt;&gt;"",EDATE(O$4,Q$2*ROWS(O$5:O52)),O$4+7*Q$1*ROWS(O$5:O52))</f>
        <v>44505</v>
      </c>
      <c r="P52" s="29">
        <f t="shared" ref="P52:R52" ca="1" si="173">IF(OR(WEEKDAY(O52,2)&gt;5,COUNTIF($B$1:$B$15,O52)=1),O52+1,O52)</f>
        <v>44505</v>
      </c>
      <c r="Q52" s="29">
        <f t="shared" ca="1" si="173"/>
        <v>44505</v>
      </c>
      <c r="R52" s="29">
        <f t="shared" ca="1" si="173"/>
        <v>44505</v>
      </c>
      <c r="U52" s="29">
        <f>IF(W$2&lt;&gt;"",EDATE(U$4,W$2*ROWS(U$5:U52)),U$4+7*W$1*ROWS(U$5:U52))</f>
        <v>44843</v>
      </c>
      <c r="V52" s="29">
        <f t="shared" ref="V52:X52" ca="1" si="174">IF(OR(WEEKDAY(U52,2)&gt;5,COUNTIF($B$1:$B$15,U52)=1),U52+1,U52)</f>
        <v>44844</v>
      </c>
      <c r="W52" s="29">
        <f t="shared" ca="1" si="174"/>
        <v>44844</v>
      </c>
      <c r="X52" s="29">
        <f t="shared" ca="1" si="174"/>
        <v>44844</v>
      </c>
      <c r="AA52" s="29">
        <f>IF(AC$2&lt;&gt;"",EDATE(AA$4,AC$2*ROWS(AA$5:AA52)),AA$4+7*AC$1*ROWS(AA$5:AA52))</f>
        <v>45298</v>
      </c>
      <c r="AB52" s="29">
        <f t="shared" ref="AB52:AD52" ca="1" si="175">IF(OR(WEEKDAY(AA52,2)&gt;5,COUNTIF($B$1:$B$15,AA52)=1),AA52+1,AA52)</f>
        <v>45299</v>
      </c>
      <c r="AC52" s="29">
        <f t="shared" ca="1" si="175"/>
        <v>45299</v>
      </c>
      <c r="AD52" s="29">
        <f t="shared" ca="1" si="175"/>
        <v>45299</v>
      </c>
      <c r="AG52" s="29">
        <f>IF(AI$2&lt;&gt;"",EDATE(AG$4,AI$2*ROWS(AG$5:AG52)),AG$4+7*AI$1*ROWS(AG$5:AG52))</f>
        <v>46762</v>
      </c>
      <c r="AH52" s="29">
        <f t="shared" ref="AH52:AJ52" ca="1" si="176">IF(OR(WEEKDAY(AG52,2)&gt;5,COUNTIF($B$1:$B$15,AG52)=1),AG52+1,AG52)</f>
        <v>46762</v>
      </c>
      <c r="AI52" s="29">
        <f t="shared" ca="1" si="176"/>
        <v>46762</v>
      </c>
      <c r="AJ52" s="29">
        <f t="shared" ca="1" si="176"/>
        <v>46762</v>
      </c>
    </row>
    <row r="53" spans="9:36" x14ac:dyDescent="0.25">
      <c r="I53" s="29">
        <f>IF(K$2&lt;&gt;"",EDATE(I$4,K$2*ROWS(I$5:I53)),I$4+7*K$1*ROWS(I$5:I53))</f>
        <v>44174</v>
      </c>
      <c r="J53" s="29">
        <f t="shared" si="82"/>
        <v>44174</v>
      </c>
      <c r="K53" s="29">
        <f t="shared" ca="1" si="83"/>
        <v>44174</v>
      </c>
      <c r="L53" s="29">
        <f t="shared" ca="1" si="84"/>
        <v>44174</v>
      </c>
      <c r="O53" s="29">
        <f>IF(Q$2&lt;&gt;"",EDATE(O$4,Q$2*ROWS(O$5:O53)),O$4+7*Q$1*ROWS(O$5:O53))</f>
        <v>44519</v>
      </c>
      <c r="P53" s="29">
        <f t="shared" ref="P53:R53" ca="1" si="177">IF(OR(WEEKDAY(O53,2)&gt;5,COUNTIF($B$1:$B$15,O53)=1),O53+1,O53)</f>
        <v>44519</v>
      </c>
      <c r="Q53" s="29">
        <f t="shared" ca="1" si="177"/>
        <v>44519</v>
      </c>
      <c r="R53" s="29">
        <f t="shared" ca="1" si="177"/>
        <v>44519</v>
      </c>
      <c r="U53" s="29">
        <f>IF(W$2&lt;&gt;"",EDATE(U$4,W$2*ROWS(U$5:U53)),U$4+7*W$1*ROWS(U$5:U53))</f>
        <v>44864</v>
      </c>
      <c r="V53" s="29">
        <f t="shared" ref="V53:X53" ca="1" si="178">IF(OR(WEEKDAY(U53,2)&gt;5,COUNTIF($B$1:$B$15,U53)=1),U53+1,U53)</f>
        <v>44865</v>
      </c>
      <c r="W53" s="29">
        <f t="shared" ca="1" si="178"/>
        <v>44865</v>
      </c>
      <c r="X53" s="29">
        <f t="shared" ca="1" si="178"/>
        <v>44865</v>
      </c>
      <c r="AA53" s="29">
        <f>IF(AC$2&lt;&gt;"",EDATE(AA$4,AC$2*ROWS(AA$5:AA53)),AA$4+7*AC$1*ROWS(AA$5:AA53))</f>
        <v>45329</v>
      </c>
      <c r="AB53" s="29">
        <f t="shared" ref="AB53:AD53" ca="1" si="179">IF(OR(WEEKDAY(AA53,2)&gt;5,COUNTIF($B$1:$B$15,AA53)=1),AA53+1,AA53)</f>
        <v>45329</v>
      </c>
      <c r="AC53" s="29">
        <f t="shared" ca="1" si="179"/>
        <v>45329</v>
      </c>
      <c r="AD53" s="29">
        <f t="shared" ca="1" si="179"/>
        <v>45329</v>
      </c>
      <c r="AG53" s="29">
        <f>IF(AI$2&lt;&gt;"",EDATE(AG$4,AI$2*ROWS(AG$5:AG53)),AG$4+7*AI$1*ROWS(AG$5:AG53))</f>
        <v>46822</v>
      </c>
      <c r="AH53" s="29">
        <f t="shared" ref="AH53:AJ53" ca="1" si="180">IF(OR(WEEKDAY(AG53,2)&gt;5,COUNTIF($B$1:$B$15,AG53)=1),AG53+1,AG53)</f>
        <v>46822</v>
      </c>
      <c r="AI53" s="29">
        <f t="shared" ca="1" si="180"/>
        <v>46822</v>
      </c>
      <c r="AJ53" s="29">
        <f t="shared" ca="1" si="180"/>
        <v>46822</v>
      </c>
    </row>
    <row r="54" spans="9:36" x14ac:dyDescent="0.25">
      <c r="I54" s="29">
        <f>IF(K$2&lt;&gt;"",EDATE(I$4,K$2*ROWS(I$5:I54)),I$4+7*K$1*ROWS(I$5:I54))</f>
        <v>44181</v>
      </c>
      <c r="J54" s="29">
        <f t="shared" si="82"/>
        <v>44181</v>
      </c>
      <c r="K54" s="29">
        <f t="shared" ca="1" si="83"/>
        <v>44181</v>
      </c>
      <c r="L54" s="29">
        <f t="shared" ca="1" si="84"/>
        <v>44181</v>
      </c>
      <c r="O54" s="29">
        <f>IF(Q$2&lt;&gt;"",EDATE(O$4,Q$2*ROWS(O$5:O54)),O$4+7*Q$1*ROWS(O$5:O54))</f>
        <v>44533</v>
      </c>
      <c r="P54" s="29">
        <f t="shared" ref="P54:R54" ca="1" si="181">IF(OR(WEEKDAY(O54,2)&gt;5,COUNTIF($B$1:$B$15,O54)=1),O54+1,O54)</f>
        <v>44533</v>
      </c>
      <c r="Q54" s="29">
        <f t="shared" ca="1" si="181"/>
        <v>44533</v>
      </c>
      <c r="R54" s="29">
        <f t="shared" ca="1" si="181"/>
        <v>44533</v>
      </c>
      <c r="U54" s="29">
        <f>IF(W$2&lt;&gt;"",EDATE(U$4,W$2*ROWS(U$5:U54)),U$4+7*W$1*ROWS(U$5:U54))</f>
        <v>44885</v>
      </c>
      <c r="V54" s="29">
        <f t="shared" ref="V54:X54" ca="1" si="182">IF(OR(WEEKDAY(U54,2)&gt;5,COUNTIF($B$1:$B$15,U54)=1),U54+1,U54)</f>
        <v>44886</v>
      </c>
      <c r="W54" s="29">
        <f t="shared" ca="1" si="182"/>
        <v>44886</v>
      </c>
      <c r="X54" s="29">
        <f t="shared" ca="1" si="182"/>
        <v>44886</v>
      </c>
      <c r="AA54" s="29">
        <f>IF(AC$2&lt;&gt;"",EDATE(AA$4,AC$2*ROWS(AA$5:AA54)),AA$4+7*AC$1*ROWS(AA$5:AA54))</f>
        <v>45358</v>
      </c>
      <c r="AB54" s="29">
        <f t="shared" ref="AB54:AD54" ca="1" si="183">IF(OR(WEEKDAY(AA54,2)&gt;5,COUNTIF($B$1:$B$15,AA54)=1),AA54+1,AA54)</f>
        <v>45358</v>
      </c>
      <c r="AC54" s="29">
        <f t="shared" ca="1" si="183"/>
        <v>45358</v>
      </c>
      <c r="AD54" s="29">
        <f t="shared" ca="1" si="183"/>
        <v>45358</v>
      </c>
      <c r="AG54" s="29">
        <f>IF(AI$2&lt;&gt;"",EDATE(AG$4,AI$2*ROWS(AG$5:AG54)),AG$4+7*AI$1*ROWS(AG$5:AG54))</f>
        <v>46883</v>
      </c>
      <c r="AH54" s="29">
        <f t="shared" ref="AH54:AJ54" ca="1" si="184">IF(OR(WEEKDAY(AG54,2)&gt;5,COUNTIF($B$1:$B$15,AG54)=1),AG54+1,AG54)</f>
        <v>46883</v>
      </c>
      <c r="AI54" s="29">
        <f t="shared" ca="1" si="184"/>
        <v>46883</v>
      </c>
      <c r="AJ54" s="29">
        <f t="shared" ca="1" si="184"/>
        <v>46883</v>
      </c>
    </row>
    <row r="55" spans="9:36" x14ac:dyDescent="0.25">
      <c r="I55" s="29">
        <f>IF(K$2&lt;&gt;"",EDATE(I$4,K$2*ROWS(I$5:I55)),I$4+7*K$1*ROWS(I$5:I55))</f>
        <v>44188</v>
      </c>
      <c r="J55" s="29">
        <f t="shared" si="82"/>
        <v>44188</v>
      </c>
      <c r="K55" s="29">
        <f t="shared" ca="1" si="83"/>
        <v>44188</v>
      </c>
      <c r="L55" s="29">
        <f t="shared" ca="1" si="84"/>
        <v>44188</v>
      </c>
      <c r="O55" s="29">
        <f>IF(Q$2&lt;&gt;"",EDATE(O$4,Q$2*ROWS(O$5:O55)),O$4+7*Q$1*ROWS(O$5:O55))</f>
        <v>44547</v>
      </c>
      <c r="P55" s="29">
        <f t="shared" ref="P55:R55" ca="1" si="185">IF(OR(WEEKDAY(O55,2)&gt;5,COUNTIF($B$1:$B$15,O55)=1),O55+1,O55)</f>
        <v>44547</v>
      </c>
      <c r="Q55" s="29">
        <f t="shared" ca="1" si="185"/>
        <v>44547</v>
      </c>
      <c r="R55" s="29">
        <f t="shared" ca="1" si="185"/>
        <v>44547</v>
      </c>
      <c r="U55" s="29">
        <f>IF(W$2&lt;&gt;"",EDATE(U$4,W$2*ROWS(U$5:U55)),U$4+7*W$1*ROWS(U$5:U55))</f>
        <v>44906</v>
      </c>
      <c r="V55" s="29">
        <f t="shared" ref="V55:X55" ca="1" si="186">IF(OR(WEEKDAY(U55,2)&gt;5,COUNTIF($B$1:$B$15,U55)=1),U55+1,U55)</f>
        <v>44907</v>
      </c>
      <c r="W55" s="29">
        <f t="shared" ca="1" si="186"/>
        <v>44907</v>
      </c>
      <c r="X55" s="29">
        <f t="shared" ca="1" si="186"/>
        <v>44907</v>
      </c>
      <c r="AA55" s="29">
        <f>IF(AC$2&lt;&gt;"",EDATE(AA$4,AC$2*ROWS(AA$5:AA55)),AA$4+7*AC$1*ROWS(AA$5:AA55))</f>
        <v>45389</v>
      </c>
      <c r="AB55" s="29">
        <f t="shared" ref="AB55:AD55" ca="1" si="187">IF(OR(WEEKDAY(AA55,2)&gt;5,COUNTIF($B$1:$B$15,AA55)=1),AA55+1,AA55)</f>
        <v>45390</v>
      </c>
      <c r="AC55" s="29">
        <f t="shared" ca="1" si="187"/>
        <v>45390</v>
      </c>
      <c r="AD55" s="29">
        <f t="shared" ca="1" si="187"/>
        <v>45390</v>
      </c>
      <c r="AG55" s="29">
        <f>IF(AI$2&lt;&gt;"",EDATE(AG$4,AI$2*ROWS(AG$5:AG55)),AG$4+7*AI$1*ROWS(AG$5:AG55))</f>
        <v>46944</v>
      </c>
      <c r="AH55" s="29">
        <f t="shared" ref="AH55:AJ55" ca="1" si="188">IF(OR(WEEKDAY(AG55,2)&gt;5,COUNTIF($B$1:$B$15,AG55)=1),AG55+1,AG55)</f>
        <v>46944</v>
      </c>
      <c r="AI55" s="29">
        <f t="shared" ca="1" si="188"/>
        <v>46944</v>
      </c>
      <c r="AJ55" s="29">
        <f t="shared" ca="1" si="188"/>
        <v>46944</v>
      </c>
    </row>
    <row r="56" spans="9:36" x14ac:dyDescent="0.25">
      <c r="I56" s="29">
        <f>IF(K$2&lt;&gt;"",EDATE(I$4,K$2*ROWS(I$5:I56)),I$4+7*K$1*ROWS(I$5:I56))</f>
        <v>44195</v>
      </c>
      <c r="J56" s="29">
        <f t="shared" si="82"/>
        <v>44195</v>
      </c>
      <c r="K56" s="29">
        <f t="shared" ca="1" si="83"/>
        <v>44195</v>
      </c>
      <c r="L56" s="29">
        <f t="shared" ca="1" si="84"/>
        <v>44195</v>
      </c>
      <c r="O56" s="29">
        <f>IF(Q$2&lt;&gt;"",EDATE(O$4,Q$2*ROWS(O$5:O56)),O$4+7*Q$1*ROWS(O$5:O56))</f>
        <v>44561</v>
      </c>
      <c r="P56" s="29">
        <f t="shared" ref="P56:R56" ca="1" si="189">IF(OR(WEEKDAY(O56,2)&gt;5,COUNTIF($B$1:$B$15,O56)=1),O56+1,O56)</f>
        <v>44561</v>
      </c>
      <c r="Q56" s="29">
        <f t="shared" ca="1" si="189"/>
        <v>44561</v>
      </c>
      <c r="R56" s="29">
        <f t="shared" ca="1" si="189"/>
        <v>44561</v>
      </c>
      <c r="U56" s="29">
        <f>IF(W$2&lt;&gt;"",EDATE(U$4,W$2*ROWS(U$5:U56)),U$4+7*W$1*ROWS(U$5:U56))</f>
        <v>44927</v>
      </c>
      <c r="V56" s="29">
        <f t="shared" ref="V56:X56" ca="1" si="190">IF(OR(WEEKDAY(U56,2)&gt;5,COUNTIF($B$1:$B$15,U56)=1),U56+1,U56)</f>
        <v>44928</v>
      </c>
      <c r="W56" s="29">
        <f t="shared" ca="1" si="190"/>
        <v>44928</v>
      </c>
      <c r="X56" s="29">
        <f t="shared" ca="1" si="190"/>
        <v>44928</v>
      </c>
      <c r="AA56" s="29">
        <f>IF(AC$2&lt;&gt;"",EDATE(AA$4,AC$2*ROWS(AA$5:AA56)),AA$4+7*AC$1*ROWS(AA$5:AA56))</f>
        <v>45419</v>
      </c>
      <c r="AB56" s="29">
        <f t="shared" ref="AB56:AD56" ca="1" si="191">IF(OR(WEEKDAY(AA56,2)&gt;5,COUNTIF($B$1:$B$15,AA56)=1),AA56+1,AA56)</f>
        <v>45419</v>
      </c>
      <c r="AC56" s="29">
        <f t="shared" ca="1" si="191"/>
        <v>45419</v>
      </c>
      <c r="AD56" s="29">
        <f t="shared" ca="1" si="191"/>
        <v>45419</v>
      </c>
      <c r="AG56" s="29">
        <f>IF(AI$2&lt;&gt;"",EDATE(AG$4,AI$2*ROWS(AG$5:AG56)),AG$4+7*AI$1*ROWS(AG$5:AG56))</f>
        <v>47006</v>
      </c>
      <c r="AH56" s="29">
        <f t="shared" ref="AH56:AJ56" ca="1" si="192">IF(OR(WEEKDAY(AG56,2)&gt;5,COUNTIF($B$1:$B$15,AG56)=1),AG56+1,AG56)</f>
        <v>47007</v>
      </c>
      <c r="AI56" s="29">
        <f t="shared" ca="1" si="192"/>
        <v>47007</v>
      </c>
      <c r="AJ56" s="29">
        <f t="shared" ca="1" si="192"/>
        <v>47007</v>
      </c>
    </row>
    <row r="57" spans="9:36" x14ac:dyDescent="0.25">
      <c r="I57" s="29">
        <f>IF(K$2&lt;&gt;"",EDATE(I$4,K$2*ROWS(I$5:I57)),I$4+7*K$1*ROWS(I$5:I57))</f>
        <v>44202</v>
      </c>
      <c r="J57" s="29">
        <f t="shared" si="82"/>
        <v>44202</v>
      </c>
      <c r="K57" s="29">
        <f t="shared" ca="1" si="83"/>
        <v>44202</v>
      </c>
      <c r="L57" s="29">
        <f t="shared" ca="1" si="84"/>
        <v>44202</v>
      </c>
      <c r="O57" s="29">
        <f>IF(Q$2&lt;&gt;"",EDATE(O$4,Q$2*ROWS(O$5:O57)),O$4+7*Q$1*ROWS(O$5:O57))</f>
        <v>44575</v>
      </c>
      <c r="P57" s="29">
        <f t="shared" ref="P57:R57" ca="1" si="193">IF(OR(WEEKDAY(O57,2)&gt;5,COUNTIF($B$1:$B$15,O57)=1),O57+1,O57)</f>
        <v>44575</v>
      </c>
      <c r="Q57" s="29">
        <f t="shared" ca="1" si="193"/>
        <v>44575</v>
      </c>
      <c r="R57" s="29">
        <f t="shared" ca="1" si="193"/>
        <v>44575</v>
      </c>
      <c r="U57" s="29">
        <f>IF(W$2&lt;&gt;"",EDATE(U$4,W$2*ROWS(U$5:U57)),U$4+7*W$1*ROWS(U$5:U57))</f>
        <v>44948</v>
      </c>
      <c r="V57" s="29">
        <f t="shared" ref="V57:X57" ca="1" si="194">IF(OR(WEEKDAY(U57,2)&gt;5,COUNTIF($B$1:$B$15,U57)=1),U57+1,U57)</f>
        <v>44949</v>
      </c>
      <c r="W57" s="29">
        <f t="shared" ca="1" si="194"/>
        <v>44949</v>
      </c>
      <c r="X57" s="29">
        <f t="shared" ca="1" si="194"/>
        <v>44949</v>
      </c>
      <c r="AA57" s="29">
        <f>IF(AC$2&lt;&gt;"",EDATE(AA$4,AC$2*ROWS(AA$5:AA57)),AA$4+7*AC$1*ROWS(AA$5:AA57))</f>
        <v>45450</v>
      </c>
      <c r="AB57" s="29">
        <f t="shared" ref="AB57:AD57" ca="1" si="195">IF(OR(WEEKDAY(AA57,2)&gt;5,COUNTIF($B$1:$B$15,AA57)=1),AA57+1,AA57)</f>
        <v>45450</v>
      </c>
      <c r="AC57" s="29">
        <f t="shared" ca="1" si="195"/>
        <v>45450</v>
      </c>
      <c r="AD57" s="29">
        <f t="shared" ca="1" si="195"/>
        <v>45450</v>
      </c>
      <c r="AG57" s="29">
        <f>IF(AI$2&lt;&gt;"",EDATE(AG$4,AI$2*ROWS(AG$5:AG57)),AG$4+7*AI$1*ROWS(AG$5:AG57))</f>
        <v>47067</v>
      </c>
      <c r="AH57" s="29">
        <f t="shared" ref="AH57:AJ57" ca="1" si="196">IF(OR(WEEKDAY(AG57,2)&gt;5,COUNTIF($B$1:$B$15,AG57)=1),AG57+1,AG57)</f>
        <v>47067</v>
      </c>
      <c r="AI57" s="29">
        <f t="shared" ca="1" si="196"/>
        <v>47067</v>
      </c>
      <c r="AJ57" s="29">
        <f t="shared" ca="1" si="196"/>
        <v>47067</v>
      </c>
    </row>
    <row r="58" spans="9:36" x14ac:dyDescent="0.25">
      <c r="I58" s="29">
        <f>IF(K$2&lt;&gt;"",EDATE(I$4,K$2*ROWS(I$5:I58)),I$4+7*K$1*ROWS(I$5:I58))</f>
        <v>44209</v>
      </c>
      <c r="J58" s="29">
        <f t="shared" si="82"/>
        <v>44209</v>
      </c>
      <c r="K58" s="29">
        <f t="shared" ca="1" si="83"/>
        <v>44209</v>
      </c>
      <c r="L58" s="29">
        <f t="shared" ca="1" si="84"/>
        <v>44209</v>
      </c>
      <c r="O58" s="29">
        <f>IF(Q$2&lt;&gt;"",EDATE(O$4,Q$2*ROWS(O$5:O58)),O$4+7*Q$1*ROWS(O$5:O58))</f>
        <v>44589</v>
      </c>
      <c r="P58" s="29">
        <f t="shared" ref="P58:R58" ca="1" si="197">IF(OR(WEEKDAY(O58,2)&gt;5,COUNTIF($B$1:$B$15,O58)=1),O58+1,O58)</f>
        <v>44589</v>
      </c>
      <c r="Q58" s="29">
        <f t="shared" ca="1" si="197"/>
        <v>44589</v>
      </c>
      <c r="R58" s="29">
        <f t="shared" ca="1" si="197"/>
        <v>44589</v>
      </c>
      <c r="U58" s="29">
        <f>IF(W$2&lt;&gt;"",EDATE(U$4,W$2*ROWS(U$5:U58)),U$4+7*W$1*ROWS(U$5:U58))</f>
        <v>44969</v>
      </c>
      <c r="V58" s="29">
        <f t="shared" ref="V58:X58" ca="1" si="198">IF(OR(WEEKDAY(U58,2)&gt;5,COUNTIF($B$1:$B$15,U58)=1),U58+1,U58)</f>
        <v>44970</v>
      </c>
      <c r="W58" s="29">
        <f t="shared" ca="1" si="198"/>
        <v>44970</v>
      </c>
      <c r="X58" s="29">
        <f t="shared" ca="1" si="198"/>
        <v>44970</v>
      </c>
      <c r="AA58" s="29">
        <f>IF(AC$2&lt;&gt;"",EDATE(AA$4,AC$2*ROWS(AA$5:AA58)),AA$4+7*AC$1*ROWS(AA$5:AA58))</f>
        <v>45480</v>
      </c>
      <c r="AB58" s="29">
        <f t="shared" ref="AB58:AD58" ca="1" si="199">IF(OR(WEEKDAY(AA58,2)&gt;5,COUNTIF($B$1:$B$15,AA58)=1),AA58+1,AA58)</f>
        <v>45481</v>
      </c>
      <c r="AC58" s="29">
        <f t="shared" ca="1" si="199"/>
        <v>45481</v>
      </c>
      <c r="AD58" s="29">
        <f t="shared" ca="1" si="199"/>
        <v>45481</v>
      </c>
      <c r="AG58" s="29">
        <f>IF(AI$2&lt;&gt;"",EDATE(AG$4,AI$2*ROWS(AG$5:AG58)),AG$4+7*AI$1*ROWS(AG$5:AG58))</f>
        <v>47128</v>
      </c>
      <c r="AH58" s="29">
        <f t="shared" ref="AH58:AJ58" ca="1" si="200">IF(OR(WEEKDAY(AG58,2)&gt;5,COUNTIF($B$1:$B$15,AG58)=1),AG58+1,AG58)</f>
        <v>47128</v>
      </c>
      <c r="AI58" s="29">
        <f t="shared" ca="1" si="200"/>
        <v>47128</v>
      </c>
      <c r="AJ58" s="29">
        <f t="shared" ca="1" si="200"/>
        <v>47128</v>
      </c>
    </row>
    <row r="59" spans="9:36" x14ac:dyDescent="0.25">
      <c r="I59" s="29">
        <f>IF(K$2&lt;&gt;"",EDATE(I$4,K$2*ROWS(I$5:I59)),I$4+7*K$1*ROWS(I$5:I59))</f>
        <v>44216</v>
      </c>
      <c r="J59" s="29">
        <f t="shared" si="82"/>
        <v>44216</v>
      </c>
      <c r="K59" s="29">
        <f t="shared" ca="1" si="83"/>
        <v>44216</v>
      </c>
      <c r="L59" s="29">
        <f t="shared" ca="1" si="84"/>
        <v>44216</v>
      </c>
      <c r="O59" s="29">
        <f>IF(Q$2&lt;&gt;"",EDATE(O$4,Q$2*ROWS(O$5:O59)),O$4+7*Q$1*ROWS(O$5:O59))</f>
        <v>44603</v>
      </c>
      <c r="P59" s="29">
        <f t="shared" ref="P59:R59" ca="1" si="201">IF(OR(WEEKDAY(O59,2)&gt;5,COUNTIF($B$1:$B$15,O59)=1),O59+1,O59)</f>
        <v>44603</v>
      </c>
      <c r="Q59" s="29">
        <f t="shared" ca="1" si="201"/>
        <v>44603</v>
      </c>
      <c r="R59" s="29">
        <f t="shared" ca="1" si="201"/>
        <v>44603</v>
      </c>
      <c r="U59" s="29">
        <f>IF(W$2&lt;&gt;"",EDATE(U$4,W$2*ROWS(U$5:U59)),U$4+7*W$1*ROWS(U$5:U59))</f>
        <v>44990</v>
      </c>
      <c r="V59" s="29">
        <f t="shared" ref="V59:X59" ca="1" si="202">IF(OR(WEEKDAY(U59,2)&gt;5,COUNTIF($B$1:$B$15,U59)=1),U59+1,U59)</f>
        <v>44991</v>
      </c>
      <c r="W59" s="29">
        <f t="shared" ca="1" si="202"/>
        <v>44991</v>
      </c>
      <c r="X59" s="29">
        <f t="shared" ca="1" si="202"/>
        <v>44991</v>
      </c>
      <c r="AA59" s="29">
        <f>IF(AC$2&lt;&gt;"",EDATE(AA$4,AC$2*ROWS(AA$5:AA59)),AA$4+7*AC$1*ROWS(AA$5:AA59))</f>
        <v>45511</v>
      </c>
      <c r="AB59" s="29">
        <f t="shared" ref="AB59:AD59" ca="1" si="203">IF(OR(WEEKDAY(AA59,2)&gt;5,COUNTIF($B$1:$B$15,AA59)=1),AA59+1,AA59)</f>
        <v>45511</v>
      </c>
      <c r="AC59" s="29">
        <f t="shared" ca="1" si="203"/>
        <v>45511</v>
      </c>
      <c r="AD59" s="29">
        <f t="shared" ca="1" si="203"/>
        <v>45511</v>
      </c>
      <c r="AG59" s="29">
        <f>IF(AI$2&lt;&gt;"",EDATE(AG$4,AI$2*ROWS(AG$5:AG59)),AG$4+7*AI$1*ROWS(AG$5:AG59))</f>
        <v>47187</v>
      </c>
      <c r="AH59" s="29">
        <f t="shared" ref="AH59:AJ59" ca="1" si="204">IF(OR(WEEKDAY(AG59,2)&gt;5,COUNTIF($B$1:$B$15,AG59)=1),AG59+1,AG59)</f>
        <v>47188</v>
      </c>
      <c r="AI59" s="29">
        <f t="shared" ca="1" si="204"/>
        <v>47189</v>
      </c>
      <c r="AJ59" s="29">
        <f t="shared" ca="1" si="204"/>
        <v>47189</v>
      </c>
    </row>
    <row r="60" spans="9:36" x14ac:dyDescent="0.25">
      <c r="I60" s="29">
        <f>IF(K$2&lt;&gt;"",EDATE(I$4,K$2*ROWS(I$5:I60)),I$4+7*K$1*ROWS(I$5:I60))</f>
        <v>44223</v>
      </c>
      <c r="J60" s="29">
        <f t="shared" si="82"/>
        <v>44223</v>
      </c>
      <c r="K60" s="29">
        <f t="shared" ca="1" si="83"/>
        <v>44223</v>
      </c>
      <c r="L60" s="29">
        <f t="shared" ca="1" si="84"/>
        <v>44223</v>
      </c>
      <c r="O60" s="29">
        <f>IF(Q$2&lt;&gt;"",EDATE(O$4,Q$2*ROWS(O$5:O60)),O$4+7*Q$1*ROWS(O$5:O60))</f>
        <v>44617</v>
      </c>
      <c r="P60" s="29">
        <f t="shared" ref="P60:R60" ca="1" si="205">IF(OR(WEEKDAY(O60,2)&gt;5,COUNTIF($B$1:$B$15,O60)=1),O60+1,O60)</f>
        <v>44617</v>
      </c>
      <c r="Q60" s="29">
        <f t="shared" ca="1" si="205"/>
        <v>44617</v>
      </c>
      <c r="R60" s="29">
        <f t="shared" ca="1" si="205"/>
        <v>44617</v>
      </c>
      <c r="U60" s="29">
        <f>IF(W$2&lt;&gt;"",EDATE(U$4,W$2*ROWS(U$5:U60)),U$4+7*W$1*ROWS(U$5:U60))</f>
        <v>45011</v>
      </c>
      <c r="V60" s="29">
        <f t="shared" ref="V60:X60" ca="1" si="206">IF(OR(WEEKDAY(U60,2)&gt;5,COUNTIF($B$1:$B$15,U60)=1),U60+1,U60)</f>
        <v>45012</v>
      </c>
      <c r="W60" s="29">
        <f t="shared" ca="1" si="206"/>
        <v>45012</v>
      </c>
      <c r="X60" s="29">
        <f t="shared" ca="1" si="206"/>
        <v>45012</v>
      </c>
      <c r="AA60" s="29">
        <f>IF(AC$2&lt;&gt;"",EDATE(AA$4,AC$2*ROWS(AA$5:AA60)),AA$4+7*AC$1*ROWS(AA$5:AA60))</f>
        <v>45542</v>
      </c>
      <c r="AB60" s="29">
        <f t="shared" ref="AB60:AD60" ca="1" si="207">IF(OR(WEEKDAY(AA60,2)&gt;5,COUNTIF($B$1:$B$15,AA60)=1),AA60+1,AA60)</f>
        <v>45543</v>
      </c>
      <c r="AC60" s="29">
        <f t="shared" ca="1" si="207"/>
        <v>45544</v>
      </c>
      <c r="AD60" s="29">
        <f t="shared" ca="1" si="207"/>
        <v>45544</v>
      </c>
      <c r="AG60" s="29">
        <f>IF(AI$2&lt;&gt;"",EDATE(AG$4,AI$2*ROWS(AG$5:AG60)),AG$4+7*AI$1*ROWS(AG$5:AG60))</f>
        <v>47248</v>
      </c>
      <c r="AH60" s="29">
        <f t="shared" ref="AH60:AJ60" ca="1" si="208">IF(OR(WEEKDAY(AG60,2)&gt;5,COUNTIF($B$1:$B$15,AG60)=1),AG60+1,AG60)</f>
        <v>47248</v>
      </c>
      <c r="AI60" s="29">
        <f t="shared" ca="1" si="208"/>
        <v>47248</v>
      </c>
      <c r="AJ60" s="29">
        <f t="shared" ca="1" si="208"/>
        <v>47248</v>
      </c>
    </row>
    <row r="61" spans="9:36" x14ac:dyDescent="0.25">
      <c r="I61" s="29">
        <f>IF(K$2&lt;&gt;"",EDATE(I$4,K$2*ROWS(I$5:I61)),I$4+7*K$1*ROWS(I$5:I61))</f>
        <v>44230</v>
      </c>
      <c r="J61" s="29">
        <f t="shared" si="82"/>
        <v>44230</v>
      </c>
      <c r="K61" s="29">
        <f t="shared" ca="1" si="83"/>
        <v>44230</v>
      </c>
      <c r="L61" s="29">
        <f t="shared" ca="1" si="84"/>
        <v>44230</v>
      </c>
      <c r="O61" s="29">
        <f>IF(Q$2&lt;&gt;"",EDATE(O$4,Q$2*ROWS(O$5:O61)),O$4+7*Q$1*ROWS(O$5:O61))</f>
        <v>44631</v>
      </c>
      <c r="P61" s="29">
        <f t="shared" ref="P61:R61" ca="1" si="209">IF(OR(WEEKDAY(O61,2)&gt;5,COUNTIF($B$1:$B$15,O61)=1),O61+1,O61)</f>
        <v>44631</v>
      </c>
      <c r="Q61" s="29">
        <f t="shared" ca="1" si="209"/>
        <v>44631</v>
      </c>
      <c r="R61" s="29">
        <f t="shared" ca="1" si="209"/>
        <v>44631</v>
      </c>
      <c r="U61" s="29">
        <f>IF(W$2&lt;&gt;"",EDATE(U$4,W$2*ROWS(U$5:U61)),U$4+7*W$1*ROWS(U$5:U61))</f>
        <v>45032</v>
      </c>
      <c r="V61" s="29">
        <f t="shared" ref="V61:X61" ca="1" si="210">IF(OR(WEEKDAY(U61,2)&gt;5,COUNTIF($B$1:$B$15,U61)=1),U61+1,U61)</f>
        <v>45033</v>
      </c>
      <c r="W61" s="29">
        <f t="shared" ca="1" si="210"/>
        <v>45033</v>
      </c>
      <c r="X61" s="29">
        <f t="shared" ca="1" si="210"/>
        <v>45033</v>
      </c>
      <c r="AA61" s="29">
        <f>IF(AC$2&lt;&gt;"",EDATE(AA$4,AC$2*ROWS(AA$5:AA61)),AA$4+7*AC$1*ROWS(AA$5:AA61))</f>
        <v>45572</v>
      </c>
      <c r="AB61" s="29">
        <f t="shared" ref="AB61:AD61" ca="1" si="211">IF(OR(WEEKDAY(AA61,2)&gt;5,COUNTIF($B$1:$B$15,AA61)=1),AA61+1,AA61)</f>
        <v>45572</v>
      </c>
      <c r="AC61" s="29">
        <f t="shared" ca="1" si="211"/>
        <v>45572</v>
      </c>
      <c r="AD61" s="29">
        <f t="shared" ca="1" si="211"/>
        <v>45572</v>
      </c>
      <c r="AG61" s="29">
        <f>IF(AI$2&lt;&gt;"",EDATE(AG$4,AI$2*ROWS(AG$5:AG61)),AG$4+7*AI$1*ROWS(AG$5:AG61))</f>
        <v>47309</v>
      </c>
      <c r="AH61" s="29">
        <f t="shared" ref="AH61:AJ61" ca="1" si="212">IF(OR(WEEKDAY(AG61,2)&gt;5,COUNTIF($B$1:$B$15,AG61)=1),AG61+1,AG61)</f>
        <v>47309</v>
      </c>
      <c r="AI61" s="29">
        <f t="shared" ca="1" si="212"/>
        <v>47309</v>
      </c>
      <c r="AJ61" s="29">
        <f t="shared" ca="1" si="212"/>
        <v>47309</v>
      </c>
    </row>
    <row r="62" spans="9:36" x14ac:dyDescent="0.25">
      <c r="I62" s="29">
        <f>IF(K$2&lt;&gt;"",EDATE(I$4,K$2*ROWS(I$5:I62)),I$4+7*K$1*ROWS(I$5:I62))</f>
        <v>44237</v>
      </c>
      <c r="J62" s="29">
        <f t="shared" si="82"/>
        <v>44237</v>
      </c>
      <c r="K62" s="29">
        <f t="shared" ca="1" si="83"/>
        <v>44237</v>
      </c>
      <c r="L62" s="29">
        <f t="shared" ca="1" si="84"/>
        <v>44237</v>
      </c>
      <c r="O62" s="29">
        <f>IF(Q$2&lt;&gt;"",EDATE(O$4,Q$2*ROWS(O$5:O62)),O$4+7*Q$1*ROWS(O$5:O62))</f>
        <v>44645</v>
      </c>
      <c r="P62" s="29">
        <f t="shared" ref="P62:R62" ca="1" si="213">IF(OR(WEEKDAY(O62,2)&gt;5,COUNTIF($B$1:$B$15,O62)=1),O62+1,O62)</f>
        <v>44645</v>
      </c>
      <c r="Q62" s="29">
        <f t="shared" ca="1" si="213"/>
        <v>44645</v>
      </c>
      <c r="R62" s="29">
        <f t="shared" ca="1" si="213"/>
        <v>44645</v>
      </c>
      <c r="U62" s="29">
        <f>IF(W$2&lt;&gt;"",EDATE(U$4,W$2*ROWS(U$5:U62)),U$4+7*W$1*ROWS(U$5:U62))</f>
        <v>45053</v>
      </c>
      <c r="V62" s="29">
        <f t="shared" ref="V62:X62" ca="1" si="214">IF(OR(WEEKDAY(U62,2)&gt;5,COUNTIF($B$1:$B$15,U62)=1),U62+1,U62)</f>
        <v>45054</v>
      </c>
      <c r="W62" s="29">
        <f t="shared" ca="1" si="214"/>
        <v>45054</v>
      </c>
      <c r="X62" s="29">
        <f t="shared" ca="1" si="214"/>
        <v>45054</v>
      </c>
      <c r="AA62" s="29">
        <f>IF(AC$2&lt;&gt;"",EDATE(AA$4,AC$2*ROWS(AA$5:AA62)),AA$4+7*AC$1*ROWS(AA$5:AA62))</f>
        <v>45603</v>
      </c>
      <c r="AB62" s="29">
        <f t="shared" ref="AB62:AD62" ca="1" si="215">IF(OR(WEEKDAY(AA62,2)&gt;5,COUNTIF($B$1:$B$15,AA62)=1),AA62+1,AA62)</f>
        <v>45603</v>
      </c>
      <c r="AC62" s="29">
        <f t="shared" ca="1" si="215"/>
        <v>45603</v>
      </c>
      <c r="AD62" s="29">
        <f t="shared" ca="1" si="215"/>
        <v>45603</v>
      </c>
      <c r="AG62" s="29">
        <f>IF(AI$2&lt;&gt;"",EDATE(AG$4,AI$2*ROWS(AG$5:AG62)),AG$4+7*AI$1*ROWS(AG$5:AG62))</f>
        <v>47371</v>
      </c>
      <c r="AH62" s="29">
        <f t="shared" ref="AH62:AJ62" ca="1" si="216">IF(OR(WEEKDAY(AG62,2)&gt;5,COUNTIF($B$1:$B$15,AG62)=1),AG62+1,AG62)</f>
        <v>47371</v>
      </c>
      <c r="AI62" s="29">
        <f t="shared" ca="1" si="216"/>
        <v>47371</v>
      </c>
      <c r="AJ62" s="29">
        <f t="shared" ca="1" si="216"/>
        <v>47371</v>
      </c>
    </row>
    <row r="63" spans="9:36" x14ac:dyDescent="0.25">
      <c r="I63" s="29">
        <f>IF(K$2&lt;&gt;"",EDATE(I$4,K$2*ROWS(I$5:I63)),I$4+7*K$1*ROWS(I$5:I63))</f>
        <v>44244</v>
      </c>
      <c r="J63" s="29">
        <f t="shared" si="82"/>
        <v>44244</v>
      </c>
      <c r="K63" s="29">
        <f t="shared" ca="1" si="83"/>
        <v>44244</v>
      </c>
      <c r="L63" s="29">
        <f t="shared" ca="1" si="84"/>
        <v>44244</v>
      </c>
      <c r="O63" s="29">
        <f>IF(Q$2&lt;&gt;"",EDATE(O$4,Q$2*ROWS(O$5:O63)),O$4+7*Q$1*ROWS(O$5:O63))</f>
        <v>44659</v>
      </c>
      <c r="P63" s="29">
        <f t="shared" ref="P63:R63" ca="1" si="217">IF(OR(WEEKDAY(O63,2)&gt;5,COUNTIF($B$1:$B$15,O63)=1),O63+1,O63)</f>
        <v>44659</v>
      </c>
      <c r="Q63" s="29">
        <f t="shared" ca="1" si="217"/>
        <v>44659</v>
      </c>
      <c r="R63" s="29">
        <f t="shared" ca="1" si="217"/>
        <v>44659</v>
      </c>
      <c r="U63" s="29">
        <f>IF(W$2&lt;&gt;"",EDATE(U$4,W$2*ROWS(U$5:U63)),U$4+7*W$1*ROWS(U$5:U63))</f>
        <v>45074</v>
      </c>
      <c r="V63" s="29">
        <f t="shared" ref="V63:X63" ca="1" si="218">IF(OR(WEEKDAY(U63,2)&gt;5,COUNTIF($B$1:$B$15,U63)=1),U63+1,U63)</f>
        <v>45075</v>
      </c>
      <c r="W63" s="29">
        <f t="shared" ca="1" si="218"/>
        <v>45075</v>
      </c>
      <c r="X63" s="29">
        <f t="shared" ca="1" si="218"/>
        <v>45075</v>
      </c>
      <c r="AA63" s="29">
        <f>IF(AC$2&lt;&gt;"",EDATE(AA$4,AC$2*ROWS(AA$5:AA63)),AA$4+7*AC$1*ROWS(AA$5:AA63))</f>
        <v>45633</v>
      </c>
      <c r="AB63" s="29">
        <f t="shared" ref="AB63:AD63" ca="1" si="219">IF(OR(WEEKDAY(AA63,2)&gt;5,COUNTIF($B$1:$B$15,AA63)=1),AA63+1,AA63)</f>
        <v>45634</v>
      </c>
      <c r="AC63" s="29">
        <f t="shared" ca="1" si="219"/>
        <v>45635</v>
      </c>
      <c r="AD63" s="29">
        <f t="shared" ca="1" si="219"/>
        <v>45635</v>
      </c>
      <c r="AG63" s="29">
        <f>IF(AI$2&lt;&gt;"",EDATE(AG$4,AI$2*ROWS(AG$5:AG63)),AG$4+7*AI$1*ROWS(AG$5:AG63))</f>
        <v>47432</v>
      </c>
      <c r="AH63" s="29">
        <f t="shared" ref="AH63:AJ63" ca="1" si="220">IF(OR(WEEKDAY(AG63,2)&gt;5,COUNTIF($B$1:$B$15,AG63)=1),AG63+1,AG63)</f>
        <v>47433</v>
      </c>
      <c r="AI63" s="29">
        <f t="shared" ca="1" si="220"/>
        <v>47434</v>
      </c>
      <c r="AJ63" s="29">
        <f t="shared" ca="1" si="220"/>
        <v>47434</v>
      </c>
    </row>
    <row r="64" spans="9:36" x14ac:dyDescent="0.25">
      <c r="I64" s="29">
        <f>IF(K$2&lt;&gt;"",EDATE(I$4,K$2*ROWS(I$5:I64)),I$4+7*K$1*ROWS(I$5:I64))</f>
        <v>44251</v>
      </c>
      <c r="J64" s="29">
        <f t="shared" si="82"/>
        <v>44251</v>
      </c>
      <c r="K64" s="29">
        <f t="shared" ca="1" si="83"/>
        <v>44251</v>
      </c>
      <c r="L64" s="29">
        <f t="shared" ca="1" si="84"/>
        <v>44251</v>
      </c>
      <c r="O64" s="29">
        <f>IF(Q$2&lt;&gt;"",EDATE(O$4,Q$2*ROWS(O$5:O64)),O$4+7*Q$1*ROWS(O$5:O64))</f>
        <v>44673</v>
      </c>
      <c r="P64" s="29">
        <f t="shared" ref="P64:R64" ca="1" si="221">IF(OR(WEEKDAY(O64,2)&gt;5,COUNTIF($B$1:$B$15,O64)=1),O64+1,O64)</f>
        <v>44673</v>
      </c>
      <c r="Q64" s="29">
        <f t="shared" ca="1" si="221"/>
        <v>44673</v>
      </c>
      <c r="R64" s="29">
        <f t="shared" ca="1" si="221"/>
        <v>44673</v>
      </c>
      <c r="U64" s="29">
        <f>IF(W$2&lt;&gt;"",EDATE(U$4,W$2*ROWS(U$5:U64)),U$4+7*W$1*ROWS(U$5:U64))</f>
        <v>45095</v>
      </c>
      <c r="V64" s="29">
        <f t="shared" ref="V64:X64" ca="1" si="222">IF(OR(WEEKDAY(U64,2)&gt;5,COUNTIF($B$1:$B$15,U64)=1),U64+1,U64)</f>
        <v>45096</v>
      </c>
      <c r="W64" s="29">
        <f t="shared" ca="1" si="222"/>
        <v>45096</v>
      </c>
      <c r="X64" s="29">
        <f t="shared" ca="1" si="222"/>
        <v>45096</v>
      </c>
      <c r="AA64" s="29">
        <f>IF(AC$2&lt;&gt;"",EDATE(AA$4,AC$2*ROWS(AA$5:AA64)),AA$4+7*AC$1*ROWS(AA$5:AA64))</f>
        <v>45664</v>
      </c>
      <c r="AB64" s="29">
        <f t="shared" ref="AB64:AD64" ca="1" si="223">IF(OR(WEEKDAY(AA64,2)&gt;5,COUNTIF($B$1:$B$15,AA64)=1),AA64+1,AA64)</f>
        <v>45664</v>
      </c>
      <c r="AC64" s="29">
        <f t="shared" ca="1" si="223"/>
        <v>45664</v>
      </c>
      <c r="AD64" s="29">
        <f t="shared" ca="1" si="223"/>
        <v>45664</v>
      </c>
      <c r="AG64" s="29">
        <f>IF(AI$2&lt;&gt;"",EDATE(AG$4,AI$2*ROWS(AG$5:AG64)),AG$4+7*AI$1*ROWS(AG$5:AG64))</f>
        <v>47493</v>
      </c>
      <c r="AH64" s="29">
        <f t="shared" ref="AH64:AJ64" ca="1" si="224">IF(OR(WEEKDAY(AG64,2)&gt;5,COUNTIF($B$1:$B$15,AG64)=1),AG64+1,AG64)</f>
        <v>47493</v>
      </c>
      <c r="AI64" s="29">
        <f t="shared" ca="1" si="224"/>
        <v>47493</v>
      </c>
      <c r="AJ64" s="29">
        <f t="shared" ca="1" si="224"/>
        <v>47493</v>
      </c>
    </row>
    <row r="65" spans="9:36" x14ac:dyDescent="0.25">
      <c r="I65" s="29">
        <f>IF(K$2&lt;&gt;"",EDATE(I$4,K$2*ROWS(I$5:I65)),I$4+7*K$1*ROWS(I$5:I65))</f>
        <v>44258</v>
      </c>
      <c r="J65" s="29">
        <f t="shared" si="82"/>
        <v>44258</v>
      </c>
      <c r="K65" s="29">
        <f t="shared" ca="1" si="83"/>
        <v>44258</v>
      </c>
      <c r="L65" s="29">
        <f t="shared" ca="1" si="84"/>
        <v>44258</v>
      </c>
      <c r="O65" s="29">
        <f>IF(Q$2&lt;&gt;"",EDATE(O$4,Q$2*ROWS(O$5:O65)),O$4+7*Q$1*ROWS(O$5:O65))</f>
        <v>44687</v>
      </c>
      <c r="P65" s="29">
        <f t="shared" ref="P65:R65" ca="1" si="225">IF(OR(WEEKDAY(O65,2)&gt;5,COUNTIF($B$1:$B$15,O65)=1),O65+1,O65)</f>
        <v>44687</v>
      </c>
      <c r="Q65" s="29">
        <f t="shared" ca="1" si="225"/>
        <v>44687</v>
      </c>
      <c r="R65" s="29">
        <f t="shared" ca="1" si="225"/>
        <v>44687</v>
      </c>
      <c r="U65" s="29">
        <f>IF(W$2&lt;&gt;"",EDATE(U$4,W$2*ROWS(U$5:U65)),U$4+7*W$1*ROWS(U$5:U65))</f>
        <v>45116</v>
      </c>
      <c r="V65" s="29">
        <f t="shared" ref="V65:X65" ca="1" si="226">IF(OR(WEEKDAY(U65,2)&gt;5,COUNTIF($B$1:$B$15,U65)=1),U65+1,U65)</f>
        <v>45117</v>
      </c>
      <c r="W65" s="29">
        <f t="shared" ca="1" si="226"/>
        <v>45117</v>
      </c>
      <c r="X65" s="29">
        <f t="shared" ca="1" si="226"/>
        <v>45117</v>
      </c>
      <c r="AA65" s="29">
        <f>IF(AC$2&lt;&gt;"",EDATE(AA$4,AC$2*ROWS(AA$5:AA65)),AA$4+7*AC$1*ROWS(AA$5:AA65))</f>
        <v>45695</v>
      </c>
      <c r="AB65" s="29">
        <f t="shared" ref="AB65:AD65" ca="1" si="227">IF(OR(WEEKDAY(AA65,2)&gt;5,COUNTIF($B$1:$B$15,AA65)=1),AA65+1,AA65)</f>
        <v>45695</v>
      </c>
      <c r="AC65" s="29">
        <f t="shared" ca="1" si="227"/>
        <v>45695</v>
      </c>
      <c r="AD65" s="29">
        <f t="shared" ca="1" si="227"/>
        <v>45695</v>
      </c>
      <c r="AG65" s="29">
        <f>IF(AI$2&lt;&gt;"",EDATE(AG$4,AI$2*ROWS(AG$5:AG65)),AG$4+7*AI$1*ROWS(AG$5:AG65))</f>
        <v>47552</v>
      </c>
      <c r="AH65" s="29">
        <f t="shared" ref="AH65:AJ65" ca="1" si="228">IF(OR(WEEKDAY(AG65,2)&gt;5,COUNTIF($B$1:$B$15,AG65)=1),AG65+1,AG65)</f>
        <v>47553</v>
      </c>
      <c r="AI65" s="29">
        <f t="shared" ca="1" si="228"/>
        <v>47553</v>
      </c>
      <c r="AJ65" s="29">
        <f t="shared" ca="1" si="228"/>
        <v>47553</v>
      </c>
    </row>
    <row r="66" spans="9:36" x14ac:dyDescent="0.25">
      <c r="I66" s="29">
        <f>IF(K$2&lt;&gt;"",EDATE(I$4,K$2*ROWS(I$5:I66)),I$4+7*K$1*ROWS(I$5:I66))</f>
        <v>44265</v>
      </c>
      <c r="J66" s="29">
        <f t="shared" si="82"/>
        <v>44265</v>
      </c>
      <c r="K66" s="29">
        <f t="shared" ca="1" si="83"/>
        <v>44265</v>
      </c>
      <c r="L66" s="29">
        <f t="shared" ca="1" si="84"/>
        <v>44265</v>
      </c>
      <c r="O66" s="29">
        <f>IF(Q$2&lt;&gt;"",EDATE(O$4,Q$2*ROWS(O$5:O66)),O$4+7*Q$1*ROWS(O$5:O66))</f>
        <v>44701</v>
      </c>
      <c r="P66" s="29">
        <f t="shared" ref="P66:R66" ca="1" si="229">IF(OR(WEEKDAY(O66,2)&gt;5,COUNTIF($B$1:$B$15,O66)=1),O66+1,O66)</f>
        <v>44701</v>
      </c>
      <c r="Q66" s="29">
        <f t="shared" ca="1" si="229"/>
        <v>44701</v>
      </c>
      <c r="R66" s="29">
        <f t="shared" ca="1" si="229"/>
        <v>44701</v>
      </c>
      <c r="U66" s="29">
        <f>IF(W$2&lt;&gt;"",EDATE(U$4,W$2*ROWS(U$5:U66)),U$4+7*W$1*ROWS(U$5:U66))</f>
        <v>45137</v>
      </c>
      <c r="V66" s="29">
        <f t="shared" ref="V66:X66" ca="1" si="230">IF(OR(WEEKDAY(U66,2)&gt;5,COUNTIF($B$1:$B$15,U66)=1),U66+1,U66)</f>
        <v>45138</v>
      </c>
      <c r="W66" s="29">
        <f t="shared" ca="1" si="230"/>
        <v>45138</v>
      </c>
      <c r="X66" s="29">
        <f t="shared" ca="1" si="230"/>
        <v>45138</v>
      </c>
      <c r="AA66" s="29">
        <f>IF(AC$2&lt;&gt;"",EDATE(AA$4,AC$2*ROWS(AA$5:AA66)),AA$4+7*AC$1*ROWS(AA$5:AA66))</f>
        <v>45723</v>
      </c>
      <c r="AB66" s="29">
        <f t="shared" ref="AB66:AD66" ca="1" si="231">IF(OR(WEEKDAY(AA66,2)&gt;5,COUNTIF($B$1:$B$15,AA66)=1),AA66+1,AA66)</f>
        <v>45723</v>
      </c>
      <c r="AC66" s="29">
        <f t="shared" ca="1" si="231"/>
        <v>45723</v>
      </c>
      <c r="AD66" s="29">
        <f t="shared" ca="1" si="231"/>
        <v>45723</v>
      </c>
      <c r="AG66" s="29">
        <f>IF(AI$2&lt;&gt;"",EDATE(AG$4,AI$2*ROWS(AG$5:AG66)),AG$4+7*AI$1*ROWS(AG$5:AG66))</f>
        <v>47613</v>
      </c>
      <c r="AH66" s="29">
        <f t="shared" ref="AH66:AJ66" ca="1" si="232">IF(OR(WEEKDAY(AG66,2)&gt;5,COUNTIF($B$1:$B$15,AG66)=1),AG66+1,AG66)</f>
        <v>47613</v>
      </c>
      <c r="AI66" s="29">
        <f t="shared" ca="1" si="232"/>
        <v>47613</v>
      </c>
      <c r="AJ66" s="29">
        <f t="shared" ca="1" si="232"/>
        <v>47613</v>
      </c>
    </row>
    <row r="67" spans="9:36" x14ac:dyDescent="0.25">
      <c r="I67" s="29">
        <f>IF(K$2&lt;&gt;"",EDATE(I$4,K$2*ROWS(I$5:I67)),I$4+7*K$1*ROWS(I$5:I67))</f>
        <v>44272</v>
      </c>
      <c r="J67" s="29">
        <f t="shared" si="82"/>
        <v>44272</v>
      </c>
      <c r="K67" s="29">
        <f t="shared" ca="1" si="83"/>
        <v>44272</v>
      </c>
      <c r="L67" s="29">
        <f t="shared" ca="1" si="84"/>
        <v>44272</v>
      </c>
      <c r="O67" s="29">
        <f>IF(Q$2&lt;&gt;"",EDATE(O$4,Q$2*ROWS(O$5:O67)),O$4+7*Q$1*ROWS(O$5:O67))</f>
        <v>44715</v>
      </c>
      <c r="P67" s="29">
        <f t="shared" ref="P67:R67" ca="1" si="233">IF(OR(WEEKDAY(O67,2)&gt;5,COUNTIF($B$1:$B$15,O67)=1),O67+1,O67)</f>
        <v>44715</v>
      </c>
      <c r="Q67" s="29">
        <f t="shared" ca="1" si="233"/>
        <v>44715</v>
      </c>
      <c r="R67" s="29">
        <f t="shared" ca="1" si="233"/>
        <v>44715</v>
      </c>
      <c r="U67" s="29">
        <f>IF(W$2&lt;&gt;"",EDATE(U$4,W$2*ROWS(U$5:U67)),U$4+7*W$1*ROWS(U$5:U67))</f>
        <v>45158</v>
      </c>
      <c r="V67" s="29">
        <f t="shared" ref="V67:X67" ca="1" si="234">IF(OR(WEEKDAY(U67,2)&gt;5,COUNTIF($B$1:$B$15,U67)=1),U67+1,U67)</f>
        <v>45159</v>
      </c>
      <c r="W67" s="29">
        <f t="shared" ca="1" si="234"/>
        <v>45159</v>
      </c>
      <c r="X67" s="29">
        <f t="shared" ca="1" si="234"/>
        <v>45159</v>
      </c>
      <c r="AA67" s="29">
        <f>IF(AC$2&lt;&gt;"",EDATE(AA$4,AC$2*ROWS(AA$5:AA67)),AA$4+7*AC$1*ROWS(AA$5:AA67))</f>
        <v>45754</v>
      </c>
      <c r="AB67" s="29">
        <f t="shared" ref="AB67:AD67" ca="1" si="235">IF(OR(WEEKDAY(AA67,2)&gt;5,COUNTIF($B$1:$B$15,AA67)=1),AA67+1,AA67)</f>
        <v>45754</v>
      </c>
      <c r="AC67" s="29">
        <f t="shared" ca="1" si="235"/>
        <v>45754</v>
      </c>
      <c r="AD67" s="29">
        <f t="shared" ca="1" si="235"/>
        <v>45754</v>
      </c>
      <c r="AG67" s="29">
        <f>IF(AI$2&lt;&gt;"",EDATE(AG$4,AI$2*ROWS(AG$5:AG67)),AG$4+7*AI$1*ROWS(AG$5:AG67))</f>
        <v>47674</v>
      </c>
      <c r="AH67" s="29">
        <f t="shared" ref="AH67:AJ67" ca="1" si="236">IF(OR(WEEKDAY(AG67,2)&gt;5,COUNTIF($B$1:$B$15,AG67)=1),AG67+1,AG67)</f>
        <v>47674</v>
      </c>
      <c r="AI67" s="29">
        <f t="shared" ca="1" si="236"/>
        <v>47674</v>
      </c>
      <c r="AJ67" s="29">
        <f t="shared" ca="1" si="236"/>
        <v>47674</v>
      </c>
    </row>
    <row r="68" spans="9:36" x14ac:dyDescent="0.25">
      <c r="I68" s="29">
        <f>IF(K$2&lt;&gt;"",EDATE(I$4,K$2*ROWS(I$5:I68)),I$4+7*K$1*ROWS(I$5:I68))</f>
        <v>44279</v>
      </c>
      <c r="J68" s="29">
        <f t="shared" si="82"/>
        <v>44279</v>
      </c>
      <c r="K68" s="29">
        <f t="shared" ca="1" si="83"/>
        <v>44279</v>
      </c>
      <c r="L68" s="29">
        <f t="shared" ca="1" si="84"/>
        <v>44279</v>
      </c>
      <c r="O68" s="29">
        <f>IF(Q$2&lt;&gt;"",EDATE(O$4,Q$2*ROWS(O$5:O68)),O$4+7*Q$1*ROWS(O$5:O68))</f>
        <v>44729</v>
      </c>
      <c r="P68" s="29">
        <f t="shared" ref="P68:R68" ca="1" si="237">IF(OR(WEEKDAY(O68,2)&gt;5,COUNTIF($B$1:$B$15,O68)=1),O68+1,O68)</f>
        <v>44729</v>
      </c>
      <c r="Q68" s="29">
        <f t="shared" ca="1" si="237"/>
        <v>44729</v>
      </c>
      <c r="R68" s="29">
        <f t="shared" ca="1" si="237"/>
        <v>44729</v>
      </c>
      <c r="U68" s="29">
        <f>IF(W$2&lt;&gt;"",EDATE(U$4,W$2*ROWS(U$5:U68)),U$4+7*W$1*ROWS(U$5:U68))</f>
        <v>45179</v>
      </c>
      <c r="V68" s="29">
        <f t="shared" ref="V68:X68" ca="1" si="238">IF(OR(WEEKDAY(U68,2)&gt;5,COUNTIF($B$1:$B$15,U68)=1),U68+1,U68)</f>
        <v>45180</v>
      </c>
      <c r="W68" s="29">
        <f t="shared" ca="1" si="238"/>
        <v>45180</v>
      </c>
      <c r="X68" s="29">
        <f t="shared" ca="1" si="238"/>
        <v>45180</v>
      </c>
      <c r="AA68" s="29">
        <f>IF(AC$2&lt;&gt;"",EDATE(AA$4,AC$2*ROWS(AA$5:AA68)),AA$4+7*AC$1*ROWS(AA$5:AA68))</f>
        <v>45784</v>
      </c>
      <c r="AB68" s="29">
        <f t="shared" ref="AB68:AD68" ca="1" si="239">IF(OR(WEEKDAY(AA68,2)&gt;5,COUNTIF($B$1:$B$15,AA68)=1),AA68+1,AA68)</f>
        <v>45784</v>
      </c>
      <c r="AC68" s="29">
        <f t="shared" ca="1" si="239"/>
        <v>45784</v>
      </c>
      <c r="AD68" s="29">
        <f t="shared" ca="1" si="239"/>
        <v>45784</v>
      </c>
      <c r="AG68" s="29">
        <f>IF(AI$2&lt;&gt;"",EDATE(AG$4,AI$2*ROWS(AG$5:AG68)),AG$4+7*AI$1*ROWS(AG$5:AG68))</f>
        <v>47736</v>
      </c>
      <c r="AH68" s="29">
        <f t="shared" ref="AH68:AJ68" ca="1" si="240">IF(OR(WEEKDAY(AG68,2)&gt;5,COUNTIF($B$1:$B$15,AG68)=1),AG68+1,AG68)</f>
        <v>47736</v>
      </c>
      <c r="AI68" s="29">
        <f t="shared" ca="1" si="240"/>
        <v>47736</v>
      </c>
      <c r="AJ68" s="29">
        <f t="shared" ca="1" si="240"/>
        <v>47736</v>
      </c>
    </row>
    <row r="69" spans="9:36" x14ac:dyDescent="0.25">
      <c r="I69" s="29">
        <f>IF(K$2&lt;&gt;"",EDATE(I$4,K$2*ROWS(I$5:I69)),I$4+7*K$1*ROWS(I$5:I69))</f>
        <v>44286</v>
      </c>
      <c r="J69" s="29">
        <f t="shared" si="82"/>
        <v>44286</v>
      </c>
      <c r="K69" s="29">
        <f t="shared" ca="1" si="83"/>
        <v>44286</v>
      </c>
      <c r="L69" s="29">
        <f t="shared" ca="1" si="84"/>
        <v>44286</v>
      </c>
      <c r="O69" s="29">
        <f>IF(Q$2&lt;&gt;"",EDATE(O$4,Q$2*ROWS(O$5:O69)),O$4+7*Q$1*ROWS(O$5:O69))</f>
        <v>44743</v>
      </c>
      <c r="P69" s="29">
        <f t="shared" ref="P69:R69" ca="1" si="241">IF(OR(WEEKDAY(O69,2)&gt;5,COUNTIF($B$1:$B$15,O69)=1),O69+1,O69)</f>
        <v>44743</v>
      </c>
      <c r="Q69" s="29">
        <f t="shared" ca="1" si="241"/>
        <v>44743</v>
      </c>
      <c r="R69" s="29">
        <f t="shared" ca="1" si="241"/>
        <v>44743</v>
      </c>
      <c r="U69" s="29">
        <f>IF(W$2&lt;&gt;"",EDATE(U$4,W$2*ROWS(U$5:U69)),U$4+7*W$1*ROWS(U$5:U69))</f>
        <v>45200</v>
      </c>
      <c r="V69" s="29">
        <f t="shared" ref="V69:X69" ca="1" si="242">IF(OR(WEEKDAY(U69,2)&gt;5,COUNTIF($B$1:$B$15,U69)=1),U69+1,U69)</f>
        <v>45201</v>
      </c>
      <c r="W69" s="29">
        <f t="shared" ca="1" si="242"/>
        <v>45201</v>
      </c>
      <c r="X69" s="29">
        <f t="shared" ca="1" si="242"/>
        <v>45201</v>
      </c>
      <c r="AA69" s="29">
        <f>IF(AC$2&lt;&gt;"",EDATE(AA$4,AC$2*ROWS(AA$5:AA69)),AA$4+7*AC$1*ROWS(AA$5:AA69))</f>
        <v>45815</v>
      </c>
      <c r="AB69" s="29">
        <f t="shared" ref="AB69:AD69" ca="1" si="243">IF(OR(WEEKDAY(AA69,2)&gt;5,COUNTIF($B$1:$B$15,AA69)=1),AA69+1,AA69)</f>
        <v>45816</v>
      </c>
      <c r="AC69" s="29">
        <f t="shared" ca="1" si="243"/>
        <v>45817</v>
      </c>
      <c r="AD69" s="29">
        <f t="shared" ca="1" si="243"/>
        <v>45817</v>
      </c>
      <c r="AG69" s="29">
        <f>IF(AI$2&lt;&gt;"",EDATE(AG$4,AI$2*ROWS(AG$5:AG69)),AG$4+7*AI$1*ROWS(AG$5:AG69))</f>
        <v>47797</v>
      </c>
      <c r="AH69" s="29">
        <f t="shared" ref="AH69:AJ69" ca="1" si="244">IF(OR(WEEKDAY(AG69,2)&gt;5,COUNTIF($B$1:$B$15,AG69)=1),AG69+1,AG69)</f>
        <v>47798</v>
      </c>
      <c r="AI69" s="29">
        <f t="shared" ca="1" si="244"/>
        <v>47798</v>
      </c>
      <c r="AJ69" s="29">
        <f t="shared" ca="1" si="244"/>
        <v>47798</v>
      </c>
    </row>
    <row r="70" spans="9:36" x14ac:dyDescent="0.25">
      <c r="I70" s="29">
        <f>IF(K$2&lt;&gt;"",EDATE(I$4,K$2*ROWS(I$5:I70)),I$4+7*K$1*ROWS(I$5:I70))</f>
        <v>44293</v>
      </c>
      <c r="J70" s="29">
        <f t="shared" si="82"/>
        <v>44293</v>
      </c>
      <c r="K70" s="29">
        <f t="shared" ca="1" si="83"/>
        <v>44293</v>
      </c>
      <c r="L70" s="29">
        <f t="shared" ca="1" si="84"/>
        <v>44293</v>
      </c>
      <c r="O70" s="29">
        <f>IF(Q$2&lt;&gt;"",EDATE(O$4,Q$2*ROWS(O$5:O70)),O$4+7*Q$1*ROWS(O$5:O70))</f>
        <v>44757</v>
      </c>
      <c r="P70" s="29">
        <f t="shared" ref="P70:R70" ca="1" si="245">IF(OR(WEEKDAY(O70,2)&gt;5,COUNTIF($B$1:$B$15,O70)=1),O70+1,O70)</f>
        <v>44757</v>
      </c>
      <c r="Q70" s="29">
        <f t="shared" ca="1" si="245"/>
        <v>44757</v>
      </c>
      <c r="R70" s="29">
        <f t="shared" ca="1" si="245"/>
        <v>44757</v>
      </c>
      <c r="U70" s="29">
        <f>IF(W$2&lt;&gt;"",EDATE(U$4,W$2*ROWS(U$5:U70)),U$4+7*W$1*ROWS(U$5:U70))</f>
        <v>45221</v>
      </c>
      <c r="V70" s="29">
        <f t="shared" ref="V70:X70" ca="1" si="246">IF(OR(WEEKDAY(U70,2)&gt;5,COUNTIF($B$1:$B$15,U70)=1),U70+1,U70)</f>
        <v>45222</v>
      </c>
      <c r="W70" s="29">
        <f t="shared" ca="1" si="246"/>
        <v>45222</v>
      </c>
      <c r="X70" s="29">
        <f t="shared" ca="1" si="246"/>
        <v>45222</v>
      </c>
      <c r="AA70" s="29">
        <f>IF(AC$2&lt;&gt;"",EDATE(AA$4,AC$2*ROWS(AA$5:AA70)),AA$4+7*AC$1*ROWS(AA$5:AA70))</f>
        <v>45845</v>
      </c>
      <c r="AB70" s="29">
        <f t="shared" ref="AB70:AD70" ca="1" si="247">IF(OR(WEEKDAY(AA70,2)&gt;5,COUNTIF($B$1:$B$15,AA70)=1),AA70+1,AA70)</f>
        <v>45845</v>
      </c>
      <c r="AC70" s="29">
        <f t="shared" ca="1" si="247"/>
        <v>45845</v>
      </c>
      <c r="AD70" s="29">
        <f t="shared" ca="1" si="247"/>
        <v>45845</v>
      </c>
      <c r="AG70" s="29">
        <f>IF(AI$2&lt;&gt;"",EDATE(AG$4,AI$2*ROWS(AG$5:AG70)),AG$4+7*AI$1*ROWS(AG$5:AG70))</f>
        <v>47858</v>
      </c>
      <c r="AH70" s="29">
        <f t="shared" ref="AH70:AJ70" ca="1" si="248">IF(OR(WEEKDAY(AG70,2)&gt;5,COUNTIF($B$1:$B$15,AG70)=1),AG70+1,AG70)</f>
        <v>47858</v>
      </c>
      <c r="AI70" s="29">
        <f t="shared" ca="1" si="248"/>
        <v>47858</v>
      </c>
      <c r="AJ70" s="29">
        <f t="shared" ca="1" si="248"/>
        <v>47858</v>
      </c>
    </row>
    <row r="71" spans="9:36" x14ac:dyDescent="0.25">
      <c r="I71" s="29">
        <f>IF(K$2&lt;&gt;"",EDATE(I$4,K$2*ROWS(I$5:I71)),I$4+7*K$1*ROWS(I$5:I71))</f>
        <v>44300</v>
      </c>
      <c r="J71" s="29">
        <f t="shared" si="82"/>
        <v>44300</v>
      </c>
      <c r="K71" s="29">
        <f t="shared" ca="1" si="83"/>
        <v>44300</v>
      </c>
      <c r="L71" s="29">
        <f t="shared" ca="1" si="84"/>
        <v>44300</v>
      </c>
      <c r="O71" s="29">
        <f>IF(Q$2&lt;&gt;"",EDATE(O$4,Q$2*ROWS(O$5:O71)),O$4+7*Q$1*ROWS(O$5:O71))</f>
        <v>44771</v>
      </c>
      <c r="P71" s="29">
        <f t="shared" ref="P71:R71" ca="1" si="249">IF(OR(WEEKDAY(O71,2)&gt;5,COUNTIF($B$1:$B$15,O71)=1),O71+1,O71)</f>
        <v>44771</v>
      </c>
      <c r="Q71" s="29">
        <f t="shared" ca="1" si="249"/>
        <v>44771</v>
      </c>
      <c r="R71" s="29">
        <f t="shared" ca="1" si="249"/>
        <v>44771</v>
      </c>
      <c r="U71" s="29">
        <f>IF(W$2&lt;&gt;"",EDATE(U$4,W$2*ROWS(U$5:U71)),U$4+7*W$1*ROWS(U$5:U71))</f>
        <v>45242</v>
      </c>
      <c r="V71" s="29">
        <f t="shared" ref="V71:X71" ca="1" si="250">IF(OR(WEEKDAY(U71,2)&gt;5,COUNTIF($B$1:$B$15,U71)=1),U71+1,U71)</f>
        <v>45243</v>
      </c>
      <c r="W71" s="29">
        <f t="shared" ca="1" si="250"/>
        <v>45243</v>
      </c>
      <c r="X71" s="29">
        <f t="shared" ca="1" si="250"/>
        <v>45243</v>
      </c>
      <c r="AA71" s="29">
        <f>IF(AC$2&lt;&gt;"",EDATE(AA$4,AC$2*ROWS(AA$5:AA71)),AA$4+7*AC$1*ROWS(AA$5:AA71))</f>
        <v>45876</v>
      </c>
      <c r="AB71" s="29">
        <f t="shared" ref="AB71:AD71" ca="1" si="251">IF(OR(WEEKDAY(AA71,2)&gt;5,COUNTIF($B$1:$B$15,AA71)=1),AA71+1,AA71)</f>
        <v>45876</v>
      </c>
      <c r="AC71" s="29">
        <f t="shared" ca="1" si="251"/>
        <v>45876</v>
      </c>
      <c r="AD71" s="29">
        <f t="shared" ca="1" si="251"/>
        <v>45876</v>
      </c>
      <c r="AG71" s="29">
        <f>IF(AI$2&lt;&gt;"",EDATE(AG$4,AI$2*ROWS(AG$5:AG71)),AG$4+7*AI$1*ROWS(AG$5:AG71))</f>
        <v>47917</v>
      </c>
      <c r="AH71" s="29">
        <f t="shared" ref="AH71:AJ71" ca="1" si="252">IF(OR(WEEKDAY(AG71,2)&gt;5,COUNTIF($B$1:$B$15,AG71)=1),AG71+1,AG71)</f>
        <v>47917</v>
      </c>
      <c r="AI71" s="29">
        <f t="shared" ca="1" si="252"/>
        <v>47917</v>
      </c>
      <c r="AJ71" s="29">
        <f t="shared" ca="1" si="252"/>
        <v>47917</v>
      </c>
    </row>
    <row r="72" spans="9:36" x14ac:dyDescent="0.25">
      <c r="I72" s="29">
        <f>IF(K$2&lt;&gt;"",EDATE(I$4,K$2*ROWS(I$5:I72)),I$4+7*K$1*ROWS(I$5:I72))</f>
        <v>44307</v>
      </c>
      <c r="J72" s="29">
        <f t="shared" si="82"/>
        <v>44307</v>
      </c>
      <c r="K72" s="29">
        <f t="shared" ca="1" si="83"/>
        <v>44307</v>
      </c>
      <c r="L72" s="29">
        <f t="shared" ca="1" si="84"/>
        <v>44307</v>
      </c>
      <c r="O72" s="29">
        <f>IF(Q$2&lt;&gt;"",EDATE(O$4,Q$2*ROWS(O$5:O72)),O$4+7*Q$1*ROWS(O$5:O72))</f>
        <v>44785</v>
      </c>
      <c r="P72" s="29">
        <f t="shared" ref="P72:R72" ca="1" si="253">IF(OR(WEEKDAY(O72,2)&gt;5,COUNTIF($B$1:$B$15,O72)=1),O72+1,O72)</f>
        <v>44785</v>
      </c>
      <c r="Q72" s="29">
        <f t="shared" ca="1" si="253"/>
        <v>44785</v>
      </c>
      <c r="R72" s="29">
        <f t="shared" ca="1" si="253"/>
        <v>44785</v>
      </c>
      <c r="U72" s="29">
        <f>IF(W$2&lt;&gt;"",EDATE(U$4,W$2*ROWS(U$5:U72)),U$4+7*W$1*ROWS(U$5:U72))</f>
        <v>45263</v>
      </c>
      <c r="V72" s="29">
        <f t="shared" ref="V72:X72" ca="1" si="254">IF(OR(WEEKDAY(U72,2)&gt;5,COUNTIF($B$1:$B$15,U72)=1),U72+1,U72)</f>
        <v>45264</v>
      </c>
      <c r="W72" s="29">
        <f t="shared" ca="1" si="254"/>
        <v>45264</v>
      </c>
      <c r="X72" s="29">
        <f t="shared" ca="1" si="254"/>
        <v>45264</v>
      </c>
      <c r="AA72" s="29">
        <f>IF(AC$2&lt;&gt;"",EDATE(AA$4,AC$2*ROWS(AA$5:AA72)),AA$4+7*AC$1*ROWS(AA$5:AA72))</f>
        <v>45907</v>
      </c>
      <c r="AB72" s="29">
        <f t="shared" ref="AB72:AD72" ca="1" si="255">IF(OR(WEEKDAY(AA72,2)&gt;5,COUNTIF($B$1:$B$15,AA72)=1),AA72+1,AA72)</f>
        <v>45908</v>
      </c>
      <c r="AC72" s="29">
        <f t="shared" ca="1" si="255"/>
        <v>45908</v>
      </c>
      <c r="AD72" s="29">
        <f t="shared" ca="1" si="255"/>
        <v>45908</v>
      </c>
      <c r="AG72" s="29">
        <f>IF(AI$2&lt;&gt;"",EDATE(AG$4,AI$2*ROWS(AG$5:AG72)),AG$4+7*AI$1*ROWS(AG$5:AG72))</f>
        <v>47978</v>
      </c>
      <c r="AH72" s="29">
        <f t="shared" ref="AH72:AJ72" ca="1" si="256">IF(OR(WEEKDAY(AG72,2)&gt;5,COUNTIF($B$1:$B$15,AG72)=1),AG72+1,AG72)</f>
        <v>47979</v>
      </c>
      <c r="AI72" s="29">
        <f t="shared" ca="1" si="256"/>
        <v>47980</v>
      </c>
      <c r="AJ72" s="29">
        <f t="shared" ca="1" si="256"/>
        <v>47980</v>
      </c>
    </row>
    <row r="73" spans="9:36" x14ac:dyDescent="0.25">
      <c r="I73" s="29">
        <f>IF(K$2&lt;&gt;"",EDATE(I$4,K$2*ROWS(I$5:I73)),I$4+7*K$1*ROWS(I$5:I73))</f>
        <v>44314</v>
      </c>
      <c r="J73" s="29">
        <f t="shared" si="82"/>
        <v>44314</v>
      </c>
      <c r="K73" s="29">
        <f t="shared" ca="1" si="83"/>
        <v>44314</v>
      </c>
      <c r="L73" s="29">
        <f t="shared" ca="1" si="84"/>
        <v>44314</v>
      </c>
      <c r="O73" s="29">
        <f>IF(Q$2&lt;&gt;"",EDATE(O$4,Q$2*ROWS(O$5:O73)),O$4+7*Q$1*ROWS(O$5:O73))</f>
        <v>44799</v>
      </c>
      <c r="P73" s="29">
        <f t="shared" ref="P73:R73" ca="1" si="257">IF(OR(WEEKDAY(O73,2)&gt;5,COUNTIF($B$1:$B$15,O73)=1),O73+1,O73)</f>
        <v>44799</v>
      </c>
      <c r="Q73" s="29">
        <f t="shared" ca="1" si="257"/>
        <v>44799</v>
      </c>
      <c r="R73" s="29">
        <f t="shared" ca="1" si="257"/>
        <v>44799</v>
      </c>
      <c r="U73" s="29">
        <f>IF(W$2&lt;&gt;"",EDATE(U$4,W$2*ROWS(U$5:U73)),U$4+7*W$1*ROWS(U$5:U73))</f>
        <v>45284</v>
      </c>
      <c r="V73" s="29">
        <f t="shared" ref="V73:X73" ca="1" si="258">IF(OR(WEEKDAY(U73,2)&gt;5,COUNTIF($B$1:$B$15,U73)=1),U73+1,U73)</f>
        <v>45285</v>
      </c>
      <c r="W73" s="29">
        <f t="shared" ca="1" si="258"/>
        <v>45285</v>
      </c>
      <c r="X73" s="29">
        <f t="shared" ca="1" si="258"/>
        <v>45285</v>
      </c>
      <c r="AA73" s="29">
        <f>IF(AC$2&lt;&gt;"",EDATE(AA$4,AC$2*ROWS(AA$5:AA73)),AA$4+7*AC$1*ROWS(AA$5:AA73))</f>
        <v>45937</v>
      </c>
      <c r="AB73" s="29">
        <f t="shared" ref="AB73:AD73" ca="1" si="259">IF(OR(WEEKDAY(AA73,2)&gt;5,COUNTIF($B$1:$B$15,AA73)=1),AA73+1,AA73)</f>
        <v>45937</v>
      </c>
      <c r="AC73" s="29">
        <f t="shared" ca="1" si="259"/>
        <v>45937</v>
      </c>
      <c r="AD73" s="29">
        <f t="shared" ca="1" si="259"/>
        <v>45937</v>
      </c>
      <c r="AG73" s="29">
        <f>IF(AI$2&lt;&gt;"",EDATE(AG$4,AI$2*ROWS(AG$5:AG73)),AG$4+7*AI$1*ROWS(AG$5:AG73))</f>
        <v>48039</v>
      </c>
      <c r="AH73" s="29">
        <f t="shared" ref="AH73:AJ73" ca="1" si="260">IF(OR(WEEKDAY(AG73,2)&gt;5,COUNTIF($B$1:$B$15,AG73)=1),AG73+1,AG73)</f>
        <v>48039</v>
      </c>
      <c r="AI73" s="29">
        <f t="shared" ca="1" si="260"/>
        <v>48039</v>
      </c>
      <c r="AJ73" s="29">
        <f t="shared" ca="1" si="260"/>
        <v>48039</v>
      </c>
    </row>
    <row r="74" spans="9:36" x14ac:dyDescent="0.25">
      <c r="I74" s="29">
        <f>IF(K$2&lt;&gt;"",EDATE(I$4,K$2*ROWS(I$5:I74)),I$4+7*K$1*ROWS(I$5:I74))</f>
        <v>44321</v>
      </c>
      <c r="J74" s="29">
        <f t="shared" si="82"/>
        <v>44321</v>
      </c>
      <c r="K74" s="29">
        <f t="shared" ca="1" si="83"/>
        <v>44321</v>
      </c>
      <c r="L74" s="29">
        <f t="shared" ca="1" si="84"/>
        <v>44321</v>
      </c>
      <c r="O74" s="29">
        <f>IF(Q$2&lt;&gt;"",EDATE(O$4,Q$2*ROWS(O$5:O74)),O$4+7*Q$1*ROWS(O$5:O74))</f>
        <v>44813</v>
      </c>
      <c r="P74" s="29">
        <f t="shared" ref="P74:R74" ca="1" si="261">IF(OR(WEEKDAY(O74,2)&gt;5,COUNTIF($B$1:$B$15,O74)=1),O74+1,O74)</f>
        <v>44813</v>
      </c>
      <c r="Q74" s="29">
        <f t="shared" ca="1" si="261"/>
        <v>44813</v>
      </c>
      <c r="R74" s="29">
        <f t="shared" ca="1" si="261"/>
        <v>44813</v>
      </c>
      <c r="U74" s="29">
        <f>IF(W$2&lt;&gt;"",EDATE(U$4,W$2*ROWS(U$5:U74)),U$4+7*W$1*ROWS(U$5:U74))</f>
        <v>45305</v>
      </c>
      <c r="V74" s="29">
        <f t="shared" ref="V74:X74" ca="1" si="262">IF(OR(WEEKDAY(U74,2)&gt;5,COUNTIF($B$1:$B$15,U74)=1),U74+1,U74)</f>
        <v>45306</v>
      </c>
      <c r="W74" s="29">
        <f t="shared" ca="1" si="262"/>
        <v>45306</v>
      </c>
      <c r="X74" s="29">
        <f t="shared" ca="1" si="262"/>
        <v>45306</v>
      </c>
      <c r="AA74" s="29">
        <f>IF(AC$2&lt;&gt;"",EDATE(AA$4,AC$2*ROWS(AA$5:AA74)),AA$4+7*AC$1*ROWS(AA$5:AA74))</f>
        <v>45968</v>
      </c>
      <c r="AB74" s="29">
        <f t="shared" ref="AB74:AD74" ca="1" si="263">IF(OR(WEEKDAY(AA74,2)&gt;5,COUNTIF($B$1:$B$15,AA74)=1),AA74+1,AA74)</f>
        <v>45968</v>
      </c>
      <c r="AC74" s="29">
        <f t="shared" ca="1" si="263"/>
        <v>45968</v>
      </c>
      <c r="AD74" s="29">
        <f t="shared" ca="1" si="263"/>
        <v>45968</v>
      </c>
      <c r="AG74" s="29">
        <f>IF(AI$2&lt;&gt;"",EDATE(AG$4,AI$2*ROWS(AG$5:AG74)),AG$4+7*AI$1*ROWS(AG$5:AG74))</f>
        <v>48101</v>
      </c>
      <c r="AH74" s="29">
        <f t="shared" ref="AH74:AJ74" ca="1" si="264">IF(OR(WEEKDAY(AG74,2)&gt;5,COUNTIF($B$1:$B$15,AG74)=1),AG74+1,AG74)</f>
        <v>48101</v>
      </c>
      <c r="AI74" s="29">
        <f t="shared" ca="1" si="264"/>
        <v>48101</v>
      </c>
      <c r="AJ74" s="29">
        <f t="shared" ca="1" si="264"/>
        <v>48101</v>
      </c>
    </row>
    <row r="75" spans="9:36" x14ac:dyDescent="0.25">
      <c r="I75" s="29">
        <f>IF(K$2&lt;&gt;"",EDATE(I$4,K$2*ROWS(I$5:I75)),I$4+7*K$1*ROWS(I$5:I75))</f>
        <v>44328</v>
      </c>
      <c r="J75" s="29">
        <f t="shared" si="82"/>
        <v>44328</v>
      </c>
      <c r="K75" s="29">
        <f t="shared" ca="1" si="83"/>
        <v>44328</v>
      </c>
      <c r="L75" s="29">
        <f t="shared" ca="1" si="84"/>
        <v>44328</v>
      </c>
      <c r="O75" s="29">
        <f>IF(Q$2&lt;&gt;"",EDATE(O$4,Q$2*ROWS(O$5:O75)),O$4+7*Q$1*ROWS(O$5:O75))</f>
        <v>44827</v>
      </c>
      <c r="P75" s="29">
        <f t="shared" ref="P75:R75" ca="1" si="265">IF(OR(WEEKDAY(O75,2)&gt;5,COUNTIF($B$1:$B$15,O75)=1),O75+1,O75)</f>
        <v>44827</v>
      </c>
      <c r="Q75" s="29">
        <f t="shared" ca="1" si="265"/>
        <v>44827</v>
      </c>
      <c r="R75" s="29">
        <f t="shared" ca="1" si="265"/>
        <v>44827</v>
      </c>
      <c r="U75" s="29">
        <f>IF(W$2&lt;&gt;"",EDATE(U$4,W$2*ROWS(U$5:U75)),U$4+7*W$1*ROWS(U$5:U75))</f>
        <v>45326</v>
      </c>
      <c r="V75" s="29">
        <f t="shared" ref="V75:X75" ca="1" si="266">IF(OR(WEEKDAY(U75,2)&gt;5,COUNTIF($B$1:$B$15,U75)=1),U75+1,U75)</f>
        <v>45327</v>
      </c>
      <c r="W75" s="29">
        <f t="shared" ca="1" si="266"/>
        <v>45327</v>
      </c>
      <c r="X75" s="29">
        <f t="shared" ca="1" si="266"/>
        <v>45327</v>
      </c>
      <c r="AA75" s="29">
        <f>IF(AC$2&lt;&gt;"",EDATE(AA$4,AC$2*ROWS(AA$5:AA75)),AA$4+7*AC$1*ROWS(AA$5:AA75))</f>
        <v>45998</v>
      </c>
      <c r="AB75" s="29">
        <f t="shared" ref="AB75:AD75" ca="1" si="267">IF(OR(WEEKDAY(AA75,2)&gt;5,COUNTIF($B$1:$B$15,AA75)=1),AA75+1,AA75)</f>
        <v>45999</v>
      </c>
      <c r="AC75" s="29">
        <f t="shared" ca="1" si="267"/>
        <v>45999</v>
      </c>
      <c r="AD75" s="29">
        <f t="shared" ca="1" si="267"/>
        <v>45999</v>
      </c>
      <c r="AG75" s="29">
        <f>IF(AI$2&lt;&gt;"",EDATE(AG$4,AI$2*ROWS(AG$5:AG75)),AG$4+7*AI$1*ROWS(AG$5:AG75))</f>
        <v>48162</v>
      </c>
      <c r="AH75" s="29">
        <f t="shared" ref="AH75:AJ75" ca="1" si="268">IF(OR(WEEKDAY(AG75,2)&gt;5,COUNTIF($B$1:$B$15,AG75)=1),AG75+1,AG75)</f>
        <v>48162</v>
      </c>
      <c r="AI75" s="29">
        <f t="shared" ca="1" si="268"/>
        <v>48162</v>
      </c>
      <c r="AJ75" s="29">
        <f t="shared" ca="1" si="268"/>
        <v>48162</v>
      </c>
    </row>
    <row r="76" spans="9:36" x14ac:dyDescent="0.25">
      <c r="I76" s="29">
        <f>IF(K$2&lt;&gt;"",EDATE(I$4,K$2*ROWS(I$5:I76)),I$4+7*K$1*ROWS(I$5:I76))</f>
        <v>44335</v>
      </c>
      <c r="J76" s="29">
        <f t="shared" si="82"/>
        <v>44335</v>
      </c>
      <c r="K76" s="29">
        <f t="shared" ca="1" si="83"/>
        <v>44335</v>
      </c>
      <c r="L76" s="29">
        <f t="shared" ca="1" si="84"/>
        <v>44335</v>
      </c>
      <c r="O76" s="29">
        <f>IF(Q$2&lt;&gt;"",EDATE(O$4,Q$2*ROWS(O$5:O76)),O$4+7*Q$1*ROWS(O$5:O76))</f>
        <v>44841</v>
      </c>
      <c r="P76" s="29">
        <f t="shared" ref="P76:R76" ca="1" si="269">IF(OR(WEEKDAY(O76,2)&gt;5,COUNTIF($B$1:$B$15,O76)=1),O76+1,O76)</f>
        <v>44841</v>
      </c>
      <c r="Q76" s="29">
        <f t="shared" ca="1" si="269"/>
        <v>44841</v>
      </c>
      <c r="R76" s="29">
        <f t="shared" ca="1" si="269"/>
        <v>44841</v>
      </c>
      <c r="U76" s="29">
        <f>IF(W$2&lt;&gt;"",EDATE(U$4,W$2*ROWS(U$5:U76)),U$4+7*W$1*ROWS(U$5:U76))</f>
        <v>45347</v>
      </c>
      <c r="V76" s="29">
        <f t="shared" ref="V76:X76" ca="1" si="270">IF(OR(WEEKDAY(U76,2)&gt;5,COUNTIF($B$1:$B$15,U76)=1),U76+1,U76)</f>
        <v>45348</v>
      </c>
      <c r="W76" s="29">
        <f t="shared" ca="1" si="270"/>
        <v>45348</v>
      </c>
      <c r="X76" s="29">
        <f t="shared" ca="1" si="270"/>
        <v>45348</v>
      </c>
      <c r="AA76" s="29">
        <f>IF(AC$2&lt;&gt;"",EDATE(AA$4,AC$2*ROWS(AA$5:AA76)),AA$4+7*AC$1*ROWS(AA$5:AA76))</f>
        <v>46029</v>
      </c>
      <c r="AB76" s="29">
        <f t="shared" ref="AB76:AD76" ca="1" si="271">IF(OR(WEEKDAY(AA76,2)&gt;5,COUNTIF($B$1:$B$15,AA76)=1),AA76+1,AA76)</f>
        <v>46029</v>
      </c>
      <c r="AC76" s="29">
        <f t="shared" ca="1" si="271"/>
        <v>46029</v>
      </c>
      <c r="AD76" s="29">
        <f t="shared" ca="1" si="271"/>
        <v>46029</v>
      </c>
      <c r="AG76" s="29">
        <f>IF(AI$2&lt;&gt;"",EDATE(AG$4,AI$2*ROWS(AG$5:AG76)),AG$4+7*AI$1*ROWS(AG$5:AG76))</f>
        <v>48223</v>
      </c>
      <c r="AH76" s="29">
        <f t="shared" ref="AH76:AJ76" ca="1" si="272">IF(OR(WEEKDAY(AG76,2)&gt;5,COUNTIF($B$1:$B$15,AG76)=1),AG76+1,AG76)</f>
        <v>48224</v>
      </c>
      <c r="AI76" s="29">
        <f t="shared" ca="1" si="272"/>
        <v>48225</v>
      </c>
      <c r="AJ76" s="29">
        <f t="shared" ca="1" si="272"/>
        <v>48225</v>
      </c>
    </row>
    <row r="77" spans="9:36" x14ac:dyDescent="0.25">
      <c r="I77" s="29">
        <f>IF(K$2&lt;&gt;"",EDATE(I$4,K$2*ROWS(I$5:I77)),I$4+7*K$1*ROWS(I$5:I77))</f>
        <v>44342</v>
      </c>
      <c r="J77" s="29">
        <f t="shared" si="82"/>
        <v>44342</v>
      </c>
      <c r="K77" s="29">
        <f t="shared" ca="1" si="83"/>
        <v>44342</v>
      </c>
      <c r="L77" s="29">
        <f t="shared" ca="1" si="84"/>
        <v>44342</v>
      </c>
      <c r="O77" s="29">
        <f>IF(Q$2&lt;&gt;"",EDATE(O$4,Q$2*ROWS(O$5:O77)),O$4+7*Q$1*ROWS(O$5:O77))</f>
        <v>44855</v>
      </c>
      <c r="P77" s="29">
        <f t="shared" ref="P77:R77" ca="1" si="273">IF(OR(WEEKDAY(O77,2)&gt;5,COUNTIF($B$1:$B$15,O77)=1),O77+1,O77)</f>
        <v>44855</v>
      </c>
      <c r="Q77" s="29">
        <f t="shared" ca="1" si="273"/>
        <v>44855</v>
      </c>
      <c r="R77" s="29">
        <f t="shared" ca="1" si="273"/>
        <v>44855</v>
      </c>
      <c r="U77" s="29">
        <f>IF(W$2&lt;&gt;"",EDATE(U$4,W$2*ROWS(U$5:U77)),U$4+7*W$1*ROWS(U$5:U77))</f>
        <v>45368</v>
      </c>
      <c r="V77" s="29">
        <f t="shared" ref="V77:X77" ca="1" si="274">IF(OR(WEEKDAY(U77,2)&gt;5,COUNTIF($B$1:$B$15,U77)=1),U77+1,U77)</f>
        <v>45369</v>
      </c>
      <c r="W77" s="29">
        <f t="shared" ca="1" si="274"/>
        <v>45369</v>
      </c>
      <c r="X77" s="29">
        <f t="shared" ca="1" si="274"/>
        <v>45369</v>
      </c>
      <c r="AA77" s="29">
        <f>IF(AC$2&lt;&gt;"",EDATE(AA$4,AC$2*ROWS(AA$5:AA77)),AA$4+7*AC$1*ROWS(AA$5:AA77))</f>
        <v>46060</v>
      </c>
      <c r="AB77" s="29">
        <f t="shared" ref="AB77:AD77" ca="1" si="275">IF(OR(WEEKDAY(AA77,2)&gt;5,COUNTIF($B$1:$B$15,AA77)=1),AA77+1,AA77)</f>
        <v>46061</v>
      </c>
      <c r="AC77" s="29">
        <f t="shared" ca="1" si="275"/>
        <v>46062</v>
      </c>
      <c r="AD77" s="29">
        <f t="shared" ca="1" si="275"/>
        <v>46062</v>
      </c>
      <c r="AG77" s="29">
        <f>IF(AI$2&lt;&gt;"",EDATE(AG$4,AI$2*ROWS(AG$5:AG77)),AG$4+7*AI$1*ROWS(AG$5:AG77))</f>
        <v>48283</v>
      </c>
      <c r="AH77" s="29">
        <f t="shared" ref="AH77:AJ77" ca="1" si="276">IF(OR(WEEKDAY(AG77,2)&gt;5,COUNTIF($B$1:$B$15,AG77)=1),AG77+1,AG77)</f>
        <v>48283</v>
      </c>
      <c r="AI77" s="29">
        <f t="shared" ca="1" si="276"/>
        <v>48283</v>
      </c>
      <c r="AJ77" s="29">
        <f t="shared" ca="1" si="276"/>
        <v>48283</v>
      </c>
    </row>
    <row r="78" spans="9:36" x14ac:dyDescent="0.25">
      <c r="I78" s="29">
        <f>IF(K$2&lt;&gt;"",EDATE(I$4,K$2*ROWS(I$5:I78)),I$4+7*K$1*ROWS(I$5:I78))</f>
        <v>44349</v>
      </c>
      <c r="J78" s="29">
        <f t="shared" si="82"/>
        <v>44349</v>
      </c>
      <c r="K78" s="29">
        <f t="shared" ca="1" si="83"/>
        <v>44349</v>
      </c>
      <c r="L78" s="29">
        <f t="shared" ca="1" si="84"/>
        <v>44349</v>
      </c>
      <c r="O78" s="29">
        <f>IF(Q$2&lt;&gt;"",EDATE(O$4,Q$2*ROWS(O$5:O78)),O$4+7*Q$1*ROWS(O$5:O78))</f>
        <v>44869</v>
      </c>
      <c r="P78" s="29">
        <f t="shared" ref="P78:R78" ca="1" si="277">IF(OR(WEEKDAY(O78,2)&gt;5,COUNTIF($B$1:$B$15,O78)=1),O78+1,O78)</f>
        <v>44869</v>
      </c>
      <c r="Q78" s="29">
        <f t="shared" ca="1" si="277"/>
        <v>44869</v>
      </c>
      <c r="R78" s="29">
        <f t="shared" ca="1" si="277"/>
        <v>44869</v>
      </c>
      <c r="U78" s="29">
        <f>IF(W$2&lt;&gt;"",EDATE(U$4,W$2*ROWS(U$5:U78)),U$4+7*W$1*ROWS(U$5:U78))</f>
        <v>45389</v>
      </c>
      <c r="V78" s="29">
        <f t="shared" ref="V78:X78" ca="1" si="278">IF(OR(WEEKDAY(U78,2)&gt;5,COUNTIF($B$1:$B$15,U78)=1),U78+1,U78)</f>
        <v>45390</v>
      </c>
      <c r="W78" s="29">
        <f t="shared" ca="1" si="278"/>
        <v>45390</v>
      </c>
      <c r="X78" s="29">
        <f t="shared" ca="1" si="278"/>
        <v>45390</v>
      </c>
      <c r="AA78" s="29">
        <f>IF(AC$2&lt;&gt;"",EDATE(AA$4,AC$2*ROWS(AA$5:AA78)),AA$4+7*AC$1*ROWS(AA$5:AA78))</f>
        <v>46088</v>
      </c>
      <c r="AB78" s="29">
        <f t="shared" ref="AB78:AD78" ca="1" si="279">IF(OR(WEEKDAY(AA78,2)&gt;5,COUNTIF($B$1:$B$15,AA78)=1),AA78+1,AA78)</f>
        <v>46089</v>
      </c>
      <c r="AC78" s="29">
        <f t="shared" ca="1" si="279"/>
        <v>46090</v>
      </c>
      <c r="AD78" s="29">
        <f t="shared" ca="1" si="279"/>
        <v>46090</v>
      </c>
      <c r="AG78" s="29">
        <f>IF(AI$2&lt;&gt;"",EDATE(AG$4,AI$2*ROWS(AG$5:AG78)),AG$4+7*AI$1*ROWS(AG$5:AG78))</f>
        <v>48344</v>
      </c>
      <c r="AH78" s="29">
        <f t="shared" ref="AH78:AJ78" ca="1" si="280">IF(OR(WEEKDAY(AG78,2)&gt;5,COUNTIF($B$1:$B$15,AG78)=1),AG78+1,AG78)</f>
        <v>48344</v>
      </c>
      <c r="AI78" s="29">
        <f t="shared" ca="1" si="280"/>
        <v>48344</v>
      </c>
      <c r="AJ78" s="29">
        <f t="shared" ca="1" si="280"/>
        <v>48344</v>
      </c>
    </row>
    <row r="79" spans="9:36" x14ac:dyDescent="0.25">
      <c r="I79" s="29">
        <f>IF(K$2&lt;&gt;"",EDATE(I$4,K$2*ROWS(I$5:I79)),I$4+7*K$1*ROWS(I$5:I79))</f>
        <v>44356</v>
      </c>
      <c r="J79" s="29">
        <f t="shared" si="82"/>
        <v>44356</v>
      </c>
      <c r="K79" s="29">
        <f t="shared" ca="1" si="83"/>
        <v>44356</v>
      </c>
      <c r="L79" s="29">
        <f t="shared" ca="1" si="84"/>
        <v>44356</v>
      </c>
      <c r="O79" s="29">
        <f>IF(Q$2&lt;&gt;"",EDATE(O$4,Q$2*ROWS(O$5:O79)),O$4+7*Q$1*ROWS(O$5:O79))</f>
        <v>44883</v>
      </c>
      <c r="P79" s="29">
        <f t="shared" ref="P79:R79" ca="1" si="281">IF(OR(WEEKDAY(O79,2)&gt;5,COUNTIF($B$1:$B$15,O79)=1),O79+1,O79)</f>
        <v>44883</v>
      </c>
      <c r="Q79" s="29">
        <f t="shared" ca="1" si="281"/>
        <v>44883</v>
      </c>
      <c r="R79" s="29">
        <f t="shared" ca="1" si="281"/>
        <v>44883</v>
      </c>
      <c r="U79" s="29">
        <f>IF(W$2&lt;&gt;"",EDATE(U$4,W$2*ROWS(U$5:U79)),U$4+7*W$1*ROWS(U$5:U79))</f>
        <v>45410</v>
      </c>
      <c r="V79" s="29">
        <f t="shared" ref="V79:X79" ca="1" si="282">IF(OR(WEEKDAY(U79,2)&gt;5,COUNTIF($B$1:$B$15,U79)=1),U79+1,U79)</f>
        <v>45411</v>
      </c>
      <c r="W79" s="29">
        <f t="shared" ca="1" si="282"/>
        <v>45411</v>
      </c>
      <c r="X79" s="29">
        <f t="shared" ca="1" si="282"/>
        <v>45411</v>
      </c>
      <c r="AA79" s="29">
        <f>IF(AC$2&lt;&gt;"",EDATE(AA$4,AC$2*ROWS(AA$5:AA79)),AA$4+7*AC$1*ROWS(AA$5:AA79))</f>
        <v>46119</v>
      </c>
      <c r="AB79" s="29">
        <f t="shared" ref="AB79:AD79" ca="1" si="283">IF(OR(WEEKDAY(AA79,2)&gt;5,COUNTIF($B$1:$B$15,AA79)=1),AA79+1,AA79)</f>
        <v>46119</v>
      </c>
      <c r="AC79" s="29">
        <f t="shared" ca="1" si="283"/>
        <v>46119</v>
      </c>
      <c r="AD79" s="29">
        <f t="shared" ca="1" si="283"/>
        <v>46119</v>
      </c>
      <c r="AG79" s="29">
        <f>IF(AI$2&lt;&gt;"",EDATE(AG$4,AI$2*ROWS(AG$5:AG79)),AG$4+7*AI$1*ROWS(AG$5:AG79))</f>
        <v>48405</v>
      </c>
      <c r="AH79" s="29">
        <f t="shared" ref="AH79:AJ79" ca="1" si="284">IF(OR(WEEKDAY(AG79,2)&gt;5,COUNTIF($B$1:$B$15,AG79)=1),AG79+1,AG79)</f>
        <v>48406</v>
      </c>
      <c r="AI79" s="29">
        <f t="shared" ca="1" si="284"/>
        <v>48407</v>
      </c>
      <c r="AJ79" s="29">
        <f t="shared" ca="1" si="284"/>
        <v>48407</v>
      </c>
    </row>
    <row r="80" spans="9:36" x14ac:dyDescent="0.25">
      <c r="I80" s="29"/>
      <c r="J80" s="29"/>
      <c r="K80" s="29"/>
      <c r="L80" s="29"/>
      <c r="O80" s="29"/>
      <c r="P80" s="29"/>
      <c r="Q80" s="29"/>
      <c r="R80" s="29"/>
      <c r="U80" s="29"/>
      <c r="V80" s="29"/>
      <c r="W80" s="29"/>
      <c r="X80" s="29"/>
      <c r="AA80" s="29"/>
      <c r="AB80" s="29"/>
      <c r="AC80" s="29"/>
      <c r="AD80" s="29"/>
      <c r="AG80" s="29"/>
      <c r="AH80" s="29"/>
      <c r="AI80" s="29"/>
      <c r="AJ80" s="29"/>
    </row>
    <row r="81" spans="9:36" x14ac:dyDescent="0.25">
      <c r="I81" s="29"/>
      <c r="J81" s="29"/>
      <c r="K81" s="29"/>
      <c r="L81" s="29"/>
      <c r="O81" s="29"/>
      <c r="P81" s="29"/>
      <c r="Q81" s="29"/>
      <c r="R81" s="29"/>
      <c r="U81" s="29"/>
      <c r="V81" s="29"/>
      <c r="W81" s="29"/>
      <c r="X81" s="29"/>
      <c r="AA81" s="29"/>
      <c r="AB81" s="29"/>
      <c r="AC81" s="29"/>
      <c r="AD81" s="29"/>
      <c r="AG81" s="29"/>
      <c r="AH81" s="29"/>
      <c r="AI81" s="29"/>
      <c r="AJ81" s="29"/>
    </row>
    <row r="82" spans="9:36" x14ac:dyDescent="0.25">
      <c r="I82" s="29"/>
      <c r="J82" s="29"/>
      <c r="K82" s="29"/>
      <c r="L82" s="29"/>
      <c r="O82" s="29"/>
      <c r="P82" s="29"/>
      <c r="Q82" s="29"/>
      <c r="R82" s="29"/>
      <c r="U82" s="29"/>
      <c r="V82" s="29"/>
      <c r="W82" s="29"/>
      <c r="X82" s="29"/>
      <c r="AA82" s="29"/>
      <c r="AB82" s="29"/>
      <c r="AC82" s="29"/>
      <c r="AD82" s="29"/>
      <c r="AG82" s="29"/>
      <c r="AH82" s="29"/>
      <c r="AI82" s="29"/>
      <c r="AJ82" s="29"/>
    </row>
    <row r="83" spans="9:36" x14ac:dyDescent="0.25">
      <c r="I83" s="29"/>
      <c r="J83" s="29"/>
      <c r="K83" s="29"/>
      <c r="L83" s="29"/>
      <c r="O83" s="29"/>
      <c r="P83" s="29"/>
      <c r="Q83" s="29"/>
      <c r="R83" s="29"/>
      <c r="U83" s="29"/>
      <c r="V83" s="29"/>
      <c r="W83" s="29"/>
      <c r="X83" s="29"/>
      <c r="AA83" s="29"/>
      <c r="AB83" s="29"/>
      <c r="AC83" s="29"/>
      <c r="AD83" s="29"/>
      <c r="AG83" s="29"/>
      <c r="AH83" s="29"/>
      <c r="AI83" s="29"/>
      <c r="AJ83" s="29"/>
    </row>
    <row r="84" spans="9:36" x14ac:dyDescent="0.25">
      <c r="I84" s="29"/>
      <c r="J84" s="29"/>
      <c r="K84" s="29"/>
      <c r="L84" s="29"/>
      <c r="O84" s="29"/>
      <c r="P84" s="29"/>
      <c r="Q84" s="29"/>
      <c r="R84" s="29"/>
      <c r="U84" s="29"/>
      <c r="V84" s="29"/>
      <c r="W84" s="29"/>
      <c r="X84" s="29"/>
      <c r="AA84" s="29"/>
      <c r="AB84" s="29"/>
      <c r="AC84" s="29"/>
      <c r="AD84" s="29"/>
      <c r="AG84" s="29"/>
      <c r="AH84" s="29"/>
      <c r="AI84" s="29"/>
      <c r="AJ84" s="29"/>
    </row>
    <row r="85" spans="9:36" x14ac:dyDescent="0.25">
      <c r="I85" s="29"/>
      <c r="J85" s="29"/>
      <c r="K85" s="29"/>
      <c r="L85" s="29"/>
      <c r="O85" s="29"/>
      <c r="P85" s="29"/>
      <c r="Q85" s="29"/>
      <c r="R85" s="29"/>
      <c r="U85" s="29"/>
      <c r="V85" s="29"/>
      <c r="W85" s="29"/>
      <c r="X85" s="29"/>
      <c r="AA85" s="29"/>
      <c r="AB85" s="29"/>
      <c r="AC85" s="29"/>
      <c r="AD85" s="29"/>
      <c r="AG85" s="29"/>
      <c r="AH85" s="29"/>
      <c r="AI85" s="29"/>
      <c r="AJ85" s="29"/>
    </row>
    <row r="86" spans="9:36" x14ac:dyDescent="0.25">
      <c r="I86" s="29"/>
      <c r="J86" s="29"/>
      <c r="K86" s="29"/>
      <c r="L86" s="29"/>
      <c r="O86" s="29"/>
      <c r="P86" s="29"/>
      <c r="Q86" s="29"/>
      <c r="R86" s="29"/>
      <c r="U86" s="29"/>
      <c r="V86" s="29"/>
      <c r="W86" s="29"/>
      <c r="X86" s="29"/>
      <c r="AA86" s="29"/>
      <c r="AB86" s="29"/>
      <c r="AC86" s="29"/>
      <c r="AD86" s="29"/>
      <c r="AG86" s="29"/>
      <c r="AH86" s="29"/>
      <c r="AI86" s="29"/>
      <c r="AJ86" s="29"/>
    </row>
    <row r="87" spans="9:36" x14ac:dyDescent="0.25">
      <c r="I87" s="29"/>
      <c r="J87" s="29"/>
      <c r="K87" s="29"/>
      <c r="L87" s="29"/>
      <c r="O87" s="29"/>
      <c r="P87" s="29"/>
      <c r="Q87" s="29"/>
      <c r="R87" s="29"/>
      <c r="U87" s="29"/>
      <c r="V87" s="29"/>
      <c r="W87" s="29"/>
      <c r="X87" s="29"/>
      <c r="AA87" s="29"/>
      <c r="AB87" s="29"/>
      <c r="AC87" s="29"/>
      <c r="AD87" s="29"/>
      <c r="AG87" s="29"/>
      <c r="AH87" s="29"/>
      <c r="AI87" s="29"/>
      <c r="AJ87" s="29"/>
    </row>
    <row r="88" spans="9:36" x14ac:dyDescent="0.25">
      <c r="I88" s="29"/>
      <c r="J88" s="29"/>
      <c r="K88" s="29"/>
      <c r="L88" s="29"/>
      <c r="O88" s="29"/>
      <c r="P88" s="29"/>
      <c r="Q88" s="29"/>
      <c r="R88" s="29"/>
      <c r="U88" s="29"/>
      <c r="V88" s="29"/>
      <c r="W88" s="29"/>
      <c r="X88" s="29"/>
      <c r="AA88" s="29"/>
      <c r="AB88" s="29"/>
      <c r="AC88" s="29"/>
      <c r="AD88" s="29"/>
      <c r="AG88" s="29"/>
      <c r="AH88" s="29"/>
      <c r="AI88" s="29"/>
      <c r="AJ88" s="29"/>
    </row>
    <row r="89" spans="9:36" x14ac:dyDescent="0.25">
      <c r="I89" s="29"/>
      <c r="J89" s="29"/>
      <c r="K89" s="29"/>
      <c r="L89" s="29"/>
      <c r="O89" s="29"/>
      <c r="P89" s="29"/>
      <c r="Q89" s="29"/>
      <c r="R89" s="29"/>
      <c r="U89" s="29"/>
      <c r="V89" s="29"/>
      <c r="W89" s="29"/>
      <c r="X89" s="29"/>
      <c r="AA89" s="29"/>
      <c r="AB89" s="29"/>
      <c r="AC89" s="29"/>
      <c r="AD89" s="29"/>
      <c r="AG89" s="29"/>
      <c r="AH89" s="29"/>
      <c r="AI89" s="29"/>
      <c r="AJ89" s="29"/>
    </row>
    <row r="90" spans="9:36" x14ac:dyDescent="0.25">
      <c r="I90" s="29"/>
      <c r="J90" s="29"/>
      <c r="K90" s="29"/>
      <c r="L90" s="29"/>
      <c r="O90" s="29"/>
      <c r="P90" s="29"/>
      <c r="Q90" s="29"/>
      <c r="R90" s="29"/>
      <c r="U90" s="29"/>
      <c r="V90" s="29"/>
      <c r="W90" s="29"/>
      <c r="X90" s="29"/>
      <c r="AA90" s="29"/>
      <c r="AB90" s="29"/>
      <c r="AC90" s="29"/>
      <c r="AD90" s="29"/>
      <c r="AG90" s="29"/>
      <c r="AH90" s="29"/>
      <c r="AI90" s="29"/>
      <c r="AJ90" s="29"/>
    </row>
    <row r="91" spans="9:36" x14ac:dyDescent="0.25">
      <c r="I91" s="29"/>
      <c r="J91" s="29"/>
      <c r="K91" s="29"/>
      <c r="L91" s="29"/>
      <c r="O91" s="29"/>
      <c r="P91" s="29"/>
      <c r="Q91" s="29"/>
      <c r="R91" s="29"/>
      <c r="U91" s="29"/>
      <c r="V91" s="29"/>
      <c r="W91" s="29"/>
      <c r="X91" s="29"/>
      <c r="AA91" s="29"/>
      <c r="AB91" s="29"/>
      <c r="AC91" s="29"/>
      <c r="AD91" s="29"/>
      <c r="AG91" s="29"/>
      <c r="AH91" s="29"/>
      <c r="AI91" s="29"/>
      <c r="AJ91" s="29"/>
    </row>
    <row r="92" spans="9:36" x14ac:dyDescent="0.25">
      <c r="I92" s="29"/>
      <c r="J92" s="29"/>
      <c r="K92" s="29"/>
      <c r="L92" s="29"/>
      <c r="O92" s="29"/>
      <c r="P92" s="29"/>
      <c r="Q92" s="29"/>
      <c r="R92" s="29"/>
      <c r="U92" s="29"/>
      <c r="V92" s="29"/>
      <c r="W92" s="29"/>
      <c r="X92" s="29"/>
      <c r="AA92" s="29"/>
      <c r="AB92" s="29"/>
      <c r="AC92" s="29"/>
      <c r="AD92" s="29"/>
      <c r="AG92" s="29"/>
      <c r="AH92" s="29"/>
      <c r="AI92" s="29"/>
      <c r="AJ92" s="29"/>
    </row>
    <row r="93" spans="9:36" x14ac:dyDescent="0.25">
      <c r="I93" s="29"/>
      <c r="J93" s="29"/>
      <c r="K93" s="29"/>
      <c r="L93" s="29"/>
      <c r="O93" s="29"/>
      <c r="P93" s="29"/>
      <c r="Q93" s="29"/>
      <c r="R93" s="29"/>
      <c r="U93" s="29"/>
      <c r="V93" s="29"/>
      <c r="W93" s="29"/>
      <c r="X93" s="29"/>
      <c r="AA93" s="29"/>
      <c r="AB93" s="29"/>
      <c r="AC93" s="29"/>
      <c r="AD93" s="29"/>
      <c r="AG93" s="29"/>
      <c r="AH93" s="29"/>
      <c r="AI93" s="29"/>
      <c r="AJ93" s="29"/>
    </row>
    <row r="94" spans="9:36" x14ac:dyDescent="0.25">
      <c r="I94" s="29"/>
      <c r="J94" s="29"/>
      <c r="K94" s="29"/>
      <c r="L94" s="29"/>
      <c r="O94" s="29"/>
      <c r="P94" s="29"/>
      <c r="Q94" s="29"/>
      <c r="R94" s="29"/>
      <c r="U94" s="29"/>
      <c r="V94" s="29"/>
      <c r="W94" s="29"/>
      <c r="X94" s="29"/>
      <c r="AA94" s="29"/>
      <c r="AB94" s="29"/>
      <c r="AC94" s="29"/>
      <c r="AD94" s="29"/>
      <c r="AG94" s="29"/>
      <c r="AH94" s="29"/>
      <c r="AI94" s="29"/>
      <c r="AJ94" s="29"/>
    </row>
    <row r="95" spans="9:36" x14ac:dyDescent="0.25">
      <c r="I95" s="29"/>
      <c r="J95" s="29"/>
      <c r="K95" s="29"/>
      <c r="L95" s="29"/>
      <c r="O95" s="29"/>
      <c r="P95" s="29"/>
      <c r="Q95" s="29"/>
      <c r="R95" s="29"/>
      <c r="U95" s="29"/>
      <c r="V95" s="29"/>
      <c r="W95" s="29"/>
      <c r="X95" s="29"/>
      <c r="AA95" s="29"/>
      <c r="AB95" s="29"/>
      <c r="AC95" s="29"/>
      <c r="AD95" s="29"/>
      <c r="AG95" s="29"/>
      <c r="AH95" s="29"/>
      <c r="AI95" s="29"/>
      <c r="AJ95" s="29"/>
    </row>
    <row r="96" spans="9:36" x14ac:dyDescent="0.25">
      <c r="I96" s="29"/>
      <c r="J96" s="29"/>
      <c r="K96" s="29"/>
      <c r="L96" s="29"/>
      <c r="O96" s="29"/>
      <c r="P96" s="29"/>
      <c r="Q96" s="29"/>
      <c r="R96" s="29"/>
      <c r="U96" s="29"/>
      <c r="V96" s="29"/>
      <c r="W96" s="29"/>
      <c r="X96" s="29"/>
      <c r="AA96" s="29"/>
      <c r="AB96" s="29"/>
      <c r="AC96" s="29"/>
      <c r="AD96" s="29"/>
      <c r="AG96" s="29"/>
      <c r="AH96" s="29"/>
      <c r="AI96" s="29"/>
      <c r="AJ96" s="29"/>
    </row>
    <row r="97" spans="9:36" x14ac:dyDescent="0.25">
      <c r="I97" s="29"/>
      <c r="J97" s="29"/>
      <c r="K97" s="29"/>
      <c r="L97" s="29"/>
      <c r="O97" s="29"/>
      <c r="P97" s="29"/>
      <c r="Q97" s="29"/>
      <c r="R97" s="29"/>
      <c r="U97" s="29"/>
      <c r="V97" s="29"/>
      <c r="W97" s="29"/>
      <c r="X97" s="29"/>
      <c r="AA97" s="29"/>
      <c r="AB97" s="29"/>
      <c r="AC97" s="29"/>
      <c r="AD97" s="29"/>
      <c r="AG97" s="29"/>
      <c r="AH97" s="29"/>
      <c r="AI97" s="29"/>
      <c r="AJ97" s="29"/>
    </row>
    <row r="98" spans="9:36" x14ac:dyDescent="0.25">
      <c r="I98" s="29"/>
      <c r="J98" s="29"/>
      <c r="K98" s="29"/>
      <c r="L98" s="29"/>
      <c r="O98" s="29"/>
      <c r="P98" s="29"/>
      <c r="Q98" s="29"/>
      <c r="R98" s="29"/>
      <c r="U98" s="29"/>
      <c r="V98" s="29"/>
      <c r="W98" s="29"/>
      <c r="X98" s="29"/>
      <c r="AA98" s="29"/>
      <c r="AB98" s="29"/>
      <c r="AC98" s="29"/>
      <c r="AD98" s="29"/>
      <c r="AG98" s="29"/>
      <c r="AH98" s="29"/>
      <c r="AI98" s="29"/>
      <c r="AJ98" s="29"/>
    </row>
    <row r="99" spans="9:36" x14ac:dyDescent="0.25">
      <c r="I99" s="29"/>
      <c r="J99" s="29"/>
      <c r="K99" s="29"/>
      <c r="L99" s="29"/>
      <c r="O99" s="29"/>
      <c r="P99" s="29"/>
      <c r="Q99" s="29"/>
      <c r="R99" s="29"/>
      <c r="U99" s="29"/>
      <c r="V99" s="29"/>
      <c r="W99" s="29"/>
      <c r="X99" s="29"/>
      <c r="AA99" s="29"/>
      <c r="AB99" s="29"/>
      <c r="AC99" s="29"/>
      <c r="AD99" s="29"/>
      <c r="AG99" s="29"/>
      <c r="AH99" s="29"/>
      <c r="AI99" s="29"/>
      <c r="AJ99" s="29"/>
    </row>
    <row r="100" spans="9:36" x14ac:dyDescent="0.25">
      <c r="I100" s="29"/>
      <c r="J100" s="29"/>
      <c r="K100" s="29"/>
      <c r="L100" s="29"/>
      <c r="O100" s="29"/>
      <c r="P100" s="29"/>
      <c r="Q100" s="29"/>
      <c r="R100" s="29"/>
      <c r="U100" s="29"/>
      <c r="V100" s="29"/>
      <c r="W100" s="29"/>
      <c r="X100" s="29"/>
      <c r="AA100" s="29"/>
      <c r="AB100" s="29"/>
      <c r="AC100" s="29"/>
      <c r="AD100" s="29"/>
      <c r="AG100" s="29"/>
      <c r="AH100" s="29"/>
      <c r="AI100" s="29"/>
      <c r="AJ100" s="29"/>
    </row>
    <row r="101" spans="9:36" x14ac:dyDescent="0.25">
      <c r="I101" s="29"/>
      <c r="J101" s="29"/>
      <c r="K101" s="29"/>
      <c r="L101" s="29"/>
      <c r="O101" s="29"/>
      <c r="P101" s="29"/>
      <c r="Q101" s="29"/>
      <c r="R101" s="29"/>
      <c r="U101" s="29"/>
      <c r="V101" s="29"/>
      <c r="W101" s="29"/>
      <c r="X101" s="29"/>
      <c r="AA101" s="29"/>
      <c r="AB101" s="29"/>
      <c r="AC101" s="29"/>
      <c r="AD101" s="29"/>
      <c r="AG101" s="29"/>
      <c r="AH101" s="29"/>
      <c r="AI101" s="29"/>
      <c r="AJ101" s="29"/>
    </row>
    <row r="102" spans="9:36" x14ac:dyDescent="0.25">
      <c r="I102" s="29"/>
      <c r="J102" s="29"/>
      <c r="K102" s="29"/>
      <c r="L102" s="29"/>
      <c r="O102" s="29"/>
      <c r="P102" s="29"/>
      <c r="Q102" s="29"/>
      <c r="R102" s="29"/>
      <c r="U102" s="29"/>
      <c r="V102" s="29"/>
      <c r="W102" s="29"/>
      <c r="X102" s="29"/>
      <c r="AA102" s="29"/>
      <c r="AB102" s="29"/>
      <c r="AC102" s="29"/>
      <c r="AD102" s="29"/>
      <c r="AG102" s="29"/>
      <c r="AH102" s="29"/>
      <c r="AI102" s="29"/>
      <c r="AJ102" s="29"/>
    </row>
    <row r="103" spans="9:36" x14ac:dyDescent="0.25">
      <c r="I103" s="29"/>
      <c r="J103" s="29"/>
      <c r="K103" s="29"/>
      <c r="L103" s="29"/>
      <c r="O103" s="29"/>
      <c r="P103" s="29"/>
      <c r="Q103" s="29"/>
      <c r="R103" s="29"/>
      <c r="U103" s="29"/>
      <c r="V103" s="29"/>
      <c r="W103" s="29"/>
      <c r="X103" s="29"/>
      <c r="AA103" s="29"/>
      <c r="AB103" s="29"/>
      <c r="AC103" s="29"/>
      <c r="AD103" s="29"/>
      <c r="AG103" s="29"/>
      <c r="AH103" s="29"/>
      <c r="AI103" s="29"/>
      <c r="AJ103" s="29"/>
    </row>
    <row r="104" spans="9:36" x14ac:dyDescent="0.25">
      <c r="I104" s="29"/>
      <c r="J104" s="29"/>
      <c r="K104" s="29"/>
      <c r="L104" s="29"/>
      <c r="O104" s="29"/>
      <c r="P104" s="29"/>
      <c r="Q104" s="29"/>
      <c r="R104" s="29"/>
      <c r="U104" s="29"/>
      <c r="V104" s="29"/>
      <c r="W104" s="29"/>
      <c r="X104" s="29"/>
      <c r="AA104" s="29"/>
      <c r="AB104" s="29"/>
      <c r="AC104" s="29"/>
      <c r="AD104" s="29"/>
      <c r="AG104" s="29"/>
      <c r="AH104" s="29"/>
      <c r="AI104" s="29"/>
      <c r="AJ104" s="29"/>
    </row>
    <row r="105" spans="9:36" x14ac:dyDescent="0.25">
      <c r="I105" s="29"/>
      <c r="J105" s="29"/>
      <c r="K105" s="29"/>
      <c r="L105" s="29"/>
      <c r="O105" s="29"/>
      <c r="P105" s="29"/>
      <c r="Q105" s="29"/>
      <c r="R105" s="29"/>
      <c r="U105" s="29"/>
      <c r="V105" s="29"/>
      <c r="W105" s="29"/>
      <c r="X105" s="29"/>
      <c r="AA105" s="29"/>
      <c r="AB105" s="29"/>
      <c r="AC105" s="29"/>
      <c r="AD105" s="29"/>
      <c r="AG105" s="29"/>
      <c r="AH105" s="29"/>
      <c r="AI105" s="29"/>
      <c r="AJ105" s="29"/>
    </row>
    <row r="106" spans="9:36" x14ac:dyDescent="0.25">
      <c r="I106" s="29"/>
      <c r="J106" s="29"/>
      <c r="K106" s="29"/>
      <c r="L106" s="29"/>
      <c r="O106" s="29"/>
      <c r="P106" s="29"/>
      <c r="Q106" s="29"/>
      <c r="R106" s="29"/>
      <c r="U106" s="29"/>
      <c r="V106" s="29"/>
      <c r="W106" s="29"/>
      <c r="X106" s="29"/>
      <c r="AA106" s="29"/>
      <c r="AB106" s="29"/>
      <c r="AC106" s="29"/>
      <c r="AD106" s="29"/>
      <c r="AG106" s="29"/>
      <c r="AH106" s="29"/>
      <c r="AI106" s="29"/>
      <c r="AJ106" s="29"/>
    </row>
    <row r="107" spans="9:36" x14ac:dyDescent="0.25">
      <c r="I107" s="29"/>
      <c r="J107" s="29"/>
      <c r="K107" s="29"/>
      <c r="L107" s="29"/>
      <c r="O107" s="29"/>
      <c r="P107" s="29"/>
      <c r="Q107" s="29"/>
      <c r="R107" s="29"/>
      <c r="U107" s="29"/>
      <c r="V107" s="29"/>
      <c r="W107" s="29"/>
      <c r="X107" s="29"/>
      <c r="AA107" s="29"/>
      <c r="AB107" s="29"/>
      <c r="AC107" s="29"/>
      <c r="AD107" s="29"/>
      <c r="AG107" s="29"/>
      <c r="AH107" s="29"/>
      <c r="AI107" s="29"/>
      <c r="AJ107" s="29"/>
    </row>
    <row r="108" spans="9:36" x14ac:dyDescent="0.25">
      <c r="I108" s="29"/>
      <c r="J108" s="29"/>
      <c r="K108" s="29"/>
      <c r="L108" s="29"/>
      <c r="O108" s="29"/>
      <c r="P108" s="29"/>
      <c r="Q108" s="29"/>
      <c r="R108" s="29"/>
      <c r="U108" s="29"/>
      <c r="V108" s="29"/>
      <c r="W108" s="29"/>
      <c r="X108" s="29"/>
      <c r="AA108" s="29"/>
      <c r="AB108" s="29"/>
      <c r="AC108" s="29"/>
      <c r="AD108" s="29"/>
      <c r="AG108" s="29"/>
      <c r="AH108" s="29"/>
      <c r="AI108" s="29"/>
      <c r="AJ108" s="29"/>
    </row>
    <row r="109" spans="9:36" x14ac:dyDescent="0.25">
      <c r="I109" s="29"/>
      <c r="J109" s="29"/>
      <c r="K109" s="29"/>
      <c r="L109" s="29"/>
      <c r="O109" s="29"/>
      <c r="P109" s="29"/>
      <c r="Q109" s="29"/>
      <c r="R109" s="29"/>
      <c r="U109" s="29"/>
      <c r="V109" s="29"/>
      <c r="W109" s="29"/>
      <c r="X109" s="29"/>
      <c r="AA109" s="29"/>
      <c r="AB109" s="29"/>
      <c r="AC109" s="29"/>
      <c r="AD109" s="29"/>
      <c r="AG109" s="29"/>
      <c r="AH109" s="29"/>
      <c r="AI109" s="29"/>
      <c r="AJ109" s="29"/>
    </row>
    <row r="110" spans="9:36" x14ac:dyDescent="0.25">
      <c r="I110" s="29"/>
      <c r="J110" s="29"/>
      <c r="K110" s="29"/>
      <c r="L110" s="29"/>
      <c r="O110" s="29"/>
      <c r="P110" s="29"/>
      <c r="Q110" s="29"/>
      <c r="R110" s="29"/>
      <c r="U110" s="29"/>
      <c r="V110" s="29"/>
      <c r="W110" s="29"/>
      <c r="X110" s="29"/>
      <c r="AA110" s="29"/>
      <c r="AB110" s="29"/>
      <c r="AC110" s="29"/>
      <c r="AD110" s="29"/>
      <c r="AG110" s="29"/>
      <c r="AH110" s="29"/>
      <c r="AI110" s="29"/>
      <c r="AJ110" s="29"/>
    </row>
    <row r="111" spans="9:36" x14ac:dyDescent="0.25">
      <c r="I111" s="29"/>
      <c r="J111" s="29"/>
      <c r="K111" s="29"/>
      <c r="L111" s="29"/>
      <c r="O111" s="29"/>
      <c r="P111" s="29"/>
      <c r="Q111" s="29"/>
      <c r="R111" s="29"/>
      <c r="U111" s="29"/>
      <c r="V111" s="29"/>
      <c r="W111" s="29"/>
      <c r="X111" s="29"/>
      <c r="AA111" s="29"/>
      <c r="AB111" s="29"/>
      <c r="AC111" s="29"/>
      <c r="AD111" s="29"/>
      <c r="AG111" s="29"/>
      <c r="AH111" s="29"/>
      <c r="AI111" s="29"/>
      <c r="AJ111" s="29"/>
    </row>
    <row r="112" spans="9:36" x14ac:dyDescent="0.25">
      <c r="I112" s="29"/>
      <c r="J112" s="29"/>
      <c r="K112" s="29"/>
      <c r="L112" s="29"/>
      <c r="O112" s="29"/>
      <c r="P112" s="29"/>
      <c r="Q112" s="29"/>
      <c r="R112" s="29"/>
      <c r="U112" s="29"/>
      <c r="V112" s="29"/>
      <c r="W112" s="29"/>
      <c r="X112" s="29"/>
      <c r="AA112" s="29"/>
      <c r="AB112" s="29"/>
      <c r="AC112" s="29"/>
      <c r="AD112" s="29"/>
      <c r="AG112" s="29"/>
      <c r="AH112" s="29"/>
      <c r="AI112" s="29"/>
      <c r="AJ112" s="29"/>
    </row>
    <row r="113" spans="9:36" x14ac:dyDescent="0.25">
      <c r="I113" s="29"/>
      <c r="J113" s="29"/>
      <c r="K113" s="29"/>
      <c r="L113" s="29"/>
      <c r="O113" s="29"/>
      <c r="P113" s="29"/>
      <c r="Q113" s="29"/>
      <c r="R113" s="29"/>
      <c r="U113" s="29"/>
      <c r="V113" s="29"/>
      <c r="W113" s="29"/>
      <c r="X113" s="29"/>
      <c r="AA113" s="29"/>
      <c r="AB113" s="29"/>
      <c r="AC113" s="29"/>
      <c r="AD113" s="29"/>
      <c r="AG113" s="29"/>
      <c r="AH113" s="29"/>
      <c r="AI113" s="29"/>
      <c r="AJ113" s="29"/>
    </row>
    <row r="114" spans="9:36" x14ac:dyDescent="0.25">
      <c r="I114" s="29"/>
      <c r="J114" s="29"/>
      <c r="K114" s="29"/>
      <c r="L114" s="29"/>
      <c r="O114" s="29"/>
      <c r="P114" s="29"/>
      <c r="Q114" s="29"/>
      <c r="R114" s="29"/>
      <c r="U114" s="29"/>
      <c r="V114" s="29"/>
      <c r="W114" s="29"/>
      <c r="X114" s="29"/>
      <c r="AA114" s="29"/>
      <c r="AB114" s="29"/>
      <c r="AC114" s="29"/>
      <c r="AD114" s="29"/>
      <c r="AG114" s="29"/>
      <c r="AH114" s="29"/>
      <c r="AI114" s="29"/>
      <c r="AJ114" s="29"/>
    </row>
    <row r="115" spans="9:36" x14ac:dyDescent="0.25">
      <c r="I115" s="29"/>
      <c r="J115" s="29"/>
      <c r="K115" s="29"/>
      <c r="L115" s="29"/>
      <c r="O115" s="29"/>
      <c r="P115" s="29"/>
      <c r="Q115" s="29"/>
      <c r="R115" s="29"/>
      <c r="U115" s="29"/>
      <c r="V115" s="29"/>
      <c r="W115" s="29"/>
      <c r="X115" s="29"/>
      <c r="AA115" s="29"/>
      <c r="AB115" s="29"/>
      <c r="AC115" s="29"/>
      <c r="AD115" s="29"/>
      <c r="AG115" s="29"/>
      <c r="AH115" s="29"/>
      <c r="AI115" s="29"/>
      <c r="AJ115" s="29"/>
    </row>
    <row r="116" spans="9:36" x14ac:dyDescent="0.25">
      <c r="I116" s="29"/>
      <c r="J116" s="29"/>
      <c r="K116" s="29"/>
      <c r="L116" s="29"/>
      <c r="O116" s="29"/>
      <c r="P116" s="29"/>
      <c r="Q116" s="29"/>
      <c r="R116" s="29"/>
      <c r="U116" s="29"/>
      <c r="V116" s="29"/>
      <c r="W116" s="29"/>
      <c r="X116" s="29"/>
      <c r="AA116" s="29"/>
      <c r="AB116" s="29"/>
      <c r="AC116" s="29"/>
      <c r="AD116" s="29"/>
      <c r="AG116" s="29"/>
      <c r="AH116" s="29"/>
      <c r="AI116" s="29"/>
      <c r="AJ116" s="29"/>
    </row>
    <row r="117" spans="9:36" x14ac:dyDescent="0.25">
      <c r="I117" s="29"/>
      <c r="J117" s="29"/>
      <c r="K117" s="29"/>
      <c r="L117" s="29"/>
      <c r="O117" s="29"/>
      <c r="P117" s="29"/>
      <c r="Q117" s="29"/>
      <c r="R117" s="29"/>
      <c r="U117" s="29"/>
      <c r="V117" s="29"/>
      <c r="W117" s="29"/>
      <c r="X117" s="29"/>
      <c r="AA117" s="29"/>
      <c r="AB117" s="29"/>
      <c r="AC117" s="29"/>
      <c r="AD117" s="29"/>
      <c r="AG117" s="29"/>
      <c r="AH117" s="29"/>
      <c r="AI117" s="29"/>
      <c r="AJ117" s="29"/>
    </row>
    <row r="118" spans="9:36" x14ac:dyDescent="0.25">
      <c r="I118" s="29"/>
      <c r="J118" s="29"/>
      <c r="K118" s="29"/>
      <c r="L118" s="29"/>
      <c r="O118" s="29"/>
      <c r="P118" s="29"/>
      <c r="Q118" s="29"/>
      <c r="R118" s="29"/>
      <c r="U118" s="29"/>
      <c r="V118" s="29"/>
      <c r="W118" s="29"/>
      <c r="X118" s="29"/>
      <c r="AA118" s="29"/>
      <c r="AB118" s="29"/>
      <c r="AC118" s="29"/>
      <c r="AD118" s="29"/>
      <c r="AG118" s="29"/>
      <c r="AH118" s="29"/>
      <c r="AI118" s="29"/>
      <c r="AJ118" s="29"/>
    </row>
    <row r="119" spans="9:36" x14ac:dyDescent="0.25">
      <c r="I119" s="29"/>
      <c r="J119" s="29"/>
      <c r="K119" s="29"/>
      <c r="L119" s="29"/>
      <c r="O119" s="29"/>
      <c r="P119" s="29"/>
      <c r="Q119" s="29"/>
      <c r="R119" s="29"/>
      <c r="U119" s="29"/>
      <c r="V119" s="29"/>
      <c r="W119" s="29"/>
      <c r="X119" s="29"/>
      <c r="AA119" s="29"/>
      <c r="AB119" s="29"/>
      <c r="AC119" s="29"/>
      <c r="AD119" s="29"/>
      <c r="AG119" s="29"/>
      <c r="AH119" s="29"/>
      <c r="AI119" s="29"/>
      <c r="AJ119" s="29"/>
    </row>
    <row r="120" spans="9:36" x14ac:dyDescent="0.25">
      <c r="I120" s="29"/>
      <c r="J120" s="29"/>
      <c r="K120" s="29"/>
      <c r="L120" s="29"/>
      <c r="O120" s="29"/>
      <c r="P120" s="29"/>
      <c r="Q120" s="29"/>
      <c r="R120" s="29"/>
      <c r="U120" s="29"/>
      <c r="V120" s="29"/>
      <c r="W120" s="29"/>
      <c r="X120" s="29"/>
      <c r="AA120" s="29"/>
      <c r="AB120" s="29"/>
      <c r="AC120" s="29"/>
      <c r="AD120" s="29"/>
      <c r="AG120" s="29"/>
      <c r="AH120" s="29"/>
      <c r="AI120" s="29"/>
      <c r="AJ120" s="29"/>
    </row>
    <row r="121" spans="9:36" x14ac:dyDescent="0.25">
      <c r="I121" s="29"/>
      <c r="J121" s="29"/>
      <c r="K121" s="29"/>
      <c r="L121" s="29"/>
      <c r="O121" s="29"/>
      <c r="P121" s="29"/>
      <c r="Q121" s="29"/>
      <c r="R121" s="29"/>
      <c r="U121" s="29"/>
      <c r="V121" s="29"/>
      <c r="W121" s="29"/>
      <c r="X121" s="29"/>
      <c r="AA121" s="29"/>
      <c r="AB121" s="29"/>
      <c r="AC121" s="29"/>
      <c r="AD121" s="29"/>
      <c r="AG121" s="29"/>
      <c r="AH121" s="29"/>
      <c r="AI121" s="29"/>
      <c r="AJ121" s="29"/>
    </row>
    <row r="122" spans="9:36" x14ac:dyDescent="0.25">
      <c r="I122" s="29"/>
      <c r="J122" s="29"/>
      <c r="K122" s="29"/>
      <c r="L122" s="29"/>
      <c r="O122" s="29"/>
      <c r="P122" s="29"/>
      <c r="Q122" s="29"/>
      <c r="R122" s="29"/>
      <c r="U122" s="29"/>
      <c r="V122" s="29"/>
      <c r="W122" s="29"/>
      <c r="X122" s="29"/>
      <c r="AA122" s="29"/>
      <c r="AB122" s="29"/>
      <c r="AC122" s="29"/>
      <c r="AD122" s="29"/>
      <c r="AG122" s="29"/>
      <c r="AH122" s="29"/>
      <c r="AI122" s="29"/>
      <c r="AJ122" s="29"/>
    </row>
    <row r="123" spans="9:36" x14ac:dyDescent="0.25">
      <c r="I123" s="29"/>
      <c r="J123" s="29"/>
      <c r="K123" s="29"/>
      <c r="L123" s="29"/>
      <c r="O123" s="29"/>
      <c r="P123" s="29"/>
      <c r="Q123" s="29"/>
      <c r="R123" s="29"/>
      <c r="U123" s="29"/>
      <c r="V123" s="29"/>
      <c r="W123" s="29"/>
      <c r="X123" s="29"/>
      <c r="AA123" s="29"/>
      <c r="AB123" s="29"/>
      <c r="AC123" s="29"/>
      <c r="AD123" s="29"/>
      <c r="AG123" s="29"/>
      <c r="AH123" s="29"/>
      <c r="AI123" s="29"/>
      <c r="AJ123" s="29"/>
    </row>
    <row r="124" spans="9:36" x14ac:dyDescent="0.25">
      <c r="I124" s="29"/>
      <c r="J124" s="29"/>
      <c r="K124" s="29"/>
      <c r="L124" s="29"/>
      <c r="O124" s="29"/>
      <c r="P124" s="29"/>
      <c r="Q124" s="29"/>
      <c r="R124" s="29"/>
      <c r="U124" s="29"/>
      <c r="V124" s="29"/>
      <c r="W124" s="29"/>
      <c r="X124" s="29"/>
      <c r="AA124" s="29"/>
      <c r="AB124" s="29"/>
      <c r="AC124" s="29"/>
      <c r="AD124" s="29"/>
      <c r="AG124" s="29"/>
      <c r="AH124" s="29"/>
      <c r="AI124" s="29"/>
      <c r="AJ124" s="29"/>
    </row>
    <row r="125" spans="9:36" x14ac:dyDescent="0.25">
      <c r="I125" s="29"/>
      <c r="J125" s="29"/>
      <c r="K125" s="29"/>
      <c r="L125" s="29"/>
      <c r="O125" s="29"/>
      <c r="P125" s="29"/>
      <c r="Q125" s="29"/>
      <c r="R125" s="29"/>
      <c r="U125" s="29"/>
      <c r="V125" s="29"/>
      <c r="W125" s="29"/>
      <c r="X125" s="29"/>
      <c r="AA125" s="29"/>
      <c r="AB125" s="29"/>
      <c r="AC125" s="29"/>
      <c r="AD125" s="29"/>
      <c r="AG125" s="29"/>
      <c r="AH125" s="29"/>
      <c r="AI125" s="29"/>
      <c r="AJ125" s="29"/>
    </row>
    <row r="126" spans="9:36" x14ac:dyDescent="0.25">
      <c r="I126" s="29"/>
      <c r="J126" s="29"/>
      <c r="K126" s="29"/>
      <c r="L126" s="29"/>
      <c r="O126" s="29"/>
      <c r="P126" s="29"/>
      <c r="Q126" s="29"/>
      <c r="R126" s="29"/>
      <c r="U126" s="29"/>
      <c r="V126" s="29"/>
      <c r="W126" s="29"/>
      <c r="X126" s="29"/>
      <c r="AA126" s="29"/>
      <c r="AB126" s="29"/>
      <c r="AC126" s="29"/>
      <c r="AD126" s="29"/>
      <c r="AG126" s="29"/>
      <c r="AH126" s="29"/>
      <c r="AI126" s="29"/>
      <c r="AJ126" s="29"/>
    </row>
    <row r="127" spans="9:36" x14ac:dyDescent="0.25">
      <c r="I127" s="29"/>
      <c r="J127" s="29"/>
      <c r="K127" s="29"/>
      <c r="L127" s="29"/>
      <c r="O127" s="29"/>
      <c r="P127" s="29"/>
      <c r="Q127" s="29"/>
      <c r="R127" s="29"/>
      <c r="U127" s="29"/>
      <c r="V127" s="29"/>
      <c r="W127" s="29"/>
      <c r="X127" s="29"/>
      <c r="AA127" s="29"/>
      <c r="AB127" s="29"/>
      <c r="AC127" s="29"/>
      <c r="AD127" s="29"/>
      <c r="AG127" s="29"/>
      <c r="AH127" s="29"/>
      <c r="AI127" s="29"/>
      <c r="AJ127" s="29"/>
    </row>
    <row r="128" spans="9:36" x14ac:dyDescent="0.25">
      <c r="I128" s="29"/>
      <c r="J128" s="29"/>
      <c r="K128" s="29"/>
      <c r="L128" s="29"/>
      <c r="O128" s="29"/>
      <c r="P128" s="29"/>
      <c r="Q128" s="29"/>
      <c r="R128" s="29"/>
      <c r="U128" s="29"/>
      <c r="V128" s="29"/>
      <c r="W128" s="29"/>
      <c r="X128" s="29"/>
      <c r="AA128" s="29"/>
      <c r="AB128" s="29"/>
      <c r="AC128" s="29"/>
      <c r="AD128" s="29"/>
      <c r="AG128" s="29"/>
      <c r="AH128" s="29"/>
      <c r="AI128" s="29"/>
      <c r="AJ128" s="29"/>
    </row>
    <row r="129" spans="9:36" x14ac:dyDescent="0.25">
      <c r="I129" s="29"/>
      <c r="J129" s="29"/>
      <c r="K129" s="29"/>
      <c r="L129" s="29"/>
      <c r="O129" s="29"/>
      <c r="P129" s="29"/>
      <c r="Q129" s="29"/>
      <c r="R129" s="29"/>
      <c r="U129" s="29"/>
      <c r="V129" s="29"/>
      <c r="W129" s="29"/>
      <c r="X129" s="29"/>
      <c r="AA129" s="29"/>
      <c r="AB129" s="29"/>
      <c r="AC129" s="29"/>
      <c r="AD129" s="29"/>
      <c r="AG129" s="29"/>
      <c r="AH129" s="29"/>
      <c r="AI129" s="29"/>
      <c r="AJ129" s="29"/>
    </row>
    <row r="130" spans="9:36" x14ac:dyDescent="0.25">
      <c r="I130" s="29"/>
      <c r="J130" s="29"/>
      <c r="K130" s="29"/>
      <c r="L130" s="29"/>
      <c r="O130" s="29"/>
      <c r="P130" s="29"/>
      <c r="Q130" s="29"/>
      <c r="R130" s="29"/>
      <c r="U130" s="29"/>
      <c r="V130" s="29"/>
      <c r="W130" s="29"/>
      <c r="X130" s="29"/>
      <c r="AA130" s="29"/>
      <c r="AB130" s="29"/>
      <c r="AC130" s="29"/>
      <c r="AD130" s="29"/>
      <c r="AG130" s="29"/>
      <c r="AH130" s="29"/>
      <c r="AI130" s="29"/>
      <c r="AJ130" s="29"/>
    </row>
    <row r="131" spans="9:36" x14ac:dyDescent="0.25">
      <c r="I131" s="29"/>
      <c r="J131" s="29"/>
      <c r="K131" s="29"/>
      <c r="L131" s="29"/>
      <c r="O131" s="29"/>
      <c r="P131" s="29"/>
      <c r="Q131" s="29"/>
      <c r="R131" s="29"/>
      <c r="U131" s="29"/>
      <c r="V131" s="29"/>
      <c r="W131" s="29"/>
      <c r="X131" s="29"/>
      <c r="AA131" s="29"/>
      <c r="AB131" s="29"/>
      <c r="AC131" s="29"/>
      <c r="AD131" s="29"/>
      <c r="AG131" s="29"/>
      <c r="AH131" s="29"/>
      <c r="AI131" s="29"/>
      <c r="AJ131" s="29"/>
    </row>
    <row r="132" spans="9:36" x14ac:dyDescent="0.25">
      <c r="I132" s="29"/>
      <c r="J132" s="29"/>
      <c r="K132" s="29"/>
      <c r="L132" s="29"/>
      <c r="O132" s="29"/>
      <c r="P132" s="29"/>
      <c r="Q132" s="29"/>
      <c r="R132" s="29"/>
      <c r="U132" s="29"/>
      <c r="V132" s="29"/>
      <c r="W132" s="29"/>
      <c r="X132" s="29"/>
      <c r="AA132" s="29"/>
      <c r="AB132" s="29"/>
      <c r="AC132" s="29"/>
      <c r="AD132" s="29"/>
      <c r="AG132" s="29"/>
      <c r="AH132" s="29"/>
      <c r="AI132" s="29"/>
      <c r="AJ132" s="29"/>
    </row>
    <row r="133" spans="9:36" x14ac:dyDescent="0.25">
      <c r="I133" s="29"/>
      <c r="J133" s="29"/>
      <c r="K133" s="29"/>
      <c r="L133" s="29"/>
      <c r="O133" s="29"/>
      <c r="P133" s="29"/>
      <c r="Q133" s="29"/>
      <c r="R133" s="29"/>
      <c r="U133" s="29"/>
      <c r="V133" s="29"/>
      <c r="W133" s="29"/>
      <c r="X133" s="29"/>
      <c r="AA133" s="29"/>
      <c r="AB133" s="29"/>
      <c r="AC133" s="29"/>
      <c r="AD133" s="29"/>
      <c r="AG133" s="29"/>
      <c r="AH133" s="29"/>
      <c r="AI133" s="29"/>
      <c r="AJ133" s="29"/>
    </row>
    <row r="134" spans="9:36" x14ac:dyDescent="0.25">
      <c r="I134" s="29"/>
      <c r="J134" s="29"/>
      <c r="K134" s="29"/>
      <c r="L134" s="29"/>
      <c r="O134" s="29"/>
      <c r="P134" s="29"/>
      <c r="Q134" s="29"/>
      <c r="R134" s="29"/>
      <c r="U134" s="29"/>
      <c r="V134" s="29"/>
      <c r="W134" s="29"/>
      <c r="X134" s="29"/>
      <c r="AA134" s="29"/>
      <c r="AB134" s="29"/>
      <c r="AC134" s="29"/>
      <c r="AD134" s="29"/>
      <c r="AG134" s="29"/>
      <c r="AH134" s="29"/>
      <c r="AI134" s="29"/>
      <c r="AJ134" s="29"/>
    </row>
    <row r="135" spans="9:36" x14ac:dyDescent="0.25">
      <c r="I135" s="29"/>
      <c r="J135" s="29"/>
      <c r="K135" s="29"/>
      <c r="L135" s="29"/>
      <c r="O135" s="29"/>
      <c r="P135" s="29"/>
      <c r="Q135" s="29"/>
      <c r="R135" s="29"/>
      <c r="U135" s="29"/>
      <c r="V135" s="29"/>
      <c r="W135" s="29"/>
      <c r="X135" s="29"/>
      <c r="AA135" s="29"/>
      <c r="AB135" s="29"/>
      <c r="AC135" s="29"/>
      <c r="AD135" s="29"/>
      <c r="AG135" s="29"/>
      <c r="AH135" s="29"/>
      <c r="AI135" s="29"/>
      <c r="AJ135" s="29"/>
    </row>
    <row r="136" spans="9:36" x14ac:dyDescent="0.25">
      <c r="I136" s="29"/>
      <c r="J136" s="29"/>
      <c r="K136" s="29"/>
      <c r="L136" s="29"/>
      <c r="O136" s="29"/>
      <c r="P136" s="29"/>
      <c r="Q136" s="29"/>
      <c r="R136" s="29"/>
      <c r="U136" s="29"/>
      <c r="V136" s="29"/>
      <c r="W136" s="29"/>
      <c r="X136" s="29"/>
      <c r="AA136" s="29"/>
      <c r="AB136" s="29"/>
      <c r="AC136" s="29"/>
      <c r="AD136" s="29"/>
      <c r="AG136" s="29"/>
      <c r="AH136" s="29"/>
      <c r="AI136" s="29"/>
      <c r="AJ136" s="29"/>
    </row>
    <row r="137" spans="9:36" x14ac:dyDescent="0.25">
      <c r="I137" s="29"/>
      <c r="J137" s="29"/>
      <c r="K137" s="29"/>
      <c r="L137" s="29"/>
      <c r="O137" s="29"/>
      <c r="P137" s="29"/>
      <c r="Q137" s="29"/>
      <c r="R137" s="29"/>
      <c r="U137" s="29"/>
      <c r="V137" s="29"/>
      <c r="W137" s="29"/>
      <c r="X137" s="29"/>
      <c r="AA137" s="29"/>
      <c r="AB137" s="29"/>
      <c r="AC137" s="29"/>
      <c r="AD137" s="29"/>
      <c r="AG137" s="29"/>
      <c r="AH137" s="29"/>
      <c r="AI137" s="29"/>
      <c r="AJ137" s="29"/>
    </row>
    <row r="138" spans="9:36" x14ac:dyDescent="0.25">
      <c r="I138" s="29"/>
      <c r="J138" s="29"/>
      <c r="K138" s="29"/>
      <c r="L138" s="29"/>
      <c r="O138" s="29"/>
      <c r="P138" s="29"/>
      <c r="Q138" s="29"/>
      <c r="R138" s="29"/>
      <c r="U138" s="29"/>
      <c r="V138" s="29"/>
      <c r="W138" s="29"/>
      <c r="X138" s="29"/>
      <c r="AA138" s="29"/>
      <c r="AB138" s="29"/>
      <c r="AC138" s="29"/>
      <c r="AD138" s="29"/>
      <c r="AG138" s="29"/>
      <c r="AH138" s="29"/>
      <c r="AI138" s="29"/>
      <c r="AJ138" s="29"/>
    </row>
    <row r="139" spans="9:36" x14ac:dyDescent="0.25">
      <c r="I139" s="29"/>
      <c r="J139" s="29"/>
      <c r="K139" s="29"/>
      <c r="L139" s="29"/>
      <c r="O139" s="29"/>
      <c r="P139" s="29"/>
      <c r="Q139" s="29"/>
      <c r="R139" s="29"/>
      <c r="U139" s="29"/>
      <c r="V139" s="29"/>
      <c r="W139" s="29"/>
      <c r="X139" s="29"/>
      <c r="AA139" s="29"/>
      <c r="AB139" s="29"/>
      <c r="AC139" s="29"/>
      <c r="AD139" s="29"/>
      <c r="AG139" s="29"/>
      <c r="AH139" s="29"/>
      <c r="AI139" s="29"/>
      <c r="AJ139" s="29"/>
    </row>
    <row r="140" spans="9:36" x14ac:dyDescent="0.25">
      <c r="I140" s="29"/>
      <c r="J140" s="29"/>
      <c r="K140" s="29"/>
      <c r="L140" s="29"/>
      <c r="O140" s="29"/>
      <c r="P140" s="29"/>
      <c r="Q140" s="29"/>
      <c r="R140" s="29"/>
      <c r="U140" s="29"/>
      <c r="V140" s="29"/>
      <c r="W140" s="29"/>
      <c r="X140" s="29"/>
      <c r="AA140" s="29"/>
      <c r="AB140" s="29"/>
      <c r="AC140" s="29"/>
      <c r="AD140" s="29"/>
      <c r="AG140" s="29"/>
      <c r="AH140" s="29"/>
      <c r="AI140" s="29"/>
      <c r="AJ140" s="29"/>
    </row>
    <row r="141" spans="9:36" x14ac:dyDescent="0.25">
      <c r="I141" s="29"/>
      <c r="J141" s="29"/>
      <c r="K141" s="29"/>
      <c r="L141" s="29"/>
      <c r="O141" s="29"/>
      <c r="P141" s="29"/>
      <c r="Q141" s="29"/>
      <c r="R141" s="29"/>
      <c r="U141" s="29"/>
      <c r="V141" s="29"/>
      <c r="W141" s="29"/>
      <c r="X141" s="29"/>
      <c r="AA141" s="29"/>
      <c r="AB141" s="29"/>
      <c r="AC141" s="29"/>
      <c r="AD141" s="29"/>
      <c r="AG141" s="29"/>
      <c r="AH141" s="29"/>
      <c r="AI141" s="29"/>
      <c r="AJ141" s="29"/>
    </row>
    <row r="142" spans="9:36" x14ac:dyDescent="0.25">
      <c r="I142" s="29"/>
      <c r="J142" s="29"/>
      <c r="K142" s="29"/>
      <c r="L142" s="29"/>
      <c r="O142" s="29"/>
      <c r="P142" s="29"/>
      <c r="Q142" s="29"/>
      <c r="R142" s="29"/>
      <c r="U142" s="29"/>
      <c r="V142" s="29"/>
      <c r="W142" s="29"/>
      <c r="X142" s="29"/>
      <c r="AA142" s="29"/>
      <c r="AB142" s="29"/>
      <c r="AC142" s="29"/>
      <c r="AD142" s="29"/>
      <c r="AG142" s="29"/>
      <c r="AH142" s="29"/>
      <c r="AI142" s="29"/>
      <c r="AJ142" s="29"/>
    </row>
    <row r="143" spans="9:36" x14ac:dyDescent="0.25">
      <c r="I143" s="29"/>
      <c r="J143" s="29"/>
      <c r="K143" s="29"/>
      <c r="L143" s="29"/>
      <c r="O143" s="29"/>
      <c r="P143" s="29"/>
      <c r="Q143" s="29"/>
      <c r="R143" s="29"/>
      <c r="U143" s="29"/>
      <c r="V143" s="29"/>
      <c r="W143" s="29"/>
      <c r="X143" s="29"/>
      <c r="AA143" s="29"/>
      <c r="AB143" s="29"/>
      <c r="AC143" s="29"/>
      <c r="AD143" s="29"/>
      <c r="AG143" s="29"/>
      <c r="AH143" s="29"/>
      <c r="AI143" s="29"/>
      <c r="AJ143" s="29"/>
    </row>
    <row r="144" spans="9:36" x14ac:dyDescent="0.25">
      <c r="I144" s="29"/>
      <c r="J144" s="29"/>
      <c r="K144" s="29"/>
      <c r="L144" s="29"/>
      <c r="O144" s="29"/>
      <c r="P144" s="29"/>
      <c r="Q144" s="29"/>
      <c r="R144" s="29"/>
      <c r="U144" s="29"/>
      <c r="V144" s="29"/>
      <c r="W144" s="29"/>
      <c r="X144" s="29"/>
      <c r="AA144" s="29"/>
      <c r="AB144" s="29"/>
      <c r="AC144" s="29"/>
      <c r="AD144" s="29"/>
      <c r="AG144" s="29"/>
      <c r="AH144" s="29"/>
      <c r="AI144" s="29"/>
      <c r="AJ144" s="29"/>
    </row>
    <row r="145" spans="9:36" x14ac:dyDescent="0.25">
      <c r="I145" s="29"/>
      <c r="J145" s="29"/>
      <c r="K145" s="29"/>
      <c r="L145" s="29"/>
      <c r="O145" s="29"/>
      <c r="P145" s="29"/>
      <c r="Q145" s="29"/>
      <c r="R145" s="29"/>
      <c r="U145" s="29"/>
      <c r="V145" s="29"/>
      <c r="W145" s="29"/>
      <c r="X145" s="29"/>
      <c r="AA145" s="29"/>
      <c r="AB145" s="29"/>
      <c r="AC145" s="29"/>
      <c r="AD145" s="29"/>
      <c r="AG145" s="29"/>
      <c r="AH145" s="29"/>
      <c r="AI145" s="29"/>
      <c r="AJ145" s="29"/>
    </row>
    <row r="146" spans="9:36" x14ac:dyDescent="0.25">
      <c r="I146" s="29"/>
      <c r="J146" s="29"/>
      <c r="K146" s="29"/>
      <c r="L146" s="29"/>
      <c r="O146" s="29"/>
      <c r="P146" s="29"/>
      <c r="Q146" s="29"/>
      <c r="R146" s="29"/>
      <c r="U146" s="29"/>
      <c r="V146" s="29"/>
      <c r="W146" s="29"/>
      <c r="X146" s="29"/>
      <c r="AA146" s="29"/>
      <c r="AB146" s="29"/>
      <c r="AC146" s="29"/>
      <c r="AD146" s="29"/>
      <c r="AG146" s="29"/>
      <c r="AH146" s="29"/>
      <c r="AI146" s="29"/>
      <c r="AJ146" s="29"/>
    </row>
    <row r="147" spans="9:36" x14ac:dyDescent="0.25">
      <c r="I147" s="29"/>
      <c r="J147" s="29"/>
      <c r="K147" s="29"/>
      <c r="L147" s="29"/>
      <c r="O147" s="29"/>
      <c r="P147" s="29"/>
      <c r="Q147" s="29"/>
      <c r="R147" s="29"/>
      <c r="U147" s="29"/>
      <c r="V147" s="29"/>
      <c r="W147" s="29"/>
      <c r="X147" s="29"/>
      <c r="AA147" s="29"/>
      <c r="AB147" s="29"/>
      <c r="AC147" s="29"/>
      <c r="AD147" s="29"/>
      <c r="AG147" s="29"/>
      <c r="AH147" s="29"/>
      <c r="AI147" s="29"/>
      <c r="AJ147" s="29"/>
    </row>
    <row r="148" spans="9:36" x14ac:dyDescent="0.25">
      <c r="I148" s="29"/>
      <c r="J148" s="29"/>
      <c r="K148" s="29"/>
      <c r="L148" s="29"/>
      <c r="O148" s="29"/>
      <c r="P148" s="29"/>
      <c r="Q148" s="29"/>
      <c r="R148" s="29"/>
      <c r="U148" s="29"/>
      <c r="V148" s="29"/>
      <c r="W148" s="29"/>
      <c r="X148" s="29"/>
      <c r="AA148" s="29"/>
      <c r="AB148" s="29"/>
      <c r="AC148" s="29"/>
      <c r="AD148" s="29"/>
      <c r="AG148" s="29"/>
      <c r="AH148" s="29"/>
      <c r="AI148" s="29"/>
      <c r="AJ148" s="29"/>
    </row>
    <row r="149" spans="9:36" x14ac:dyDescent="0.25">
      <c r="I149" s="29"/>
      <c r="J149" s="29"/>
      <c r="K149" s="29"/>
      <c r="L149" s="29"/>
      <c r="O149" s="29"/>
      <c r="P149" s="29"/>
      <c r="Q149" s="29"/>
      <c r="R149" s="29"/>
      <c r="U149" s="29"/>
      <c r="V149" s="29"/>
      <c r="W149" s="29"/>
      <c r="X149" s="29"/>
      <c r="AA149" s="29"/>
      <c r="AB149" s="29"/>
      <c r="AC149" s="29"/>
      <c r="AD149" s="29"/>
      <c r="AG149" s="29"/>
      <c r="AH149" s="29"/>
      <c r="AI149" s="29"/>
      <c r="AJ149" s="29"/>
    </row>
    <row r="150" spans="9:36" x14ac:dyDescent="0.25">
      <c r="I150" s="29"/>
      <c r="J150" s="29"/>
      <c r="K150" s="29"/>
      <c r="L150" s="29"/>
      <c r="O150" s="29"/>
      <c r="P150" s="29"/>
      <c r="Q150" s="29"/>
      <c r="R150" s="29"/>
      <c r="U150" s="29"/>
      <c r="V150" s="29"/>
      <c r="W150" s="29"/>
      <c r="X150" s="29"/>
      <c r="AA150" s="29"/>
      <c r="AB150" s="29"/>
      <c r="AC150" s="29"/>
      <c r="AD150" s="29"/>
      <c r="AG150" s="29"/>
      <c r="AH150" s="29"/>
      <c r="AI150" s="29"/>
      <c r="AJ150" s="29"/>
    </row>
    <row r="151" spans="9:36" x14ac:dyDescent="0.25">
      <c r="I151" s="29"/>
      <c r="J151" s="29"/>
      <c r="K151" s="29"/>
      <c r="L151" s="29"/>
      <c r="O151" s="29"/>
      <c r="P151" s="29"/>
      <c r="Q151" s="29"/>
      <c r="R151" s="29"/>
      <c r="U151" s="29"/>
      <c r="V151" s="29"/>
      <c r="W151" s="29"/>
      <c r="X151" s="29"/>
      <c r="AA151" s="29"/>
      <c r="AB151" s="29"/>
      <c r="AC151" s="29"/>
      <c r="AD151" s="29"/>
      <c r="AG151" s="29"/>
      <c r="AH151" s="29"/>
      <c r="AI151" s="29"/>
      <c r="AJ151" s="29"/>
    </row>
    <row r="152" spans="9:36" x14ac:dyDescent="0.25">
      <c r="I152" s="29"/>
      <c r="J152" s="29"/>
      <c r="K152" s="29"/>
      <c r="L152" s="29"/>
      <c r="O152" s="29"/>
      <c r="P152" s="29"/>
      <c r="Q152" s="29"/>
      <c r="R152" s="29"/>
      <c r="U152" s="29"/>
      <c r="V152" s="29"/>
      <c r="W152" s="29"/>
      <c r="X152" s="29"/>
      <c r="AA152" s="29"/>
      <c r="AB152" s="29"/>
      <c r="AC152" s="29"/>
      <c r="AD152" s="29"/>
      <c r="AG152" s="29"/>
      <c r="AH152" s="29"/>
      <c r="AI152" s="29"/>
      <c r="AJ152" s="29"/>
    </row>
    <row r="153" spans="9:36" x14ac:dyDescent="0.25">
      <c r="I153" s="29"/>
      <c r="J153" s="29"/>
      <c r="K153" s="29"/>
      <c r="L153" s="29"/>
      <c r="O153" s="29"/>
      <c r="P153" s="29"/>
      <c r="Q153" s="29"/>
      <c r="R153" s="29"/>
      <c r="U153" s="29"/>
      <c r="V153" s="29"/>
      <c r="W153" s="29"/>
      <c r="X153" s="29"/>
      <c r="AA153" s="29"/>
      <c r="AB153" s="29"/>
      <c r="AC153" s="29"/>
      <c r="AD153" s="29"/>
      <c r="AG153" s="29"/>
      <c r="AH153" s="29"/>
      <c r="AI153" s="29"/>
      <c r="AJ153" s="29"/>
    </row>
    <row r="154" spans="9:36" x14ac:dyDescent="0.25">
      <c r="I154" s="29"/>
      <c r="J154" s="29"/>
      <c r="K154" s="29"/>
      <c r="L154" s="29"/>
      <c r="O154" s="29"/>
      <c r="P154" s="29"/>
      <c r="Q154" s="29"/>
      <c r="R154" s="29"/>
      <c r="U154" s="29"/>
      <c r="V154" s="29"/>
      <c r="W154" s="29"/>
      <c r="X154" s="29"/>
      <c r="AA154" s="29"/>
      <c r="AB154" s="29"/>
      <c r="AC154" s="29"/>
      <c r="AD154" s="29"/>
      <c r="AG154" s="29"/>
      <c r="AH154" s="29"/>
      <c r="AI154" s="29"/>
      <c r="AJ154" s="29"/>
    </row>
    <row r="155" spans="9:36" x14ac:dyDescent="0.25">
      <c r="I155" s="29"/>
      <c r="J155" s="29"/>
      <c r="K155" s="29"/>
      <c r="L155" s="29"/>
      <c r="O155" s="29"/>
      <c r="P155" s="29"/>
      <c r="Q155" s="29"/>
      <c r="R155" s="29"/>
      <c r="U155" s="29"/>
      <c r="V155" s="29"/>
      <c r="W155" s="29"/>
      <c r="X155" s="29"/>
      <c r="AA155" s="29"/>
      <c r="AB155" s="29"/>
      <c r="AC155" s="29"/>
      <c r="AD155" s="29"/>
      <c r="AG155" s="29"/>
      <c r="AH155" s="29"/>
      <c r="AI155" s="29"/>
      <c r="AJ155" s="29"/>
    </row>
    <row r="156" spans="9:36" x14ac:dyDescent="0.25">
      <c r="I156" s="29"/>
      <c r="J156" s="29"/>
      <c r="K156" s="29"/>
      <c r="L156" s="29"/>
      <c r="O156" s="29"/>
      <c r="P156" s="29"/>
      <c r="Q156" s="29"/>
      <c r="R156" s="29"/>
      <c r="U156" s="29"/>
      <c r="V156" s="29"/>
      <c r="W156" s="29"/>
      <c r="X156" s="29"/>
      <c r="AA156" s="29"/>
      <c r="AB156" s="29"/>
      <c r="AC156" s="29"/>
      <c r="AD156" s="29"/>
      <c r="AG156" s="29"/>
      <c r="AH156" s="29"/>
      <c r="AI156" s="29"/>
      <c r="AJ156" s="29"/>
    </row>
    <row r="157" spans="9:36" x14ac:dyDescent="0.25">
      <c r="I157" s="29"/>
      <c r="J157" s="29"/>
      <c r="K157" s="29"/>
      <c r="L157" s="29"/>
      <c r="O157" s="29"/>
      <c r="P157" s="29"/>
      <c r="Q157" s="29"/>
      <c r="R157" s="29"/>
      <c r="U157" s="29"/>
      <c r="V157" s="29"/>
      <c r="W157" s="29"/>
      <c r="X157" s="29"/>
      <c r="AA157" s="29"/>
      <c r="AB157" s="29"/>
      <c r="AC157" s="29"/>
      <c r="AD157" s="29"/>
      <c r="AG157" s="29"/>
      <c r="AH157" s="29"/>
      <c r="AI157" s="29"/>
      <c r="AJ157" s="29"/>
    </row>
    <row r="158" spans="9:36" x14ac:dyDescent="0.25">
      <c r="I158" s="29"/>
      <c r="J158" s="29"/>
      <c r="K158" s="29"/>
      <c r="L158" s="29"/>
      <c r="O158" s="29"/>
      <c r="P158" s="29"/>
      <c r="Q158" s="29"/>
      <c r="R158" s="29"/>
      <c r="U158" s="29"/>
      <c r="V158" s="29"/>
      <c r="W158" s="29"/>
      <c r="X158" s="29"/>
      <c r="AA158" s="29"/>
      <c r="AB158" s="29"/>
      <c r="AC158" s="29"/>
      <c r="AD158" s="29"/>
      <c r="AG158" s="29"/>
      <c r="AH158" s="29"/>
      <c r="AI158" s="29"/>
      <c r="AJ158" s="29"/>
    </row>
    <row r="159" spans="9:36" x14ac:dyDescent="0.25">
      <c r="I159" s="29"/>
      <c r="J159" s="29"/>
      <c r="K159" s="29"/>
      <c r="L159" s="29"/>
      <c r="O159" s="29"/>
      <c r="P159" s="29"/>
      <c r="Q159" s="29"/>
      <c r="R159" s="29"/>
      <c r="U159" s="29"/>
      <c r="V159" s="29"/>
      <c r="W159" s="29"/>
      <c r="X159" s="29"/>
      <c r="AA159" s="29"/>
      <c r="AB159" s="29"/>
      <c r="AC159" s="29"/>
      <c r="AD159" s="29"/>
      <c r="AG159" s="29"/>
      <c r="AH159" s="29"/>
      <c r="AI159" s="29"/>
      <c r="AJ159" s="29"/>
    </row>
    <row r="160" spans="9:36" x14ac:dyDescent="0.25">
      <c r="I160" s="29"/>
      <c r="J160" s="29"/>
      <c r="K160" s="29"/>
      <c r="L160" s="29"/>
      <c r="O160" s="29"/>
      <c r="P160" s="29"/>
      <c r="Q160" s="29"/>
      <c r="R160" s="29"/>
      <c r="U160" s="29"/>
      <c r="V160" s="29"/>
      <c r="W160" s="29"/>
      <c r="X160" s="29"/>
      <c r="AA160" s="29"/>
      <c r="AB160" s="29"/>
      <c r="AC160" s="29"/>
      <c r="AD160" s="29"/>
      <c r="AG160" s="29"/>
      <c r="AH160" s="29"/>
      <c r="AI160" s="29"/>
      <c r="AJ160" s="29"/>
    </row>
    <row r="161" spans="9:36" x14ac:dyDescent="0.25">
      <c r="I161" s="29"/>
      <c r="J161" s="29"/>
      <c r="K161" s="29"/>
      <c r="L161" s="29"/>
      <c r="O161" s="29"/>
      <c r="P161" s="29"/>
      <c r="Q161" s="29"/>
      <c r="R161" s="29"/>
      <c r="U161" s="29"/>
      <c r="V161" s="29"/>
      <c r="W161" s="29"/>
      <c r="X161" s="29"/>
      <c r="AA161" s="29"/>
      <c r="AB161" s="29"/>
      <c r="AC161" s="29"/>
      <c r="AD161" s="29"/>
      <c r="AG161" s="29"/>
      <c r="AH161" s="29"/>
      <c r="AI161" s="29"/>
      <c r="AJ161" s="29"/>
    </row>
    <row r="162" spans="9:36" x14ac:dyDescent="0.25">
      <c r="I162" s="29"/>
      <c r="J162" s="29"/>
      <c r="K162" s="29"/>
      <c r="L162" s="29"/>
      <c r="O162" s="29"/>
      <c r="P162" s="29"/>
      <c r="Q162" s="29"/>
      <c r="R162" s="29"/>
      <c r="U162" s="29"/>
      <c r="V162" s="29"/>
      <c r="W162" s="29"/>
      <c r="X162" s="29"/>
      <c r="AA162" s="29"/>
      <c r="AB162" s="29"/>
      <c r="AC162" s="29"/>
      <c r="AD162" s="29"/>
      <c r="AG162" s="29"/>
      <c r="AH162" s="29"/>
      <c r="AI162" s="29"/>
      <c r="AJ162" s="29"/>
    </row>
    <row r="163" spans="9:36" x14ac:dyDescent="0.25">
      <c r="I163" s="29"/>
      <c r="J163" s="29"/>
      <c r="K163" s="29"/>
      <c r="L163" s="29"/>
      <c r="O163" s="29"/>
      <c r="P163" s="29"/>
      <c r="Q163" s="29"/>
      <c r="R163" s="29"/>
      <c r="U163" s="29"/>
      <c r="V163" s="29"/>
      <c r="W163" s="29"/>
      <c r="X163" s="29"/>
      <c r="AA163" s="29"/>
      <c r="AB163" s="29"/>
      <c r="AC163" s="29"/>
      <c r="AD163" s="29"/>
      <c r="AG163" s="29"/>
      <c r="AH163" s="29"/>
      <c r="AI163" s="29"/>
      <c r="AJ163" s="29"/>
    </row>
    <row r="164" spans="9:36" x14ac:dyDescent="0.25">
      <c r="I164" s="29"/>
      <c r="J164" s="29"/>
      <c r="K164" s="29"/>
      <c r="L164" s="29"/>
      <c r="O164" s="29"/>
      <c r="P164" s="29"/>
      <c r="Q164" s="29"/>
      <c r="R164" s="29"/>
      <c r="U164" s="29"/>
      <c r="V164" s="29"/>
      <c r="W164" s="29"/>
      <c r="X164" s="29"/>
      <c r="AA164" s="29"/>
      <c r="AB164" s="29"/>
      <c r="AC164" s="29"/>
      <c r="AD164" s="29"/>
      <c r="AG164" s="29"/>
      <c r="AH164" s="29"/>
      <c r="AI164" s="29"/>
      <c r="AJ164" s="29"/>
    </row>
    <row r="165" spans="9:36" x14ac:dyDescent="0.25">
      <c r="I165" s="29"/>
      <c r="J165" s="29"/>
      <c r="K165" s="29"/>
      <c r="L165" s="29"/>
      <c r="O165" s="29"/>
      <c r="P165" s="29"/>
      <c r="Q165" s="29"/>
      <c r="R165" s="29"/>
      <c r="U165" s="29"/>
      <c r="V165" s="29"/>
      <c r="W165" s="29"/>
      <c r="X165" s="29"/>
      <c r="AA165" s="29"/>
      <c r="AB165" s="29"/>
      <c r="AC165" s="29"/>
      <c r="AD165" s="29"/>
      <c r="AG165" s="29"/>
      <c r="AH165" s="29"/>
      <c r="AI165" s="29"/>
      <c r="AJ165" s="29"/>
    </row>
    <row r="166" spans="9:36" x14ac:dyDescent="0.25">
      <c r="I166" s="29"/>
      <c r="J166" s="29"/>
      <c r="K166" s="29"/>
      <c r="L166" s="29"/>
      <c r="O166" s="29"/>
      <c r="P166" s="29"/>
      <c r="Q166" s="29"/>
      <c r="R166" s="29"/>
      <c r="U166" s="29"/>
      <c r="V166" s="29"/>
      <c r="W166" s="29"/>
      <c r="X166" s="29"/>
      <c r="AA166" s="29"/>
      <c r="AB166" s="29"/>
      <c r="AC166" s="29"/>
      <c r="AD166" s="29"/>
      <c r="AG166" s="29"/>
      <c r="AH166" s="29"/>
      <c r="AI166" s="29"/>
      <c r="AJ166" s="29"/>
    </row>
    <row r="167" spans="9:36" x14ac:dyDescent="0.25">
      <c r="I167" s="29"/>
      <c r="J167" s="29"/>
      <c r="K167" s="29"/>
      <c r="L167" s="29"/>
      <c r="O167" s="29"/>
      <c r="P167" s="29"/>
      <c r="Q167" s="29"/>
      <c r="R167" s="29"/>
      <c r="U167" s="29"/>
      <c r="V167" s="29"/>
      <c r="W167" s="29"/>
      <c r="X167" s="29"/>
      <c r="AA167" s="29"/>
      <c r="AB167" s="29"/>
      <c r="AC167" s="29"/>
      <c r="AD167" s="29"/>
      <c r="AG167" s="29"/>
      <c r="AH167" s="29"/>
      <c r="AI167" s="29"/>
      <c r="AJ167" s="29"/>
    </row>
    <row r="168" spans="9:36" x14ac:dyDescent="0.25">
      <c r="I168" s="29"/>
      <c r="J168" s="29"/>
      <c r="K168" s="29"/>
      <c r="L168" s="29"/>
      <c r="O168" s="29"/>
      <c r="P168" s="29"/>
      <c r="Q168" s="29"/>
      <c r="R168" s="29"/>
      <c r="U168" s="29"/>
      <c r="V168" s="29"/>
      <c r="W168" s="29"/>
      <c r="X168" s="29"/>
      <c r="AA168" s="29"/>
      <c r="AB168" s="29"/>
      <c r="AC168" s="29"/>
      <c r="AD168" s="29"/>
      <c r="AG168" s="29"/>
      <c r="AH168" s="29"/>
      <c r="AI168" s="29"/>
      <c r="AJ168" s="29"/>
    </row>
    <row r="169" spans="9:36" x14ac:dyDescent="0.25">
      <c r="I169" s="29"/>
      <c r="J169" s="29"/>
      <c r="K169" s="29"/>
      <c r="L169" s="29"/>
      <c r="O169" s="29"/>
      <c r="P169" s="29"/>
      <c r="Q169" s="29"/>
      <c r="R169" s="29"/>
      <c r="U169" s="29"/>
      <c r="V169" s="29"/>
      <c r="W169" s="29"/>
      <c r="X169" s="29"/>
      <c r="AA169" s="29"/>
      <c r="AB169" s="29"/>
      <c r="AC169" s="29"/>
      <c r="AD169" s="29"/>
      <c r="AG169" s="29"/>
      <c r="AH169" s="29"/>
      <c r="AI169" s="29"/>
      <c r="AJ169" s="29"/>
    </row>
    <row r="170" spans="9:36" x14ac:dyDescent="0.25">
      <c r="I170" s="29"/>
      <c r="J170" s="29"/>
      <c r="K170" s="29"/>
      <c r="L170" s="29"/>
      <c r="O170" s="29"/>
      <c r="P170" s="29"/>
      <c r="Q170" s="29"/>
      <c r="R170" s="29"/>
      <c r="U170" s="29"/>
      <c r="V170" s="29"/>
      <c r="W170" s="29"/>
      <c r="X170" s="29"/>
      <c r="AA170" s="29"/>
      <c r="AB170" s="29"/>
      <c r="AC170" s="29"/>
      <c r="AD170" s="29"/>
      <c r="AG170" s="29"/>
      <c r="AH170" s="29"/>
      <c r="AI170" s="29"/>
      <c r="AJ170" s="29"/>
    </row>
    <row r="171" spans="9:36" x14ac:dyDescent="0.25">
      <c r="I171" s="29"/>
      <c r="J171" s="29"/>
      <c r="K171" s="29"/>
      <c r="L171" s="29"/>
      <c r="O171" s="29"/>
      <c r="P171" s="29"/>
      <c r="Q171" s="29"/>
      <c r="R171" s="29"/>
      <c r="U171" s="29"/>
      <c r="V171" s="29"/>
      <c r="W171" s="29"/>
      <c r="X171" s="29"/>
      <c r="AA171" s="29"/>
      <c r="AB171" s="29"/>
      <c r="AC171" s="29"/>
      <c r="AD171" s="29"/>
      <c r="AG171" s="29"/>
      <c r="AH171" s="29"/>
      <c r="AI171" s="29"/>
      <c r="AJ171" s="29"/>
    </row>
    <row r="172" spans="9:36" x14ac:dyDescent="0.25">
      <c r="I172" s="29"/>
      <c r="J172" s="29"/>
      <c r="K172" s="29"/>
      <c r="L172" s="29"/>
      <c r="O172" s="29"/>
      <c r="P172" s="29"/>
      <c r="Q172" s="29"/>
      <c r="R172" s="29"/>
      <c r="U172" s="29"/>
      <c r="V172" s="29"/>
      <c r="W172" s="29"/>
      <c r="X172" s="29"/>
      <c r="AA172" s="29"/>
      <c r="AB172" s="29"/>
      <c r="AC172" s="29"/>
      <c r="AD172" s="29"/>
      <c r="AG172" s="29"/>
      <c r="AH172" s="29"/>
      <c r="AI172" s="29"/>
      <c r="AJ172" s="29"/>
    </row>
    <row r="173" spans="9:36" x14ac:dyDescent="0.25">
      <c r="I173" s="29"/>
      <c r="J173" s="29"/>
      <c r="K173" s="29"/>
      <c r="L173" s="29"/>
      <c r="O173" s="29"/>
      <c r="P173" s="29"/>
      <c r="Q173" s="29"/>
      <c r="R173" s="29"/>
      <c r="U173" s="29"/>
      <c r="V173" s="29"/>
      <c r="W173" s="29"/>
      <c r="X173" s="29"/>
      <c r="AA173" s="29"/>
      <c r="AB173" s="29"/>
      <c r="AC173" s="29"/>
      <c r="AD173" s="29"/>
      <c r="AG173" s="29"/>
      <c r="AH173" s="29"/>
      <c r="AI173" s="29"/>
      <c r="AJ173" s="29"/>
    </row>
    <row r="174" spans="9:36" x14ac:dyDescent="0.25">
      <c r="I174" s="29"/>
      <c r="J174" s="29"/>
      <c r="K174" s="29"/>
      <c r="L174" s="29"/>
      <c r="O174" s="29"/>
      <c r="P174" s="29"/>
      <c r="Q174" s="29"/>
      <c r="R174" s="29"/>
      <c r="U174" s="29"/>
      <c r="V174" s="29"/>
      <c r="W174" s="29"/>
      <c r="X174" s="29"/>
      <c r="AA174" s="29"/>
      <c r="AB174" s="29"/>
      <c r="AC174" s="29"/>
      <c r="AD174" s="29"/>
      <c r="AG174" s="29"/>
      <c r="AH174" s="29"/>
      <c r="AI174" s="29"/>
      <c r="AJ174" s="29"/>
    </row>
    <row r="175" spans="9:36" x14ac:dyDescent="0.25">
      <c r="I175" s="29"/>
      <c r="J175" s="29"/>
      <c r="K175" s="29"/>
      <c r="L175" s="29"/>
      <c r="O175" s="29"/>
      <c r="P175" s="29"/>
      <c r="Q175" s="29"/>
      <c r="R175" s="29"/>
      <c r="U175" s="29"/>
      <c r="V175" s="29"/>
      <c r="W175" s="29"/>
      <c r="X175" s="29"/>
      <c r="AA175" s="29"/>
      <c r="AB175" s="29"/>
      <c r="AC175" s="29"/>
      <c r="AD175" s="29"/>
      <c r="AG175" s="29"/>
      <c r="AH175" s="29"/>
      <c r="AI175" s="29"/>
      <c r="AJ175" s="29"/>
    </row>
    <row r="176" spans="9:36" x14ac:dyDescent="0.25">
      <c r="I176" s="29"/>
      <c r="J176" s="29"/>
      <c r="K176" s="29"/>
      <c r="L176" s="29"/>
      <c r="O176" s="29"/>
      <c r="P176" s="29"/>
      <c r="Q176" s="29"/>
      <c r="R176" s="29"/>
      <c r="U176" s="29"/>
      <c r="V176" s="29"/>
      <c r="W176" s="29"/>
      <c r="X176" s="29"/>
      <c r="AA176" s="29"/>
      <c r="AB176" s="29"/>
      <c r="AC176" s="29"/>
      <c r="AD176" s="29"/>
      <c r="AG176" s="29"/>
      <c r="AH176" s="29"/>
      <c r="AI176" s="29"/>
      <c r="AJ176" s="29"/>
    </row>
    <row r="177" spans="9:36" x14ac:dyDescent="0.25">
      <c r="I177" s="29"/>
      <c r="J177" s="29"/>
      <c r="K177" s="29"/>
      <c r="L177" s="29"/>
      <c r="O177" s="29"/>
      <c r="P177" s="29"/>
      <c r="Q177" s="29"/>
      <c r="R177" s="29"/>
      <c r="U177" s="29"/>
      <c r="V177" s="29"/>
      <c r="W177" s="29"/>
      <c r="X177" s="29"/>
      <c r="AA177" s="29"/>
      <c r="AB177" s="29"/>
      <c r="AC177" s="29"/>
      <c r="AD177" s="29"/>
      <c r="AG177" s="29"/>
      <c r="AH177" s="29"/>
      <c r="AI177" s="29"/>
      <c r="AJ177" s="29"/>
    </row>
    <row r="178" spans="9:36" x14ac:dyDescent="0.25">
      <c r="I178" s="29"/>
      <c r="J178" s="29"/>
      <c r="K178" s="29"/>
      <c r="L178" s="29"/>
      <c r="O178" s="29"/>
      <c r="P178" s="29"/>
      <c r="Q178" s="29"/>
      <c r="R178" s="29"/>
      <c r="U178" s="29"/>
      <c r="V178" s="29"/>
      <c r="W178" s="29"/>
      <c r="X178" s="29"/>
      <c r="AA178" s="29"/>
      <c r="AB178" s="29"/>
      <c r="AC178" s="29"/>
      <c r="AD178" s="29"/>
      <c r="AG178" s="29"/>
      <c r="AH178" s="29"/>
      <c r="AI178" s="29"/>
      <c r="AJ178" s="29"/>
    </row>
    <row r="179" spans="9:36" x14ac:dyDescent="0.25">
      <c r="I179" s="29"/>
      <c r="J179" s="29"/>
      <c r="K179" s="29"/>
      <c r="L179" s="29"/>
      <c r="O179" s="29"/>
      <c r="P179" s="29"/>
      <c r="Q179" s="29"/>
      <c r="R179" s="29"/>
      <c r="U179" s="29"/>
      <c r="V179" s="29"/>
      <c r="W179" s="29"/>
      <c r="X179" s="29"/>
      <c r="AA179" s="29"/>
      <c r="AB179" s="29"/>
      <c r="AC179" s="29"/>
      <c r="AD179" s="29"/>
      <c r="AG179" s="29"/>
      <c r="AH179" s="29"/>
      <c r="AI179" s="29"/>
      <c r="AJ179" s="29"/>
    </row>
    <row r="180" spans="9:36" x14ac:dyDescent="0.25">
      <c r="I180" s="29"/>
      <c r="J180" s="29"/>
      <c r="K180" s="29"/>
      <c r="L180" s="29"/>
      <c r="O180" s="29"/>
      <c r="P180" s="29"/>
      <c r="Q180" s="29"/>
      <c r="R180" s="29"/>
      <c r="U180" s="29"/>
      <c r="V180" s="29"/>
      <c r="W180" s="29"/>
      <c r="X180" s="29"/>
      <c r="AA180" s="29"/>
      <c r="AB180" s="29"/>
      <c r="AC180" s="29"/>
      <c r="AD180" s="29"/>
      <c r="AG180" s="29"/>
      <c r="AH180" s="29"/>
      <c r="AI180" s="29"/>
      <c r="AJ180" s="29"/>
    </row>
    <row r="181" spans="9:36" x14ac:dyDescent="0.25">
      <c r="I181" s="29"/>
      <c r="J181" s="29"/>
      <c r="K181" s="29"/>
      <c r="L181" s="29"/>
      <c r="O181" s="29"/>
      <c r="P181" s="29"/>
      <c r="Q181" s="29"/>
      <c r="R181" s="29"/>
      <c r="U181" s="29"/>
      <c r="V181" s="29"/>
      <c r="W181" s="29"/>
      <c r="X181" s="29"/>
      <c r="AA181" s="29"/>
      <c r="AB181" s="29"/>
      <c r="AC181" s="29"/>
      <c r="AD181" s="29"/>
      <c r="AG181" s="29"/>
      <c r="AH181" s="29"/>
      <c r="AI181" s="29"/>
      <c r="AJ181" s="29"/>
    </row>
    <row r="182" spans="9:36" x14ac:dyDescent="0.25">
      <c r="I182" s="29"/>
      <c r="J182" s="29"/>
      <c r="K182" s="29"/>
      <c r="L182" s="29"/>
      <c r="O182" s="29"/>
      <c r="P182" s="29"/>
      <c r="Q182" s="29"/>
      <c r="R182" s="29"/>
      <c r="U182" s="29"/>
      <c r="V182" s="29"/>
      <c r="W182" s="29"/>
      <c r="X182" s="29"/>
      <c r="AA182" s="29"/>
      <c r="AB182" s="29"/>
      <c r="AC182" s="29"/>
      <c r="AD182" s="29"/>
      <c r="AG182" s="29"/>
      <c r="AH182" s="29"/>
      <c r="AI182" s="29"/>
      <c r="AJ182" s="29"/>
    </row>
    <row r="183" spans="9:36" x14ac:dyDescent="0.25">
      <c r="I183" s="29"/>
      <c r="J183" s="29"/>
      <c r="K183" s="29"/>
      <c r="L183" s="29"/>
      <c r="O183" s="29"/>
      <c r="P183" s="29"/>
      <c r="Q183" s="29"/>
      <c r="R183" s="29"/>
      <c r="U183" s="29"/>
      <c r="V183" s="29"/>
      <c r="W183" s="29"/>
      <c r="X183" s="29"/>
      <c r="AA183" s="29"/>
      <c r="AB183" s="29"/>
      <c r="AC183" s="29"/>
      <c r="AD183" s="29"/>
      <c r="AG183" s="29"/>
      <c r="AH183" s="29"/>
      <c r="AI183" s="29"/>
      <c r="AJ183" s="29"/>
    </row>
    <row r="184" spans="9:36" x14ac:dyDescent="0.25">
      <c r="I184" s="29"/>
      <c r="J184" s="29"/>
      <c r="K184" s="29"/>
      <c r="L184" s="29"/>
      <c r="O184" s="29"/>
      <c r="P184" s="29"/>
      <c r="Q184" s="29"/>
      <c r="R184" s="29"/>
      <c r="U184" s="29"/>
      <c r="V184" s="29"/>
      <c r="W184" s="29"/>
      <c r="X184" s="29"/>
      <c r="AA184" s="29"/>
      <c r="AB184" s="29"/>
      <c r="AC184" s="29"/>
      <c r="AD184" s="29"/>
      <c r="AG184" s="29"/>
      <c r="AH184" s="29"/>
      <c r="AI184" s="29"/>
      <c r="AJ184" s="29"/>
    </row>
    <row r="185" spans="9:36" x14ac:dyDescent="0.25">
      <c r="I185" s="29"/>
      <c r="J185" s="29"/>
      <c r="K185" s="29"/>
      <c r="L185" s="29"/>
      <c r="O185" s="29"/>
      <c r="P185" s="29"/>
      <c r="Q185" s="29"/>
      <c r="R185" s="29"/>
      <c r="U185" s="29"/>
      <c r="V185" s="29"/>
      <c r="W185" s="29"/>
      <c r="X185" s="29"/>
      <c r="AA185" s="29"/>
      <c r="AB185" s="29"/>
      <c r="AC185" s="29"/>
      <c r="AD185" s="29"/>
      <c r="AG185" s="29"/>
      <c r="AH185" s="29"/>
      <c r="AI185" s="29"/>
      <c r="AJ185" s="29"/>
    </row>
    <row r="186" spans="9:36" x14ac:dyDescent="0.25">
      <c r="I186" s="29"/>
      <c r="J186" s="29"/>
      <c r="K186" s="29"/>
      <c r="L186" s="29"/>
      <c r="O186" s="29"/>
      <c r="P186" s="29"/>
      <c r="Q186" s="29"/>
      <c r="R186" s="29"/>
      <c r="U186" s="29"/>
      <c r="V186" s="29"/>
      <c r="W186" s="29"/>
      <c r="X186" s="29"/>
      <c r="AA186" s="29"/>
      <c r="AB186" s="29"/>
      <c r="AC186" s="29"/>
      <c r="AD186" s="29"/>
      <c r="AG186" s="29"/>
      <c r="AH186" s="29"/>
      <c r="AI186" s="29"/>
      <c r="AJ186" s="29"/>
    </row>
    <row r="187" spans="9:36" x14ac:dyDescent="0.25">
      <c r="I187" s="29"/>
      <c r="J187" s="29"/>
      <c r="K187" s="29"/>
      <c r="L187" s="29"/>
      <c r="O187" s="29"/>
      <c r="P187" s="29"/>
      <c r="Q187" s="29"/>
      <c r="R187" s="29"/>
      <c r="U187" s="29"/>
      <c r="V187" s="29"/>
      <c r="W187" s="29"/>
      <c r="X187" s="29"/>
      <c r="AA187" s="29"/>
      <c r="AB187" s="29"/>
      <c r="AC187" s="29"/>
      <c r="AD187" s="29"/>
      <c r="AG187" s="29"/>
      <c r="AH187" s="29"/>
      <c r="AI187" s="29"/>
      <c r="AJ187" s="29"/>
    </row>
    <row r="188" spans="9:36" x14ac:dyDescent="0.25">
      <c r="I188" s="29"/>
      <c r="J188" s="29"/>
      <c r="K188" s="29"/>
      <c r="L188" s="29"/>
      <c r="O188" s="29"/>
      <c r="P188" s="29"/>
      <c r="Q188" s="29"/>
      <c r="R188" s="29"/>
      <c r="U188" s="29"/>
      <c r="V188" s="29"/>
      <c r="W188" s="29"/>
      <c r="X188" s="29"/>
      <c r="AA188" s="29"/>
      <c r="AB188" s="29"/>
      <c r="AC188" s="29"/>
      <c r="AD188" s="29"/>
      <c r="AG188" s="29"/>
      <c r="AH188" s="29"/>
      <c r="AI188" s="29"/>
      <c r="AJ188" s="29"/>
    </row>
    <row r="189" spans="9:36" x14ac:dyDescent="0.25">
      <c r="I189" s="29"/>
      <c r="J189" s="29"/>
      <c r="K189" s="29"/>
      <c r="L189" s="29"/>
      <c r="O189" s="29"/>
      <c r="P189" s="29"/>
      <c r="Q189" s="29"/>
      <c r="R189" s="29"/>
      <c r="U189" s="29"/>
      <c r="V189" s="29"/>
      <c r="W189" s="29"/>
      <c r="X189" s="29"/>
      <c r="AA189" s="29"/>
      <c r="AB189" s="29"/>
      <c r="AC189" s="29"/>
      <c r="AD189" s="29"/>
      <c r="AG189" s="29"/>
      <c r="AH189" s="29"/>
      <c r="AI189" s="29"/>
      <c r="AJ189" s="29"/>
    </row>
    <row r="190" spans="9:36" x14ac:dyDescent="0.25">
      <c r="I190" s="29"/>
      <c r="J190" s="29"/>
      <c r="K190" s="29"/>
      <c r="L190" s="29"/>
      <c r="O190" s="29"/>
      <c r="P190" s="29"/>
      <c r="Q190" s="29"/>
      <c r="R190" s="29"/>
      <c r="U190" s="29"/>
      <c r="V190" s="29"/>
      <c r="W190" s="29"/>
      <c r="X190" s="29"/>
      <c r="AA190" s="29"/>
      <c r="AB190" s="29"/>
      <c r="AC190" s="29"/>
      <c r="AD190" s="29"/>
      <c r="AG190" s="29"/>
      <c r="AH190" s="29"/>
      <c r="AI190" s="29"/>
      <c r="AJ190" s="29"/>
    </row>
    <row r="191" spans="9:36" x14ac:dyDescent="0.25">
      <c r="I191" s="29"/>
      <c r="J191" s="29"/>
      <c r="K191" s="29"/>
      <c r="L191" s="29"/>
      <c r="O191" s="29"/>
      <c r="P191" s="29"/>
      <c r="Q191" s="29"/>
      <c r="R191" s="29"/>
      <c r="U191" s="29"/>
      <c r="V191" s="29"/>
      <c r="W191" s="29"/>
      <c r="X191" s="29"/>
      <c r="AA191" s="29"/>
      <c r="AB191" s="29"/>
      <c r="AC191" s="29"/>
      <c r="AD191" s="29"/>
      <c r="AG191" s="29"/>
      <c r="AH191" s="29"/>
      <c r="AI191" s="29"/>
      <c r="AJ191" s="29"/>
    </row>
    <row r="192" spans="9:36" x14ac:dyDescent="0.25">
      <c r="I192" s="29"/>
      <c r="J192" s="29"/>
      <c r="K192" s="29"/>
      <c r="L192" s="29"/>
      <c r="O192" s="29"/>
      <c r="P192" s="29"/>
      <c r="Q192" s="29"/>
      <c r="R192" s="29"/>
      <c r="U192" s="29"/>
      <c r="V192" s="29"/>
      <c r="W192" s="29"/>
      <c r="X192" s="29"/>
      <c r="AA192" s="29"/>
      <c r="AB192" s="29"/>
      <c r="AC192" s="29"/>
      <c r="AD192" s="29"/>
      <c r="AG192" s="29"/>
      <c r="AH192" s="29"/>
      <c r="AI192" s="29"/>
      <c r="AJ192" s="29"/>
    </row>
    <row r="193" spans="9:36" x14ac:dyDescent="0.25">
      <c r="I193" s="29"/>
      <c r="J193" s="29"/>
      <c r="K193" s="29"/>
      <c r="L193" s="29"/>
      <c r="O193" s="29"/>
      <c r="P193" s="29"/>
      <c r="Q193" s="29"/>
      <c r="R193" s="29"/>
      <c r="U193" s="29"/>
      <c r="V193" s="29"/>
      <c r="W193" s="29"/>
      <c r="X193" s="29"/>
      <c r="AA193" s="29"/>
      <c r="AB193" s="29"/>
      <c r="AC193" s="29"/>
      <c r="AD193" s="29"/>
      <c r="AG193" s="29"/>
      <c r="AH193" s="29"/>
      <c r="AI193" s="29"/>
      <c r="AJ193" s="29"/>
    </row>
    <row r="194" spans="9:36" x14ac:dyDescent="0.25">
      <c r="I194" s="29"/>
      <c r="J194" s="29"/>
      <c r="K194" s="29"/>
      <c r="L194" s="29"/>
      <c r="O194" s="29"/>
      <c r="P194" s="29"/>
      <c r="Q194" s="29"/>
      <c r="R194" s="29"/>
      <c r="U194" s="29"/>
      <c r="V194" s="29"/>
      <c r="W194" s="29"/>
      <c r="X194" s="29"/>
      <c r="AA194" s="29"/>
      <c r="AB194" s="29"/>
      <c r="AC194" s="29"/>
      <c r="AD194" s="29"/>
      <c r="AG194" s="29"/>
      <c r="AH194" s="29"/>
      <c r="AI194" s="29"/>
      <c r="AJ194" s="29"/>
    </row>
    <row r="195" spans="9:36" x14ac:dyDescent="0.25">
      <c r="I195" s="29"/>
      <c r="J195" s="29"/>
      <c r="K195" s="29"/>
      <c r="L195" s="29"/>
      <c r="O195" s="29"/>
      <c r="P195" s="29"/>
      <c r="Q195" s="29"/>
      <c r="R195" s="29"/>
      <c r="U195" s="29"/>
      <c r="V195" s="29"/>
      <c r="W195" s="29"/>
      <c r="X195" s="29"/>
      <c r="AA195" s="29"/>
      <c r="AB195" s="29"/>
      <c r="AC195" s="29"/>
      <c r="AD195" s="29"/>
      <c r="AG195" s="29"/>
      <c r="AH195" s="29"/>
      <c r="AI195" s="29"/>
      <c r="AJ195" s="29"/>
    </row>
    <row r="196" spans="9:36" x14ac:dyDescent="0.25">
      <c r="I196" s="29"/>
      <c r="J196" s="29"/>
      <c r="K196" s="29"/>
      <c r="L196" s="29"/>
      <c r="O196" s="29"/>
      <c r="P196" s="29"/>
      <c r="Q196" s="29"/>
      <c r="R196" s="29"/>
      <c r="U196" s="29"/>
      <c r="V196" s="29"/>
      <c r="W196" s="29"/>
      <c r="X196" s="29"/>
      <c r="AA196" s="29"/>
      <c r="AB196" s="29"/>
      <c r="AC196" s="29"/>
      <c r="AD196" s="29"/>
      <c r="AG196" s="29"/>
      <c r="AH196" s="29"/>
      <c r="AI196" s="29"/>
      <c r="AJ196" s="29"/>
    </row>
    <row r="197" spans="9:36" x14ac:dyDescent="0.25">
      <c r="I197" s="29"/>
      <c r="J197" s="29"/>
      <c r="K197" s="29"/>
      <c r="L197" s="29"/>
      <c r="O197" s="29"/>
      <c r="P197" s="29"/>
      <c r="Q197" s="29"/>
      <c r="R197" s="29"/>
      <c r="U197" s="29"/>
      <c r="V197" s="29"/>
      <c r="W197" s="29"/>
      <c r="X197" s="29"/>
      <c r="AA197" s="29"/>
      <c r="AB197" s="29"/>
      <c r="AC197" s="29"/>
      <c r="AD197" s="29"/>
      <c r="AG197" s="29"/>
      <c r="AH197" s="29"/>
      <c r="AI197" s="29"/>
      <c r="AJ197" s="29"/>
    </row>
    <row r="198" spans="9:36" x14ac:dyDescent="0.25">
      <c r="I198" s="29"/>
      <c r="J198" s="29"/>
      <c r="K198" s="29"/>
      <c r="L198" s="29"/>
      <c r="O198" s="29"/>
      <c r="P198" s="29"/>
      <c r="Q198" s="29"/>
      <c r="R198" s="29"/>
      <c r="U198" s="29"/>
      <c r="V198" s="29"/>
      <c r="W198" s="29"/>
      <c r="X198" s="29"/>
      <c r="AA198" s="29"/>
      <c r="AB198" s="29"/>
      <c r="AC198" s="29"/>
      <c r="AD198" s="29"/>
      <c r="AG198" s="29"/>
      <c r="AH198" s="29"/>
      <c r="AI198" s="29"/>
      <c r="AJ198" s="29"/>
    </row>
    <row r="199" spans="9:36" x14ac:dyDescent="0.25">
      <c r="I199" s="29"/>
      <c r="J199" s="29"/>
      <c r="K199" s="29"/>
      <c r="L199" s="29"/>
      <c r="O199" s="29"/>
      <c r="P199" s="29"/>
      <c r="Q199" s="29"/>
      <c r="R199" s="29"/>
      <c r="U199" s="29"/>
      <c r="V199" s="29"/>
      <c r="W199" s="29"/>
      <c r="X199" s="29"/>
      <c r="AA199" s="29"/>
      <c r="AB199" s="29"/>
      <c r="AC199" s="29"/>
      <c r="AD199" s="29"/>
      <c r="AG199" s="29"/>
      <c r="AH199" s="29"/>
      <c r="AI199" s="29"/>
      <c r="AJ199" s="29"/>
    </row>
    <row r="200" spans="9:36" x14ac:dyDescent="0.25">
      <c r="I200" s="29"/>
      <c r="J200" s="29"/>
      <c r="K200" s="29"/>
      <c r="L200" s="29"/>
      <c r="O200" s="29"/>
      <c r="P200" s="29"/>
      <c r="Q200" s="29"/>
      <c r="R200" s="29"/>
      <c r="U200" s="29"/>
      <c r="V200" s="29"/>
      <c r="W200" s="29"/>
      <c r="X200" s="29"/>
      <c r="AA200" s="29"/>
      <c r="AB200" s="29"/>
      <c r="AC200" s="29"/>
      <c r="AD200" s="29"/>
      <c r="AG200" s="29"/>
      <c r="AH200" s="29"/>
      <c r="AI200" s="29"/>
      <c r="AJ200" s="29"/>
    </row>
    <row r="201" spans="9:36" x14ac:dyDescent="0.25">
      <c r="I201" s="29"/>
      <c r="J201" s="29"/>
      <c r="K201" s="29"/>
      <c r="L201" s="29"/>
      <c r="O201" s="29"/>
      <c r="P201" s="29"/>
      <c r="Q201" s="29"/>
      <c r="R201" s="29"/>
      <c r="U201" s="29"/>
      <c r="V201" s="29"/>
      <c r="W201" s="29"/>
      <c r="X201" s="29"/>
      <c r="AA201" s="29"/>
      <c r="AB201" s="29"/>
      <c r="AC201" s="29"/>
      <c r="AD201" s="29"/>
      <c r="AG201" s="29"/>
      <c r="AH201" s="29"/>
      <c r="AI201" s="29"/>
      <c r="AJ201" s="29"/>
    </row>
    <row r="202" spans="9:36" x14ac:dyDescent="0.25">
      <c r="I202" s="29"/>
      <c r="J202" s="29"/>
      <c r="K202" s="29"/>
      <c r="L202" s="29"/>
      <c r="O202" s="29"/>
      <c r="P202" s="29"/>
      <c r="Q202" s="29"/>
      <c r="R202" s="29"/>
      <c r="U202" s="29"/>
      <c r="V202" s="29"/>
      <c r="W202" s="29"/>
      <c r="X202" s="29"/>
      <c r="AA202" s="29"/>
      <c r="AB202" s="29"/>
      <c r="AC202" s="29"/>
      <c r="AD202" s="29"/>
      <c r="AG202" s="29"/>
      <c r="AH202" s="29"/>
      <c r="AI202" s="29"/>
      <c r="AJ202" s="29"/>
    </row>
    <row r="203" spans="9:36" x14ac:dyDescent="0.25">
      <c r="I203" s="29"/>
      <c r="J203" s="29"/>
      <c r="K203" s="29"/>
      <c r="L203" s="29"/>
      <c r="O203" s="29"/>
      <c r="P203" s="29"/>
      <c r="Q203" s="29"/>
      <c r="R203" s="29"/>
      <c r="U203" s="29"/>
      <c r="V203" s="29"/>
      <c r="W203" s="29"/>
      <c r="X203" s="29"/>
      <c r="AA203" s="29"/>
      <c r="AB203" s="29"/>
      <c r="AC203" s="29"/>
      <c r="AD203" s="29"/>
      <c r="AG203" s="29"/>
      <c r="AH203" s="29"/>
      <c r="AI203" s="29"/>
      <c r="AJ203" s="29"/>
    </row>
    <row r="204" spans="9:36" x14ac:dyDescent="0.25">
      <c r="I204" s="29"/>
      <c r="J204" s="29"/>
      <c r="K204" s="29"/>
      <c r="L204" s="29"/>
      <c r="O204" s="29"/>
      <c r="P204" s="29"/>
      <c r="Q204" s="29"/>
      <c r="R204" s="29"/>
      <c r="U204" s="29"/>
      <c r="V204" s="29"/>
      <c r="W204" s="29"/>
      <c r="X204" s="29"/>
      <c r="AA204" s="29"/>
      <c r="AB204" s="29"/>
      <c r="AC204" s="29"/>
      <c r="AD204" s="29"/>
      <c r="AG204" s="29"/>
      <c r="AH204" s="29"/>
      <c r="AI204" s="29"/>
      <c r="AJ204" s="29"/>
    </row>
    <row r="205" spans="9:36" x14ac:dyDescent="0.25">
      <c r="I205" s="29"/>
      <c r="J205" s="29"/>
      <c r="K205" s="29"/>
      <c r="L205" s="29"/>
      <c r="O205" s="29"/>
      <c r="P205" s="29"/>
      <c r="Q205" s="29"/>
      <c r="R205" s="29"/>
      <c r="U205" s="29"/>
      <c r="V205" s="29"/>
      <c r="W205" s="29"/>
      <c r="X205" s="29"/>
      <c r="AA205" s="29"/>
      <c r="AB205" s="29"/>
      <c r="AC205" s="29"/>
      <c r="AD205" s="29"/>
      <c r="AG205" s="29"/>
      <c r="AH205" s="29"/>
      <c r="AI205" s="29"/>
      <c r="AJ205" s="29"/>
    </row>
    <row r="206" spans="9:36" x14ac:dyDescent="0.25">
      <c r="I206" s="29"/>
      <c r="J206" s="29"/>
      <c r="K206" s="29"/>
      <c r="L206" s="29"/>
      <c r="O206" s="29"/>
      <c r="P206" s="29"/>
      <c r="Q206" s="29"/>
      <c r="R206" s="29"/>
      <c r="U206" s="29"/>
      <c r="V206" s="29"/>
      <c r="W206" s="29"/>
      <c r="X206" s="29"/>
      <c r="AA206" s="29"/>
      <c r="AB206" s="29"/>
      <c r="AC206" s="29"/>
      <c r="AD206" s="29"/>
      <c r="AG206" s="29"/>
      <c r="AH206" s="29"/>
      <c r="AI206" s="29"/>
      <c r="AJ206" s="29"/>
    </row>
    <row r="207" spans="9:36" x14ac:dyDescent="0.25">
      <c r="I207" s="29"/>
      <c r="J207" s="29"/>
      <c r="K207" s="29"/>
      <c r="L207" s="29"/>
      <c r="O207" s="29"/>
      <c r="P207" s="29"/>
      <c r="Q207" s="29"/>
      <c r="R207" s="29"/>
      <c r="U207" s="29"/>
      <c r="V207" s="29"/>
      <c r="W207" s="29"/>
      <c r="X207" s="29"/>
      <c r="AA207" s="29"/>
      <c r="AB207" s="29"/>
      <c r="AC207" s="29"/>
      <c r="AD207" s="29"/>
      <c r="AG207" s="29"/>
      <c r="AH207" s="29"/>
      <c r="AI207" s="29"/>
      <c r="AJ207" s="29"/>
    </row>
    <row r="208" spans="9:36" x14ac:dyDescent="0.25">
      <c r="I208" s="29"/>
      <c r="J208" s="29"/>
      <c r="K208" s="29"/>
      <c r="L208" s="29"/>
      <c r="O208" s="29"/>
      <c r="P208" s="29"/>
      <c r="Q208" s="29"/>
      <c r="R208" s="29"/>
      <c r="U208" s="29"/>
      <c r="V208" s="29"/>
      <c r="W208" s="29"/>
      <c r="X208" s="29"/>
      <c r="AA208" s="29"/>
      <c r="AB208" s="29"/>
      <c r="AC208" s="29"/>
      <c r="AD208" s="29"/>
      <c r="AG208" s="29"/>
      <c r="AH208" s="29"/>
      <c r="AI208" s="29"/>
      <c r="AJ208" s="29"/>
    </row>
    <row r="209" spans="9:36" x14ac:dyDescent="0.25">
      <c r="I209" s="29"/>
      <c r="J209" s="29"/>
      <c r="K209" s="29"/>
      <c r="L209" s="29"/>
      <c r="O209" s="29"/>
      <c r="P209" s="29"/>
      <c r="Q209" s="29"/>
      <c r="R209" s="29"/>
      <c r="U209" s="29"/>
      <c r="V209" s="29"/>
      <c r="W209" s="29"/>
      <c r="X209" s="29"/>
      <c r="AA209" s="29"/>
      <c r="AB209" s="29"/>
      <c r="AC209" s="29"/>
      <c r="AD209" s="29"/>
      <c r="AG209" s="29"/>
      <c r="AH209" s="29"/>
      <c r="AI209" s="29"/>
      <c r="AJ209" s="29"/>
    </row>
    <row r="210" spans="9:36" x14ac:dyDescent="0.25">
      <c r="I210" s="29"/>
      <c r="J210" s="29"/>
      <c r="K210" s="29"/>
      <c r="L210" s="29"/>
      <c r="O210" s="29"/>
      <c r="P210" s="29"/>
      <c r="Q210" s="29"/>
      <c r="R210" s="29"/>
      <c r="U210" s="29"/>
      <c r="V210" s="29"/>
      <c r="W210" s="29"/>
      <c r="X210" s="29"/>
      <c r="AA210" s="29"/>
      <c r="AB210" s="29"/>
      <c r="AC210" s="29"/>
      <c r="AD210" s="29"/>
      <c r="AG210" s="29"/>
      <c r="AH210" s="29"/>
      <c r="AI210" s="29"/>
      <c r="AJ210" s="29"/>
    </row>
    <row r="211" spans="9:36" x14ac:dyDescent="0.25">
      <c r="I211" s="29"/>
      <c r="J211" s="29"/>
      <c r="K211" s="29"/>
      <c r="L211" s="29"/>
      <c r="O211" s="29"/>
      <c r="P211" s="29"/>
      <c r="Q211" s="29"/>
      <c r="R211" s="29"/>
      <c r="U211" s="29"/>
      <c r="V211" s="29"/>
      <c r="W211" s="29"/>
      <c r="X211" s="29"/>
      <c r="AA211" s="29"/>
      <c r="AB211" s="29"/>
      <c r="AC211" s="29"/>
      <c r="AD211" s="29"/>
      <c r="AG211" s="29"/>
      <c r="AH211" s="29"/>
      <c r="AI211" s="29"/>
      <c r="AJ211" s="29"/>
    </row>
    <row r="212" spans="9:36" x14ac:dyDescent="0.25">
      <c r="I212" s="29"/>
      <c r="J212" s="29"/>
      <c r="K212" s="29"/>
      <c r="L212" s="29"/>
      <c r="O212" s="29"/>
      <c r="P212" s="29"/>
      <c r="Q212" s="29"/>
      <c r="R212" s="29"/>
      <c r="U212" s="29"/>
      <c r="V212" s="29"/>
      <c r="W212" s="29"/>
      <c r="X212" s="29"/>
      <c r="AA212" s="29"/>
      <c r="AB212" s="29"/>
      <c r="AC212" s="29"/>
      <c r="AD212" s="29"/>
      <c r="AG212" s="29"/>
      <c r="AH212" s="29"/>
      <c r="AI212" s="29"/>
      <c r="AJ212" s="29"/>
    </row>
    <row r="213" spans="9:36" x14ac:dyDescent="0.25">
      <c r="I213" s="29"/>
      <c r="J213" s="29"/>
      <c r="K213" s="29"/>
      <c r="L213" s="29"/>
      <c r="O213" s="29"/>
      <c r="P213" s="29"/>
      <c r="Q213" s="29"/>
      <c r="R213" s="29"/>
      <c r="U213" s="29"/>
      <c r="V213" s="29"/>
      <c r="W213" s="29"/>
      <c r="X213" s="29"/>
      <c r="AA213" s="29"/>
      <c r="AB213" s="29"/>
      <c r="AC213" s="29"/>
      <c r="AD213" s="29"/>
      <c r="AG213" s="29"/>
      <c r="AH213" s="29"/>
      <c r="AI213" s="29"/>
      <c r="AJ213" s="29"/>
    </row>
    <row r="214" spans="9:36" x14ac:dyDescent="0.25">
      <c r="I214" s="29"/>
      <c r="J214" s="29"/>
      <c r="K214" s="29"/>
      <c r="L214" s="29"/>
      <c r="O214" s="29"/>
      <c r="P214" s="29"/>
      <c r="Q214" s="29"/>
      <c r="R214" s="29"/>
      <c r="U214" s="29"/>
      <c r="V214" s="29"/>
      <c r="W214" s="29"/>
      <c r="X214" s="29"/>
      <c r="AA214" s="29"/>
      <c r="AB214" s="29"/>
      <c r="AC214" s="29"/>
      <c r="AD214" s="29"/>
      <c r="AG214" s="29"/>
      <c r="AH214" s="29"/>
      <c r="AI214" s="29"/>
      <c r="AJ214" s="29"/>
    </row>
    <row r="215" spans="9:36" x14ac:dyDescent="0.25">
      <c r="I215" s="29"/>
      <c r="J215" s="29"/>
      <c r="K215" s="29"/>
      <c r="L215" s="29"/>
      <c r="O215" s="29"/>
      <c r="P215" s="29"/>
      <c r="Q215" s="29"/>
      <c r="R215" s="29"/>
      <c r="U215" s="29"/>
      <c r="V215" s="29"/>
      <c r="W215" s="29"/>
      <c r="X215" s="29"/>
      <c r="AA215" s="29"/>
      <c r="AB215" s="29"/>
      <c r="AC215" s="29"/>
      <c r="AD215" s="29"/>
      <c r="AG215" s="29"/>
      <c r="AH215" s="29"/>
      <c r="AI215" s="29"/>
      <c r="AJ215" s="29"/>
    </row>
    <row r="216" spans="9:36" x14ac:dyDescent="0.25">
      <c r="I216" s="29"/>
      <c r="J216" s="29"/>
      <c r="K216" s="29"/>
      <c r="L216" s="29"/>
      <c r="O216" s="29"/>
      <c r="P216" s="29"/>
      <c r="Q216" s="29"/>
      <c r="R216" s="29"/>
      <c r="U216" s="29"/>
      <c r="V216" s="29"/>
      <c r="W216" s="29"/>
      <c r="X216" s="29"/>
      <c r="AA216" s="29"/>
      <c r="AB216" s="29"/>
      <c r="AC216" s="29"/>
      <c r="AD216" s="29"/>
      <c r="AG216" s="29"/>
      <c r="AH216" s="29"/>
      <c r="AI216" s="29"/>
      <c r="AJ216" s="29"/>
    </row>
    <row r="217" spans="9:36" x14ac:dyDescent="0.25">
      <c r="I217" s="29"/>
      <c r="J217" s="29"/>
      <c r="K217" s="29"/>
      <c r="L217" s="29"/>
      <c r="O217" s="29"/>
      <c r="P217" s="29"/>
      <c r="Q217" s="29"/>
      <c r="R217" s="29"/>
      <c r="U217" s="29"/>
      <c r="V217" s="29"/>
      <c r="W217" s="29"/>
      <c r="X217" s="29"/>
      <c r="AA217" s="29"/>
      <c r="AB217" s="29"/>
      <c r="AC217" s="29"/>
      <c r="AD217" s="29"/>
      <c r="AG217" s="29"/>
      <c r="AH217" s="29"/>
      <c r="AI217" s="29"/>
      <c r="AJ217" s="29"/>
    </row>
    <row r="218" spans="9:36" x14ac:dyDescent="0.25">
      <c r="I218" s="29"/>
      <c r="J218" s="29"/>
      <c r="K218" s="29"/>
      <c r="L218" s="29"/>
      <c r="O218" s="29"/>
      <c r="P218" s="29"/>
      <c r="Q218" s="29"/>
      <c r="R218" s="29"/>
      <c r="U218" s="29"/>
      <c r="V218" s="29"/>
      <c r="W218" s="29"/>
      <c r="X218" s="29"/>
      <c r="AA218" s="29"/>
      <c r="AB218" s="29"/>
      <c r="AC218" s="29"/>
      <c r="AD218" s="29"/>
      <c r="AG218" s="29"/>
      <c r="AH218" s="29"/>
      <c r="AI218" s="29"/>
      <c r="AJ218" s="29"/>
    </row>
    <row r="219" spans="9:36" x14ac:dyDescent="0.25">
      <c r="I219" s="29"/>
      <c r="J219" s="29"/>
      <c r="K219" s="29"/>
      <c r="L219" s="29"/>
      <c r="O219" s="29"/>
      <c r="P219" s="29"/>
      <c r="Q219" s="29"/>
      <c r="R219" s="29"/>
      <c r="U219" s="29"/>
      <c r="V219" s="29"/>
      <c r="W219" s="29"/>
      <c r="X219" s="29"/>
      <c r="AA219" s="29"/>
      <c r="AB219" s="29"/>
      <c r="AC219" s="29"/>
      <c r="AD219" s="29"/>
      <c r="AG219" s="29"/>
      <c r="AH219" s="29"/>
      <c r="AI219" s="29"/>
      <c r="AJ219" s="29"/>
    </row>
    <row r="220" spans="9:36" x14ac:dyDescent="0.25">
      <c r="I220" s="29"/>
      <c r="J220" s="29"/>
      <c r="K220" s="29"/>
      <c r="L220" s="29"/>
      <c r="O220" s="29"/>
      <c r="P220" s="29"/>
      <c r="Q220" s="29"/>
      <c r="R220" s="29"/>
      <c r="U220" s="29"/>
      <c r="V220" s="29"/>
      <c r="W220" s="29"/>
      <c r="X220" s="29"/>
      <c r="AA220" s="29"/>
      <c r="AB220" s="29"/>
      <c r="AC220" s="29"/>
      <c r="AD220" s="29"/>
      <c r="AG220" s="29"/>
      <c r="AH220" s="29"/>
      <c r="AI220" s="29"/>
      <c r="AJ220" s="29"/>
    </row>
    <row r="221" spans="9:36" x14ac:dyDescent="0.25">
      <c r="I221" s="29"/>
      <c r="J221" s="29"/>
      <c r="K221" s="29"/>
      <c r="L221" s="29"/>
      <c r="O221" s="29"/>
      <c r="P221" s="29"/>
      <c r="Q221" s="29"/>
      <c r="R221" s="29"/>
      <c r="U221" s="29"/>
      <c r="V221" s="29"/>
      <c r="W221" s="29"/>
      <c r="X221" s="29"/>
      <c r="AA221" s="29"/>
      <c r="AB221" s="29"/>
      <c r="AC221" s="29"/>
      <c r="AD221" s="29"/>
      <c r="AG221" s="29"/>
      <c r="AH221" s="29"/>
      <c r="AI221" s="29"/>
      <c r="AJ221" s="29"/>
    </row>
    <row r="222" spans="9:36" x14ac:dyDescent="0.25">
      <c r="I222" s="29"/>
      <c r="J222" s="29"/>
      <c r="K222" s="29"/>
      <c r="L222" s="29"/>
      <c r="O222" s="29"/>
      <c r="P222" s="29"/>
      <c r="Q222" s="29"/>
      <c r="R222" s="29"/>
      <c r="U222" s="29"/>
      <c r="V222" s="29"/>
      <c r="W222" s="29"/>
      <c r="X222" s="29"/>
      <c r="AA222" s="29"/>
      <c r="AB222" s="29"/>
      <c r="AC222" s="29"/>
      <c r="AD222" s="29"/>
      <c r="AG222" s="29"/>
      <c r="AH222" s="29"/>
      <c r="AI222" s="29"/>
      <c r="AJ222" s="29"/>
    </row>
    <row r="223" spans="9:36" x14ac:dyDescent="0.25">
      <c r="I223" s="29"/>
      <c r="J223" s="29"/>
      <c r="K223" s="29"/>
      <c r="L223" s="29"/>
      <c r="O223" s="29"/>
      <c r="P223" s="29"/>
      <c r="Q223" s="29"/>
      <c r="R223" s="29"/>
      <c r="U223" s="29"/>
      <c r="V223" s="29"/>
      <c r="W223" s="29"/>
      <c r="X223" s="29"/>
      <c r="AA223" s="29"/>
      <c r="AB223" s="29"/>
      <c r="AC223" s="29"/>
      <c r="AD223" s="29"/>
      <c r="AG223" s="29"/>
      <c r="AH223" s="29"/>
      <c r="AI223" s="29"/>
      <c r="AJ223" s="29"/>
    </row>
    <row r="224" spans="9:36" x14ac:dyDescent="0.25">
      <c r="I224" s="29"/>
      <c r="J224" s="29"/>
      <c r="K224" s="29"/>
      <c r="L224" s="29"/>
      <c r="O224" s="29"/>
      <c r="P224" s="29"/>
      <c r="Q224" s="29"/>
      <c r="R224" s="29"/>
      <c r="U224" s="29"/>
      <c r="V224" s="29"/>
      <c r="W224" s="29"/>
      <c r="X224" s="29"/>
      <c r="AA224" s="29"/>
      <c r="AB224" s="29"/>
      <c r="AC224" s="29"/>
      <c r="AD224" s="29"/>
      <c r="AG224" s="29"/>
      <c r="AH224" s="29"/>
      <c r="AI224" s="29"/>
      <c r="AJ224" s="29"/>
    </row>
    <row r="225" spans="9:36" x14ac:dyDescent="0.25">
      <c r="I225" s="29"/>
      <c r="J225" s="29"/>
      <c r="K225" s="29"/>
      <c r="L225" s="29"/>
      <c r="O225" s="29"/>
      <c r="P225" s="29"/>
      <c r="Q225" s="29"/>
      <c r="R225" s="29"/>
      <c r="U225" s="29"/>
      <c r="V225" s="29"/>
      <c r="W225" s="29"/>
      <c r="X225" s="29"/>
      <c r="AA225" s="29"/>
      <c r="AB225" s="29"/>
      <c r="AC225" s="29"/>
      <c r="AD225" s="29"/>
      <c r="AG225" s="29"/>
      <c r="AH225" s="29"/>
      <c r="AI225" s="29"/>
      <c r="AJ225" s="29"/>
    </row>
    <row r="226" spans="9:36" x14ac:dyDescent="0.25">
      <c r="I226" s="29"/>
      <c r="J226" s="29"/>
      <c r="K226" s="29"/>
      <c r="L226" s="29"/>
      <c r="O226" s="29"/>
      <c r="P226" s="29"/>
      <c r="Q226" s="29"/>
      <c r="R226" s="29"/>
      <c r="U226" s="29"/>
      <c r="V226" s="29"/>
      <c r="W226" s="29"/>
      <c r="X226" s="29"/>
      <c r="AA226" s="29"/>
      <c r="AB226" s="29"/>
      <c r="AC226" s="29"/>
      <c r="AD226" s="29"/>
      <c r="AG226" s="29"/>
      <c r="AH226" s="29"/>
      <c r="AI226" s="29"/>
      <c r="AJ226" s="29"/>
    </row>
    <row r="227" spans="9:36" x14ac:dyDescent="0.25">
      <c r="I227" s="29"/>
      <c r="J227" s="29"/>
      <c r="K227" s="29"/>
      <c r="L227" s="29"/>
      <c r="O227" s="29"/>
      <c r="P227" s="29"/>
      <c r="Q227" s="29"/>
      <c r="R227" s="29"/>
      <c r="U227" s="29"/>
      <c r="V227" s="29"/>
      <c r="W227" s="29"/>
      <c r="X227" s="29"/>
      <c r="AA227" s="29"/>
      <c r="AB227" s="29"/>
      <c r="AC227" s="29"/>
      <c r="AD227" s="29"/>
      <c r="AG227" s="29"/>
      <c r="AH227" s="29"/>
      <c r="AI227" s="29"/>
      <c r="AJ227" s="29"/>
    </row>
    <row r="228" spans="9:36" x14ac:dyDescent="0.25">
      <c r="I228" s="29"/>
      <c r="J228" s="29"/>
      <c r="K228" s="29"/>
      <c r="L228" s="29"/>
      <c r="O228" s="29"/>
      <c r="P228" s="29"/>
      <c r="Q228" s="29"/>
      <c r="R228" s="29"/>
      <c r="U228" s="29"/>
      <c r="V228" s="29"/>
      <c r="W228" s="29"/>
      <c r="X228" s="29"/>
      <c r="AA228" s="29"/>
      <c r="AB228" s="29"/>
      <c r="AC228" s="29"/>
      <c r="AD228" s="29"/>
      <c r="AG228" s="29"/>
      <c r="AH228" s="29"/>
      <c r="AI228" s="29"/>
      <c r="AJ228" s="29"/>
    </row>
    <row r="229" spans="9:36" x14ac:dyDescent="0.25">
      <c r="I229" s="29"/>
      <c r="J229" s="29"/>
      <c r="K229" s="29"/>
      <c r="L229" s="29"/>
      <c r="O229" s="29"/>
      <c r="P229" s="29"/>
      <c r="Q229" s="29"/>
      <c r="R229" s="29"/>
      <c r="U229" s="29"/>
      <c r="V229" s="29"/>
      <c r="W229" s="29"/>
      <c r="X229" s="29"/>
      <c r="AA229" s="29"/>
      <c r="AB229" s="29"/>
      <c r="AC229" s="29"/>
      <c r="AD229" s="29"/>
      <c r="AG229" s="29"/>
      <c r="AH229" s="29"/>
      <c r="AI229" s="29"/>
      <c r="AJ229" s="29"/>
    </row>
    <row r="230" spans="9:36" x14ac:dyDescent="0.25">
      <c r="I230" s="29"/>
      <c r="J230" s="29"/>
      <c r="K230" s="29"/>
      <c r="L230" s="29"/>
      <c r="O230" s="29"/>
      <c r="P230" s="29"/>
      <c r="Q230" s="29"/>
      <c r="R230" s="29"/>
      <c r="U230" s="29"/>
      <c r="V230" s="29"/>
      <c r="W230" s="29"/>
      <c r="X230" s="29"/>
      <c r="AA230" s="29"/>
      <c r="AB230" s="29"/>
      <c r="AC230" s="29"/>
      <c r="AD230" s="29"/>
      <c r="AG230" s="29"/>
      <c r="AH230" s="29"/>
      <c r="AI230" s="29"/>
      <c r="AJ230" s="29"/>
    </row>
    <row r="231" spans="9:36" x14ac:dyDescent="0.25">
      <c r="I231" s="29"/>
      <c r="J231" s="29"/>
      <c r="K231" s="29"/>
      <c r="L231" s="29"/>
      <c r="O231" s="29"/>
      <c r="P231" s="29"/>
      <c r="Q231" s="29"/>
      <c r="R231" s="29"/>
      <c r="U231" s="29"/>
      <c r="V231" s="29"/>
      <c r="W231" s="29"/>
      <c r="X231" s="29"/>
      <c r="AA231" s="29"/>
      <c r="AB231" s="29"/>
      <c r="AC231" s="29"/>
      <c r="AD231" s="29"/>
      <c r="AG231" s="29"/>
      <c r="AH231" s="29"/>
      <c r="AI231" s="29"/>
      <c r="AJ231" s="29"/>
    </row>
    <row r="232" spans="9:36" x14ac:dyDescent="0.25">
      <c r="I232" s="29"/>
      <c r="J232" s="29"/>
      <c r="K232" s="29"/>
      <c r="L232" s="29"/>
      <c r="O232" s="29"/>
      <c r="P232" s="29"/>
      <c r="Q232" s="29"/>
      <c r="R232" s="29"/>
      <c r="U232" s="29"/>
      <c r="V232" s="29"/>
      <c r="W232" s="29"/>
      <c r="X232" s="29"/>
      <c r="AA232" s="29"/>
      <c r="AB232" s="29"/>
      <c r="AC232" s="29"/>
      <c r="AD232" s="29"/>
      <c r="AG232" s="29"/>
      <c r="AH232" s="29"/>
      <c r="AI232" s="29"/>
      <c r="AJ232" s="29"/>
    </row>
    <row r="233" spans="9:36" x14ac:dyDescent="0.25">
      <c r="I233" s="29"/>
      <c r="J233" s="29"/>
      <c r="K233" s="29"/>
      <c r="L233" s="29"/>
      <c r="O233" s="29"/>
      <c r="P233" s="29"/>
      <c r="Q233" s="29"/>
      <c r="R233" s="29"/>
      <c r="U233" s="29"/>
      <c r="V233" s="29"/>
      <c r="W233" s="29"/>
      <c r="X233" s="29"/>
      <c r="AA233" s="29"/>
      <c r="AB233" s="29"/>
      <c r="AC233" s="29"/>
      <c r="AD233" s="29"/>
      <c r="AG233" s="29"/>
      <c r="AH233" s="29"/>
      <c r="AI233" s="29"/>
      <c r="AJ233" s="29"/>
    </row>
    <row r="234" spans="9:36" x14ac:dyDescent="0.25">
      <c r="I234" s="29"/>
      <c r="J234" s="29"/>
      <c r="K234" s="29"/>
      <c r="L234" s="29"/>
      <c r="O234" s="29"/>
      <c r="P234" s="29"/>
      <c r="Q234" s="29"/>
      <c r="R234" s="29"/>
      <c r="U234" s="29"/>
      <c r="V234" s="29"/>
      <c r="W234" s="29"/>
      <c r="X234" s="29"/>
      <c r="AA234" s="29"/>
      <c r="AB234" s="29"/>
      <c r="AC234" s="29"/>
      <c r="AD234" s="29"/>
      <c r="AG234" s="29"/>
      <c r="AH234" s="29"/>
      <c r="AI234" s="29"/>
      <c r="AJ234" s="29"/>
    </row>
    <row r="235" spans="9:36" x14ac:dyDescent="0.25">
      <c r="I235" s="29"/>
      <c r="J235" s="29"/>
      <c r="K235" s="29"/>
      <c r="L235" s="29"/>
      <c r="O235" s="29"/>
      <c r="P235" s="29"/>
      <c r="Q235" s="29"/>
      <c r="R235" s="29"/>
      <c r="U235" s="29"/>
      <c r="V235" s="29"/>
      <c r="W235" s="29"/>
      <c r="X235" s="29"/>
      <c r="AA235" s="29"/>
      <c r="AB235" s="29"/>
      <c r="AC235" s="29"/>
      <c r="AD235" s="29"/>
      <c r="AG235" s="29"/>
      <c r="AH235" s="29"/>
      <c r="AI235" s="29"/>
      <c r="AJ235" s="29"/>
    </row>
    <row r="236" spans="9:36" x14ac:dyDescent="0.25">
      <c r="I236" s="29"/>
      <c r="J236" s="29"/>
      <c r="K236" s="29"/>
      <c r="L236" s="29"/>
      <c r="O236" s="29"/>
      <c r="P236" s="29"/>
      <c r="Q236" s="29"/>
      <c r="R236" s="29"/>
      <c r="U236" s="29"/>
      <c r="V236" s="29"/>
      <c r="W236" s="29"/>
      <c r="X236" s="29"/>
      <c r="AA236" s="29"/>
      <c r="AB236" s="29"/>
      <c r="AC236" s="29"/>
      <c r="AD236" s="29"/>
      <c r="AG236" s="29"/>
      <c r="AH236" s="29"/>
      <c r="AI236" s="29"/>
      <c r="AJ236" s="29"/>
    </row>
    <row r="237" spans="9:36" x14ac:dyDescent="0.25">
      <c r="I237" s="29"/>
      <c r="J237" s="29"/>
      <c r="K237" s="29"/>
      <c r="L237" s="29"/>
      <c r="O237" s="29"/>
      <c r="P237" s="29"/>
      <c r="Q237" s="29"/>
      <c r="R237" s="29"/>
      <c r="U237" s="29"/>
      <c r="V237" s="29"/>
      <c r="W237" s="29"/>
      <c r="X237" s="29"/>
      <c r="AA237" s="29"/>
      <c r="AB237" s="29"/>
      <c r="AC237" s="29"/>
      <c r="AD237" s="29"/>
      <c r="AG237" s="29"/>
      <c r="AH237" s="29"/>
      <c r="AI237" s="29"/>
      <c r="AJ237" s="29"/>
    </row>
    <row r="238" spans="9:36" x14ac:dyDescent="0.25">
      <c r="I238" s="29"/>
      <c r="J238" s="29"/>
      <c r="K238" s="29"/>
      <c r="L238" s="29"/>
      <c r="O238" s="29"/>
      <c r="P238" s="29"/>
      <c r="Q238" s="29"/>
      <c r="R238" s="29"/>
      <c r="U238" s="29"/>
      <c r="V238" s="29"/>
      <c r="W238" s="29"/>
      <c r="X238" s="29"/>
      <c r="AA238" s="29"/>
      <c r="AB238" s="29"/>
      <c r="AC238" s="29"/>
      <c r="AD238" s="29"/>
      <c r="AG238" s="29"/>
      <c r="AH238" s="29"/>
      <c r="AI238" s="29"/>
      <c r="AJ238" s="29"/>
    </row>
    <row r="239" spans="9:36" x14ac:dyDescent="0.25">
      <c r="I239" s="29"/>
      <c r="J239" s="29"/>
      <c r="K239" s="29"/>
      <c r="L239" s="29"/>
      <c r="O239" s="29"/>
      <c r="P239" s="29"/>
      <c r="Q239" s="29"/>
      <c r="R239" s="29"/>
      <c r="U239" s="29"/>
      <c r="V239" s="29"/>
      <c r="W239" s="29"/>
      <c r="X239" s="29"/>
      <c r="AA239" s="29"/>
      <c r="AB239" s="29"/>
      <c r="AC239" s="29"/>
      <c r="AD239" s="29"/>
      <c r="AG239" s="29"/>
      <c r="AH239" s="29"/>
      <c r="AI239" s="29"/>
      <c r="AJ239" s="29"/>
    </row>
    <row r="240" spans="9:36" x14ac:dyDescent="0.25">
      <c r="I240" s="29"/>
      <c r="J240" s="29"/>
      <c r="K240" s="29"/>
      <c r="L240" s="29"/>
      <c r="O240" s="29"/>
      <c r="P240" s="29"/>
      <c r="Q240" s="29"/>
      <c r="R240" s="29"/>
      <c r="U240" s="29"/>
      <c r="V240" s="29"/>
      <c r="W240" s="29"/>
      <c r="X240" s="29"/>
      <c r="AA240" s="29"/>
      <c r="AB240" s="29"/>
      <c r="AC240" s="29"/>
      <c r="AD240" s="29"/>
      <c r="AG240" s="29"/>
      <c r="AH240" s="29"/>
      <c r="AI240" s="29"/>
      <c r="AJ240" s="29"/>
    </row>
    <row r="241" spans="9:36" x14ac:dyDescent="0.25">
      <c r="I241" s="29"/>
      <c r="J241" s="29"/>
      <c r="K241" s="29"/>
      <c r="L241" s="29"/>
      <c r="O241" s="29"/>
      <c r="P241" s="29"/>
      <c r="Q241" s="29"/>
      <c r="R241" s="29"/>
      <c r="U241" s="29"/>
      <c r="V241" s="29"/>
      <c r="W241" s="29"/>
      <c r="X241" s="29"/>
      <c r="AA241" s="29"/>
      <c r="AB241" s="29"/>
      <c r="AC241" s="29"/>
      <c r="AD241" s="29"/>
      <c r="AG241" s="29"/>
      <c r="AH241" s="29"/>
      <c r="AI241" s="29"/>
      <c r="AJ241" s="29"/>
    </row>
    <row r="242" spans="9:36" x14ac:dyDescent="0.25">
      <c r="I242" s="29"/>
      <c r="J242" s="29"/>
      <c r="K242" s="29"/>
      <c r="L242" s="29"/>
      <c r="O242" s="29"/>
      <c r="P242" s="29"/>
      <c r="Q242" s="29"/>
      <c r="R242" s="29"/>
      <c r="U242" s="29"/>
      <c r="V242" s="29"/>
      <c r="W242" s="29"/>
      <c r="X242" s="29"/>
      <c r="AA242" s="29"/>
      <c r="AB242" s="29"/>
      <c r="AC242" s="29"/>
      <c r="AD242" s="29"/>
      <c r="AG242" s="29"/>
      <c r="AH242" s="29"/>
      <c r="AI242" s="29"/>
      <c r="AJ242" s="29"/>
    </row>
    <row r="243" spans="9:36" x14ac:dyDescent="0.25">
      <c r="I243" s="29"/>
      <c r="J243" s="29"/>
      <c r="K243" s="29"/>
      <c r="L243" s="29"/>
      <c r="O243" s="29"/>
      <c r="P243" s="29"/>
      <c r="Q243" s="29"/>
      <c r="R243" s="29"/>
      <c r="U243" s="29"/>
      <c r="V243" s="29"/>
      <c r="W243" s="29"/>
      <c r="X243" s="29"/>
      <c r="AA243" s="29"/>
      <c r="AB243" s="29"/>
      <c r="AC243" s="29"/>
      <c r="AD243" s="29"/>
      <c r="AG243" s="29"/>
      <c r="AH243" s="29"/>
      <c r="AI243" s="29"/>
      <c r="AJ243" s="29"/>
    </row>
    <row r="244" spans="9:36" x14ac:dyDescent="0.25">
      <c r="I244" s="29"/>
      <c r="J244" s="29"/>
      <c r="K244" s="29"/>
      <c r="L244" s="29"/>
      <c r="O244" s="29"/>
      <c r="P244" s="29"/>
      <c r="Q244" s="29"/>
      <c r="R244" s="29"/>
      <c r="U244" s="29"/>
      <c r="V244" s="29"/>
      <c r="W244" s="29"/>
      <c r="X244" s="29"/>
      <c r="AA244" s="29"/>
      <c r="AB244" s="29"/>
      <c r="AC244" s="29"/>
      <c r="AD244" s="29"/>
      <c r="AG244" s="29"/>
      <c r="AH244" s="29"/>
      <c r="AI244" s="29"/>
      <c r="AJ244" s="29"/>
    </row>
    <row r="245" spans="9:36" x14ac:dyDescent="0.25">
      <c r="I245" s="29"/>
      <c r="J245" s="29"/>
      <c r="K245" s="29"/>
      <c r="L245" s="29"/>
      <c r="O245" s="29"/>
      <c r="P245" s="29"/>
      <c r="Q245" s="29"/>
      <c r="R245" s="29"/>
      <c r="U245" s="29"/>
      <c r="V245" s="29"/>
      <c r="W245" s="29"/>
      <c r="X245" s="29"/>
      <c r="AA245" s="29"/>
      <c r="AB245" s="29"/>
      <c r="AC245" s="29"/>
      <c r="AD245" s="29"/>
      <c r="AG245" s="29"/>
      <c r="AH245" s="29"/>
      <c r="AI245" s="29"/>
      <c r="AJ245" s="29"/>
    </row>
    <row r="246" spans="9:36" x14ac:dyDescent="0.25">
      <c r="I246" s="29"/>
      <c r="J246" s="29"/>
      <c r="K246" s="29"/>
      <c r="L246" s="29"/>
      <c r="O246" s="29"/>
      <c r="P246" s="29"/>
      <c r="Q246" s="29"/>
      <c r="R246" s="29"/>
      <c r="U246" s="29"/>
      <c r="V246" s="29"/>
      <c r="W246" s="29"/>
      <c r="X246" s="29"/>
      <c r="AA246" s="29"/>
      <c r="AB246" s="29"/>
      <c r="AC246" s="29"/>
      <c r="AD246" s="29"/>
      <c r="AG246" s="29"/>
      <c r="AH246" s="29"/>
      <c r="AI246" s="29"/>
      <c r="AJ246" s="29"/>
    </row>
    <row r="247" spans="9:36" x14ac:dyDescent="0.25">
      <c r="I247" s="29"/>
      <c r="J247" s="29"/>
      <c r="K247" s="29"/>
      <c r="L247" s="29"/>
      <c r="O247" s="29"/>
      <c r="P247" s="29"/>
      <c r="Q247" s="29"/>
      <c r="R247" s="29"/>
      <c r="U247" s="29"/>
      <c r="V247" s="29"/>
      <c r="W247" s="29"/>
      <c r="X247" s="29"/>
      <c r="AA247" s="29"/>
      <c r="AB247" s="29"/>
      <c r="AC247" s="29"/>
      <c r="AD247" s="29"/>
      <c r="AG247" s="29"/>
      <c r="AH247" s="29"/>
      <c r="AI247" s="29"/>
      <c r="AJ247" s="29"/>
    </row>
    <row r="248" spans="9:36" x14ac:dyDescent="0.25">
      <c r="I248" s="29"/>
      <c r="J248" s="29"/>
      <c r="K248" s="29"/>
      <c r="L248" s="29"/>
      <c r="O248" s="29"/>
      <c r="P248" s="29"/>
      <c r="Q248" s="29"/>
      <c r="R248" s="29"/>
      <c r="U248" s="29"/>
      <c r="V248" s="29"/>
      <c r="W248" s="29"/>
      <c r="X248" s="29"/>
      <c r="AA248" s="29"/>
      <c r="AB248" s="29"/>
      <c r="AC248" s="29"/>
      <c r="AD248" s="29"/>
      <c r="AG248" s="29"/>
      <c r="AH248" s="29"/>
      <c r="AI248" s="29"/>
      <c r="AJ248" s="29"/>
    </row>
    <row r="249" spans="9:36" x14ac:dyDescent="0.25">
      <c r="I249" s="29"/>
      <c r="J249" s="29"/>
      <c r="K249" s="29"/>
      <c r="L249" s="29"/>
      <c r="O249" s="29"/>
      <c r="P249" s="29"/>
      <c r="Q249" s="29"/>
      <c r="R249" s="29"/>
      <c r="U249" s="29"/>
      <c r="V249" s="29"/>
      <c r="W249" s="29"/>
      <c r="X249" s="29"/>
      <c r="AA249" s="29"/>
      <c r="AB249" s="29"/>
      <c r="AC249" s="29"/>
      <c r="AD249" s="29"/>
      <c r="AG249" s="29"/>
      <c r="AH249" s="29"/>
      <c r="AI249" s="29"/>
      <c r="AJ249" s="29"/>
    </row>
    <row r="250" spans="9:36" x14ac:dyDescent="0.25">
      <c r="I250" s="29"/>
      <c r="J250" s="29"/>
      <c r="K250" s="29"/>
      <c r="L250" s="29"/>
      <c r="O250" s="29"/>
      <c r="P250" s="29"/>
      <c r="Q250" s="29"/>
      <c r="R250" s="29"/>
      <c r="U250" s="29"/>
      <c r="V250" s="29"/>
      <c r="W250" s="29"/>
      <c r="X250" s="29"/>
      <c r="AA250" s="29"/>
      <c r="AB250" s="29"/>
      <c r="AC250" s="29"/>
      <c r="AD250" s="29"/>
      <c r="AG250" s="29"/>
      <c r="AH250" s="29"/>
      <c r="AI250" s="29"/>
      <c r="AJ250" s="29"/>
    </row>
    <row r="251" spans="9:36" x14ac:dyDescent="0.25">
      <c r="I251" s="29"/>
      <c r="J251" s="29"/>
      <c r="K251" s="29"/>
      <c r="L251" s="29"/>
      <c r="O251" s="29"/>
      <c r="P251" s="29"/>
      <c r="Q251" s="29"/>
      <c r="R251" s="29"/>
      <c r="U251" s="29"/>
      <c r="V251" s="29"/>
      <c r="W251" s="29"/>
      <c r="X251" s="29"/>
      <c r="AA251" s="29"/>
      <c r="AB251" s="29"/>
      <c r="AC251" s="29"/>
      <c r="AD251" s="29"/>
      <c r="AG251" s="29"/>
      <c r="AH251" s="29"/>
      <c r="AI251" s="29"/>
      <c r="AJ251" s="29"/>
    </row>
    <row r="252" spans="9:36" x14ac:dyDescent="0.25">
      <c r="I252" s="29"/>
      <c r="J252" s="29"/>
      <c r="K252" s="29"/>
      <c r="L252" s="29"/>
      <c r="O252" s="29"/>
      <c r="P252" s="29"/>
      <c r="Q252" s="29"/>
      <c r="R252" s="29"/>
      <c r="U252" s="29"/>
      <c r="V252" s="29"/>
      <c r="W252" s="29"/>
      <c r="X252" s="29"/>
      <c r="AA252" s="29"/>
      <c r="AB252" s="29"/>
      <c r="AC252" s="29"/>
      <c r="AD252" s="29"/>
      <c r="AG252" s="29"/>
      <c r="AH252" s="29"/>
      <c r="AI252" s="29"/>
      <c r="AJ252" s="29"/>
    </row>
    <row r="253" spans="9:36" x14ac:dyDescent="0.25">
      <c r="I253" s="29"/>
      <c r="J253" s="29"/>
      <c r="K253" s="29"/>
      <c r="L253" s="29"/>
      <c r="O253" s="29"/>
      <c r="P253" s="29"/>
      <c r="Q253" s="29"/>
      <c r="R253" s="29"/>
      <c r="U253" s="29"/>
      <c r="V253" s="29"/>
      <c r="W253" s="29"/>
      <c r="X253" s="29"/>
      <c r="AA253" s="29"/>
      <c r="AB253" s="29"/>
      <c r="AC253" s="29"/>
      <c r="AD253" s="29"/>
      <c r="AG253" s="29"/>
      <c r="AH253" s="29"/>
      <c r="AI253" s="29"/>
      <c r="AJ253" s="29"/>
    </row>
    <row r="254" spans="9:36" x14ac:dyDescent="0.25">
      <c r="I254" s="29"/>
      <c r="J254" s="29"/>
      <c r="K254" s="29"/>
      <c r="L254" s="29"/>
      <c r="O254" s="29"/>
      <c r="P254" s="29"/>
      <c r="Q254" s="29"/>
      <c r="R254" s="29"/>
      <c r="U254" s="29"/>
      <c r="V254" s="29"/>
      <c r="W254" s="29"/>
      <c r="X254" s="29"/>
      <c r="AA254" s="29"/>
      <c r="AB254" s="29"/>
      <c r="AC254" s="29"/>
      <c r="AD254" s="29"/>
      <c r="AG254" s="29"/>
      <c r="AH254" s="29"/>
      <c r="AI254" s="29"/>
      <c r="AJ254" s="29"/>
    </row>
    <row r="255" spans="9:36" x14ac:dyDescent="0.25">
      <c r="I255" s="29"/>
      <c r="J255" s="29"/>
      <c r="K255" s="29"/>
      <c r="L255" s="29"/>
      <c r="O255" s="29"/>
      <c r="P255" s="29"/>
      <c r="Q255" s="29"/>
      <c r="R255" s="29"/>
      <c r="U255" s="29"/>
      <c r="V255" s="29"/>
      <c r="W255" s="29"/>
      <c r="X255" s="29"/>
      <c r="AA255" s="29"/>
      <c r="AB255" s="29"/>
      <c r="AC255" s="29"/>
      <c r="AD255" s="29"/>
      <c r="AG255" s="29"/>
      <c r="AH255" s="29"/>
      <c r="AI255" s="29"/>
      <c r="AJ255" s="29"/>
    </row>
    <row r="256" spans="9:36" x14ac:dyDescent="0.25">
      <c r="I256" s="29"/>
      <c r="J256" s="29"/>
      <c r="K256" s="29"/>
      <c r="L256" s="29"/>
      <c r="O256" s="29"/>
      <c r="P256" s="29"/>
      <c r="Q256" s="29"/>
      <c r="R256" s="29"/>
      <c r="U256" s="29"/>
      <c r="V256" s="29"/>
      <c r="W256" s="29"/>
      <c r="X256" s="29"/>
      <c r="AA256" s="29"/>
      <c r="AB256" s="29"/>
      <c r="AC256" s="29"/>
      <c r="AD256" s="29"/>
      <c r="AG256" s="29"/>
      <c r="AH256" s="29"/>
      <c r="AI256" s="29"/>
      <c r="AJ256" s="29"/>
    </row>
    <row r="257" spans="9:36" x14ac:dyDescent="0.25">
      <c r="I257" s="29"/>
      <c r="J257" s="29"/>
      <c r="K257" s="29"/>
      <c r="L257" s="29"/>
      <c r="O257" s="29"/>
      <c r="P257" s="29"/>
      <c r="Q257" s="29"/>
      <c r="R257" s="29"/>
      <c r="U257" s="29"/>
      <c r="V257" s="29"/>
      <c r="W257" s="29"/>
      <c r="X257" s="29"/>
      <c r="AA257" s="29"/>
      <c r="AB257" s="29"/>
      <c r="AC257" s="29"/>
      <c r="AD257" s="29"/>
      <c r="AG257" s="29"/>
      <c r="AH257" s="29"/>
      <c r="AI257" s="29"/>
      <c r="AJ257" s="29"/>
    </row>
    <row r="258" spans="9:36" x14ac:dyDescent="0.25">
      <c r="I258" s="29"/>
      <c r="J258" s="29"/>
      <c r="K258" s="29"/>
      <c r="L258" s="29"/>
      <c r="O258" s="29"/>
      <c r="P258" s="29"/>
      <c r="Q258" s="29"/>
      <c r="R258" s="29"/>
      <c r="U258" s="29"/>
      <c r="V258" s="29"/>
      <c r="W258" s="29"/>
      <c r="X258" s="29"/>
      <c r="AA258" s="29"/>
      <c r="AB258" s="29"/>
      <c r="AC258" s="29"/>
      <c r="AD258" s="29"/>
      <c r="AG258" s="29"/>
      <c r="AH258" s="29"/>
      <c r="AI258" s="29"/>
      <c r="AJ258" s="29"/>
    </row>
    <row r="259" spans="9:36" x14ac:dyDescent="0.25">
      <c r="I259" s="29"/>
      <c r="J259" s="29"/>
      <c r="K259" s="29"/>
      <c r="L259" s="29"/>
      <c r="O259" s="29"/>
      <c r="P259" s="29"/>
      <c r="Q259" s="29"/>
      <c r="R259" s="29"/>
      <c r="U259" s="29"/>
      <c r="V259" s="29"/>
      <c r="W259" s="29"/>
      <c r="X259" s="29"/>
      <c r="AA259" s="29"/>
      <c r="AB259" s="29"/>
      <c r="AC259" s="29"/>
      <c r="AD259" s="29"/>
      <c r="AG259" s="29"/>
      <c r="AH259" s="29"/>
      <c r="AI259" s="29"/>
      <c r="AJ259" s="29"/>
    </row>
    <row r="260" spans="9:36" x14ac:dyDescent="0.25">
      <c r="I260" s="29"/>
      <c r="J260" s="29"/>
      <c r="K260" s="29"/>
      <c r="L260" s="29"/>
      <c r="O260" s="29"/>
      <c r="P260" s="29"/>
      <c r="Q260" s="29"/>
      <c r="R260" s="29"/>
      <c r="U260" s="29"/>
      <c r="V260" s="29"/>
      <c r="W260" s="29"/>
      <c r="X260" s="29"/>
      <c r="AA260" s="29"/>
      <c r="AB260" s="29"/>
      <c r="AC260" s="29"/>
      <c r="AD260" s="29"/>
      <c r="AG260" s="29"/>
      <c r="AH260" s="29"/>
      <c r="AI260" s="29"/>
      <c r="AJ260" s="29"/>
    </row>
    <row r="261" spans="9:36" x14ac:dyDescent="0.25">
      <c r="I261" s="29"/>
      <c r="J261" s="29"/>
      <c r="K261" s="29"/>
      <c r="L261" s="29"/>
      <c r="O261" s="29"/>
      <c r="P261" s="29"/>
      <c r="Q261" s="29"/>
      <c r="R261" s="29"/>
      <c r="U261" s="29"/>
      <c r="V261" s="29"/>
      <c r="W261" s="29"/>
      <c r="X261" s="29"/>
      <c r="AA261" s="29"/>
      <c r="AB261" s="29"/>
      <c r="AC261" s="29"/>
      <c r="AD261" s="29"/>
      <c r="AG261" s="29"/>
      <c r="AH261" s="29"/>
      <c r="AI261" s="29"/>
      <c r="AJ261" s="29"/>
    </row>
    <row r="262" spans="9:36" x14ac:dyDescent="0.25">
      <c r="I262" s="29"/>
      <c r="J262" s="29"/>
      <c r="K262" s="29"/>
      <c r="L262" s="29"/>
      <c r="O262" s="29"/>
      <c r="P262" s="29"/>
      <c r="Q262" s="29"/>
      <c r="R262" s="29"/>
      <c r="U262" s="29"/>
      <c r="V262" s="29"/>
      <c r="W262" s="29"/>
      <c r="X262" s="29"/>
      <c r="AA262" s="29"/>
      <c r="AB262" s="29"/>
      <c r="AC262" s="29"/>
      <c r="AD262" s="29"/>
      <c r="AG262" s="29"/>
      <c r="AH262" s="29"/>
      <c r="AI262" s="29"/>
      <c r="AJ262" s="29"/>
    </row>
    <row r="263" spans="9:36" x14ac:dyDescent="0.25">
      <c r="I263" s="29"/>
      <c r="J263" s="29"/>
      <c r="K263" s="29"/>
      <c r="L263" s="29"/>
      <c r="O263" s="29"/>
      <c r="P263" s="29"/>
      <c r="Q263" s="29"/>
      <c r="R263" s="29"/>
      <c r="U263" s="29"/>
      <c r="V263" s="29"/>
      <c r="W263" s="29"/>
      <c r="X263" s="29"/>
      <c r="AA263" s="29"/>
      <c r="AB263" s="29"/>
      <c r="AC263" s="29"/>
      <c r="AD263" s="29"/>
      <c r="AG263" s="29"/>
      <c r="AH263" s="29"/>
      <c r="AI263" s="29"/>
      <c r="AJ263" s="29"/>
    </row>
    <row r="264" spans="9:36" x14ac:dyDescent="0.25">
      <c r="I264" s="29"/>
      <c r="J264" s="29"/>
      <c r="K264" s="29"/>
      <c r="L264" s="29"/>
      <c r="O264" s="29"/>
      <c r="P264" s="29"/>
      <c r="Q264" s="29"/>
      <c r="R264" s="29"/>
      <c r="U264" s="29"/>
      <c r="V264" s="29"/>
      <c r="W264" s="29"/>
      <c r="X264" s="29"/>
      <c r="AA264" s="29"/>
      <c r="AB264" s="29"/>
      <c r="AC264" s="29"/>
      <c r="AD264" s="29"/>
      <c r="AG264" s="29"/>
      <c r="AH264" s="29"/>
      <c r="AI264" s="29"/>
      <c r="AJ264" s="29"/>
    </row>
    <row r="265" spans="9:36" x14ac:dyDescent="0.25">
      <c r="I265" s="29"/>
      <c r="J265" s="29"/>
      <c r="K265" s="29"/>
      <c r="L265" s="29"/>
      <c r="O265" s="29"/>
      <c r="P265" s="29"/>
      <c r="Q265" s="29"/>
      <c r="R265" s="29"/>
      <c r="U265" s="29"/>
      <c r="V265" s="29"/>
      <c r="W265" s="29"/>
      <c r="X265" s="29"/>
      <c r="AA265" s="29"/>
      <c r="AB265" s="29"/>
      <c r="AC265" s="29"/>
      <c r="AD265" s="29"/>
      <c r="AG265" s="29"/>
      <c r="AH265" s="29"/>
      <c r="AI265" s="29"/>
      <c r="AJ265" s="29"/>
    </row>
    <row r="266" spans="9:36" x14ac:dyDescent="0.25">
      <c r="I266" s="29"/>
      <c r="J266" s="29"/>
      <c r="K266" s="29"/>
      <c r="L266" s="29"/>
      <c r="O266" s="29"/>
      <c r="P266" s="29"/>
      <c r="Q266" s="29"/>
      <c r="R266" s="29"/>
      <c r="U266" s="29"/>
      <c r="V266" s="29"/>
      <c r="W266" s="29"/>
      <c r="X266" s="29"/>
      <c r="AA266" s="29"/>
      <c r="AB266" s="29"/>
      <c r="AC266" s="29"/>
      <c r="AD266" s="29"/>
      <c r="AG266" s="29"/>
      <c r="AH266" s="29"/>
      <c r="AI266" s="29"/>
      <c r="AJ266" s="29"/>
    </row>
    <row r="267" spans="9:36" x14ac:dyDescent="0.25">
      <c r="I267" s="29"/>
      <c r="J267" s="29"/>
      <c r="K267" s="29"/>
      <c r="L267" s="29"/>
      <c r="O267" s="29"/>
      <c r="P267" s="29"/>
      <c r="Q267" s="29"/>
      <c r="R267" s="29"/>
      <c r="U267" s="29"/>
      <c r="V267" s="29"/>
      <c r="W267" s="29"/>
      <c r="X267" s="29"/>
      <c r="AA267" s="29"/>
      <c r="AB267" s="29"/>
      <c r="AC267" s="29"/>
      <c r="AD267" s="29"/>
      <c r="AG267" s="29"/>
      <c r="AH267" s="29"/>
      <c r="AI267" s="29"/>
      <c r="AJ267" s="29"/>
    </row>
    <row r="268" spans="9:36" x14ac:dyDescent="0.25">
      <c r="I268" s="29"/>
      <c r="J268" s="29"/>
      <c r="K268" s="29"/>
      <c r="L268" s="29"/>
      <c r="O268" s="29"/>
      <c r="P268" s="29"/>
      <c r="Q268" s="29"/>
      <c r="R268" s="29"/>
      <c r="U268" s="29"/>
      <c r="V268" s="29"/>
      <c r="W268" s="29"/>
      <c r="X268" s="29"/>
      <c r="AA268" s="29"/>
      <c r="AB268" s="29"/>
      <c r="AC268" s="29"/>
      <c r="AD268" s="29"/>
      <c r="AG268" s="29"/>
      <c r="AH268" s="29"/>
      <c r="AI268" s="29"/>
      <c r="AJ268" s="29"/>
    </row>
    <row r="269" spans="9:36" x14ac:dyDescent="0.25">
      <c r="I269" s="29"/>
      <c r="J269" s="29"/>
      <c r="K269" s="29"/>
      <c r="L269" s="29"/>
      <c r="O269" s="29"/>
      <c r="P269" s="29"/>
      <c r="Q269" s="29"/>
      <c r="R269" s="29"/>
      <c r="U269" s="29"/>
      <c r="V269" s="29"/>
      <c r="W269" s="29"/>
      <c r="X269" s="29"/>
      <c r="AA269" s="29"/>
      <c r="AB269" s="29"/>
      <c r="AC269" s="29"/>
      <c r="AD269" s="29"/>
      <c r="AG269" s="29"/>
      <c r="AH269" s="29"/>
      <c r="AI269" s="29"/>
      <c r="AJ269" s="29"/>
    </row>
    <row r="270" spans="9:36" x14ac:dyDescent="0.25">
      <c r="I270" s="29"/>
      <c r="J270" s="29"/>
      <c r="K270" s="29"/>
      <c r="L270" s="29"/>
      <c r="O270" s="29"/>
      <c r="P270" s="29"/>
      <c r="Q270" s="29"/>
      <c r="R270" s="29"/>
      <c r="U270" s="29"/>
      <c r="V270" s="29"/>
      <c r="W270" s="29"/>
      <c r="X270" s="29"/>
      <c r="AA270" s="29"/>
      <c r="AB270" s="29"/>
      <c r="AC270" s="29"/>
      <c r="AD270" s="29"/>
      <c r="AG270" s="29"/>
      <c r="AH270" s="29"/>
      <c r="AI270" s="29"/>
      <c r="AJ270" s="29"/>
    </row>
    <row r="271" spans="9:36" x14ac:dyDescent="0.25">
      <c r="I271" s="29"/>
      <c r="J271" s="29"/>
      <c r="K271" s="29"/>
      <c r="L271" s="29"/>
      <c r="O271" s="29"/>
      <c r="P271" s="29"/>
      <c r="Q271" s="29"/>
      <c r="R271" s="29"/>
      <c r="U271" s="29"/>
      <c r="V271" s="29"/>
      <c r="W271" s="29"/>
      <c r="X271" s="29"/>
      <c r="AA271" s="29"/>
      <c r="AB271" s="29"/>
      <c r="AC271" s="29"/>
      <c r="AD271" s="29"/>
      <c r="AG271" s="29"/>
      <c r="AH271" s="29"/>
      <c r="AI271" s="29"/>
      <c r="AJ271" s="29"/>
    </row>
    <row r="272" spans="9:36" x14ac:dyDescent="0.25">
      <c r="I272" s="29"/>
      <c r="J272" s="29"/>
      <c r="K272" s="29"/>
      <c r="L272" s="29"/>
      <c r="O272" s="29"/>
      <c r="P272" s="29"/>
      <c r="Q272" s="29"/>
      <c r="R272" s="29"/>
      <c r="U272" s="29"/>
      <c r="V272" s="29"/>
      <c r="W272" s="29"/>
      <c r="X272" s="29"/>
      <c r="AA272" s="29"/>
      <c r="AB272" s="29"/>
      <c r="AC272" s="29"/>
      <c r="AD272" s="29"/>
      <c r="AG272" s="29"/>
      <c r="AH272" s="29"/>
      <c r="AI272" s="29"/>
      <c r="AJ272" s="29"/>
    </row>
    <row r="273" spans="9:36" x14ac:dyDescent="0.25">
      <c r="I273" s="29"/>
      <c r="J273" s="29"/>
      <c r="K273" s="29"/>
      <c r="L273" s="29"/>
      <c r="O273" s="29"/>
      <c r="P273" s="29"/>
      <c r="Q273" s="29"/>
      <c r="R273" s="29"/>
      <c r="U273" s="29"/>
      <c r="V273" s="29"/>
      <c r="W273" s="29"/>
      <c r="X273" s="29"/>
      <c r="AA273" s="29"/>
      <c r="AB273" s="29"/>
      <c r="AC273" s="29"/>
      <c r="AD273" s="29"/>
      <c r="AG273" s="29"/>
      <c r="AH273" s="29"/>
      <c r="AI273" s="29"/>
      <c r="AJ273" s="29"/>
    </row>
    <row r="274" spans="9:36" x14ac:dyDescent="0.25">
      <c r="I274" s="29"/>
      <c r="J274" s="29"/>
      <c r="K274" s="29"/>
      <c r="L274" s="29"/>
      <c r="O274" s="29"/>
      <c r="P274" s="29"/>
      <c r="Q274" s="29"/>
      <c r="R274" s="29"/>
      <c r="U274" s="29"/>
      <c r="V274" s="29"/>
      <c r="W274" s="29"/>
      <c r="X274" s="29"/>
      <c r="AA274" s="29"/>
      <c r="AB274" s="29"/>
      <c r="AC274" s="29"/>
      <c r="AD274" s="29"/>
      <c r="AG274" s="29"/>
      <c r="AH274" s="29"/>
      <c r="AI274" s="29"/>
      <c r="AJ274" s="29"/>
    </row>
    <row r="275" spans="9:36" x14ac:dyDescent="0.25">
      <c r="I275" s="29"/>
      <c r="J275" s="29"/>
      <c r="K275" s="29"/>
      <c r="L275" s="29"/>
      <c r="O275" s="29"/>
      <c r="P275" s="29"/>
      <c r="Q275" s="29"/>
      <c r="R275" s="29"/>
      <c r="U275" s="29"/>
      <c r="V275" s="29"/>
      <c r="W275" s="29"/>
      <c r="X275" s="29"/>
      <c r="AA275" s="29"/>
      <c r="AB275" s="29"/>
      <c r="AC275" s="29"/>
      <c r="AD275" s="29"/>
      <c r="AG275" s="29"/>
      <c r="AH275" s="29"/>
      <c r="AI275" s="29"/>
      <c r="AJ275" s="29"/>
    </row>
    <row r="276" spans="9:36" x14ac:dyDescent="0.25">
      <c r="I276" s="29"/>
      <c r="J276" s="29"/>
      <c r="K276" s="29"/>
      <c r="L276" s="29"/>
      <c r="O276" s="29"/>
      <c r="P276" s="29"/>
      <c r="Q276" s="29"/>
      <c r="R276" s="29"/>
      <c r="U276" s="29"/>
      <c r="V276" s="29"/>
      <c r="W276" s="29"/>
      <c r="X276" s="29"/>
      <c r="AA276" s="29"/>
      <c r="AB276" s="29"/>
      <c r="AC276" s="29"/>
      <c r="AD276" s="29"/>
      <c r="AG276" s="29"/>
      <c r="AH276" s="29"/>
      <c r="AI276" s="29"/>
      <c r="AJ276" s="29"/>
    </row>
    <row r="277" spans="9:36" x14ac:dyDescent="0.25">
      <c r="I277" s="29"/>
      <c r="J277" s="29"/>
      <c r="K277" s="29"/>
      <c r="L277" s="29"/>
      <c r="O277" s="29"/>
      <c r="P277" s="29"/>
      <c r="Q277" s="29"/>
      <c r="R277" s="29"/>
      <c r="U277" s="29"/>
      <c r="V277" s="29"/>
      <c r="W277" s="29"/>
      <c r="X277" s="29"/>
      <c r="AA277" s="29"/>
      <c r="AB277" s="29"/>
      <c r="AC277" s="29"/>
      <c r="AD277" s="29"/>
      <c r="AG277" s="29"/>
      <c r="AH277" s="29"/>
      <c r="AI277" s="29"/>
      <c r="AJ277" s="29"/>
    </row>
    <row r="278" spans="9:36" x14ac:dyDescent="0.25">
      <c r="I278" s="29"/>
      <c r="J278" s="29"/>
      <c r="K278" s="29"/>
      <c r="L278" s="29"/>
      <c r="O278" s="29"/>
      <c r="P278" s="29"/>
      <c r="Q278" s="29"/>
      <c r="R278" s="29"/>
      <c r="U278" s="29"/>
      <c r="V278" s="29"/>
      <c r="W278" s="29"/>
      <c r="X278" s="29"/>
      <c r="AA278" s="29"/>
      <c r="AB278" s="29"/>
      <c r="AC278" s="29"/>
      <c r="AD278" s="29"/>
      <c r="AG278" s="29"/>
      <c r="AH278" s="29"/>
      <c r="AI278" s="29"/>
      <c r="AJ278" s="29"/>
    </row>
    <row r="279" spans="9:36" x14ac:dyDescent="0.25">
      <c r="I279" s="29"/>
      <c r="J279" s="29"/>
      <c r="K279" s="29"/>
      <c r="L279" s="29"/>
      <c r="O279" s="29"/>
      <c r="P279" s="29"/>
      <c r="Q279" s="29"/>
      <c r="R279" s="29"/>
      <c r="U279" s="29"/>
      <c r="V279" s="29"/>
      <c r="W279" s="29"/>
      <c r="X279" s="29"/>
      <c r="AA279" s="29"/>
      <c r="AB279" s="29"/>
      <c r="AC279" s="29"/>
      <c r="AD279" s="29"/>
      <c r="AG279" s="29"/>
      <c r="AH279" s="29"/>
      <c r="AI279" s="29"/>
      <c r="AJ279" s="29"/>
    </row>
    <row r="280" spans="9:36" x14ac:dyDescent="0.25">
      <c r="I280" s="29"/>
      <c r="J280" s="29"/>
      <c r="K280" s="29"/>
      <c r="L280" s="29"/>
      <c r="O280" s="29"/>
      <c r="P280" s="29"/>
      <c r="Q280" s="29"/>
      <c r="R280" s="29"/>
      <c r="U280" s="29"/>
      <c r="V280" s="29"/>
      <c r="W280" s="29"/>
      <c r="X280" s="29"/>
      <c r="AA280" s="29"/>
      <c r="AB280" s="29"/>
      <c r="AC280" s="29"/>
      <c r="AD280" s="29"/>
      <c r="AG280" s="29"/>
      <c r="AH280" s="29"/>
      <c r="AI280" s="29"/>
      <c r="AJ280" s="29"/>
    </row>
    <row r="281" spans="9:36" x14ac:dyDescent="0.25">
      <c r="I281" s="29"/>
      <c r="J281" s="29"/>
      <c r="K281" s="29"/>
      <c r="L281" s="29"/>
      <c r="O281" s="29"/>
      <c r="P281" s="29"/>
      <c r="Q281" s="29"/>
      <c r="R281" s="29"/>
      <c r="U281" s="29"/>
      <c r="V281" s="29"/>
      <c r="W281" s="29"/>
      <c r="X281" s="29"/>
      <c r="AA281" s="29"/>
      <c r="AB281" s="29"/>
      <c r="AC281" s="29"/>
      <c r="AD281" s="29"/>
      <c r="AG281" s="29"/>
      <c r="AH281" s="29"/>
      <c r="AI281" s="29"/>
      <c r="AJ281" s="29"/>
    </row>
    <row r="282" spans="9:36" x14ac:dyDescent="0.25">
      <c r="I282" s="29"/>
      <c r="J282" s="29"/>
      <c r="K282" s="29"/>
      <c r="L282" s="29"/>
      <c r="O282" s="29"/>
      <c r="P282" s="29"/>
      <c r="Q282" s="29"/>
      <c r="R282" s="29"/>
      <c r="U282" s="29"/>
      <c r="V282" s="29"/>
      <c r="W282" s="29"/>
      <c r="X282" s="29"/>
      <c r="AA282" s="29"/>
      <c r="AB282" s="29"/>
      <c r="AC282" s="29"/>
      <c r="AD282" s="29"/>
      <c r="AG282" s="29"/>
      <c r="AH282" s="29"/>
      <c r="AI282" s="29"/>
      <c r="AJ282" s="29"/>
    </row>
    <row r="283" spans="9:36" x14ac:dyDescent="0.25">
      <c r="I283" s="29"/>
      <c r="J283" s="29"/>
      <c r="K283" s="29"/>
      <c r="L283" s="29"/>
      <c r="O283" s="29"/>
      <c r="P283" s="29"/>
      <c r="Q283" s="29"/>
      <c r="R283" s="29"/>
      <c r="U283" s="29"/>
      <c r="V283" s="29"/>
      <c r="W283" s="29"/>
      <c r="X283" s="29"/>
      <c r="AA283" s="29"/>
      <c r="AB283" s="29"/>
      <c r="AC283" s="29"/>
      <c r="AD283" s="29"/>
      <c r="AG283" s="29"/>
      <c r="AH283" s="29"/>
      <c r="AI283" s="29"/>
      <c r="AJ283" s="29"/>
    </row>
    <row r="284" spans="9:36" x14ac:dyDescent="0.25">
      <c r="I284" s="29"/>
      <c r="J284" s="29"/>
      <c r="K284" s="29"/>
      <c r="L284" s="29"/>
      <c r="O284" s="29"/>
      <c r="P284" s="29"/>
      <c r="Q284" s="29"/>
      <c r="R284" s="29"/>
      <c r="U284" s="29"/>
      <c r="V284" s="29"/>
      <c r="W284" s="29"/>
      <c r="X284" s="29"/>
      <c r="AA284" s="29"/>
      <c r="AB284" s="29"/>
      <c r="AC284" s="29"/>
      <c r="AD284" s="29"/>
      <c r="AG284" s="29"/>
      <c r="AH284" s="29"/>
      <c r="AI284" s="29"/>
      <c r="AJ284" s="29"/>
    </row>
    <row r="285" spans="9:36" x14ac:dyDescent="0.25">
      <c r="I285" s="29"/>
      <c r="J285" s="29"/>
      <c r="K285" s="29"/>
      <c r="L285" s="29"/>
      <c r="O285" s="29"/>
      <c r="P285" s="29"/>
      <c r="Q285" s="29"/>
      <c r="R285" s="29"/>
      <c r="U285" s="29"/>
      <c r="V285" s="29"/>
      <c r="W285" s="29"/>
      <c r="X285" s="29"/>
      <c r="AA285" s="29"/>
      <c r="AB285" s="29"/>
      <c r="AC285" s="29"/>
      <c r="AD285" s="29"/>
      <c r="AG285" s="29"/>
      <c r="AH285" s="29"/>
      <c r="AI285" s="29"/>
      <c r="AJ285" s="29"/>
    </row>
    <row r="286" spans="9:36" x14ac:dyDescent="0.25">
      <c r="I286" s="29"/>
      <c r="J286" s="29"/>
      <c r="K286" s="29"/>
      <c r="L286" s="29"/>
      <c r="O286" s="29"/>
      <c r="P286" s="29"/>
      <c r="Q286" s="29"/>
      <c r="R286" s="29"/>
      <c r="U286" s="29"/>
      <c r="V286" s="29"/>
      <c r="W286" s="29"/>
      <c r="X286" s="29"/>
      <c r="AA286" s="29"/>
      <c r="AB286" s="29"/>
      <c r="AC286" s="29"/>
      <c r="AD286" s="29"/>
      <c r="AG286" s="29"/>
      <c r="AH286" s="29"/>
      <c r="AI286" s="29"/>
      <c r="AJ286" s="29"/>
    </row>
    <row r="287" spans="9:36" x14ac:dyDescent="0.25">
      <c r="I287" s="29"/>
      <c r="J287" s="29"/>
      <c r="K287" s="29"/>
      <c r="L287" s="29"/>
      <c r="O287" s="29"/>
      <c r="P287" s="29"/>
      <c r="Q287" s="29"/>
      <c r="R287" s="29"/>
      <c r="U287" s="29"/>
      <c r="V287" s="29"/>
      <c r="W287" s="29"/>
      <c r="X287" s="29"/>
      <c r="AA287" s="29"/>
      <c r="AB287" s="29"/>
      <c r="AC287" s="29"/>
      <c r="AD287" s="29"/>
      <c r="AG287" s="29"/>
      <c r="AH287" s="29"/>
      <c r="AI287" s="29"/>
      <c r="AJ287" s="29"/>
    </row>
    <row r="288" spans="9:36" x14ac:dyDescent="0.25">
      <c r="I288" s="29"/>
      <c r="J288" s="29"/>
      <c r="K288" s="29"/>
      <c r="L288" s="29"/>
      <c r="O288" s="29"/>
      <c r="P288" s="29"/>
      <c r="Q288" s="29"/>
      <c r="R288" s="29"/>
      <c r="U288" s="29"/>
      <c r="V288" s="29"/>
      <c r="W288" s="29"/>
      <c r="X288" s="29"/>
      <c r="AA288" s="29"/>
      <c r="AB288" s="29"/>
      <c r="AC288" s="29"/>
      <c r="AD288" s="29"/>
      <c r="AG288" s="29"/>
      <c r="AH288" s="29"/>
      <c r="AI288" s="29"/>
      <c r="AJ288" s="29"/>
    </row>
    <row r="289" spans="9:36" x14ac:dyDescent="0.25">
      <c r="I289" s="29"/>
      <c r="J289" s="29"/>
      <c r="K289" s="29"/>
      <c r="L289" s="29"/>
      <c r="O289" s="29"/>
      <c r="P289" s="29"/>
      <c r="Q289" s="29"/>
      <c r="R289" s="29"/>
      <c r="U289" s="29"/>
      <c r="V289" s="29"/>
      <c r="W289" s="29"/>
      <c r="X289" s="29"/>
      <c r="AA289" s="29"/>
      <c r="AB289" s="29"/>
      <c r="AC289" s="29"/>
      <c r="AD289" s="29"/>
      <c r="AG289" s="29"/>
      <c r="AH289" s="29"/>
      <c r="AI289" s="29"/>
      <c r="AJ289" s="29"/>
    </row>
    <row r="290" spans="9:36" x14ac:dyDescent="0.25">
      <c r="I290" s="29"/>
      <c r="J290" s="29"/>
      <c r="K290" s="29"/>
      <c r="L290" s="29"/>
      <c r="O290" s="29"/>
      <c r="P290" s="29"/>
      <c r="Q290" s="29"/>
      <c r="R290" s="29"/>
      <c r="U290" s="29"/>
      <c r="V290" s="29"/>
      <c r="W290" s="29"/>
      <c r="X290" s="29"/>
      <c r="AA290" s="29"/>
      <c r="AB290" s="29"/>
      <c r="AC290" s="29"/>
      <c r="AD290" s="29"/>
      <c r="AG290" s="29"/>
      <c r="AH290" s="29"/>
      <c r="AI290" s="29"/>
      <c r="AJ290" s="29"/>
    </row>
    <row r="291" spans="9:36" x14ac:dyDescent="0.25">
      <c r="I291" s="29"/>
      <c r="J291" s="29"/>
      <c r="K291" s="29"/>
      <c r="L291" s="29"/>
      <c r="O291" s="29"/>
      <c r="P291" s="29"/>
      <c r="Q291" s="29"/>
      <c r="R291" s="29"/>
      <c r="U291" s="29"/>
      <c r="V291" s="29"/>
      <c r="W291" s="29"/>
      <c r="X291" s="29"/>
      <c r="AA291" s="29"/>
      <c r="AB291" s="29"/>
      <c r="AC291" s="29"/>
      <c r="AD291" s="29"/>
      <c r="AG291" s="29"/>
      <c r="AH291" s="29"/>
      <c r="AI291" s="29"/>
      <c r="AJ291" s="29"/>
    </row>
    <row r="292" spans="9:36" x14ac:dyDescent="0.25">
      <c r="I292" s="29"/>
      <c r="J292" s="29"/>
      <c r="K292" s="29"/>
      <c r="L292" s="29"/>
      <c r="O292" s="29"/>
      <c r="P292" s="29"/>
      <c r="Q292" s="29"/>
      <c r="R292" s="29"/>
      <c r="U292" s="29"/>
      <c r="V292" s="29"/>
      <c r="W292" s="29"/>
      <c r="X292" s="29"/>
      <c r="AA292" s="29"/>
      <c r="AB292" s="29"/>
      <c r="AC292" s="29"/>
      <c r="AD292" s="29"/>
      <c r="AG292" s="29"/>
      <c r="AH292" s="29"/>
      <c r="AI292" s="29"/>
      <c r="AJ292" s="29"/>
    </row>
    <row r="293" spans="9:36" x14ac:dyDescent="0.25">
      <c r="I293" s="29"/>
      <c r="J293" s="29"/>
      <c r="K293" s="29"/>
      <c r="L293" s="29"/>
      <c r="O293" s="29"/>
      <c r="P293" s="29"/>
      <c r="Q293" s="29"/>
      <c r="R293" s="29"/>
      <c r="U293" s="29"/>
      <c r="V293" s="29"/>
      <c r="W293" s="29"/>
      <c r="X293" s="29"/>
      <c r="AA293" s="29"/>
      <c r="AB293" s="29"/>
      <c r="AC293" s="29"/>
      <c r="AD293" s="29"/>
      <c r="AG293" s="29"/>
      <c r="AH293" s="29"/>
      <c r="AI293" s="29"/>
      <c r="AJ293" s="29"/>
    </row>
    <row r="294" spans="9:36" x14ac:dyDescent="0.25">
      <c r="I294" s="29"/>
      <c r="J294" s="29"/>
      <c r="K294" s="29"/>
      <c r="L294" s="29"/>
      <c r="O294" s="29"/>
      <c r="P294" s="29"/>
      <c r="Q294" s="29"/>
      <c r="R294" s="29"/>
      <c r="U294" s="29"/>
      <c r="V294" s="29"/>
      <c r="W294" s="29"/>
      <c r="X294" s="29"/>
      <c r="AA294" s="29"/>
      <c r="AB294" s="29"/>
      <c r="AC294" s="29"/>
      <c r="AD294" s="29"/>
      <c r="AG294" s="29"/>
      <c r="AH294" s="29"/>
      <c r="AI294" s="29"/>
      <c r="AJ294" s="29"/>
    </row>
    <row r="295" spans="9:36" x14ac:dyDescent="0.25">
      <c r="I295" s="29"/>
      <c r="J295" s="29"/>
      <c r="K295" s="29"/>
      <c r="L295" s="29"/>
      <c r="O295" s="29"/>
      <c r="P295" s="29"/>
      <c r="Q295" s="29"/>
      <c r="R295" s="29"/>
      <c r="U295" s="29"/>
      <c r="V295" s="29"/>
      <c r="W295" s="29"/>
      <c r="X295" s="29"/>
      <c r="AA295" s="29"/>
      <c r="AB295" s="29"/>
      <c r="AC295" s="29"/>
      <c r="AD295" s="29"/>
      <c r="AG295" s="29"/>
      <c r="AH295" s="29"/>
      <c r="AI295" s="29"/>
      <c r="AJ295" s="29"/>
    </row>
    <row r="296" spans="9:36" x14ac:dyDescent="0.25">
      <c r="I296" s="29"/>
      <c r="J296" s="29"/>
      <c r="K296" s="29"/>
      <c r="L296" s="29"/>
      <c r="O296" s="29"/>
      <c r="P296" s="29"/>
      <c r="Q296" s="29"/>
      <c r="R296" s="29"/>
      <c r="U296" s="29"/>
      <c r="V296" s="29"/>
      <c r="W296" s="29"/>
      <c r="X296" s="29"/>
      <c r="AA296" s="29"/>
      <c r="AB296" s="29"/>
      <c r="AC296" s="29"/>
      <c r="AD296" s="29"/>
      <c r="AG296" s="29"/>
      <c r="AH296" s="29"/>
      <c r="AI296" s="29"/>
      <c r="AJ296" s="29"/>
    </row>
    <row r="297" spans="9:36" x14ac:dyDescent="0.25">
      <c r="I297" s="29"/>
      <c r="J297" s="29"/>
      <c r="K297" s="29"/>
      <c r="L297" s="29"/>
      <c r="O297" s="29"/>
      <c r="P297" s="29"/>
      <c r="Q297" s="29"/>
      <c r="R297" s="29"/>
      <c r="U297" s="29"/>
      <c r="V297" s="29"/>
      <c r="W297" s="29"/>
      <c r="X297" s="29"/>
      <c r="AA297" s="29"/>
      <c r="AB297" s="29"/>
      <c r="AC297" s="29"/>
      <c r="AD297" s="29"/>
      <c r="AG297" s="29"/>
      <c r="AH297" s="29"/>
      <c r="AI297" s="29"/>
      <c r="AJ297" s="29"/>
    </row>
    <row r="298" spans="9:36" x14ac:dyDescent="0.25">
      <c r="I298" s="29"/>
      <c r="J298" s="29"/>
      <c r="K298" s="29"/>
      <c r="L298" s="29"/>
      <c r="O298" s="29"/>
      <c r="P298" s="29"/>
      <c r="Q298" s="29"/>
      <c r="R298" s="29"/>
      <c r="U298" s="29"/>
      <c r="V298" s="29"/>
      <c r="W298" s="29"/>
      <c r="X298" s="29"/>
      <c r="AA298" s="29"/>
      <c r="AB298" s="29"/>
      <c r="AC298" s="29"/>
      <c r="AD298" s="29"/>
      <c r="AG298" s="29"/>
      <c r="AH298" s="29"/>
      <c r="AI298" s="29"/>
      <c r="AJ298" s="29"/>
    </row>
    <row r="299" spans="9:36" x14ac:dyDescent="0.25">
      <c r="I299" s="29"/>
      <c r="J299" s="29"/>
      <c r="K299" s="29"/>
      <c r="L299" s="29"/>
      <c r="O299" s="29"/>
      <c r="P299" s="29"/>
      <c r="Q299" s="29"/>
      <c r="R299" s="29"/>
      <c r="U299" s="29"/>
      <c r="V299" s="29"/>
      <c r="W299" s="29"/>
      <c r="X299" s="29"/>
      <c r="AA299" s="29"/>
      <c r="AB299" s="29"/>
      <c r="AC299" s="29"/>
      <c r="AD299" s="29"/>
      <c r="AG299" s="29"/>
      <c r="AH299" s="29"/>
      <c r="AI299" s="29"/>
      <c r="AJ299" s="29"/>
    </row>
    <row r="300" spans="9:36" x14ac:dyDescent="0.25">
      <c r="I300" s="29"/>
      <c r="J300" s="29"/>
      <c r="K300" s="29"/>
      <c r="L300" s="29"/>
      <c r="O300" s="29"/>
      <c r="P300" s="29"/>
      <c r="Q300" s="29"/>
      <c r="R300" s="29"/>
      <c r="U300" s="29"/>
      <c r="V300" s="29"/>
      <c r="W300" s="29"/>
      <c r="X300" s="29"/>
      <c r="AA300" s="29"/>
      <c r="AB300" s="29"/>
      <c r="AC300" s="29"/>
      <c r="AD300" s="29"/>
      <c r="AG300" s="29"/>
      <c r="AH300" s="29"/>
      <c r="AI300" s="29"/>
      <c r="AJ300" s="29"/>
    </row>
    <row r="301" spans="9:36" x14ac:dyDescent="0.25">
      <c r="I301" s="29"/>
      <c r="J301" s="29"/>
      <c r="K301" s="29"/>
      <c r="L301" s="29"/>
      <c r="O301" s="29"/>
      <c r="P301" s="29"/>
      <c r="Q301" s="29"/>
      <c r="R301" s="29"/>
      <c r="U301" s="29"/>
      <c r="V301" s="29"/>
      <c r="W301" s="29"/>
      <c r="X301" s="29"/>
      <c r="AA301" s="29"/>
      <c r="AB301" s="29"/>
      <c r="AC301" s="29"/>
      <c r="AD301" s="29"/>
      <c r="AG301" s="29"/>
      <c r="AH301" s="29"/>
      <c r="AI301" s="29"/>
      <c r="AJ301" s="29"/>
    </row>
    <row r="302" spans="9:36" x14ac:dyDescent="0.25">
      <c r="I302" s="29"/>
      <c r="J302" s="29"/>
      <c r="K302" s="29"/>
      <c r="L302" s="29"/>
      <c r="O302" s="29"/>
      <c r="P302" s="29"/>
      <c r="Q302" s="29"/>
      <c r="R302" s="29"/>
      <c r="U302" s="29"/>
      <c r="V302" s="29"/>
      <c r="W302" s="29"/>
      <c r="X302" s="29"/>
      <c r="AA302" s="29"/>
      <c r="AB302" s="29"/>
      <c r="AC302" s="29"/>
      <c r="AD302" s="29"/>
      <c r="AG302" s="29"/>
      <c r="AH302" s="29"/>
      <c r="AI302" s="29"/>
      <c r="AJ302" s="29"/>
    </row>
    <row r="303" spans="9:36" x14ac:dyDescent="0.25">
      <c r="I303" s="29"/>
      <c r="J303" s="29"/>
      <c r="K303" s="29"/>
      <c r="L303" s="29"/>
      <c r="O303" s="29"/>
      <c r="P303" s="29"/>
      <c r="Q303" s="29"/>
      <c r="R303" s="29"/>
      <c r="U303" s="29"/>
      <c r="V303" s="29"/>
      <c r="W303" s="29"/>
      <c r="X303" s="29"/>
      <c r="AA303" s="29"/>
      <c r="AB303" s="29"/>
      <c r="AC303" s="29"/>
      <c r="AD303" s="29"/>
      <c r="AG303" s="29"/>
      <c r="AH303" s="29"/>
      <c r="AI303" s="29"/>
      <c r="AJ303" s="29"/>
    </row>
    <row r="304" spans="9:36" x14ac:dyDescent="0.25">
      <c r="I304" s="29"/>
      <c r="J304" s="29"/>
      <c r="K304" s="29"/>
      <c r="L304" s="29"/>
      <c r="O304" s="29"/>
      <c r="P304" s="29"/>
      <c r="Q304" s="29"/>
      <c r="R304" s="29"/>
      <c r="U304" s="29"/>
      <c r="V304" s="29"/>
      <c r="W304" s="29"/>
      <c r="X304" s="29"/>
      <c r="AA304" s="29"/>
      <c r="AB304" s="29"/>
      <c r="AC304" s="29"/>
      <c r="AD304" s="29"/>
      <c r="AG304" s="29"/>
      <c r="AH304" s="29"/>
      <c r="AI304" s="29"/>
      <c r="AJ304" s="29"/>
    </row>
    <row r="305" spans="9:36" x14ac:dyDescent="0.25">
      <c r="I305" s="29"/>
      <c r="J305" s="29"/>
      <c r="K305" s="29"/>
      <c r="L305" s="29"/>
      <c r="O305" s="29"/>
      <c r="P305" s="29"/>
      <c r="Q305" s="29"/>
      <c r="R305" s="29"/>
      <c r="U305" s="29"/>
      <c r="V305" s="29"/>
      <c r="W305" s="29"/>
      <c r="X305" s="29"/>
      <c r="AA305" s="29"/>
      <c r="AB305" s="29"/>
      <c r="AC305" s="29"/>
      <c r="AD305" s="29"/>
      <c r="AG305" s="29"/>
      <c r="AH305" s="29"/>
      <c r="AI305" s="29"/>
      <c r="AJ305" s="29"/>
    </row>
    <row r="306" spans="9:36" x14ac:dyDescent="0.25">
      <c r="I306" s="29"/>
      <c r="J306" s="29"/>
      <c r="K306" s="29"/>
      <c r="L306" s="29"/>
      <c r="O306" s="29"/>
      <c r="P306" s="29"/>
      <c r="Q306" s="29"/>
      <c r="R306" s="29"/>
      <c r="U306" s="29"/>
      <c r="V306" s="29"/>
      <c r="W306" s="29"/>
      <c r="X306" s="29"/>
      <c r="AA306" s="29"/>
      <c r="AB306" s="29"/>
      <c r="AC306" s="29"/>
      <c r="AD306" s="29"/>
      <c r="AG306" s="29"/>
      <c r="AH306" s="29"/>
      <c r="AI306" s="29"/>
      <c r="AJ306" s="29"/>
    </row>
    <row r="307" spans="9:36" x14ac:dyDescent="0.25">
      <c r="I307" s="29"/>
      <c r="J307" s="29"/>
      <c r="K307" s="29"/>
      <c r="L307" s="29"/>
      <c r="O307" s="29"/>
      <c r="P307" s="29"/>
      <c r="Q307" s="29"/>
      <c r="R307" s="29"/>
      <c r="U307" s="29"/>
      <c r="V307" s="29"/>
      <c r="W307" s="29"/>
      <c r="X307" s="29"/>
      <c r="AA307" s="29"/>
      <c r="AB307" s="29"/>
      <c r="AC307" s="29"/>
      <c r="AD307" s="29"/>
      <c r="AG307" s="29"/>
      <c r="AH307" s="29"/>
      <c r="AI307" s="29"/>
      <c r="AJ307" s="29"/>
    </row>
    <row r="308" spans="9:36" x14ac:dyDescent="0.25">
      <c r="I308" s="29"/>
      <c r="J308" s="29"/>
      <c r="K308" s="29"/>
      <c r="L308" s="29"/>
      <c r="O308" s="29"/>
      <c r="P308" s="29"/>
      <c r="Q308" s="29"/>
      <c r="R308" s="29"/>
      <c r="U308" s="29"/>
      <c r="V308" s="29"/>
      <c r="W308" s="29"/>
      <c r="X308" s="29"/>
      <c r="AA308" s="29"/>
      <c r="AB308" s="29"/>
      <c r="AC308" s="29"/>
      <c r="AD308" s="29"/>
      <c r="AG308" s="29"/>
      <c r="AH308" s="29"/>
      <c r="AI308" s="29"/>
      <c r="AJ308" s="29"/>
    </row>
    <row r="309" spans="9:36" x14ac:dyDescent="0.25">
      <c r="I309" s="29"/>
      <c r="J309" s="29"/>
      <c r="K309" s="29"/>
      <c r="L309" s="29"/>
      <c r="O309" s="29"/>
      <c r="P309" s="29"/>
      <c r="Q309" s="29"/>
      <c r="R309" s="29"/>
      <c r="U309" s="29"/>
      <c r="V309" s="29"/>
      <c r="W309" s="29"/>
      <c r="X309" s="29"/>
      <c r="AA309" s="29"/>
      <c r="AB309" s="29"/>
      <c r="AC309" s="29"/>
      <c r="AD309" s="29"/>
      <c r="AG309" s="29"/>
      <c r="AH309" s="29"/>
      <c r="AI309" s="29"/>
      <c r="AJ309" s="29"/>
    </row>
    <row r="310" spans="9:36" x14ac:dyDescent="0.25">
      <c r="I310" s="29"/>
      <c r="J310" s="29"/>
      <c r="K310" s="29"/>
      <c r="L310" s="29"/>
      <c r="O310" s="29"/>
      <c r="P310" s="29"/>
      <c r="Q310" s="29"/>
      <c r="R310" s="29"/>
      <c r="U310" s="29"/>
      <c r="V310" s="29"/>
      <c r="W310" s="29"/>
      <c r="X310" s="29"/>
      <c r="AA310" s="29"/>
      <c r="AB310" s="29"/>
      <c r="AC310" s="29"/>
      <c r="AD310" s="29"/>
      <c r="AG310" s="29"/>
      <c r="AH310" s="29"/>
      <c r="AI310" s="29"/>
      <c r="AJ310" s="29"/>
    </row>
    <row r="311" spans="9:36" x14ac:dyDescent="0.25">
      <c r="I311" s="29"/>
      <c r="J311" s="29"/>
      <c r="K311" s="29"/>
      <c r="L311" s="29"/>
      <c r="O311" s="29"/>
      <c r="P311" s="29"/>
      <c r="Q311" s="29"/>
      <c r="R311" s="29"/>
      <c r="U311" s="29"/>
      <c r="V311" s="29"/>
      <c r="W311" s="29"/>
      <c r="X311" s="29"/>
      <c r="AA311" s="29"/>
      <c r="AB311" s="29"/>
      <c r="AC311" s="29"/>
      <c r="AD311" s="29"/>
      <c r="AG311" s="29"/>
      <c r="AH311" s="29"/>
      <c r="AI311" s="29"/>
      <c r="AJ311" s="29"/>
    </row>
    <row r="312" spans="9:36" x14ac:dyDescent="0.25">
      <c r="I312" s="29"/>
      <c r="J312" s="29"/>
      <c r="K312" s="29"/>
      <c r="L312" s="29"/>
      <c r="O312" s="29"/>
      <c r="P312" s="29"/>
      <c r="Q312" s="29"/>
      <c r="R312" s="29"/>
      <c r="U312" s="29"/>
      <c r="V312" s="29"/>
      <c r="W312" s="29"/>
      <c r="X312" s="29"/>
      <c r="AA312" s="29"/>
      <c r="AB312" s="29"/>
      <c r="AC312" s="29"/>
      <c r="AD312" s="29"/>
      <c r="AG312" s="29"/>
      <c r="AH312" s="29"/>
      <c r="AI312" s="29"/>
      <c r="AJ312" s="29"/>
    </row>
    <row r="313" spans="9:36" x14ac:dyDescent="0.25">
      <c r="I313" s="29"/>
      <c r="J313" s="29"/>
      <c r="K313" s="29"/>
      <c r="L313" s="29"/>
      <c r="O313" s="29"/>
      <c r="P313" s="29"/>
      <c r="Q313" s="29"/>
      <c r="R313" s="29"/>
      <c r="U313" s="29"/>
      <c r="V313" s="29"/>
      <c r="W313" s="29"/>
      <c r="X313" s="29"/>
      <c r="AA313" s="29"/>
      <c r="AB313" s="29"/>
      <c r="AC313" s="29"/>
      <c r="AD313" s="29"/>
      <c r="AG313" s="29"/>
      <c r="AH313" s="29"/>
      <c r="AI313" s="29"/>
      <c r="AJ313" s="29"/>
    </row>
    <row r="314" spans="9:36" x14ac:dyDescent="0.25">
      <c r="I314" s="29"/>
      <c r="J314" s="29"/>
      <c r="K314" s="29"/>
      <c r="L314" s="29"/>
      <c r="O314" s="29"/>
      <c r="P314" s="29"/>
      <c r="Q314" s="29"/>
      <c r="R314" s="29"/>
      <c r="U314" s="29"/>
      <c r="V314" s="29"/>
      <c r="W314" s="29"/>
      <c r="X314" s="29"/>
      <c r="AA314" s="29"/>
      <c r="AB314" s="29"/>
      <c r="AC314" s="29"/>
      <c r="AD314" s="29"/>
      <c r="AG314" s="29"/>
      <c r="AH314" s="29"/>
      <c r="AI314" s="29"/>
      <c r="AJ314" s="29"/>
    </row>
    <row r="315" spans="9:36" x14ac:dyDescent="0.25">
      <c r="I315" s="29"/>
      <c r="J315" s="29"/>
      <c r="K315" s="29"/>
      <c r="L315" s="29"/>
      <c r="O315" s="29"/>
      <c r="P315" s="29"/>
      <c r="Q315" s="29"/>
      <c r="R315" s="29"/>
      <c r="U315" s="29"/>
      <c r="V315" s="29"/>
      <c r="W315" s="29"/>
      <c r="X315" s="29"/>
      <c r="AA315" s="29"/>
      <c r="AB315" s="29"/>
      <c r="AC315" s="29"/>
      <c r="AD315" s="29"/>
      <c r="AG315" s="29"/>
      <c r="AH315" s="29"/>
      <c r="AI315" s="29"/>
      <c r="AJ315" s="29"/>
    </row>
    <row r="316" spans="9:36" x14ac:dyDescent="0.25">
      <c r="I316" s="29"/>
      <c r="J316" s="29"/>
      <c r="K316" s="29"/>
      <c r="L316" s="29"/>
      <c r="O316" s="29"/>
      <c r="P316" s="29"/>
      <c r="Q316" s="29"/>
      <c r="R316" s="29"/>
      <c r="U316" s="29"/>
      <c r="V316" s="29"/>
      <c r="W316" s="29"/>
      <c r="X316" s="29"/>
      <c r="AA316" s="29"/>
      <c r="AB316" s="29"/>
      <c r="AC316" s="29"/>
      <c r="AD316" s="29"/>
      <c r="AG316" s="29"/>
      <c r="AH316" s="29"/>
      <c r="AI316" s="29"/>
      <c r="AJ316" s="29"/>
    </row>
    <row r="317" spans="9:36" x14ac:dyDescent="0.25">
      <c r="I317" s="29"/>
      <c r="J317" s="29"/>
      <c r="K317" s="29"/>
      <c r="L317" s="29"/>
      <c r="O317" s="29"/>
      <c r="P317" s="29"/>
      <c r="Q317" s="29"/>
      <c r="R317" s="29"/>
      <c r="U317" s="29"/>
      <c r="V317" s="29"/>
      <c r="W317" s="29"/>
      <c r="X317" s="29"/>
      <c r="AA317" s="29"/>
      <c r="AB317" s="29"/>
      <c r="AC317" s="29"/>
      <c r="AD317" s="29"/>
      <c r="AG317" s="29"/>
      <c r="AH317" s="29"/>
      <c r="AI317" s="29"/>
      <c r="AJ317" s="29"/>
    </row>
    <row r="318" spans="9:36" x14ac:dyDescent="0.25">
      <c r="I318" s="29"/>
      <c r="J318" s="29"/>
      <c r="K318" s="29"/>
      <c r="L318" s="29"/>
      <c r="O318" s="29"/>
      <c r="P318" s="29"/>
      <c r="Q318" s="29"/>
      <c r="R318" s="29"/>
      <c r="U318" s="29"/>
      <c r="V318" s="29"/>
      <c r="W318" s="29"/>
      <c r="X318" s="29"/>
      <c r="AA318" s="29"/>
      <c r="AB318" s="29"/>
      <c r="AC318" s="29"/>
      <c r="AD318" s="29"/>
      <c r="AG318" s="29"/>
      <c r="AH318" s="29"/>
      <c r="AI318" s="29"/>
      <c r="AJ318" s="29"/>
    </row>
    <row r="319" spans="9:36" x14ac:dyDescent="0.25">
      <c r="I319" s="29"/>
      <c r="J319" s="29"/>
      <c r="K319" s="29"/>
      <c r="L319" s="29"/>
      <c r="O319" s="29"/>
      <c r="P319" s="29"/>
      <c r="Q319" s="29"/>
      <c r="R319" s="29"/>
      <c r="U319" s="29"/>
      <c r="V319" s="29"/>
      <c r="W319" s="29"/>
      <c r="X319" s="29"/>
      <c r="AA319" s="29"/>
      <c r="AB319" s="29"/>
      <c r="AC319" s="29"/>
      <c r="AD319" s="29"/>
      <c r="AG319" s="29"/>
      <c r="AH319" s="29"/>
      <c r="AI319" s="29"/>
      <c r="AJ319" s="29"/>
    </row>
    <row r="320" spans="9:36" x14ac:dyDescent="0.25">
      <c r="I320" s="29"/>
      <c r="J320" s="29"/>
      <c r="K320" s="29"/>
      <c r="L320" s="29"/>
      <c r="O320" s="29"/>
      <c r="P320" s="29"/>
      <c r="Q320" s="29"/>
      <c r="R320" s="29"/>
      <c r="U320" s="29"/>
      <c r="V320" s="29"/>
      <c r="W320" s="29"/>
      <c r="X320" s="29"/>
      <c r="AA320" s="29"/>
      <c r="AB320" s="29"/>
      <c r="AC320" s="29"/>
      <c r="AD320" s="29"/>
      <c r="AG320" s="29"/>
      <c r="AH320" s="29"/>
      <c r="AI320" s="29"/>
      <c r="AJ320" s="29"/>
    </row>
    <row r="321" spans="9:36" x14ac:dyDescent="0.25">
      <c r="I321" s="29"/>
      <c r="J321" s="29"/>
      <c r="K321" s="29"/>
      <c r="L321" s="29"/>
      <c r="O321" s="29"/>
      <c r="P321" s="29"/>
      <c r="Q321" s="29"/>
      <c r="R321" s="29"/>
      <c r="U321" s="29"/>
      <c r="V321" s="29"/>
      <c r="W321" s="29"/>
      <c r="X321" s="29"/>
      <c r="AA321" s="29"/>
      <c r="AB321" s="29"/>
      <c r="AC321" s="29"/>
      <c r="AD321" s="29"/>
      <c r="AG321" s="29"/>
      <c r="AH321" s="29"/>
      <c r="AI321" s="29"/>
      <c r="AJ321" s="29"/>
    </row>
    <row r="322" spans="9:36" x14ac:dyDescent="0.25">
      <c r="I322" s="29"/>
      <c r="J322" s="29"/>
      <c r="K322" s="29"/>
      <c r="L322" s="29"/>
      <c r="O322" s="29"/>
      <c r="P322" s="29"/>
      <c r="Q322" s="29"/>
      <c r="R322" s="29"/>
      <c r="U322" s="29"/>
      <c r="V322" s="29"/>
      <c r="W322" s="29"/>
      <c r="X322" s="29"/>
      <c r="AA322" s="29"/>
      <c r="AB322" s="29"/>
      <c r="AC322" s="29"/>
      <c r="AD322" s="29"/>
      <c r="AG322" s="29"/>
      <c r="AH322" s="29"/>
      <c r="AI322" s="29"/>
      <c r="AJ322" s="29"/>
    </row>
    <row r="323" spans="9:36" x14ac:dyDescent="0.25">
      <c r="I323" s="29"/>
      <c r="J323" s="29"/>
      <c r="K323" s="29"/>
      <c r="L323" s="29"/>
      <c r="O323" s="29"/>
      <c r="P323" s="29"/>
      <c r="Q323" s="29"/>
      <c r="R323" s="29"/>
      <c r="U323" s="29"/>
      <c r="V323" s="29"/>
      <c r="W323" s="29"/>
      <c r="X323" s="29"/>
      <c r="AA323" s="29"/>
      <c r="AB323" s="29"/>
      <c r="AC323" s="29"/>
      <c r="AD323" s="29"/>
      <c r="AG323" s="29"/>
      <c r="AH323" s="29"/>
      <c r="AI323" s="29"/>
      <c r="AJ323" s="29"/>
    </row>
    <row r="324" spans="9:36" x14ac:dyDescent="0.25">
      <c r="I324" s="29"/>
      <c r="J324" s="29"/>
      <c r="K324" s="29"/>
      <c r="L324" s="29"/>
      <c r="O324" s="29"/>
      <c r="P324" s="29"/>
      <c r="Q324" s="29"/>
      <c r="R324" s="29"/>
      <c r="U324" s="29"/>
      <c r="V324" s="29"/>
      <c r="W324" s="29"/>
      <c r="X324" s="29"/>
      <c r="AA324" s="29"/>
      <c r="AB324" s="29"/>
      <c r="AC324" s="29"/>
      <c r="AD324" s="29"/>
      <c r="AG324" s="29"/>
      <c r="AH324" s="29"/>
      <c r="AI324" s="29"/>
      <c r="AJ324" s="29"/>
    </row>
    <row r="325" spans="9:36" x14ac:dyDescent="0.25">
      <c r="I325" s="29"/>
      <c r="J325" s="29"/>
      <c r="K325" s="29"/>
      <c r="L325" s="29"/>
      <c r="O325" s="29"/>
      <c r="P325" s="29"/>
      <c r="Q325" s="29"/>
      <c r="R325" s="29"/>
      <c r="U325" s="29"/>
      <c r="V325" s="29"/>
      <c r="W325" s="29"/>
      <c r="X325" s="29"/>
      <c r="AA325" s="29"/>
      <c r="AB325" s="29"/>
      <c r="AC325" s="29"/>
      <c r="AD325" s="29"/>
      <c r="AG325" s="29"/>
      <c r="AH325" s="29"/>
      <c r="AI325" s="29"/>
      <c r="AJ325" s="29"/>
    </row>
    <row r="326" spans="9:36" x14ac:dyDescent="0.25">
      <c r="I326" s="29"/>
      <c r="J326" s="29"/>
      <c r="K326" s="29"/>
      <c r="L326" s="29"/>
      <c r="O326" s="29"/>
      <c r="P326" s="29"/>
      <c r="Q326" s="29"/>
      <c r="R326" s="29"/>
      <c r="U326" s="29"/>
      <c r="V326" s="29"/>
      <c r="W326" s="29"/>
      <c r="X326" s="29"/>
      <c r="AA326" s="29"/>
      <c r="AB326" s="29"/>
      <c r="AC326" s="29"/>
      <c r="AD326" s="29"/>
      <c r="AG326" s="29"/>
      <c r="AH326" s="29"/>
      <c r="AI326" s="29"/>
      <c r="AJ326" s="29"/>
    </row>
    <row r="327" spans="9:36" x14ac:dyDescent="0.25">
      <c r="I327" s="29"/>
      <c r="J327" s="29"/>
      <c r="K327" s="29"/>
      <c r="L327" s="29"/>
      <c r="O327" s="29"/>
      <c r="P327" s="29"/>
      <c r="Q327" s="29"/>
      <c r="R327" s="29"/>
      <c r="U327" s="29"/>
      <c r="V327" s="29"/>
      <c r="W327" s="29"/>
      <c r="X327" s="29"/>
      <c r="AA327" s="29"/>
      <c r="AB327" s="29"/>
      <c r="AC327" s="29"/>
      <c r="AD327" s="29"/>
      <c r="AG327" s="29"/>
      <c r="AH327" s="29"/>
      <c r="AI327" s="29"/>
      <c r="AJ327" s="29"/>
    </row>
    <row r="328" spans="9:36" x14ac:dyDescent="0.25">
      <c r="I328" s="29"/>
      <c r="J328" s="29"/>
      <c r="K328" s="29"/>
      <c r="L328" s="29"/>
      <c r="O328" s="29"/>
      <c r="P328" s="29"/>
      <c r="Q328" s="29"/>
      <c r="R328" s="29"/>
      <c r="U328" s="29"/>
      <c r="V328" s="29"/>
      <c r="W328" s="29"/>
      <c r="X328" s="29"/>
      <c r="AA328" s="29"/>
      <c r="AB328" s="29"/>
      <c r="AC328" s="29"/>
      <c r="AD328" s="29"/>
      <c r="AG328" s="29"/>
      <c r="AH328" s="29"/>
      <c r="AI328" s="29"/>
      <c r="AJ328" s="29"/>
    </row>
    <row r="329" spans="9:36" x14ac:dyDescent="0.25">
      <c r="I329" s="29"/>
      <c r="J329" s="29"/>
      <c r="K329" s="29"/>
      <c r="L329" s="29"/>
      <c r="O329" s="29"/>
      <c r="P329" s="29"/>
      <c r="Q329" s="29"/>
      <c r="R329" s="29"/>
      <c r="U329" s="29"/>
      <c r="V329" s="29"/>
      <c r="W329" s="29"/>
      <c r="X329" s="29"/>
      <c r="AA329" s="29"/>
      <c r="AB329" s="29"/>
      <c r="AC329" s="29"/>
      <c r="AD329" s="29"/>
      <c r="AG329" s="29"/>
      <c r="AH329" s="29"/>
      <c r="AI329" s="29"/>
      <c r="AJ329" s="29"/>
    </row>
    <row r="330" spans="9:36" x14ac:dyDescent="0.25">
      <c r="I330" s="29"/>
      <c r="J330" s="29"/>
      <c r="K330" s="29"/>
      <c r="L330" s="29"/>
      <c r="O330" s="29"/>
      <c r="P330" s="29"/>
      <c r="Q330" s="29"/>
      <c r="R330" s="29"/>
      <c r="U330" s="29"/>
      <c r="V330" s="29"/>
      <c r="W330" s="29"/>
      <c r="X330" s="29"/>
      <c r="AA330" s="29"/>
      <c r="AB330" s="29"/>
      <c r="AC330" s="29"/>
      <c r="AD330" s="29"/>
      <c r="AG330" s="29"/>
      <c r="AH330" s="29"/>
      <c r="AI330" s="29"/>
      <c r="AJ330" s="29"/>
    </row>
    <row r="331" spans="9:36" x14ac:dyDescent="0.25">
      <c r="I331" s="29"/>
      <c r="J331" s="29"/>
      <c r="K331" s="29"/>
      <c r="L331" s="29"/>
      <c r="O331" s="29"/>
      <c r="P331" s="29"/>
      <c r="Q331" s="29"/>
      <c r="R331" s="29"/>
      <c r="U331" s="29"/>
      <c r="V331" s="29"/>
      <c r="W331" s="29"/>
      <c r="X331" s="29"/>
      <c r="AA331" s="29"/>
      <c r="AB331" s="29"/>
      <c r="AC331" s="29"/>
      <c r="AD331" s="29"/>
      <c r="AG331" s="29"/>
      <c r="AH331" s="29"/>
      <c r="AI331" s="29"/>
      <c r="AJ331" s="29"/>
    </row>
    <row r="332" spans="9:36" x14ac:dyDescent="0.25">
      <c r="I332" s="29"/>
      <c r="J332" s="29"/>
      <c r="K332" s="29"/>
      <c r="L332" s="29"/>
      <c r="O332" s="29"/>
      <c r="P332" s="29"/>
      <c r="Q332" s="29"/>
      <c r="R332" s="29"/>
      <c r="U332" s="29"/>
      <c r="V332" s="29"/>
      <c r="W332" s="29"/>
      <c r="X332" s="29"/>
      <c r="AA332" s="29"/>
      <c r="AB332" s="29"/>
      <c r="AC332" s="29"/>
      <c r="AD332" s="29"/>
      <c r="AG332" s="29"/>
      <c r="AH332" s="29"/>
      <c r="AI332" s="29"/>
      <c r="AJ332" s="29"/>
    </row>
    <row r="333" spans="9:36" x14ac:dyDescent="0.25">
      <c r="I333" s="29"/>
      <c r="J333" s="29"/>
      <c r="K333" s="29"/>
      <c r="L333" s="29"/>
      <c r="O333" s="29"/>
      <c r="P333" s="29"/>
      <c r="Q333" s="29"/>
      <c r="R333" s="29"/>
      <c r="U333" s="29"/>
      <c r="V333" s="29"/>
      <c r="W333" s="29"/>
      <c r="X333" s="29"/>
      <c r="AA333" s="29"/>
      <c r="AB333" s="29"/>
      <c r="AC333" s="29"/>
      <c r="AD333" s="29"/>
      <c r="AG333" s="29"/>
      <c r="AH333" s="29"/>
      <c r="AI333" s="29"/>
      <c r="AJ333" s="29"/>
    </row>
    <row r="334" spans="9:36" x14ac:dyDescent="0.25">
      <c r="I334" s="29"/>
      <c r="J334" s="29"/>
      <c r="K334" s="29"/>
      <c r="L334" s="29"/>
      <c r="O334" s="29"/>
      <c r="P334" s="29"/>
      <c r="Q334" s="29"/>
      <c r="R334" s="29"/>
      <c r="U334" s="29"/>
      <c r="V334" s="29"/>
      <c r="W334" s="29"/>
      <c r="X334" s="29"/>
      <c r="AA334" s="29"/>
      <c r="AB334" s="29"/>
      <c r="AC334" s="29"/>
      <c r="AD334" s="29"/>
      <c r="AG334" s="29"/>
      <c r="AH334" s="29"/>
      <c r="AI334" s="29"/>
      <c r="AJ334" s="29"/>
    </row>
    <row r="335" spans="9:36" x14ac:dyDescent="0.25">
      <c r="I335" s="29"/>
      <c r="J335" s="29"/>
      <c r="K335" s="29"/>
      <c r="L335" s="29"/>
      <c r="O335" s="29"/>
      <c r="P335" s="29"/>
      <c r="Q335" s="29"/>
      <c r="R335" s="29"/>
      <c r="U335" s="29"/>
      <c r="V335" s="29"/>
      <c r="W335" s="29"/>
      <c r="X335" s="29"/>
      <c r="AA335" s="29"/>
      <c r="AB335" s="29"/>
      <c r="AC335" s="29"/>
      <c r="AD335" s="29"/>
      <c r="AG335" s="29"/>
      <c r="AH335" s="29"/>
      <c r="AI335" s="29"/>
      <c r="AJ335" s="29"/>
    </row>
    <row r="336" spans="9:36" x14ac:dyDescent="0.25">
      <c r="I336" s="29"/>
      <c r="J336" s="29"/>
      <c r="K336" s="29"/>
      <c r="L336" s="29"/>
      <c r="O336" s="29"/>
      <c r="P336" s="29"/>
      <c r="Q336" s="29"/>
      <c r="R336" s="29"/>
      <c r="U336" s="29"/>
      <c r="V336" s="29"/>
      <c r="W336" s="29"/>
      <c r="X336" s="29"/>
      <c r="AA336" s="29"/>
      <c r="AB336" s="29"/>
      <c r="AC336" s="29"/>
      <c r="AD336" s="29"/>
      <c r="AG336" s="29"/>
      <c r="AH336" s="29"/>
      <c r="AI336" s="29"/>
      <c r="AJ336" s="29"/>
    </row>
    <row r="337" spans="9:36" x14ac:dyDescent="0.25">
      <c r="I337" s="29"/>
      <c r="J337" s="29"/>
      <c r="K337" s="29"/>
      <c r="L337" s="29"/>
      <c r="O337" s="29"/>
      <c r="P337" s="29"/>
      <c r="Q337" s="29"/>
      <c r="R337" s="29"/>
      <c r="U337" s="29"/>
      <c r="V337" s="29"/>
      <c r="W337" s="29"/>
      <c r="X337" s="29"/>
      <c r="AA337" s="29"/>
      <c r="AB337" s="29"/>
      <c r="AC337" s="29"/>
      <c r="AD337" s="29"/>
      <c r="AG337" s="29"/>
      <c r="AH337" s="29"/>
      <c r="AI337" s="29"/>
      <c r="AJ337" s="29"/>
    </row>
    <row r="338" spans="9:36" x14ac:dyDescent="0.25">
      <c r="I338" s="29"/>
      <c r="J338" s="29"/>
      <c r="K338" s="29"/>
      <c r="L338" s="29"/>
      <c r="O338" s="29"/>
      <c r="P338" s="29"/>
      <c r="Q338" s="29"/>
      <c r="R338" s="29"/>
      <c r="U338" s="29"/>
      <c r="V338" s="29"/>
      <c r="W338" s="29"/>
      <c r="X338" s="29"/>
      <c r="AA338" s="29"/>
      <c r="AB338" s="29"/>
      <c r="AC338" s="29"/>
      <c r="AD338" s="29"/>
      <c r="AG338" s="29"/>
      <c r="AH338" s="29"/>
      <c r="AI338" s="29"/>
      <c r="AJ338" s="29"/>
    </row>
    <row r="339" spans="9:36" x14ac:dyDescent="0.25">
      <c r="I339" s="29"/>
      <c r="J339" s="29"/>
      <c r="K339" s="29"/>
      <c r="L339" s="29"/>
      <c r="O339" s="29"/>
      <c r="P339" s="29"/>
      <c r="Q339" s="29"/>
      <c r="R339" s="29"/>
      <c r="U339" s="29"/>
      <c r="V339" s="29"/>
      <c r="W339" s="29"/>
      <c r="X339" s="29"/>
      <c r="AA339" s="29"/>
      <c r="AB339" s="29"/>
      <c r="AC339" s="29"/>
      <c r="AD339" s="29"/>
      <c r="AG339" s="29"/>
      <c r="AH339" s="29"/>
      <c r="AI339" s="29"/>
      <c r="AJ339" s="29"/>
    </row>
    <row r="340" spans="9:36" x14ac:dyDescent="0.25">
      <c r="I340" s="29"/>
      <c r="J340" s="29"/>
      <c r="K340" s="29"/>
      <c r="L340" s="29"/>
      <c r="O340" s="29"/>
      <c r="P340" s="29"/>
      <c r="Q340" s="29"/>
      <c r="R340" s="29"/>
      <c r="U340" s="29"/>
      <c r="V340" s="29"/>
      <c r="W340" s="29"/>
      <c r="X340" s="29"/>
      <c r="AA340" s="29"/>
      <c r="AB340" s="29"/>
      <c r="AC340" s="29"/>
      <c r="AD340" s="29"/>
      <c r="AG340" s="29"/>
      <c r="AH340" s="29"/>
      <c r="AI340" s="29"/>
      <c r="AJ340" s="29"/>
    </row>
    <row r="341" spans="9:36" x14ac:dyDescent="0.25">
      <c r="I341" s="29"/>
      <c r="J341" s="29"/>
      <c r="K341" s="29"/>
      <c r="L341" s="29"/>
      <c r="O341" s="29"/>
      <c r="P341" s="29"/>
      <c r="Q341" s="29"/>
      <c r="R341" s="29"/>
      <c r="U341" s="29"/>
      <c r="V341" s="29"/>
      <c r="W341" s="29"/>
      <c r="X341" s="29"/>
      <c r="AA341" s="29"/>
      <c r="AB341" s="29"/>
      <c r="AC341" s="29"/>
      <c r="AD341" s="29"/>
      <c r="AG341" s="29"/>
      <c r="AH341" s="29"/>
      <c r="AI341" s="29"/>
      <c r="AJ341" s="29"/>
    </row>
    <row r="342" spans="9:36" x14ac:dyDescent="0.25">
      <c r="I342" s="29"/>
      <c r="J342" s="29"/>
      <c r="K342" s="29"/>
      <c r="L342" s="29"/>
      <c r="O342" s="29"/>
      <c r="P342" s="29"/>
      <c r="Q342" s="29"/>
      <c r="R342" s="29"/>
      <c r="U342" s="29"/>
      <c r="V342" s="29"/>
      <c r="W342" s="29"/>
      <c r="X342" s="29"/>
      <c r="AA342" s="29"/>
      <c r="AB342" s="29"/>
      <c r="AC342" s="29"/>
      <c r="AD342" s="29"/>
      <c r="AG342" s="29"/>
      <c r="AH342" s="29"/>
      <c r="AI342" s="29"/>
      <c r="AJ342" s="29"/>
    </row>
    <row r="343" spans="9:36" x14ac:dyDescent="0.25">
      <c r="I343" s="29"/>
      <c r="J343" s="29"/>
      <c r="K343" s="29"/>
      <c r="L343" s="29"/>
      <c r="O343" s="29"/>
      <c r="P343" s="29"/>
      <c r="Q343" s="29"/>
      <c r="R343" s="29"/>
      <c r="U343" s="29"/>
      <c r="V343" s="29"/>
      <c r="W343" s="29"/>
      <c r="X343" s="29"/>
      <c r="AA343" s="29"/>
      <c r="AB343" s="29"/>
      <c r="AC343" s="29"/>
      <c r="AD343" s="29"/>
      <c r="AG343" s="29"/>
      <c r="AH343" s="29"/>
      <c r="AI343" s="29"/>
      <c r="AJ343" s="29"/>
    </row>
    <row r="344" spans="9:36" x14ac:dyDescent="0.25">
      <c r="I344" s="29"/>
      <c r="J344" s="29"/>
      <c r="K344" s="29"/>
      <c r="L344" s="29"/>
      <c r="O344" s="29"/>
      <c r="P344" s="29"/>
      <c r="Q344" s="29"/>
      <c r="R344" s="29"/>
      <c r="U344" s="29"/>
      <c r="V344" s="29"/>
      <c r="W344" s="29"/>
      <c r="X344" s="29"/>
      <c r="AA344" s="29"/>
      <c r="AB344" s="29"/>
      <c r="AC344" s="29"/>
      <c r="AD344" s="29"/>
      <c r="AG344" s="29"/>
      <c r="AH344" s="29"/>
      <c r="AI344" s="29"/>
      <c r="AJ344" s="29"/>
    </row>
    <row r="345" spans="9:36" x14ac:dyDescent="0.25">
      <c r="I345" s="29"/>
      <c r="J345" s="29"/>
      <c r="K345" s="29"/>
      <c r="L345" s="29"/>
      <c r="O345" s="29"/>
      <c r="P345" s="29"/>
      <c r="Q345" s="29"/>
      <c r="R345" s="29"/>
      <c r="U345" s="29"/>
      <c r="V345" s="29"/>
      <c r="W345" s="29"/>
      <c r="X345" s="29"/>
      <c r="AA345" s="29"/>
      <c r="AB345" s="29"/>
      <c r="AC345" s="29"/>
      <c r="AD345" s="29"/>
      <c r="AG345" s="29"/>
      <c r="AH345" s="29"/>
      <c r="AI345" s="29"/>
      <c r="AJ345" s="29"/>
    </row>
    <row r="346" spans="9:36" x14ac:dyDescent="0.25">
      <c r="I346" s="29"/>
      <c r="J346" s="29"/>
      <c r="K346" s="29"/>
      <c r="L346" s="29"/>
      <c r="O346" s="29"/>
      <c r="P346" s="29"/>
      <c r="Q346" s="29"/>
      <c r="R346" s="29"/>
      <c r="U346" s="29"/>
      <c r="V346" s="29"/>
      <c r="W346" s="29"/>
      <c r="X346" s="29"/>
      <c r="AA346" s="29"/>
      <c r="AB346" s="29"/>
      <c r="AC346" s="29"/>
      <c r="AD346" s="29"/>
      <c r="AG346" s="29"/>
      <c r="AH346" s="29"/>
      <c r="AI346" s="29"/>
      <c r="AJ346" s="29"/>
    </row>
    <row r="347" spans="9:36" x14ac:dyDescent="0.25">
      <c r="I347" s="29"/>
      <c r="J347" s="29"/>
      <c r="K347" s="29"/>
      <c r="L347" s="29"/>
      <c r="O347" s="29"/>
      <c r="P347" s="29"/>
      <c r="Q347" s="29"/>
      <c r="R347" s="29"/>
      <c r="U347" s="29"/>
      <c r="V347" s="29"/>
      <c r="W347" s="29"/>
      <c r="X347" s="29"/>
      <c r="AA347" s="29"/>
      <c r="AB347" s="29"/>
      <c r="AC347" s="29"/>
      <c r="AD347" s="29"/>
      <c r="AG347" s="29"/>
      <c r="AH347" s="29"/>
      <c r="AI347" s="29"/>
      <c r="AJ347" s="29"/>
    </row>
    <row r="348" spans="9:36" x14ac:dyDescent="0.25">
      <c r="I348" s="29"/>
      <c r="J348" s="29"/>
      <c r="K348" s="29"/>
      <c r="L348" s="29"/>
      <c r="O348" s="29"/>
      <c r="P348" s="29"/>
      <c r="Q348" s="29"/>
      <c r="R348" s="29"/>
      <c r="U348" s="29"/>
      <c r="V348" s="29"/>
      <c r="W348" s="29"/>
      <c r="X348" s="29"/>
      <c r="AA348" s="29"/>
      <c r="AB348" s="29"/>
      <c r="AC348" s="29"/>
      <c r="AD348" s="29"/>
      <c r="AG348" s="29"/>
      <c r="AH348" s="29"/>
      <c r="AI348" s="29"/>
      <c r="AJ348" s="29"/>
    </row>
    <row r="349" spans="9:36" x14ac:dyDescent="0.25">
      <c r="I349" s="29"/>
      <c r="J349" s="29"/>
      <c r="K349" s="29"/>
      <c r="L349" s="29"/>
      <c r="O349" s="29"/>
      <c r="P349" s="29"/>
      <c r="Q349" s="29"/>
      <c r="R349" s="29"/>
      <c r="U349" s="29"/>
      <c r="V349" s="29"/>
      <c r="W349" s="29"/>
      <c r="X349" s="29"/>
      <c r="AA349" s="29"/>
      <c r="AB349" s="29"/>
      <c r="AC349" s="29"/>
      <c r="AD349" s="29"/>
      <c r="AG349" s="29"/>
      <c r="AH349" s="29"/>
      <c r="AI349" s="29"/>
      <c r="AJ349" s="29"/>
    </row>
    <row r="350" spans="9:36" x14ac:dyDescent="0.25">
      <c r="I350" s="29"/>
      <c r="J350" s="29"/>
      <c r="K350" s="29"/>
      <c r="L350" s="29"/>
      <c r="O350" s="29"/>
      <c r="P350" s="29"/>
      <c r="Q350" s="29"/>
      <c r="R350" s="29"/>
      <c r="U350" s="29"/>
      <c r="V350" s="29"/>
      <c r="W350" s="29"/>
      <c r="X350" s="29"/>
      <c r="AA350" s="29"/>
      <c r="AB350" s="29"/>
      <c r="AC350" s="29"/>
      <c r="AD350" s="29"/>
      <c r="AG350" s="29"/>
      <c r="AH350" s="29"/>
      <c r="AI350" s="29"/>
      <c r="AJ350" s="29"/>
    </row>
    <row r="351" spans="9:36" x14ac:dyDescent="0.25">
      <c r="I351" s="29"/>
      <c r="J351" s="29"/>
      <c r="K351" s="29"/>
      <c r="L351" s="29"/>
      <c r="O351" s="29"/>
      <c r="P351" s="29"/>
      <c r="Q351" s="29"/>
      <c r="R351" s="29"/>
      <c r="U351" s="29"/>
      <c r="V351" s="29"/>
      <c r="W351" s="29"/>
      <c r="X351" s="29"/>
      <c r="AA351" s="29"/>
      <c r="AB351" s="29"/>
      <c r="AC351" s="29"/>
      <c r="AD351" s="29"/>
      <c r="AG351" s="29"/>
      <c r="AH351" s="29"/>
      <c r="AI351" s="29"/>
      <c r="AJ351" s="29"/>
    </row>
    <row r="352" spans="9:36" x14ac:dyDescent="0.25">
      <c r="I352" s="29"/>
      <c r="J352" s="29"/>
      <c r="K352" s="29"/>
      <c r="L352" s="29"/>
      <c r="O352" s="29"/>
      <c r="P352" s="29"/>
      <c r="Q352" s="29"/>
      <c r="R352" s="29"/>
      <c r="U352" s="29"/>
      <c r="V352" s="29"/>
      <c r="W352" s="29"/>
      <c r="X352" s="29"/>
      <c r="AA352" s="29"/>
      <c r="AB352" s="29"/>
      <c r="AC352" s="29"/>
      <c r="AD352" s="29"/>
      <c r="AG352" s="29"/>
      <c r="AH352" s="29"/>
      <c r="AI352" s="29"/>
      <c r="AJ352" s="29"/>
    </row>
    <row r="353" spans="9:36" x14ac:dyDescent="0.25">
      <c r="I353" s="29"/>
      <c r="J353" s="29"/>
      <c r="K353" s="29"/>
      <c r="L353" s="29"/>
      <c r="O353" s="29"/>
      <c r="P353" s="29"/>
      <c r="Q353" s="29"/>
      <c r="R353" s="29"/>
      <c r="U353" s="29"/>
      <c r="V353" s="29"/>
      <c r="W353" s="29"/>
      <c r="X353" s="29"/>
      <c r="AA353" s="29"/>
      <c r="AB353" s="29"/>
      <c r="AC353" s="29"/>
      <c r="AD353" s="29"/>
      <c r="AG353" s="29"/>
      <c r="AH353" s="29"/>
      <c r="AI353" s="29"/>
      <c r="AJ353" s="29"/>
    </row>
    <row r="354" spans="9:36" x14ac:dyDescent="0.25">
      <c r="I354" s="29"/>
      <c r="J354" s="29"/>
      <c r="K354" s="29"/>
      <c r="L354" s="29"/>
      <c r="O354" s="29"/>
      <c r="P354" s="29"/>
      <c r="Q354" s="29"/>
      <c r="R354" s="29"/>
      <c r="U354" s="29"/>
      <c r="V354" s="29"/>
      <c r="W354" s="29"/>
      <c r="X354" s="29"/>
      <c r="AA354" s="29"/>
      <c r="AB354" s="29"/>
      <c r="AC354" s="29"/>
      <c r="AD354" s="29"/>
      <c r="AG354" s="29"/>
      <c r="AH354" s="29"/>
      <c r="AI354" s="29"/>
      <c r="AJ354" s="29"/>
    </row>
    <row r="355" spans="9:36" x14ac:dyDescent="0.25">
      <c r="I355" s="29"/>
      <c r="J355" s="29"/>
      <c r="K355" s="29"/>
      <c r="L355" s="29"/>
      <c r="O355" s="29"/>
      <c r="P355" s="29"/>
      <c r="Q355" s="29"/>
      <c r="R355" s="29"/>
      <c r="U355" s="29"/>
      <c r="V355" s="29"/>
      <c r="W355" s="29"/>
      <c r="X355" s="29"/>
      <c r="AA355" s="29"/>
      <c r="AB355" s="29"/>
      <c r="AC355" s="29"/>
      <c r="AD355" s="29"/>
      <c r="AG355" s="29"/>
      <c r="AH355" s="29"/>
      <c r="AI355" s="29"/>
      <c r="AJ355" s="29"/>
    </row>
    <row r="356" spans="9:36" x14ac:dyDescent="0.25">
      <c r="I356" s="29"/>
      <c r="J356" s="29"/>
      <c r="K356" s="29"/>
      <c r="L356" s="29"/>
      <c r="O356" s="29"/>
      <c r="P356" s="29"/>
      <c r="Q356" s="29"/>
      <c r="R356" s="29"/>
      <c r="U356" s="29"/>
      <c r="V356" s="29"/>
      <c r="W356" s="29"/>
      <c r="X356" s="29"/>
      <c r="AA356" s="29"/>
      <c r="AB356" s="29"/>
      <c r="AC356" s="29"/>
      <c r="AD356" s="29"/>
      <c r="AG356" s="29"/>
      <c r="AH356" s="29"/>
      <c r="AI356" s="29"/>
      <c r="AJ356" s="29"/>
    </row>
    <row r="357" spans="9:36" x14ac:dyDescent="0.25">
      <c r="I357" s="29"/>
      <c r="J357" s="29"/>
      <c r="K357" s="29"/>
      <c r="L357" s="29"/>
      <c r="O357" s="29"/>
      <c r="P357" s="29"/>
      <c r="Q357" s="29"/>
      <c r="R357" s="29"/>
      <c r="U357" s="29"/>
      <c r="V357" s="29"/>
      <c r="W357" s="29"/>
      <c r="X357" s="29"/>
      <c r="AA357" s="29"/>
      <c r="AB357" s="29"/>
      <c r="AC357" s="29"/>
      <c r="AD357" s="29"/>
      <c r="AG357" s="29"/>
      <c r="AH357" s="29"/>
      <c r="AI357" s="29"/>
      <c r="AJ357" s="29"/>
    </row>
    <row r="358" spans="9:36" x14ac:dyDescent="0.25">
      <c r="I358" s="29"/>
      <c r="J358" s="29"/>
      <c r="K358" s="29"/>
      <c r="L358" s="29"/>
      <c r="O358" s="29"/>
      <c r="P358" s="29"/>
      <c r="Q358" s="29"/>
      <c r="R358" s="29"/>
      <c r="U358" s="29"/>
      <c r="V358" s="29"/>
      <c r="W358" s="29"/>
      <c r="X358" s="29"/>
      <c r="AA358" s="29"/>
      <c r="AB358" s="29"/>
      <c r="AC358" s="29"/>
      <c r="AD358" s="29"/>
      <c r="AG358" s="29"/>
      <c r="AH358" s="29"/>
      <c r="AI358" s="29"/>
      <c r="AJ358" s="29"/>
    </row>
    <row r="359" spans="9:36" x14ac:dyDescent="0.25">
      <c r="I359" s="29"/>
      <c r="J359" s="29"/>
      <c r="K359" s="29"/>
      <c r="L359" s="29"/>
      <c r="O359" s="29"/>
      <c r="P359" s="29"/>
      <c r="Q359" s="29"/>
      <c r="R359" s="29"/>
      <c r="U359" s="29"/>
      <c r="V359" s="29"/>
      <c r="W359" s="29"/>
      <c r="X359" s="29"/>
      <c r="AA359" s="29"/>
      <c r="AB359" s="29"/>
      <c r="AC359" s="29"/>
      <c r="AD359" s="29"/>
      <c r="AG359" s="29"/>
      <c r="AH359" s="29"/>
      <c r="AI359" s="29"/>
      <c r="AJ359" s="29"/>
    </row>
    <row r="360" spans="9:36" x14ac:dyDescent="0.25">
      <c r="I360" s="29"/>
      <c r="J360" s="29"/>
      <c r="K360" s="29"/>
      <c r="L360" s="29"/>
      <c r="O360" s="29"/>
      <c r="P360" s="29"/>
      <c r="Q360" s="29"/>
      <c r="R360" s="29"/>
      <c r="U360" s="29"/>
      <c r="V360" s="29"/>
      <c r="W360" s="29"/>
      <c r="X360" s="29"/>
      <c r="AA360" s="29"/>
      <c r="AB360" s="29"/>
      <c r="AC360" s="29"/>
      <c r="AD360" s="29"/>
      <c r="AG360" s="29"/>
      <c r="AH360" s="29"/>
      <c r="AI360" s="29"/>
      <c r="AJ360" s="29"/>
    </row>
    <row r="361" spans="9:36" x14ac:dyDescent="0.25">
      <c r="I361" s="29"/>
      <c r="J361" s="29"/>
      <c r="K361" s="29"/>
      <c r="L361" s="29"/>
      <c r="O361" s="29"/>
      <c r="P361" s="29"/>
      <c r="Q361" s="29"/>
      <c r="R361" s="29"/>
      <c r="U361" s="29"/>
      <c r="V361" s="29"/>
      <c r="W361" s="29"/>
      <c r="X361" s="29"/>
      <c r="AA361" s="29"/>
      <c r="AB361" s="29"/>
      <c r="AC361" s="29"/>
      <c r="AD361" s="29"/>
      <c r="AG361" s="29"/>
      <c r="AH361" s="29"/>
      <c r="AI361" s="29"/>
      <c r="AJ361" s="29"/>
    </row>
    <row r="362" spans="9:36" x14ac:dyDescent="0.25">
      <c r="I362" s="29"/>
      <c r="J362" s="29"/>
      <c r="K362" s="29"/>
      <c r="L362" s="29"/>
      <c r="O362" s="29"/>
      <c r="P362" s="29"/>
      <c r="Q362" s="29"/>
      <c r="R362" s="29"/>
      <c r="U362" s="29"/>
      <c r="V362" s="29"/>
      <c r="W362" s="29"/>
      <c r="X362" s="29"/>
      <c r="AA362" s="29"/>
      <c r="AB362" s="29"/>
      <c r="AC362" s="29"/>
      <c r="AD362" s="29"/>
      <c r="AG362" s="29"/>
      <c r="AH362" s="29"/>
      <c r="AI362" s="29"/>
      <c r="AJ362" s="29"/>
    </row>
    <row r="363" spans="9:36" x14ac:dyDescent="0.25">
      <c r="I363" s="29"/>
      <c r="J363" s="29"/>
      <c r="K363" s="29"/>
      <c r="L363" s="29"/>
      <c r="O363" s="29"/>
      <c r="P363" s="29"/>
      <c r="Q363" s="29"/>
      <c r="R363" s="29"/>
      <c r="U363" s="29"/>
      <c r="V363" s="29"/>
      <c r="W363" s="29"/>
      <c r="X363" s="29"/>
      <c r="AA363" s="29"/>
      <c r="AB363" s="29"/>
      <c r="AC363" s="29"/>
      <c r="AD363" s="29"/>
      <c r="AG363" s="29"/>
      <c r="AH363" s="29"/>
      <c r="AI363" s="29"/>
      <c r="AJ363" s="29"/>
    </row>
    <row r="364" spans="9:36" x14ac:dyDescent="0.25">
      <c r="I364" s="29"/>
      <c r="J364" s="29"/>
      <c r="K364" s="29"/>
      <c r="L364" s="29"/>
      <c r="O364" s="29"/>
      <c r="P364" s="29"/>
      <c r="Q364" s="29"/>
      <c r="R364" s="29"/>
      <c r="U364" s="29"/>
      <c r="V364" s="29"/>
      <c r="W364" s="29"/>
      <c r="X364" s="29"/>
      <c r="AA364" s="29"/>
      <c r="AB364" s="29"/>
      <c r="AC364" s="29"/>
      <c r="AD364" s="29"/>
      <c r="AG364" s="29"/>
      <c r="AH364" s="29"/>
      <c r="AI364" s="29"/>
      <c r="AJ364" s="29"/>
    </row>
    <row r="365" spans="9:36" x14ac:dyDescent="0.25">
      <c r="I365" s="29"/>
      <c r="J365" s="29"/>
      <c r="K365" s="29"/>
      <c r="L365" s="29"/>
      <c r="O365" s="29"/>
      <c r="P365" s="29"/>
      <c r="Q365" s="29"/>
      <c r="R365" s="29"/>
      <c r="U365" s="29"/>
      <c r="V365" s="29"/>
      <c r="W365" s="29"/>
      <c r="X365" s="29"/>
      <c r="AA365" s="29"/>
      <c r="AB365" s="29"/>
      <c r="AC365" s="29"/>
      <c r="AD365" s="29"/>
      <c r="AG365" s="29"/>
      <c r="AH365" s="29"/>
      <c r="AI365" s="29"/>
      <c r="AJ365" s="29"/>
    </row>
    <row r="366" spans="9:36" x14ac:dyDescent="0.25">
      <c r="I366" s="29"/>
      <c r="J366" s="29"/>
      <c r="K366" s="29"/>
      <c r="L366" s="29"/>
      <c r="O366" s="29"/>
      <c r="P366" s="29"/>
      <c r="Q366" s="29"/>
      <c r="R366" s="29"/>
      <c r="U366" s="29"/>
      <c r="V366" s="29"/>
      <c r="W366" s="29"/>
      <c r="X366" s="29"/>
      <c r="AA366" s="29"/>
      <c r="AB366" s="29"/>
      <c r="AC366" s="29"/>
      <c r="AD366" s="29"/>
      <c r="AG366" s="29"/>
      <c r="AH366" s="29"/>
      <c r="AI366" s="29"/>
      <c r="AJ366" s="29"/>
    </row>
    <row r="367" spans="9:36" x14ac:dyDescent="0.25">
      <c r="I367" s="29"/>
      <c r="J367" s="29"/>
      <c r="K367" s="29"/>
      <c r="L367" s="29"/>
      <c r="O367" s="29"/>
      <c r="P367" s="29"/>
      <c r="Q367" s="29"/>
      <c r="R367" s="29"/>
      <c r="U367" s="29"/>
      <c r="V367" s="29"/>
      <c r="W367" s="29"/>
      <c r="X367" s="29"/>
      <c r="AA367" s="29"/>
      <c r="AB367" s="29"/>
      <c r="AC367" s="29"/>
      <c r="AD367" s="29"/>
      <c r="AG367" s="29"/>
      <c r="AH367" s="29"/>
      <c r="AI367" s="29"/>
      <c r="AJ367" s="29"/>
    </row>
    <row r="368" spans="9:36" x14ac:dyDescent="0.25">
      <c r="I368" s="29"/>
      <c r="J368" s="29"/>
      <c r="K368" s="29"/>
      <c r="L368" s="29"/>
      <c r="O368" s="29"/>
      <c r="P368" s="29"/>
      <c r="Q368" s="29"/>
      <c r="R368" s="29"/>
      <c r="U368" s="29"/>
      <c r="V368" s="29"/>
      <c r="W368" s="29"/>
      <c r="X368" s="29"/>
      <c r="AA368" s="29"/>
      <c r="AB368" s="29"/>
      <c r="AC368" s="29"/>
      <c r="AD368" s="29"/>
      <c r="AG368" s="29"/>
      <c r="AH368" s="29"/>
      <c r="AI368" s="29"/>
      <c r="AJ368" s="29"/>
    </row>
    <row r="369" spans="9:36" x14ac:dyDescent="0.25">
      <c r="I369" s="29"/>
      <c r="J369" s="29"/>
      <c r="K369" s="29"/>
      <c r="L369" s="29"/>
      <c r="O369" s="29"/>
      <c r="P369" s="29"/>
      <c r="Q369" s="29"/>
      <c r="R369" s="29"/>
      <c r="U369" s="29"/>
      <c r="V369" s="29"/>
      <c r="W369" s="29"/>
      <c r="X369" s="29"/>
      <c r="AA369" s="29"/>
      <c r="AB369" s="29"/>
      <c r="AC369" s="29"/>
      <c r="AD369" s="29"/>
      <c r="AG369" s="29"/>
      <c r="AH369" s="29"/>
      <c r="AI369" s="29"/>
      <c r="AJ369" s="29"/>
    </row>
    <row r="370" spans="9:36" x14ac:dyDescent="0.25">
      <c r="I370" s="29"/>
      <c r="J370" s="29"/>
      <c r="K370" s="29"/>
      <c r="L370" s="29"/>
      <c r="O370" s="29"/>
      <c r="P370" s="29"/>
      <c r="Q370" s="29"/>
      <c r="R370" s="29"/>
      <c r="U370" s="29"/>
      <c r="V370" s="29"/>
      <c r="W370" s="29"/>
      <c r="X370" s="29"/>
      <c r="AA370" s="29"/>
      <c r="AB370" s="29"/>
      <c r="AC370" s="29"/>
      <c r="AD370" s="29"/>
      <c r="AG370" s="29"/>
      <c r="AH370" s="29"/>
      <c r="AI370" s="29"/>
      <c r="AJ370" s="29"/>
    </row>
    <row r="371" spans="9:36" x14ac:dyDescent="0.25">
      <c r="I371" s="29"/>
      <c r="J371" s="29"/>
      <c r="K371" s="29"/>
      <c r="L371" s="29"/>
      <c r="O371" s="29"/>
      <c r="P371" s="29"/>
      <c r="Q371" s="29"/>
      <c r="R371" s="29"/>
      <c r="U371" s="29"/>
      <c r="V371" s="29"/>
      <c r="W371" s="29"/>
      <c r="X371" s="29"/>
      <c r="AA371" s="29"/>
      <c r="AB371" s="29"/>
      <c r="AC371" s="29"/>
      <c r="AD371" s="29"/>
      <c r="AG371" s="29"/>
      <c r="AH371" s="29"/>
      <c r="AI371" s="29"/>
      <c r="AJ371" s="29"/>
    </row>
    <row r="372" spans="9:36" x14ac:dyDescent="0.25">
      <c r="I372" s="29"/>
      <c r="J372" s="29"/>
      <c r="K372" s="29"/>
      <c r="L372" s="29"/>
      <c r="O372" s="29"/>
      <c r="P372" s="29"/>
      <c r="Q372" s="29"/>
      <c r="R372" s="29"/>
      <c r="U372" s="29"/>
      <c r="V372" s="29"/>
      <c r="W372" s="29"/>
      <c r="X372" s="29"/>
      <c r="AA372" s="29"/>
      <c r="AB372" s="29"/>
      <c r="AC372" s="29"/>
      <c r="AD372" s="29"/>
      <c r="AG372" s="29"/>
      <c r="AH372" s="29"/>
      <c r="AI372" s="29"/>
      <c r="AJ372" s="29"/>
    </row>
    <row r="373" spans="9:36" x14ac:dyDescent="0.25">
      <c r="I373" s="29"/>
      <c r="J373" s="29"/>
      <c r="K373" s="29"/>
      <c r="L373" s="29"/>
      <c r="O373" s="29"/>
      <c r="P373" s="29"/>
      <c r="Q373" s="29"/>
      <c r="R373" s="29"/>
      <c r="U373" s="29"/>
      <c r="V373" s="29"/>
      <c r="W373" s="29"/>
      <c r="X373" s="29"/>
      <c r="AA373" s="29"/>
      <c r="AB373" s="29"/>
      <c r="AC373" s="29"/>
      <c r="AD373" s="29"/>
      <c r="AG373" s="29"/>
      <c r="AH373" s="29"/>
      <c r="AI373" s="29"/>
      <c r="AJ373" s="29"/>
    </row>
    <row r="374" spans="9:36" x14ac:dyDescent="0.25">
      <c r="I374" s="29"/>
      <c r="J374" s="29"/>
      <c r="K374" s="29"/>
      <c r="L374" s="29"/>
      <c r="O374" s="29"/>
      <c r="P374" s="29"/>
      <c r="Q374" s="29"/>
      <c r="R374" s="29"/>
      <c r="U374" s="29"/>
      <c r="V374" s="29"/>
      <c r="W374" s="29"/>
      <c r="X374" s="29"/>
      <c r="AA374" s="29"/>
      <c r="AB374" s="29"/>
      <c r="AC374" s="29"/>
      <c r="AD374" s="29"/>
      <c r="AG374" s="29"/>
      <c r="AH374" s="29"/>
      <c r="AI374" s="29"/>
      <c r="AJ374" s="29"/>
    </row>
    <row r="375" spans="9:36" x14ac:dyDescent="0.25">
      <c r="I375" s="29"/>
      <c r="J375" s="29"/>
      <c r="K375" s="29"/>
      <c r="L375" s="29"/>
      <c r="O375" s="29"/>
      <c r="P375" s="29"/>
      <c r="Q375" s="29"/>
      <c r="R375" s="29"/>
      <c r="U375" s="29"/>
      <c r="V375" s="29"/>
      <c r="W375" s="29"/>
      <c r="X375" s="29"/>
      <c r="AA375" s="29"/>
      <c r="AB375" s="29"/>
      <c r="AC375" s="29"/>
      <c r="AD375" s="29"/>
      <c r="AG375" s="29"/>
      <c r="AH375" s="29"/>
      <c r="AI375" s="29"/>
      <c r="AJ375" s="29"/>
    </row>
    <row r="376" spans="9:36" x14ac:dyDescent="0.25">
      <c r="I376" s="29"/>
      <c r="J376" s="29"/>
      <c r="K376" s="29"/>
      <c r="L376" s="29"/>
      <c r="O376" s="29"/>
      <c r="P376" s="29"/>
      <c r="Q376" s="29"/>
      <c r="R376" s="29"/>
      <c r="U376" s="29"/>
      <c r="V376" s="29"/>
      <c r="W376" s="29"/>
      <c r="X376" s="29"/>
      <c r="AA376" s="29"/>
      <c r="AB376" s="29"/>
      <c r="AC376" s="29"/>
      <c r="AD376" s="29"/>
      <c r="AG376" s="29"/>
      <c r="AH376" s="29"/>
      <c r="AI376" s="29"/>
      <c r="AJ376" s="29"/>
    </row>
    <row r="377" spans="9:36" x14ac:dyDescent="0.25">
      <c r="I377" s="29"/>
      <c r="J377" s="29"/>
      <c r="K377" s="29"/>
      <c r="L377" s="29"/>
      <c r="O377" s="29"/>
      <c r="P377" s="29"/>
      <c r="Q377" s="29"/>
      <c r="R377" s="29"/>
      <c r="U377" s="29"/>
      <c r="V377" s="29"/>
      <c r="W377" s="29"/>
      <c r="X377" s="29"/>
      <c r="AA377" s="29"/>
      <c r="AB377" s="29"/>
      <c r="AC377" s="29"/>
      <c r="AD377" s="29"/>
      <c r="AG377" s="29"/>
      <c r="AH377" s="29"/>
      <c r="AI377" s="29"/>
      <c r="AJ377" s="29"/>
    </row>
    <row r="378" spans="9:36" x14ac:dyDescent="0.25">
      <c r="I378" s="29"/>
      <c r="J378" s="29"/>
      <c r="K378" s="29"/>
      <c r="L378" s="29"/>
      <c r="O378" s="29"/>
      <c r="P378" s="29"/>
      <c r="Q378" s="29"/>
      <c r="R378" s="29"/>
      <c r="U378" s="29"/>
      <c r="V378" s="29"/>
      <c r="W378" s="29"/>
      <c r="X378" s="29"/>
      <c r="AA378" s="29"/>
      <c r="AB378" s="29"/>
      <c r="AC378" s="29"/>
      <c r="AD378" s="29"/>
      <c r="AG378" s="29"/>
      <c r="AH378" s="29"/>
      <c r="AI378" s="29"/>
      <c r="AJ378" s="29"/>
    </row>
    <row r="379" spans="9:36" x14ac:dyDescent="0.25">
      <c r="I379" s="29"/>
      <c r="J379" s="29"/>
      <c r="K379" s="29"/>
      <c r="L379" s="29"/>
      <c r="O379" s="29"/>
      <c r="P379" s="29"/>
      <c r="Q379" s="29"/>
      <c r="R379" s="29"/>
      <c r="U379" s="29"/>
      <c r="V379" s="29"/>
      <c r="W379" s="29"/>
      <c r="X379" s="29"/>
      <c r="AA379" s="29"/>
      <c r="AB379" s="29"/>
      <c r="AC379" s="29"/>
      <c r="AD379" s="29"/>
      <c r="AG379" s="29"/>
      <c r="AH379" s="29"/>
      <c r="AI379" s="29"/>
      <c r="AJ379" s="29"/>
    </row>
    <row r="380" spans="9:36" x14ac:dyDescent="0.25">
      <c r="I380" s="29"/>
      <c r="J380" s="29"/>
      <c r="K380" s="29"/>
      <c r="L380" s="29"/>
      <c r="O380" s="29"/>
      <c r="P380" s="29"/>
      <c r="Q380" s="29"/>
      <c r="R380" s="29"/>
      <c r="U380" s="29"/>
      <c r="V380" s="29"/>
      <c r="W380" s="29"/>
      <c r="X380" s="29"/>
      <c r="AA380" s="29"/>
      <c r="AB380" s="29"/>
      <c r="AC380" s="29"/>
      <c r="AD380" s="29"/>
      <c r="AG380" s="29"/>
      <c r="AH380" s="29"/>
      <c r="AI380" s="29"/>
      <c r="AJ380" s="29"/>
    </row>
    <row r="381" spans="9:36" x14ac:dyDescent="0.25">
      <c r="I381" s="29"/>
      <c r="J381" s="29"/>
      <c r="K381" s="29"/>
      <c r="L381" s="29"/>
      <c r="O381" s="29"/>
      <c r="P381" s="29"/>
      <c r="Q381" s="29"/>
      <c r="R381" s="29"/>
      <c r="U381" s="29"/>
      <c r="V381" s="29"/>
      <c r="W381" s="29"/>
      <c r="X381" s="29"/>
      <c r="AA381" s="29"/>
      <c r="AB381" s="29"/>
      <c r="AC381" s="29"/>
      <c r="AD381" s="29"/>
      <c r="AG381" s="29"/>
      <c r="AH381" s="29"/>
      <c r="AI381" s="29"/>
      <c r="AJ381" s="29"/>
    </row>
    <row r="382" spans="9:36" x14ac:dyDescent="0.25">
      <c r="I382" s="29"/>
      <c r="J382" s="29"/>
      <c r="K382" s="29"/>
      <c r="L382" s="29"/>
      <c r="O382" s="29"/>
      <c r="P382" s="29"/>
      <c r="Q382" s="29"/>
      <c r="R382" s="29"/>
      <c r="U382" s="29"/>
      <c r="V382" s="29"/>
      <c r="W382" s="29"/>
      <c r="X382" s="29"/>
      <c r="AA382" s="29"/>
      <c r="AB382" s="29"/>
      <c r="AC382" s="29"/>
      <c r="AD382" s="29"/>
      <c r="AG382" s="29"/>
      <c r="AH382" s="29"/>
      <c r="AI382" s="29"/>
      <c r="AJ382" s="29"/>
    </row>
    <row r="383" spans="9:36" x14ac:dyDescent="0.25">
      <c r="I383" s="29"/>
      <c r="J383" s="29"/>
      <c r="K383" s="29"/>
      <c r="L383" s="29"/>
      <c r="O383" s="29"/>
      <c r="P383" s="29"/>
      <c r="Q383" s="29"/>
      <c r="R383" s="29"/>
      <c r="U383" s="29"/>
      <c r="V383" s="29"/>
      <c r="W383" s="29"/>
      <c r="X383" s="29"/>
      <c r="AA383" s="29"/>
      <c r="AB383" s="29"/>
      <c r="AC383" s="29"/>
      <c r="AD383" s="29"/>
      <c r="AG383" s="29"/>
      <c r="AH383" s="29"/>
      <c r="AI383" s="29"/>
      <c r="AJ383" s="29"/>
    </row>
    <row r="384" spans="9:36" x14ac:dyDescent="0.25">
      <c r="I384" s="29"/>
      <c r="J384" s="29"/>
      <c r="K384" s="29"/>
      <c r="L384" s="29"/>
      <c r="O384" s="29"/>
      <c r="P384" s="29"/>
      <c r="Q384" s="29"/>
      <c r="R384" s="29"/>
      <c r="U384" s="29"/>
      <c r="V384" s="29"/>
      <c r="W384" s="29"/>
      <c r="X384" s="29"/>
      <c r="AA384" s="29"/>
      <c r="AB384" s="29"/>
      <c r="AC384" s="29"/>
      <c r="AD384" s="29"/>
      <c r="AG384" s="29"/>
      <c r="AH384" s="29"/>
      <c r="AI384" s="29"/>
      <c r="AJ384" s="29"/>
    </row>
    <row r="385" spans="9:36" x14ac:dyDescent="0.25">
      <c r="I385" s="29"/>
      <c r="J385" s="29"/>
      <c r="K385" s="29"/>
      <c r="L385" s="29"/>
      <c r="O385" s="29"/>
      <c r="P385" s="29"/>
      <c r="Q385" s="29"/>
      <c r="R385" s="29"/>
      <c r="U385" s="29"/>
      <c r="V385" s="29"/>
      <c r="W385" s="29"/>
      <c r="X385" s="29"/>
      <c r="AA385" s="29"/>
      <c r="AB385" s="29"/>
      <c r="AC385" s="29"/>
      <c r="AD385" s="29"/>
      <c r="AG385" s="29"/>
      <c r="AH385" s="29"/>
      <c r="AI385" s="29"/>
      <c r="AJ385" s="29"/>
    </row>
    <row r="386" spans="9:36" x14ac:dyDescent="0.25">
      <c r="I386" s="29"/>
      <c r="J386" s="29"/>
      <c r="K386" s="29"/>
      <c r="L386" s="29"/>
      <c r="O386" s="29"/>
      <c r="P386" s="29"/>
      <c r="Q386" s="29"/>
      <c r="R386" s="29"/>
      <c r="U386" s="29"/>
      <c r="V386" s="29"/>
      <c r="W386" s="29"/>
      <c r="X386" s="29"/>
      <c r="AA386" s="29"/>
      <c r="AB386" s="29"/>
      <c r="AC386" s="29"/>
      <c r="AD386" s="29"/>
      <c r="AG386" s="29"/>
      <c r="AH386" s="29"/>
      <c r="AI386" s="29"/>
      <c r="AJ386" s="29"/>
    </row>
    <row r="387" spans="9:36" x14ac:dyDescent="0.25">
      <c r="I387" s="29"/>
      <c r="J387" s="29"/>
      <c r="K387" s="29"/>
      <c r="L387" s="29"/>
      <c r="O387" s="29"/>
      <c r="P387" s="29"/>
      <c r="Q387" s="29"/>
      <c r="R387" s="29"/>
      <c r="U387" s="29"/>
      <c r="V387" s="29"/>
      <c r="W387" s="29"/>
      <c r="X387" s="29"/>
      <c r="AA387" s="29"/>
      <c r="AB387" s="29"/>
      <c r="AC387" s="29"/>
      <c r="AD387" s="29"/>
      <c r="AG387" s="29"/>
      <c r="AH387" s="29"/>
      <c r="AI387" s="29"/>
      <c r="AJ387" s="29"/>
    </row>
    <row r="388" spans="9:36" x14ac:dyDescent="0.25">
      <c r="I388" s="29"/>
      <c r="J388" s="29"/>
      <c r="K388" s="29"/>
      <c r="L388" s="29"/>
      <c r="O388" s="29"/>
      <c r="P388" s="29"/>
      <c r="Q388" s="29"/>
      <c r="R388" s="29"/>
      <c r="U388" s="29"/>
      <c r="V388" s="29"/>
      <c r="W388" s="29"/>
      <c r="X388" s="29"/>
      <c r="AA388" s="29"/>
      <c r="AB388" s="29"/>
      <c r="AC388" s="29"/>
      <c r="AD388" s="29"/>
      <c r="AG388" s="29"/>
      <c r="AH388" s="29"/>
      <c r="AI388" s="29"/>
      <c r="AJ388" s="29"/>
    </row>
    <row r="389" spans="9:36" x14ac:dyDescent="0.25">
      <c r="I389" s="29"/>
      <c r="J389" s="29"/>
      <c r="K389" s="29"/>
      <c r="L389" s="29"/>
      <c r="O389" s="29"/>
      <c r="P389" s="29"/>
      <c r="Q389" s="29"/>
      <c r="R389" s="29"/>
      <c r="U389" s="29"/>
      <c r="V389" s="29"/>
      <c r="W389" s="29"/>
      <c r="X389" s="29"/>
      <c r="AA389" s="29"/>
      <c r="AB389" s="29"/>
      <c r="AC389" s="29"/>
      <c r="AD389" s="29"/>
      <c r="AG389" s="29"/>
      <c r="AH389" s="29"/>
      <c r="AI389" s="29"/>
      <c r="AJ389" s="29"/>
    </row>
    <row r="390" spans="9:36" x14ac:dyDescent="0.25">
      <c r="I390" s="29"/>
      <c r="J390" s="29"/>
      <c r="K390" s="29"/>
      <c r="L390" s="29"/>
      <c r="O390" s="29"/>
      <c r="P390" s="29"/>
      <c r="Q390" s="29"/>
      <c r="R390" s="29"/>
      <c r="U390" s="29"/>
      <c r="V390" s="29"/>
      <c r="W390" s="29"/>
      <c r="X390" s="29"/>
      <c r="AA390" s="29"/>
      <c r="AB390" s="29"/>
      <c r="AC390" s="29"/>
      <c r="AD390" s="29"/>
      <c r="AG390" s="29"/>
      <c r="AH390" s="29"/>
      <c r="AI390" s="29"/>
      <c r="AJ390" s="29"/>
    </row>
    <row r="391" spans="9:36" x14ac:dyDescent="0.25">
      <c r="I391" s="29"/>
      <c r="J391" s="29"/>
      <c r="K391" s="29"/>
      <c r="L391" s="29"/>
      <c r="O391" s="29"/>
      <c r="P391" s="29"/>
      <c r="Q391" s="29"/>
      <c r="R391" s="29"/>
      <c r="U391" s="29"/>
      <c r="V391" s="29"/>
      <c r="W391" s="29"/>
      <c r="X391" s="29"/>
      <c r="AA391" s="29"/>
      <c r="AB391" s="29"/>
      <c r="AC391" s="29"/>
      <c r="AD391" s="29"/>
      <c r="AG391" s="29"/>
      <c r="AH391" s="29"/>
      <c r="AI391" s="29"/>
      <c r="AJ391" s="29"/>
    </row>
    <row r="392" spans="9:36" x14ac:dyDescent="0.25">
      <c r="I392" s="29"/>
      <c r="J392" s="29"/>
      <c r="K392" s="29"/>
      <c r="L392" s="29"/>
      <c r="O392" s="29"/>
      <c r="P392" s="29"/>
      <c r="Q392" s="29"/>
      <c r="R392" s="29"/>
      <c r="U392" s="29"/>
      <c r="V392" s="29"/>
      <c r="W392" s="29"/>
      <c r="X392" s="29"/>
      <c r="AA392" s="29"/>
      <c r="AB392" s="29"/>
      <c r="AC392" s="29"/>
      <c r="AD392" s="29"/>
      <c r="AG392" s="29"/>
      <c r="AH392" s="29"/>
      <c r="AI392" s="29"/>
      <c r="AJ392" s="29"/>
    </row>
    <row r="393" spans="9:36" x14ac:dyDescent="0.25">
      <c r="I393" s="29"/>
      <c r="J393" s="29"/>
      <c r="K393" s="29"/>
      <c r="L393" s="29"/>
      <c r="O393" s="29"/>
      <c r="P393" s="29"/>
      <c r="Q393" s="29"/>
      <c r="R393" s="29"/>
      <c r="U393" s="29"/>
      <c r="V393" s="29"/>
      <c r="W393" s="29"/>
      <c r="X393" s="29"/>
      <c r="AA393" s="29"/>
      <c r="AB393" s="29"/>
      <c r="AC393" s="29"/>
      <c r="AD393" s="29"/>
      <c r="AG393" s="29"/>
      <c r="AH393" s="29"/>
      <c r="AI393" s="29"/>
      <c r="AJ393" s="29"/>
    </row>
    <row r="394" spans="9:36" x14ac:dyDescent="0.25">
      <c r="I394" s="29"/>
      <c r="J394" s="29"/>
      <c r="K394" s="29"/>
      <c r="L394" s="29"/>
      <c r="O394" s="29"/>
      <c r="P394" s="29"/>
      <c r="Q394" s="29"/>
      <c r="R394" s="29"/>
      <c r="U394" s="29"/>
      <c r="V394" s="29"/>
      <c r="W394" s="29"/>
      <c r="X394" s="29"/>
      <c r="AA394" s="29"/>
      <c r="AB394" s="29"/>
      <c r="AC394" s="29"/>
      <c r="AD394" s="29"/>
      <c r="AG394" s="29"/>
      <c r="AH394" s="29"/>
      <c r="AI394" s="29"/>
      <c r="AJ394" s="29"/>
    </row>
    <row r="395" spans="9:36" x14ac:dyDescent="0.25">
      <c r="I395" s="29"/>
      <c r="J395" s="29"/>
      <c r="K395" s="29"/>
      <c r="L395" s="29"/>
      <c r="O395" s="29"/>
      <c r="P395" s="29"/>
      <c r="Q395" s="29"/>
      <c r="R395" s="29"/>
      <c r="U395" s="29"/>
      <c r="V395" s="29"/>
      <c r="W395" s="29"/>
      <c r="X395" s="29"/>
      <c r="AA395" s="29"/>
      <c r="AB395" s="29"/>
      <c r="AC395" s="29"/>
      <c r="AD395" s="29"/>
      <c r="AG395" s="29"/>
      <c r="AH395" s="29"/>
      <c r="AI395" s="29"/>
      <c r="AJ395" s="29"/>
    </row>
    <row r="396" spans="9:36" x14ac:dyDescent="0.25">
      <c r="I396" s="29"/>
      <c r="J396" s="29"/>
      <c r="K396" s="29"/>
      <c r="L396" s="29"/>
      <c r="O396" s="29"/>
      <c r="P396" s="29"/>
      <c r="Q396" s="29"/>
      <c r="R396" s="29"/>
      <c r="U396" s="29"/>
      <c r="V396" s="29"/>
      <c r="W396" s="29"/>
      <c r="X396" s="29"/>
      <c r="AA396" s="29"/>
      <c r="AB396" s="29"/>
      <c r="AC396" s="29"/>
      <c r="AD396" s="29"/>
      <c r="AG396" s="29"/>
      <c r="AH396" s="29"/>
      <c r="AI396" s="29"/>
      <c r="AJ396" s="29"/>
    </row>
    <row r="397" spans="9:36" x14ac:dyDescent="0.25">
      <c r="I397" s="29"/>
      <c r="J397" s="29"/>
      <c r="K397" s="29"/>
      <c r="L397" s="29"/>
      <c r="O397" s="29"/>
      <c r="P397" s="29"/>
      <c r="Q397" s="29"/>
      <c r="R397" s="29"/>
      <c r="U397" s="29"/>
      <c r="V397" s="29"/>
      <c r="W397" s="29"/>
      <c r="X397" s="29"/>
      <c r="AA397" s="29"/>
      <c r="AB397" s="29"/>
      <c r="AC397" s="29"/>
      <c r="AD397" s="29"/>
      <c r="AG397" s="29"/>
      <c r="AH397" s="29"/>
      <c r="AI397" s="29"/>
      <c r="AJ397" s="29"/>
    </row>
    <row r="398" spans="9:36" x14ac:dyDescent="0.25">
      <c r="I398" s="29"/>
      <c r="J398" s="29"/>
      <c r="K398" s="29"/>
      <c r="L398" s="29"/>
      <c r="O398" s="29"/>
      <c r="P398" s="29"/>
      <c r="Q398" s="29"/>
      <c r="R398" s="29"/>
      <c r="U398" s="29"/>
      <c r="V398" s="29"/>
      <c r="W398" s="29"/>
      <c r="X398" s="29"/>
      <c r="AA398" s="29"/>
      <c r="AB398" s="29"/>
      <c r="AC398" s="29"/>
      <c r="AD398" s="29"/>
      <c r="AG398" s="29"/>
      <c r="AH398" s="29"/>
      <c r="AI398" s="29"/>
      <c r="AJ398" s="29"/>
    </row>
    <row r="399" spans="9:36" x14ac:dyDescent="0.25">
      <c r="I399" s="29"/>
      <c r="J399" s="29"/>
      <c r="K399" s="29"/>
      <c r="L399" s="29"/>
      <c r="O399" s="29"/>
      <c r="P399" s="29"/>
      <c r="Q399" s="29"/>
      <c r="R399" s="29"/>
      <c r="U399" s="29"/>
      <c r="V399" s="29"/>
      <c r="W399" s="29"/>
      <c r="X399" s="29"/>
      <c r="AA399" s="29"/>
      <c r="AB399" s="29"/>
      <c r="AC399" s="29"/>
      <c r="AD399" s="29"/>
      <c r="AG399" s="29"/>
      <c r="AH399" s="29"/>
      <c r="AI399" s="29"/>
      <c r="AJ399" s="29"/>
    </row>
    <row r="400" spans="9:36" x14ac:dyDescent="0.25">
      <c r="I400" s="29"/>
      <c r="J400" s="29"/>
      <c r="K400" s="29"/>
      <c r="L400" s="29"/>
      <c r="O400" s="29"/>
      <c r="P400" s="29"/>
      <c r="Q400" s="29"/>
      <c r="R400" s="29"/>
      <c r="U400" s="29"/>
      <c r="V400" s="29"/>
      <c r="W400" s="29"/>
      <c r="X400" s="29"/>
      <c r="AA400" s="29"/>
      <c r="AB400" s="29"/>
      <c r="AC400" s="29"/>
      <c r="AD400" s="29"/>
      <c r="AG400" s="29"/>
      <c r="AH400" s="29"/>
      <c r="AI400" s="29"/>
      <c r="AJ400" s="29"/>
    </row>
    <row r="401" spans="9:36" x14ac:dyDescent="0.25">
      <c r="I401" s="29"/>
      <c r="J401" s="29"/>
      <c r="K401" s="29"/>
      <c r="L401" s="29"/>
      <c r="O401" s="29"/>
      <c r="P401" s="29"/>
      <c r="Q401" s="29"/>
      <c r="R401" s="29"/>
      <c r="U401" s="29"/>
      <c r="V401" s="29"/>
      <c r="W401" s="29"/>
      <c r="X401" s="29"/>
      <c r="AA401" s="29"/>
      <c r="AB401" s="29"/>
      <c r="AC401" s="29"/>
      <c r="AD401" s="29"/>
      <c r="AG401" s="29"/>
      <c r="AH401" s="29"/>
      <c r="AI401" s="29"/>
      <c r="AJ401" s="29"/>
    </row>
    <row r="402" spans="9:36" x14ac:dyDescent="0.25">
      <c r="I402" s="29"/>
      <c r="J402" s="29"/>
      <c r="K402" s="29"/>
      <c r="L402" s="29"/>
      <c r="O402" s="29"/>
      <c r="P402" s="29"/>
      <c r="Q402" s="29"/>
      <c r="R402" s="29"/>
      <c r="U402" s="29"/>
      <c r="V402" s="29"/>
      <c r="W402" s="29"/>
      <c r="X402" s="29"/>
      <c r="AA402" s="29"/>
      <c r="AB402" s="29"/>
      <c r="AC402" s="29"/>
      <c r="AD402" s="29"/>
      <c r="AG402" s="29"/>
      <c r="AH402" s="29"/>
      <c r="AI402" s="29"/>
      <c r="AJ402" s="29"/>
    </row>
    <row r="403" spans="9:36" x14ac:dyDescent="0.25">
      <c r="I403" s="29"/>
      <c r="J403" s="29"/>
      <c r="K403" s="29"/>
      <c r="L403" s="29"/>
      <c r="O403" s="29"/>
      <c r="P403" s="29"/>
      <c r="Q403" s="29"/>
      <c r="R403" s="29"/>
      <c r="U403" s="29"/>
      <c r="V403" s="29"/>
      <c r="W403" s="29"/>
      <c r="X403" s="29"/>
      <c r="AA403" s="29"/>
      <c r="AB403" s="29"/>
      <c r="AC403" s="29"/>
      <c r="AD403" s="29"/>
      <c r="AG403" s="29"/>
      <c r="AH403" s="29"/>
      <c r="AI403" s="29"/>
      <c r="AJ403" s="29"/>
    </row>
    <row r="404" spans="9:36" x14ac:dyDescent="0.25">
      <c r="I404" s="29"/>
      <c r="J404" s="29"/>
      <c r="K404" s="29"/>
      <c r="L404" s="29"/>
      <c r="O404" s="29"/>
      <c r="P404" s="29"/>
      <c r="Q404" s="29"/>
      <c r="R404" s="29"/>
      <c r="U404" s="29"/>
      <c r="V404" s="29"/>
      <c r="W404" s="29"/>
      <c r="X404" s="29"/>
      <c r="AA404" s="29"/>
      <c r="AB404" s="29"/>
      <c r="AC404" s="29"/>
      <c r="AD404" s="29"/>
      <c r="AG404" s="29"/>
      <c r="AH404" s="29"/>
      <c r="AI404" s="29"/>
      <c r="AJ404" s="29"/>
    </row>
    <row r="405" spans="9:36" x14ac:dyDescent="0.25">
      <c r="I405" s="29"/>
      <c r="J405" s="29"/>
      <c r="K405" s="29"/>
      <c r="L405" s="29"/>
      <c r="O405" s="29"/>
      <c r="P405" s="29"/>
      <c r="Q405" s="29"/>
      <c r="R405" s="29"/>
      <c r="U405" s="29"/>
      <c r="V405" s="29"/>
      <c r="W405" s="29"/>
      <c r="X405" s="29"/>
      <c r="AA405" s="29"/>
      <c r="AB405" s="29"/>
      <c r="AC405" s="29"/>
      <c r="AD405" s="29"/>
      <c r="AG405" s="29"/>
      <c r="AH405" s="29"/>
      <c r="AI405" s="29"/>
      <c r="AJ405" s="29"/>
    </row>
    <row r="406" spans="9:36" x14ac:dyDescent="0.25">
      <c r="I406" s="29"/>
      <c r="J406" s="29"/>
      <c r="K406" s="29"/>
      <c r="L406" s="29"/>
      <c r="O406" s="29"/>
      <c r="P406" s="29"/>
      <c r="Q406" s="29"/>
      <c r="R406" s="29"/>
      <c r="U406" s="29"/>
      <c r="V406" s="29"/>
      <c r="W406" s="29"/>
      <c r="X406" s="29"/>
      <c r="AA406" s="29"/>
      <c r="AB406" s="29"/>
      <c r="AC406" s="29"/>
      <c r="AD406" s="29"/>
      <c r="AG406" s="29"/>
      <c r="AH406" s="29"/>
      <c r="AI406" s="29"/>
      <c r="AJ406" s="29"/>
    </row>
    <row r="407" spans="9:36" x14ac:dyDescent="0.25">
      <c r="I407" s="29"/>
      <c r="J407" s="29"/>
      <c r="K407" s="29"/>
      <c r="L407" s="29"/>
      <c r="O407" s="29"/>
      <c r="P407" s="29"/>
      <c r="Q407" s="29"/>
      <c r="R407" s="29"/>
      <c r="U407" s="29"/>
      <c r="V407" s="29"/>
      <c r="W407" s="29"/>
      <c r="X407" s="29"/>
      <c r="AA407" s="29"/>
      <c r="AB407" s="29"/>
      <c r="AC407" s="29"/>
      <c r="AD407" s="29"/>
      <c r="AG407" s="29"/>
      <c r="AH407" s="29"/>
      <c r="AI407" s="29"/>
      <c r="AJ407" s="29"/>
    </row>
    <row r="408" spans="9:36" x14ac:dyDescent="0.25">
      <c r="I408" s="29"/>
      <c r="J408" s="29"/>
      <c r="K408" s="29"/>
      <c r="L408" s="29"/>
      <c r="O408" s="29"/>
      <c r="P408" s="29"/>
      <c r="Q408" s="29"/>
      <c r="R408" s="29"/>
      <c r="U408" s="29"/>
      <c r="V408" s="29"/>
      <c r="W408" s="29"/>
      <c r="X408" s="29"/>
      <c r="AA408" s="29"/>
      <c r="AB408" s="29"/>
      <c r="AC408" s="29"/>
      <c r="AD408" s="29"/>
      <c r="AG408" s="29"/>
      <c r="AH408" s="29"/>
      <c r="AI408" s="29"/>
      <c r="AJ408" s="29"/>
    </row>
    <row r="409" spans="9:36" x14ac:dyDescent="0.25">
      <c r="I409" s="29"/>
      <c r="J409" s="29"/>
      <c r="K409" s="29"/>
      <c r="L409" s="29"/>
      <c r="O409" s="29"/>
      <c r="P409" s="29"/>
      <c r="Q409" s="29"/>
      <c r="R409" s="29"/>
      <c r="U409" s="29"/>
      <c r="V409" s="29"/>
      <c r="W409" s="29"/>
      <c r="X409" s="29"/>
      <c r="AA409" s="29"/>
      <c r="AB409" s="29"/>
      <c r="AC409" s="29"/>
      <c r="AD409" s="29"/>
      <c r="AG409" s="29"/>
      <c r="AH409" s="29"/>
      <c r="AI409" s="29"/>
      <c r="AJ409" s="29"/>
    </row>
    <row r="410" spans="9:36" x14ac:dyDescent="0.25">
      <c r="I410" s="29"/>
      <c r="J410" s="29"/>
      <c r="K410" s="29"/>
      <c r="L410" s="29"/>
      <c r="O410" s="29"/>
      <c r="P410" s="29"/>
      <c r="Q410" s="29"/>
      <c r="R410" s="29"/>
      <c r="U410" s="29"/>
      <c r="V410" s="29"/>
      <c r="W410" s="29"/>
      <c r="X410" s="29"/>
      <c r="AA410" s="29"/>
      <c r="AB410" s="29"/>
      <c r="AC410" s="29"/>
      <c r="AD410" s="29"/>
      <c r="AG410" s="29"/>
      <c r="AH410" s="29"/>
      <c r="AI410" s="29"/>
      <c r="AJ410" s="29"/>
    </row>
    <row r="411" spans="9:36" x14ac:dyDescent="0.25">
      <c r="I411" s="29"/>
      <c r="J411" s="29"/>
      <c r="K411" s="29"/>
      <c r="L411" s="29"/>
      <c r="O411" s="29"/>
      <c r="P411" s="29"/>
      <c r="Q411" s="29"/>
      <c r="R411" s="29"/>
      <c r="U411" s="29"/>
      <c r="V411" s="29"/>
      <c r="W411" s="29"/>
      <c r="X411" s="29"/>
      <c r="AA411" s="29"/>
      <c r="AB411" s="29"/>
      <c r="AC411" s="29"/>
      <c r="AD411" s="29"/>
      <c r="AG411" s="29"/>
      <c r="AH411" s="29"/>
      <c r="AI411" s="29"/>
      <c r="AJ411" s="29"/>
    </row>
    <row r="412" spans="9:36" x14ac:dyDescent="0.25">
      <c r="I412" s="29"/>
      <c r="J412" s="29"/>
      <c r="K412" s="29"/>
      <c r="L412" s="29"/>
      <c r="O412" s="29"/>
      <c r="P412" s="29"/>
      <c r="Q412" s="29"/>
      <c r="R412" s="29"/>
      <c r="U412" s="29"/>
      <c r="V412" s="29"/>
      <c r="W412" s="29"/>
      <c r="X412" s="29"/>
      <c r="AA412" s="29"/>
      <c r="AB412" s="29"/>
      <c r="AC412" s="29"/>
      <c r="AD412" s="29"/>
      <c r="AG412" s="29"/>
      <c r="AH412" s="29"/>
      <c r="AI412" s="29"/>
      <c r="AJ412" s="29"/>
    </row>
    <row r="413" spans="9:36" x14ac:dyDescent="0.25">
      <c r="I413" s="29"/>
      <c r="J413" s="29"/>
      <c r="K413" s="29"/>
      <c r="L413" s="29"/>
      <c r="O413" s="29"/>
      <c r="P413" s="29"/>
      <c r="Q413" s="29"/>
      <c r="R413" s="29"/>
      <c r="U413" s="29"/>
      <c r="V413" s="29"/>
      <c r="W413" s="29"/>
      <c r="X413" s="29"/>
      <c r="AA413" s="29"/>
      <c r="AB413" s="29"/>
      <c r="AC413" s="29"/>
      <c r="AD413" s="29"/>
      <c r="AG413" s="29"/>
      <c r="AH413" s="29"/>
      <c r="AI413" s="29"/>
      <c r="AJ413" s="29"/>
    </row>
    <row r="414" spans="9:36" x14ac:dyDescent="0.25">
      <c r="I414" s="29"/>
      <c r="J414" s="29"/>
      <c r="K414" s="29"/>
      <c r="L414" s="29"/>
      <c r="O414" s="29"/>
      <c r="P414" s="29"/>
      <c r="Q414" s="29"/>
      <c r="R414" s="29"/>
      <c r="U414" s="29"/>
      <c r="V414" s="29"/>
      <c r="W414" s="29"/>
      <c r="X414" s="29"/>
      <c r="AA414" s="29"/>
      <c r="AB414" s="29"/>
      <c r="AC414" s="29"/>
      <c r="AD414" s="29"/>
      <c r="AG414" s="29"/>
      <c r="AH414" s="29"/>
      <c r="AI414" s="29"/>
      <c r="AJ414" s="29"/>
    </row>
    <row r="415" spans="9:36" x14ac:dyDescent="0.25">
      <c r="I415" s="29"/>
      <c r="J415" s="29"/>
      <c r="K415" s="29"/>
      <c r="L415" s="29"/>
      <c r="O415" s="29"/>
      <c r="P415" s="29"/>
      <c r="Q415" s="29"/>
      <c r="R415" s="29"/>
      <c r="U415" s="29"/>
      <c r="V415" s="29"/>
      <c r="W415" s="29"/>
      <c r="X415" s="29"/>
      <c r="AA415" s="29"/>
      <c r="AB415" s="29"/>
      <c r="AC415" s="29"/>
      <c r="AD415" s="29"/>
      <c r="AG415" s="29"/>
      <c r="AH415" s="29"/>
      <c r="AI415" s="29"/>
      <c r="AJ415" s="29"/>
    </row>
    <row r="416" spans="9:36" x14ac:dyDescent="0.25">
      <c r="I416" s="29"/>
      <c r="J416" s="29"/>
      <c r="K416" s="29"/>
      <c r="L416" s="29"/>
      <c r="O416" s="29"/>
      <c r="P416" s="29"/>
      <c r="Q416" s="29"/>
      <c r="R416" s="29"/>
      <c r="U416" s="29"/>
      <c r="V416" s="29"/>
      <c r="W416" s="29"/>
      <c r="X416" s="29"/>
      <c r="AA416" s="29"/>
      <c r="AB416" s="29"/>
      <c r="AC416" s="29"/>
      <c r="AD416" s="29"/>
      <c r="AG416" s="29"/>
      <c r="AH416" s="29"/>
      <c r="AI416" s="29"/>
      <c r="AJ416" s="29"/>
    </row>
    <row r="417" spans="9:36" x14ac:dyDescent="0.25">
      <c r="I417" s="29"/>
      <c r="J417" s="29"/>
      <c r="K417" s="29"/>
      <c r="L417" s="29"/>
      <c r="O417" s="29"/>
      <c r="P417" s="29"/>
      <c r="Q417" s="29"/>
      <c r="R417" s="29"/>
      <c r="U417" s="29"/>
      <c r="V417" s="29"/>
      <c r="W417" s="29"/>
      <c r="X417" s="29"/>
      <c r="AA417" s="29"/>
      <c r="AB417" s="29"/>
      <c r="AC417" s="29"/>
      <c r="AD417" s="29"/>
      <c r="AG417" s="29"/>
      <c r="AH417" s="29"/>
      <c r="AI417" s="29"/>
      <c r="AJ417" s="29"/>
    </row>
    <row r="418" spans="9:36" x14ac:dyDescent="0.25">
      <c r="I418" s="29"/>
      <c r="J418" s="29"/>
      <c r="K418" s="29"/>
      <c r="L418" s="29"/>
      <c r="O418" s="29"/>
      <c r="P418" s="29"/>
      <c r="Q418" s="29"/>
      <c r="R418" s="29"/>
      <c r="U418" s="29"/>
      <c r="V418" s="29"/>
      <c r="W418" s="29"/>
      <c r="X418" s="29"/>
      <c r="AA418" s="29"/>
      <c r="AB418" s="29"/>
      <c r="AC418" s="29"/>
      <c r="AD418" s="29"/>
      <c r="AG418" s="29"/>
      <c r="AH418" s="29"/>
      <c r="AI418" s="29"/>
      <c r="AJ418" s="29"/>
    </row>
    <row r="419" spans="9:36" x14ac:dyDescent="0.25">
      <c r="I419" s="29"/>
      <c r="J419" s="29"/>
      <c r="K419" s="29"/>
      <c r="L419" s="29"/>
      <c r="O419" s="29"/>
      <c r="P419" s="29"/>
      <c r="Q419" s="29"/>
      <c r="R419" s="29"/>
      <c r="U419" s="29"/>
      <c r="V419" s="29"/>
      <c r="W419" s="29"/>
      <c r="X419" s="29"/>
      <c r="AA419" s="29"/>
      <c r="AB419" s="29"/>
      <c r="AC419" s="29"/>
      <c r="AD419" s="29"/>
      <c r="AG419" s="29"/>
      <c r="AH419" s="29"/>
      <c r="AI419" s="29"/>
      <c r="AJ419" s="29"/>
    </row>
    <row r="420" spans="9:36" x14ac:dyDescent="0.25">
      <c r="I420" s="29"/>
      <c r="J420" s="29"/>
      <c r="K420" s="29"/>
      <c r="L420" s="29"/>
      <c r="O420" s="29"/>
      <c r="P420" s="29"/>
      <c r="Q420" s="29"/>
      <c r="R420" s="29"/>
      <c r="U420" s="29"/>
      <c r="V420" s="29"/>
      <c r="W420" s="29"/>
      <c r="X420" s="29"/>
      <c r="AA420" s="29"/>
      <c r="AB420" s="29"/>
      <c r="AC420" s="29"/>
      <c r="AD420" s="29"/>
      <c r="AG420" s="29"/>
      <c r="AH420" s="29"/>
      <c r="AI420" s="29"/>
      <c r="AJ420" s="29"/>
    </row>
    <row r="421" spans="9:36" x14ac:dyDescent="0.25">
      <c r="I421" s="29"/>
      <c r="J421" s="29"/>
      <c r="K421" s="29"/>
      <c r="L421" s="29"/>
      <c r="O421" s="29"/>
      <c r="P421" s="29"/>
      <c r="Q421" s="29"/>
      <c r="R421" s="29"/>
      <c r="U421" s="29"/>
      <c r="V421" s="29"/>
      <c r="W421" s="29"/>
      <c r="X421" s="29"/>
      <c r="AA421" s="29"/>
      <c r="AB421" s="29"/>
      <c r="AC421" s="29"/>
      <c r="AD421" s="29"/>
      <c r="AG421" s="29"/>
      <c r="AH421" s="29"/>
      <c r="AI421" s="29"/>
      <c r="AJ421" s="29"/>
    </row>
    <row r="422" spans="9:36" x14ac:dyDescent="0.25">
      <c r="I422" s="29"/>
      <c r="J422" s="29"/>
      <c r="K422" s="29"/>
      <c r="L422" s="29"/>
      <c r="O422" s="29"/>
      <c r="P422" s="29"/>
      <c r="Q422" s="29"/>
      <c r="R422" s="29"/>
      <c r="U422" s="29"/>
      <c r="V422" s="29"/>
      <c r="W422" s="29"/>
      <c r="X422" s="29"/>
      <c r="AA422" s="29"/>
      <c r="AB422" s="29"/>
      <c r="AC422" s="29"/>
      <c r="AD422" s="29"/>
      <c r="AG422" s="29"/>
      <c r="AH422" s="29"/>
      <c r="AI422" s="29"/>
      <c r="AJ422" s="29"/>
    </row>
    <row r="423" spans="9:36" x14ac:dyDescent="0.25">
      <c r="I423" s="29"/>
      <c r="J423" s="29"/>
      <c r="K423" s="29"/>
      <c r="L423" s="29"/>
      <c r="O423" s="29"/>
      <c r="P423" s="29"/>
      <c r="Q423" s="29"/>
      <c r="R423" s="29"/>
      <c r="U423" s="29"/>
      <c r="V423" s="29"/>
      <c r="W423" s="29"/>
      <c r="X423" s="29"/>
      <c r="AA423" s="29"/>
      <c r="AB423" s="29"/>
      <c r="AC423" s="29"/>
      <c r="AD423" s="29"/>
      <c r="AG423" s="29"/>
      <c r="AH423" s="29"/>
      <c r="AI423" s="29"/>
      <c r="AJ423" s="29"/>
    </row>
    <row r="424" spans="9:36" x14ac:dyDescent="0.25">
      <c r="I424" s="29"/>
      <c r="J424" s="29"/>
      <c r="K424" s="29"/>
      <c r="L424" s="29"/>
      <c r="O424" s="29"/>
      <c r="P424" s="29"/>
      <c r="Q424" s="29"/>
      <c r="R424" s="29"/>
      <c r="U424" s="29"/>
      <c r="V424" s="29"/>
      <c r="W424" s="29"/>
      <c r="X424" s="29"/>
      <c r="AA424" s="29"/>
      <c r="AB424" s="29"/>
      <c r="AC424" s="29"/>
      <c r="AD424" s="29"/>
      <c r="AG424" s="29"/>
      <c r="AH424" s="29"/>
      <c r="AI424" s="29"/>
      <c r="AJ424" s="29"/>
    </row>
    <row r="425" spans="9:36" x14ac:dyDescent="0.25">
      <c r="I425" s="29"/>
      <c r="J425" s="29"/>
      <c r="K425" s="29"/>
      <c r="L425" s="29"/>
      <c r="O425" s="29"/>
      <c r="P425" s="29"/>
      <c r="Q425" s="29"/>
      <c r="R425" s="29"/>
      <c r="U425" s="29"/>
      <c r="V425" s="29"/>
      <c r="W425" s="29"/>
      <c r="X425" s="29"/>
      <c r="AA425" s="29"/>
      <c r="AB425" s="29"/>
      <c r="AC425" s="29"/>
      <c r="AD425" s="29"/>
      <c r="AG425" s="29"/>
      <c r="AH425" s="29"/>
      <c r="AI425" s="29"/>
      <c r="AJ425" s="29"/>
    </row>
    <row r="426" spans="9:36" x14ac:dyDescent="0.25">
      <c r="I426" s="29"/>
      <c r="J426" s="29"/>
      <c r="K426" s="29"/>
      <c r="L426" s="29"/>
      <c r="O426" s="29"/>
      <c r="P426" s="29"/>
      <c r="Q426" s="29"/>
      <c r="R426" s="29"/>
      <c r="U426" s="29"/>
      <c r="V426" s="29"/>
      <c r="W426" s="29"/>
      <c r="X426" s="29"/>
      <c r="AA426" s="29"/>
      <c r="AB426" s="29"/>
      <c r="AC426" s="29"/>
      <c r="AD426" s="29"/>
      <c r="AG426" s="29"/>
      <c r="AH426" s="29"/>
      <c r="AI426" s="29"/>
      <c r="AJ426" s="29"/>
    </row>
    <row r="427" spans="9:36" x14ac:dyDescent="0.25">
      <c r="I427" s="29"/>
      <c r="J427" s="29"/>
      <c r="K427" s="29"/>
      <c r="L427" s="29"/>
      <c r="O427" s="29"/>
      <c r="P427" s="29"/>
      <c r="Q427" s="29"/>
      <c r="R427" s="29"/>
      <c r="U427" s="29"/>
      <c r="V427" s="29"/>
      <c r="W427" s="29"/>
      <c r="X427" s="29"/>
      <c r="AA427" s="29"/>
      <c r="AB427" s="29"/>
      <c r="AC427" s="29"/>
      <c r="AD427" s="29"/>
      <c r="AG427" s="29"/>
      <c r="AH427" s="29"/>
      <c r="AI427" s="29"/>
      <c r="AJ427" s="29"/>
    </row>
    <row r="428" spans="9:36" x14ac:dyDescent="0.25">
      <c r="I428" s="29"/>
      <c r="J428" s="29"/>
      <c r="K428" s="29"/>
      <c r="L428" s="29"/>
      <c r="O428" s="29"/>
      <c r="P428" s="29"/>
      <c r="Q428" s="29"/>
      <c r="R428" s="29"/>
      <c r="U428" s="29"/>
      <c r="V428" s="29"/>
      <c r="W428" s="29"/>
      <c r="X428" s="29"/>
      <c r="AA428" s="29"/>
      <c r="AB428" s="29"/>
      <c r="AC428" s="29"/>
      <c r="AD428" s="29"/>
      <c r="AG428" s="29"/>
      <c r="AH428" s="29"/>
      <c r="AI428" s="29"/>
      <c r="AJ428" s="29"/>
    </row>
    <row r="429" spans="9:36" x14ac:dyDescent="0.25">
      <c r="I429" s="29"/>
      <c r="J429" s="29"/>
      <c r="K429" s="29"/>
      <c r="L429" s="29"/>
      <c r="O429" s="29"/>
      <c r="P429" s="29"/>
      <c r="Q429" s="29"/>
      <c r="R429" s="29"/>
      <c r="U429" s="29"/>
      <c r="V429" s="29"/>
      <c r="W429" s="29"/>
      <c r="X429" s="29"/>
      <c r="AA429" s="29"/>
      <c r="AB429" s="29"/>
      <c r="AC429" s="29"/>
      <c r="AD429" s="29"/>
      <c r="AG429" s="29"/>
      <c r="AH429" s="29"/>
      <c r="AI429" s="29"/>
      <c r="AJ429" s="29"/>
    </row>
    <row r="430" spans="9:36" x14ac:dyDescent="0.25">
      <c r="I430" s="29"/>
      <c r="J430" s="29"/>
      <c r="K430" s="29"/>
      <c r="L430" s="29"/>
      <c r="O430" s="29"/>
      <c r="P430" s="29"/>
      <c r="Q430" s="29"/>
      <c r="R430" s="29"/>
      <c r="U430" s="29"/>
      <c r="V430" s="29"/>
      <c r="W430" s="29"/>
      <c r="X430" s="29"/>
      <c r="AA430" s="29"/>
      <c r="AB430" s="29"/>
      <c r="AC430" s="29"/>
      <c r="AD430" s="29"/>
      <c r="AG430" s="29"/>
      <c r="AH430" s="29"/>
      <c r="AI430" s="29"/>
      <c r="AJ430" s="29"/>
    </row>
    <row r="431" spans="9:36" x14ac:dyDescent="0.25">
      <c r="I431" s="29"/>
      <c r="J431" s="29"/>
      <c r="K431" s="29"/>
      <c r="L431" s="29"/>
      <c r="O431" s="29"/>
      <c r="P431" s="29"/>
      <c r="Q431" s="29"/>
      <c r="R431" s="29"/>
      <c r="U431" s="29"/>
      <c r="V431" s="29"/>
      <c r="W431" s="29"/>
      <c r="X431" s="29"/>
      <c r="AA431" s="29"/>
      <c r="AB431" s="29"/>
      <c r="AC431" s="29"/>
      <c r="AD431" s="29"/>
      <c r="AG431" s="29"/>
      <c r="AH431" s="29"/>
      <c r="AI431" s="29"/>
      <c r="AJ431" s="29"/>
    </row>
    <row r="432" spans="9:36" x14ac:dyDescent="0.25">
      <c r="I432" s="29"/>
      <c r="J432" s="29"/>
      <c r="K432" s="29"/>
      <c r="L432" s="29"/>
      <c r="O432" s="29"/>
      <c r="P432" s="29"/>
      <c r="Q432" s="29"/>
      <c r="R432" s="29"/>
      <c r="U432" s="29"/>
      <c r="V432" s="29"/>
      <c r="W432" s="29"/>
      <c r="X432" s="29"/>
      <c r="AA432" s="29"/>
      <c r="AB432" s="29"/>
      <c r="AC432" s="29"/>
      <c r="AD432" s="29"/>
      <c r="AG432" s="29"/>
      <c r="AH432" s="29"/>
      <c r="AI432" s="29"/>
      <c r="AJ432" s="29"/>
    </row>
    <row r="433" spans="9:36" x14ac:dyDescent="0.25">
      <c r="I433" s="29"/>
      <c r="J433" s="29"/>
      <c r="K433" s="29"/>
      <c r="L433" s="29"/>
      <c r="O433" s="29"/>
      <c r="P433" s="29"/>
      <c r="Q433" s="29"/>
      <c r="R433" s="29"/>
      <c r="U433" s="29"/>
      <c r="V433" s="29"/>
      <c r="W433" s="29"/>
      <c r="X433" s="29"/>
      <c r="AA433" s="29"/>
      <c r="AB433" s="29"/>
      <c r="AC433" s="29"/>
      <c r="AD433" s="29"/>
      <c r="AG433" s="29"/>
      <c r="AH433" s="29"/>
      <c r="AI433" s="29"/>
      <c r="AJ433" s="29"/>
    </row>
    <row r="434" spans="9:36" x14ac:dyDescent="0.25">
      <c r="I434" s="29"/>
      <c r="J434" s="29"/>
      <c r="K434" s="29"/>
      <c r="L434" s="29"/>
      <c r="O434" s="29"/>
      <c r="P434" s="29"/>
      <c r="Q434" s="29"/>
      <c r="R434" s="29"/>
      <c r="U434" s="29"/>
      <c r="V434" s="29"/>
      <c r="W434" s="29"/>
      <c r="X434" s="29"/>
      <c r="AA434" s="29"/>
      <c r="AB434" s="29"/>
      <c r="AC434" s="29"/>
      <c r="AD434" s="29"/>
      <c r="AG434" s="29"/>
      <c r="AH434" s="29"/>
      <c r="AI434" s="29"/>
      <c r="AJ434" s="29"/>
    </row>
    <row r="435" spans="9:36" x14ac:dyDescent="0.25">
      <c r="I435" s="29"/>
      <c r="J435" s="29"/>
      <c r="K435" s="29"/>
      <c r="L435" s="29"/>
      <c r="O435" s="29"/>
      <c r="P435" s="29"/>
      <c r="Q435" s="29"/>
      <c r="R435" s="29"/>
      <c r="U435" s="29"/>
      <c r="V435" s="29"/>
      <c r="W435" s="29"/>
      <c r="X435" s="29"/>
      <c r="AA435" s="29"/>
      <c r="AB435" s="29"/>
      <c r="AC435" s="29"/>
      <c r="AD435" s="29"/>
      <c r="AG435" s="29"/>
      <c r="AH435" s="29"/>
      <c r="AI435" s="29"/>
      <c r="AJ435" s="29"/>
    </row>
    <row r="436" spans="9:36" x14ac:dyDescent="0.25">
      <c r="I436" s="29"/>
      <c r="J436" s="29"/>
      <c r="K436" s="29"/>
      <c r="L436" s="29"/>
      <c r="O436" s="29"/>
      <c r="P436" s="29"/>
      <c r="Q436" s="29"/>
      <c r="R436" s="29"/>
      <c r="U436" s="29"/>
      <c r="V436" s="29"/>
      <c r="W436" s="29"/>
      <c r="X436" s="29"/>
      <c r="AA436" s="29"/>
      <c r="AB436" s="29"/>
      <c r="AC436" s="29"/>
      <c r="AD436" s="29"/>
      <c r="AG436" s="29"/>
      <c r="AH436" s="29"/>
      <c r="AI436" s="29"/>
      <c r="AJ436" s="29"/>
    </row>
    <row r="437" spans="9:36" x14ac:dyDescent="0.25">
      <c r="I437" s="29"/>
      <c r="J437" s="29"/>
      <c r="K437" s="29"/>
      <c r="L437" s="29"/>
      <c r="O437" s="29"/>
      <c r="P437" s="29"/>
      <c r="Q437" s="29"/>
      <c r="R437" s="29"/>
      <c r="U437" s="29"/>
      <c r="V437" s="29"/>
      <c r="W437" s="29"/>
      <c r="X437" s="29"/>
      <c r="AA437" s="29"/>
      <c r="AB437" s="29"/>
      <c r="AC437" s="29"/>
      <c r="AD437" s="29"/>
      <c r="AG437" s="29"/>
      <c r="AH437" s="29"/>
      <c r="AI437" s="29"/>
      <c r="AJ437" s="29"/>
    </row>
    <row r="438" spans="9:36" x14ac:dyDescent="0.25">
      <c r="I438" s="29"/>
      <c r="J438" s="29"/>
      <c r="K438" s="29"/>
      <c r="L438" s="29"/>
      <c r="O438" s="29"/>
      <c r="P438" s="29"/>
      <c r="Q438" s="29"/>
      <c r="R438" s="29"/>
      <c r="U438" s="29"/>
      <c r="V438" s="29"/>
      <c r="W438" s="29"/>
      <c r="X438" s="29"/>
      <c r="AA438" s="29"/>
      <c r="AB438" s="29"/>
      <c r="AC438" s="29"/>
      <c r="AD438" s="29"/>
      <c r="AG438" s="29"/>
      <c r="AH438" s="29"/>
      <c r="AI438" s="29"/>
      <c r="AJ438" s="29"/>
    </row>
    <row r="439" spans="9:36" x14ac:dyDescent="0.25">
      <c r="I439" s="29"/>
      <c r="J439" s="29"/>
      <c r="K439" s="29"/>
      <c r="L439" s="29"/>
      <c r="O439" s="29"/>
      <c r="P439" s="29"/>
      <c r="Q439" s="29"/>
      <c r="R439" s="29"/>
      <c r="U439" s="29"/>
      <c r="V439" s="29"/>
      <c r="W439" s="29"/>
      <c r="X439" s="29"/>
      <c r="AA439" s="29"/>
      <c r="AB439" s="29"/>
      <c r="AC439" s="29"/>
      <c r="AD439" s="29"/>
      <c r="AG439" s="29"/>
      <c r="AH439" s="29"/>
      <c r="AI439" s="29"/>
      <c r="AJ439" s="29"/>
    </row>
    <row r="440" spans="9:36" x14ac:dyDescent="0.25">
      <c r="I440" s="29"/>
      <c r="J440" s="29"/>
      <c r="K440" s="29"/>
      <c r="L440" s="29"/>
      <c r="O440" s="29"/>
      <c r="P440" s="29"/>
      <c r="Q440" s="29"/>
      <c r="R440" s="29"/>
      <c r="U440" s="29"/>
      <c r="V440" s="29"/>
      <c r="W440" s="29"/>
      <c r="X440" s="29"/>
      <c r="AA440" s="29"/>
      <c r="AB440" s="29"/>
      <c r="AC440" s="29"/>
      <c r="AD440" s="29"/>
      <c r="AG440" s="29"/>
      <c r="AH440" s="29"/>
      <c r="AI440" s="29"/>
      <c r="AJ440" s="29"/>
    </row>
    <row r="441" spans="9:36" x14ac:dyDescent="0.25">
      <c r="I441" s="29"/>
      <c r="J441" s="29"/>
      <c r="K441" s="29"/>
      <c r="L441" s="29"/>
      <c r="O441" s="29"/>
      <c r="P441" s="29"/>
      <c r="Q441" s="29"/>
      <c r="R441" s="29"/>
      <c r="U441" s="29"/>
      <c r="V441" s="29"/>
      <c r="W441" s="29"/>
      <c r="X441" s="29"/>
      <c r="AA441" s="29"/>
      <c r="AB441" s="29"/>
      <c r="AC441" s="29"/>
      <c r="AD441" s="29"/>
      <c r="AG441" s="29"/>
      <c r="AH441" s="29"/>
      <c r="AI441" s="29"/>
      <c r="AJ441" s="29"/>
    </row>
    <row r="442" spans="9:36" x14ac:dyDescent="0.25">
      <c r="I442" s="29"/>
      <c r="J442" s="29"/>
      <c r="K442" s="29"/>
      <c r="L442" s="29"/>
      <c r="O442" s="29"/>
      <c r="P442" s="29"/>
      <c r="Q442" s="29"/>
      <c r="R442" s="29"/>
      <c r="U442" s="29"/>
      <c r="V442" s="29"/>
      <c r="W442" s="29"/>
      <c r="X442" s="29"/>
      <c r="AA442" s="29"/>
      <c r="AB442" s="29"/>
      <c r="AC442" s="29"/>
      <c r="AD442" s="29"/>
      <c r="AG442" s="29"/>
      <c r="AH442" s="29"/>
      <c r="AI442" s="29"/>
      <c r="AJ442" s="29"/>
    </row>
    <row r="443" spans="9:36" x14ac:dyDescent="0.25">
      <c r="I443" s="29"/>
      <c r="J443" s="29"/>
      <c r="K443" s="29"/>
      <c r="L443" s="29"/>
      <c r="O443" s="29"/>
      <c r="P443" s="29"/>
      <c r="Q443" s="29"/>
      <c r="R443" s="29"/>
      <c r="U443" s="29"/>
      <c r="V443" s="29"/>
      <c r="W443" s="29"/>
      <c r="X443" s="29"/>
      <c r="AA443" s="29"/>
      <c r="AB443" s="29"/>
      <c r="AC443" s="29"/>
      <c r="AD443" s="29"/>
      <c r="AG443" s="29"/>
      <c r="AH443" s="29"/>
      <c r="AI443" s="29"/>
      <c r="AJ443" s="29"/>
    </row>
    <row r="444" spans="9:36" x14ac:dyDescent="0.25">
      <c r="I444" s="29"/>
      <c r="J444" s="29"/>
      <c r="K444" s="29"/>
      <c r="L444" s="29"/>
      <c r="O444" s="29"/>
      <c r="P444" s="29"/>
      <c r="Q444" s="29"/>
      <c r="R444" s="29"/>
      <c r="U444" s="29"/>
      <c r="V444" s="29"/>
      <c r="W444" s="29"/>
      <c r="X444" s="29"/>
      <c r="AA444" s="29"/>
      <c r="AB444" s="29"/>
      <c r="AC444" s="29"/>
      <c r="AD444" s="29"/>
      <c r="AG444" s="29"/>
      <c r="AH444" s="29"/>
      <c r="AI444" s="29"/>
      <c r="AJ444" s="29"/>
    </row>
    <row r="445" spans="9:36" x14ac:dyDescent="0.25">
      <c r="I445" s="29"/>
      <c r="J445" s="29"/>
      <c r="K445" s="29"/>
      <c r="L445" s="29"/>
      <c r="O445" s="29"/>
      <c r="P445" s="29"/>
      <c r="Q445" s="29"/>
      <c r="R445" s="29"/>
      <c r="U445" s="29"/>
      <c r="V445" s="29"/>
      <c r="W445" s="29"/>
      <c r="X445" s="29"/>
      <c r="AA445" s="29"/>
      <c r="AB445" s="29"/>
      <c r="AC445" s="29"/>
      <c r="AD445" s="29"/>
      <c r="AG445" s="29"/>
      <c r="AH445" s="29"/>
      <c r="AI445" s="29"/>
      <c r="AJ445" s="29"/>
    </row>
    <row r="446" spans="9:36" x14ac:dyDescent="0.25">
      <c r="I446" s="29"/>
      <c r="J446" s="29"/>
      <c r="K446" s="29"/>
      <c r="L446" s="29"/>
      <c r="O446" s="29"/>
      <c r="P446" s="29"/>
      <c r="Q446" s="29"/>
      <c r="R446" s="29"/>
      <c r="U446" s="29"/>
      <c r="V446" s="29"/>
      <c r="W446" s="29"/>
      <c r="X446" s="29"/>
      <c r="AA446" s="29"/>
      <c r="AB446" s="29"/>
      <c r="AC446" s="29"/>
      <c r="AD446" s="29"/>
      <c r="AG446" s="29"/>
      <c r="AH446" s="29"/>
      <c r="AI446" s="29"/>
      <c r="AJ446" s="29"/>
    </row>
    <row r="447" spans="9:36" x14ac:dyDescent="0.25">
      <c r="I447" s="29"/>
      <c r="J447" s="29"/>
      <c r="K447" s="29"/>
      <c r="L447" s="29"/>
      <c r="O447" s="29"/>
      <c r="P447" s="29"/>
      <c r="Q447" s="29"/>
      <c r="R447" s="29"/>
      <c r="U447" s="29"/>
      <c r="V447" s="29"/>
      <c r="W447" s="29"/>
      <c r="X447" s="29"/>
      <c r="AA447" s="29"/>
      <c r="AB447" s="29"/>
      <c r="AC447" s="29"/>
      <c r="AD447" s="29"/>
      <c r="AG447" s="29"/>
      <c r="AH447" s="29"/>
      <c r="AI447" s="29"/>
      <c r="AJ447" s="29"/>
    </row>
    <row r="448" spans="9:36" x14ac:dyDescent="0.25">
      <c r="I448" s="29"/>
      <c r="J448" s="29"/>
      <c r="K448" s="29"/>
      <c r="L448" s="29"/>
      <c r="O448" s="29"/>
      <c r="P448" s="29"/>
      <c r="Q448" s="29"/>
      <c r="R448" s="29"/>
      <c r="U448" s="29"/>
      <c r="V448" s="29"/>
      <c r="W448" s="29"/>
      <c r="X448" s="29"/>
      <c r="AA448" s="29"/>
      <c r="AB448" s="29"/>
      <c r="AC448" s="29"/>
      <c r="AD448" s="29"/>
      <c r="AG448" s="29"/>
      <c r="AH448" s="29"/>
      <c r="AI448" s="29"/>
      <c r="AJ448" s="29"/>
    </row>
    <row r="449" spans="9:36" x14ac:dyDescent="0.25">
      <c r="I449" s="29"/>
      <c r="J449" s="29"/>
      <c r="K449" s="29"/>
      <c r="L449" s="29"/>
      <c r="O449" s="29"/>
      <c r="P449" s="29"/>
      <c r="Q449" s="29"/>
      <c r="R449" s="29"/>
      <c r="U449" s="29"/>
      <c r="V449" s="29"/>
      <c r="W449" s="29"/>
      <c r="X449" s="29"/>
      <c r="AA449" s="29"/>
      <c r="AB449" s="29"/>
      <c r="AC449" s="29"/>
      <c r="AD449" s="29"/>
      <c r="AG449" s="29"/>
      <c r="AH449" s="29"/>
      <c r="AI449" s="29"/>
      <c r="AJ449" s="29"/>
    </row>
    <row r="450" spans="9:36" x14ac:dyDescent="0.25">
      <c r="I450" s="29"/>
      <c r="J450" s="29"/>
      <c r="K450" s="29"/>
      <c r="L450" s="29"/>
      <c r="O450" s="29"/>
      <c r="P450" s="29"/>
      <c r="Q450" s="29"/>
      <c r="R450" s="29"/>
      <c r="U450" s="29"/>
      <c r="V450" s="29"/>
      <c r="W450" s="29"/>
      <c r="X450" s="29"/>
      <c r="AA450" s="29"/>
      <c r="AB450" s="29"/>
      <c r="AC450" s="29"/>
      <c r="AD450" s="29"/>
      <c r="AG450" s="29"/>
      <c r="AH450" s="29"/>
      <c r="AI450" s="29"/>
      <c r="AJ450" s="29"/>
    </row>
    <row r="451" spans="9:36" x14ac:dyDescent="0.25">
      <c r="I451" s="29"/>
      <c r="J451" s="29"/>
      <c r="K451" s="29"/>
      <c r="L451" s="29"/>
      <c r="O451" s="29"/>
      <c r="P451" s="29"/>
      <c r="Q451" s="29"/>
      <c r="R451" s="29"/>
      <c r="U451" s="29"/>
      <c r="V451" s="29"/>
      <c r="W451" s="29"/>
      <c r="X451" s="29"/>
      <c r="AA451" s="29"/>
      <c r="AB451" s="29"/>
      <c r="AC451" s="29"/>
      <c r="AD451" s="29"/>
      <c r="AG451" s="29"/>
      <c r="AH451" s="29"/>
      <c r="AI451" s="29"/>
      <c r="AJ451" s="29"/>
    </row>
    <row r="452" spans="9:36" x14ac:dyDescent="0.25">
      <c r="I452" s="29"/>
      <c r="J452" s="29"/>
      <c r="K452" s="29"/>
      <c r="L452" s="29"/>
      <c r="O452" s="29"/>
      <c r="P452" s="29"/>
      <c r="Q452" s="29"/>
      <c r="R452" s="29"/>
      <c r="U452" s="29"/>
      <c r="V452" s="29"/>
      <c r="W452" s="29"/>
      <c r="X452" s="29"/>
      <c r="AA452" s="29"/>
      <c r="AB452" s="29"/>
      <c r="AC452" s="29"/>
      <c r="AD452" s="29"/>
      <c r="AG452" s="29"/>
      <c r="AH452" s="29"/>
      <c r="AI452" s="29"/>
      <c r="AJ452" s="29"/>
    </row>
    <row r="453" spans="9:36" x14ac:dyDescent="0.25">
      <c r="I453" s="29"/>
      <c r="J453" s="29"/>
      <c r="K453" s="29"/>
      <c r="L453" s="29"/>
      <c r="O453" s="29"/>
      <c r="P453" s="29"/>
      <c r="Q453" s="29"/>
      <c r="R453" s="29"/>
      <c r="U453" s="29"/>
      <c r="V453" s="29"/>
      <c r="W453" s="29"/>
      <c r="X453" s="29"/>
      <c r="AA453" s="29"/>
      <c r="AB453" s="29"/>
      <c r="AC453" s="29"/>
      <c r="AD453" s="29"/>
      <c r="AG453" s="29"/>
      <c r="AH453" s="29"/>
      <c r="AI453" s="29"/>
      <c r="AJ453" s="29"/>
    </row>
    <row r="454" spans="9:36" x14ac:dyDescent="0.25">
      <c r="I454" s="29"/>
      <c r="J454" s="29"/>
      <c r="K454" s="29"/>
      <c r="L454" s="29"/>
      <c r="O454" s="29"/>
      <c r="P454" s="29"/>
      <c r="Q454" s="29"/>
      <c r="R454" s="29"/>
      <c r="U454" s="29"/>
      <c r="V454" s="29"/>
      <c r="W454" s="29"/>
      <c r="X454" s="29"/>
      <c r="AA454" s="29"/>
      <c r="AB454" s="29"/>
      <c r="AC454" s="29"/>
      <c r="AD454" s="29"/>
      <c r="AG454" s="29"/>
      <c r="AH454" s="29"/>
      <c r="AI454" s="29"/>
      <c r="AJ454" s="29"/>
    </row>
    <row r="455" spans="9:36" x14ac:dyDescent="0.25">
      <c r="I455" s="29"/>
      <c r="J455" s="29"/>
      <c r="K455" s="29"/>
      <c r="L455" s="29"/>
      <c r="O455" s="29"/>
      <c r="P455" s="29"/>
      <c r="Q455" s="29"/>
      <c r="R455" s="29"/>
      <c r="U455" s="29"/>
      <c r="V455" s="29"/>
      <c r="W455" s="29"/>
      <c r="X455" s="29"/>
      <c r="AA455" s="29"/>
      <c r="AB455" s="29"/>
      <c r="AC455" s="29"/>
      <c r="AD455" s="29"/>
      <c r="AG455" s="29"/>
      <c r="AH455" s="29"/>
      <c r="AI455" s="29"/>
      <c r="AJ455" s="29"/>
    </row>
    <row r="456" spans="9:36" x14ac:dyDescent="0.25">
      <c r="I456" s="29"/>
      <c r="J456" s="29"/>
      <c r="K456" s="29"/>
      <c r="L456" s="29"/>
      <c r="O456" s="29"/>
      <c r="P456" s="29"/>
      <c r="Q456" s="29"/>
      <c r="R456" s="29"/>
      <c r="U456" s="29"/>
      <c r="V456" s="29"/>
      <c r="W456" s="29"/>
      <c r="X456" s="29"/>
      <c r="AA456" s="29"/>
      <c r="AB456" s="29"/>
      <c r="AC456" s="29"/>
      <c r="AD456" s="29"/>
      <c r="AG456" s="29"/>
      <c r="AH456" s="29"/>
      <c r="AI456" s="29"/>
      <c r="AJ456" s="29"/>
    </row>
    <row r="457" spans="9:36" x14ac:dyDescent="0.25">
      <c r="I457" s="29"/>
      <c r="J457" s="29"/>
      <c r="K457" s="29"/>
      <c r="L457" s="29"/>
      <c r="O457" s="29"/>
      <c r="P457" s="29"/>
      <c r="Q457" s="29"/>
      <c r="R457" s="29"/>
      <c r="U457" s="29"/>
      <c r="V457" s="29"/>
      <c r="W457" s="29"/>
      <c r="X457" s="29"/>
      <c r="AA457" s="29"/>
      <c r="AB457" s="29"/>
      <c r="AC457" s="29"/>
      <c r="AD457" s="29"/>
      <c r="AG457" s="29"/>
      <c r="AH457" s="29"/>
      <c r="AI457" s="29"/>
      <c r="AJ457" s="29"/>
    </row>
    <row r="458" spans="9:36" x14ac:dyDescent="0.25">
      <c r="I458" s="29"/>
      <c r="J458" s="29"/>
      <c r="K458" s="29"/>
      <c r="L458" s="29"/>
      <c r="O458" s="29"/>
      <c r="P458" s="29"/>
      <c r="Q458" s="29"/>
      <c r="R458" s="29"/>
      <c r="U458" s="29"/>
      <c r="V458" s="29"/>
      <c r="W458" s="29"/>
      <c r="X458" s="29"/>
      <c r="AA458" s="29"/>
      <c r="AB458" s="29"/>
      <c r="AC458" s="29"/>
      <c r="AD458" s="29"/>
      <c r="AG458" s="29"/>
      <c r="AH458" s="29"/>
      <c r="AI458" s="29"/>
      <c r="AJ458" s="29"/>
    </row>
    <row r="459" spans="9:36" x14ac:dyDescent="0.25">
      <c r="I459" s="29"/>
      <c r="J459" s="29"/>
      <c r="K459" s="29"/>
      <c r="L459" s="29"/>
      <c r="O459" s="29"/>
      <c r="P459" s="29"/>
      <c r="Q459" s="29"/>
      <c r="R459" s="29"/>
      <c r="U459" s="29"/>
      <c r="V459" s="29"/>
      <c r="W459" s="29"/>
      <c r="X459" s="29"/>
      <c r="AA459" s="29"/>
      <c r="AB459" s="29"/>
      <c r="AC459" s="29"/>
      <c r="AD459" s="29"/>
      <c r="AG459" s="29"/>
      <c r="AH459" s="29"/>
      <c r="AI459" s="29"/>
      <c r="AJ459" s="29"/>
    </row>
    <row r="460" spans="9:36" x14ac:dyDescent="0.25">
      <c r="I460" s="29"/>
      <c r="J460" s="29"/>
      <c r="K460" s="29"/>
      <c r="L460" s="29"/>
      <c r="O460" s="29"/>
      <c r="P460" s="29"/>
      <c r="Q460" s="29"/>
      <c r="R460" s="29"/>
      <c r="U460" s="29"/>
      <c r="V460" s="29"/>
      <c r="W460" s="29"/>
      <c r="X460" s="29"/>
      <c r="AA460" s="29"/>
      <c r="AB460" s="29"/>
      <c r="AC460" s="29"/>
      <c r="AD460" s="29"/>
      <c r="AG460" s="29"/>
      <c r="AH460" s="29"/>
      <c r="AI460" s="29"/>
      <c r="AJ460" s="29"/>
    </row>
    <row r="461" spans="9:36" x14ac:dyDescent="0.25">
      <c r="I461" s="29"/>
      <c r="J461" s="29"/>
      <c r="K461" s="29"/>
      <c r="L461" s="29"/>
      <c r="O461" s="29"/>
      <c r="P461" s="29"/>
      <c r="Q461" s="29"/>
      <c r="R461" s="29"/>
      <c r="U461" s="29"/>
      <c r="V461" s="29"/>
      <c r="W461" s="29"/>
      <c r="X461" s="29"/>
      <c r="AA461" s="29"/>
      <c r="AB461" s="29"/>
      <c r="AC461" s="29"/>
      <c r="AD461" s="29"/>
      <c r="AG461" s="29"/>
      <c r="AH461" s="29"/>
      <c r="AI461" s="29"/>
      <c r="AJ461" s="29"/>
    </row>
    <row r="462" spans="9:36" x14ac:dyDescent="0.25">
      <c r="I462" s="29"/>
      <c r="J462" s="29"/>
      <c r="K462" s="29"/>
      <c r="L462" s="29"/>
      <c r="O462" s="29"/>
      <c r="P462" s="29"/>
      <c r="Q462" s="29"/>
      <c r="R462" s="29"/>
      <c r="U462" s="29"/>
      <c r="V462" s="29"/>
      <c r="W462" s="29"/>
      <c r="X462" s="29"/>
      <c r="AA462" s="29"/>
      <c r="AB462" s="29"/>
      <c r="AC462" s="29"/>
      <c r="AD462" s="29"/>
      <c r="AG462" s="29"/>
      <c r="AH462" s="29"/>
      <c r="AI462" s="29"/>
      <c r="AJ462" s="29"/>
    </row>
    <row r="463" spans="9:36" x14ac:dyDescent="0.25">
      <c r="I463" s="29"/>
      <c r="J463" s="29"/>
      <c r="K463" s="29"/>
      <c r="L463" s="29"/>
      <c r="O463" s="29"/>
      <c r="P463" s="29"/>
      <c r="Q463" s="29"/>
      <c r="R463" s="29"/>
      <c r="U463" s="29"/>
      <c r="V463" s="29"/>
      <c r="W463" s="29"/>
      <c r="X463" s="29"/>
      <c r="AA463" s="29"/>
      <c r="AB463" s="29"/>
      <c r="AC463" s="29"/>
      <c r="AD463" s="29"/>
      <c r="AG463" s="29"/>
      <c r="AH463" s="29"/>
      <c r="AI463" s="29"/>
      <c r="AJ463" s="29"/>
    </row>
    <row r="464" spans="9:36" x14ac:dyDescent="0.25">
      <c r="I464" s="29"/>
      <c r="J464" s="29"/>
      <c r="K464" s="29"/>
      <c r="L464" s="29"/>
      <c r="O464" s="29"/>
      <c r="P464" s="29"/>
      <c r="Q464" s="29"/>
      <c r="R464" s="29"/>
      <c r="U464" s="29"/>
      <c r="V464" s="29"/>
      <c r="W464" s="29"/>
      <c r="X464" s="29"/>
      <c r="AA464" s="29"/>
      <c r="AB464" s="29"/>
      <c r="AC464" s="29"/>
      <c r="AD464" s="29"/>
      <c r="AG464" s="29"/>
      <c r="AH464" s="29"/>
      <c r="AI464" s="29"/>
      <c r="AJ464" s="29"/>
    </row>
    <row r="465" spans="9:36" x14ac:dyDescent="0.25">
      <c r="I465" s="29"/>
      <c r="J465" s="29"/>
      <c r="K465" s="29"/>
      <c r="L465" s="29"/>
      <c r="O465" s="29"/>
      <c r="P465" s="29"/>
      <c r="Q465" s="29"/>
      <c r="R465" s="29"/>
      <c r="U465" s="29"/>
      <c r="V465" s="29"/>
      <c r="W465" s="29"/>
      <c r="X465" s="29"/>
      <c r="AA465" s="29"/>
      <c r="AB465" s="29"/>
      <c r="AC465" s="29"/>
      <c r="AD465" s="29"/>
      <c r="AG465" s="29"/>
      <c r="AH465" s="29"/>
      <c r="AI465" s="29"/>
      <c r="AJ465" s="29"/>
    </row>
    <row r="466" spans="9:36" x14ac:dyDescent="0.25">
      <c r="I466" s="29"/>
      <c r="J466" s="29"/>
      <c r="K466" s="29"/>
      <c r="L466" s="29"/>
      <c r="O466" s="29"/>
      <c r="P466" s="29"/>
      <c r="Q466" s="29"/>
      <c r="R466" s="29"/>
      <c r="U466" s="29"/>
      <c r="V466" s="29"/>
      <c r="W466" s="29"/>
      <c r="X466" s="29"/>
      <c r="AA466" s="29"/>
      <c r="AB466" s="29"/>
      <c r="AC466" s="29"/>
      <c r="AD466" s="29"/>
      <c r="AG466" s="29"/>
      <c r="AH466" s="29"/>
      <c r="AI466" s="29"/>
      <c r="AJ466" s="29"/>
    </row>
    <row r="467" spans="9:36" x14ac:dyDescent="0.25">
      <c r="I467" s="29"/>
      <c r="J467" s="29"/>
      <c r="K467" s="29"/>
      <c r="L467" s="29"/>
      <c r="O467" s="29"/>
      <c r="P467" s="29"/>
      <c r="Q467" s="29"/>
      <c r="R467" s="29"/>
      <c r="U467" s="29"/>
      <c r="V467" s="29"/>
      <c r="W467" s="29"/>
      <c r="X467" s="29"/>
      <c r="AA467" s="29"/>
      <c r="AB467" s="29"/>
      <c r="AC467" s="29"/>
      <c r="AD467" s="29"/>
      <c r="AG467" s="29"/>
      <c r="AH467" s="29"/>
      <c r="AI467" s="29"/>
      <c r="AJ467" s="29"/>
    </row>
    <row r="468" spans="9:36" x14ac:dyDescent="0.25">
      <c r="I468" s="29"/>
      <c r="J468" s="29"/>
      <c r="K468" s="29"/>
      <c r="L468" s="29"/>
      <c r="O468" s="29"/>
      <c r="P468" s="29"/>
      <c r="Q468" s="29"/>
      <c r="R468" s="29"/>
      <c r="U468" s="29"/>
      <c r="V468" s="29"/>
      <c r="W468" s="29"/>
      <c r="X468" s="29"/>
      <c r="AA468" s="29"/>
      <c r="AB468" s="29"/>
      <c r="AC468" s="29"/>
      <c r="AD468" s="29"/>
      <c r="AG468" s="29"/>
      <c r="AH468" s="29"/>
      <c r="AI468" s="29"/>
      <c r="AJ468" s="29"/>
    </row>
    <row r="469" spans="9:36" x14ac:dyDescent="0.25">
      <c r="I469" s="29"/>
      <c r="J469" s="29"/>
      <c r="K469" s="29"/>
      <c r="L469" s="29"/>
      <c r="O469" s="29"/>
      <c r="P469" s="29"/>
      <c r="Q469" s="29"/>
      <c r="R469" s="29"/>
      <c r="U469" s="29"/>
      <c r="V469" s="29"/>
      <c r="W469" s="29"/>
      <c r="X469" s="29"/>
      <c r="AA469" s="29"/>
      <c r="AB469" s="29"/>
      <c r="AC469" s="29"/>
      <c r="AD469" s="29"/>
      <c r="AG469" s="29"/>
      <c r="AH469" s="29"/>
      <c r="AI469" s="29"/>
      <c r="AJ469" s="29"/>
    </row>
    <row r="470" spans="9:36" x14ac:dyDescent="0.25">
      <c r="I470" s="29"/>
      <c r="J470" s="29"/>
      <c r="K470" s="29"/>
      <c r="L470" s="29"/>
      <c r="O470" s="29"/>
      <c r="P470" s="29"/>
      <c r="Q470" s="29"/>
      <c r="R470" s="29"/>
      <c r="U470" s="29"/>
      <c r="V470" s="29"/>
      <c r="W470" s="29"/>
      <c r="X470" s="29"/>
      <c r="AA470" s="29"/>
      <c r="AB470" s="29"/>
      <c r="AC470" s="29"/>
      <c r="AD470" s="29"/>
      <c r="AG470" s="29"/>
      <c r="AH470" s="29"/>
      <c r="AI470" s="29"/>
      <c r="AJ470" s="29"/>
    </row>
    <row r="471" spans="9:36" x14ac:dyDescent="0.25">
      <c r="I471" s="29"/>
      <c r="J471" s="29"/>
      <c r="K471" s="29"/>
      <c r="L471" s="29"/>
      <c r="O471" s="29"/>
      <c r="P471" s="29"/>
      <c r="Q471" s="29"/>
      <c r="R471" s="29"/>
      <c r="U471" s="29"/>
      <c r="V471" s="29"/>
      <c r="W471" s="29"/>
      <c r="X471" s="29"/>
      <c r="AA471" s="29"/>
      <c r="AB471" s="29"/>
      <c r="AC471" s="29"/>
      <c r="AD471" s="29"/>
      <c r="AG471" s="29"/>
      <c r="AH471" s="29"/>
      <c r="AI471" s="29"/>
      <c r="AJ471" s="29"/>
    </row>
    <row r="472" spans="9:36" x14ac:dyDescent="0.25">
      <c r="I472" s="29"/>
      <c r="J472" s="29"/>
      <c r="K472" s="29"/>
      <c r="L472" s="29"/>
      <c r="O472" s="29"/>
      <c r="P472" s="29"/>
      <c r="Q472" s="29"/>
      <c r="R472" s="29"/>
      <c r="U472" s="29"/>
      <c r="V472" s="29"/>
      <c r="W472" s="29"/>
      <c r="X472" s="29"/>
      <c r="AA472" s="29"/>
      <c r="AB472" s="29"/>
      <c r="AC472" s="29"/>
      <c r="AD472" s="29"/>
      <c r="AG472" s="29"/>
      <c r="AH472" s="29"/>
      <c r="AI472" s="29"/>
      <c r="AJ472" s="29"/>
    </row>
    <row r="473" spans="9:36" x14ac:dyDescent="0.25">
      <c r="I473" s="29"/>
      <c r="J473" s="29"/>
      <c r="K473" s="29"/>
      <c r="L473" s="29"/>
      <c r="O473" s="29"/>
      <c r="P473" s="29"/>
      <c r="Q473" s="29"/>
      <c r="R473" s="29"/>
      <c r="U473" s="29"/>
      <c r="V473" s="29"/>
      <c r="W473" s="29"/>
      <c r="X473" s="29"/>
      <c r="AA473" s="29"/>
      <c r="AB473" s="29"/>
      <c r="AC473" s="29"/>
      <c r="AD473" s="29"/>
      <c r="AG473" s="29"/>
      <c r="AH473" s="29"/>
      <c r="AI473" s="29"/>
      <c r="AJ473" s="29"/>
    </row>
    <row r="474" spans="9:36" x14ac:dyDescent="0.25">
      <c r="I474" s="29"/>
      <c r="J474" s="29"/>
      <c r="K474" s="29"/>
      <c r="L474" s="29"/>
      <c r="O474" s="29"/>
      <c r="P474" s="29"/>
      <c r="Q474" s="29"/>
      <c r="R474" s="29"/>
      <c r="U474" s="29"/>
      <c r="V474" s="29"/>
      <c r="W474" s="29"/>
      <c r="X474" s="29"/>
      <c r="AA474" s="29"/>
      <c r="AB474" s="29"/>
      <c r="AC474" s="29"/>
      <c r="AD474" s="29"/>
      <c r="AG474" s="29"/>
      <c r="AH474" s="29"/>
      <c r="AI474" s="29"/>
      <c r="AJ474" s="29"/>
    </row>
    <row r="475" spans="9:36" x14ac:dyDescent="0.25">
      <c r="I475" s="29"/>
      <c r="J475" s="29"/>
      <c r="K475" s="29"/>
      <c r="L475" s="29"/>
      <c r="O475" s="29"/>
      <c r="P475" s="29"/>
      <c r="Q475" s="29"/>
      <c r="R475" s="29"/>
      <c r="U475" s="29"/>
      <c r="V475" s="29"/>
      <c r="W475" s="29"/>
      <c r="X475" s="29"/>
      <c r="AA475" s="29"/>
      <c r="AB475" s="29"/>
      <c r="AC475" s="29"/>
      <c r="AD475" s="29"/>
      <c r="AG475" s="29"/>
      <c r="AH475" s="29"/>
      <c r="AI475" s="29"/>
      <c r="AJ475" s="29"/>
    </row>
    <row r="476" spans="9:36" x14ac:dyDescent="0.25">
      <c r="I476" s="29"/>
      <c r="J476" s="29"/>
      <c r="K476" s="29"/>
      <c r="L476" s="29"/>
      <c r="O476" s="29"/>
      <c r="P476" s="29"/>
      <c r="Q476" s="29"/>
      <c r="R476" s="29"/>
      <c r="U476" s="29"/>
      <c r="V476" s="29"/>
      <c r="W476" s="29"/>
      <c r="X476" s="29"/>
      <c r="AA476" s="29"/>
      <c r="AB476" s="29"/>
      <c r="AC476" s="29"/>
      <c r="AD476" s="29"/>
      <c r="AG476" s="29"/>
      <c r="AH476" s="29"/>
      <c r="AI476" s="29"/>
      <c r="AJ476" s="29"/>
    </row>
    <row r="477" spans="9:36" x14ac:dyDescent="0.25">
      <c r="I477" s="29"/>
      <c r="J477" s="29"/>
      <c r="K477" s="29"/>
      <c r="L477" s="29"/>
      <c r="O477" s="29"/>
      <c r="P477" s="29"/>
      <c r="Q477" s="29"/>
      <c r="R477" s="29"/>
      <c r="U477" s="29"/>
      <c r="V477" s="29"/>
      <c r="W477" s="29"/>
      <c r="X477" s="29"/>
      <c r="AA477" s="29"/>
      <c r="AB477" s="29"/>
      <c r="AC477" s="29"/>
      <c r="AD477" s="29"/>
      <c r="AG477" s="29"/>
      <c r="AH477" s="29"/>
      <c r="AI477" s="29"/>
      <c r="AJ477" s="29"/>
    </row>
    <row r="478" spans="9:36" x14ac:dyDescent="0.25">
      <c r="I478" s="29"/>
      <c r="J478" s="29"/>
      <c r="K478" s="29"/>
      <c r="L478" s="29"/>
      <c r="O478" s="29"/>
      <c r="P478" s="29"/>
      <c r="Q478" s="29"/>
      <c r="R478" s="29"/>
      <c r="U478" s="29"/>
      <c r="V478" s="29"/>
      <c r="W478" s="29"/>
      <c r="X478" s="29"/>
      <c r="AA478" s="29"/>
      <c r="AB478" s="29"/>
      <c r="AC478" s="29"/>
      <c r="AD478" s="29"/>
      <c r="AG478" s="29"/>
      <c r="AH478" s="29"/>
      <c r="AI478" s="29"/>
      <c r="AJ478" s="29"/>
    </row>
    <row r="479" spans="9:36" x14ac:dyDescent="0.25">
      <c r="I479" s="29"/>
      <c r="J479" s="29"/>
      <c r="K479" s="29"/>
      <c r="L479" s="29"/>
      <c r="O479" s="29"/>
      <c r="P479" s="29"/>
      <c r="Q479" s="29"/>
      <c r="R479" s="29"/>
      <c r="U479" s="29"/>
      <c r="V479" s="29"/>
      <c r="W479" s="29"/>
      <c r="X479" s="29"/>
      <c r="AA479" s="29"/>
      <c r="AB479" s="29"/>
      <c r="AC479" s="29"/>
      <c r="AD479" s="29"/>
      <c r="AG479" s="29"/>
      <c r="AH479" s="29"/>
      <c r="AI479" s="29"/>
      <c r="AJ479" s="29"/>
    </row>
    <row r="480" spans="9:36" x14ac:dyDescent="0.25">
      <c r="I480" s="29"/>
      <c r="J480" s="29"/>
      <c r="K480" s="29"/>
      <c r="L480" s="29"/>
      <c r="O480" s="29"/>
      <c r="P480" s="29"/>
      <c r="Q480" s="29"/>
      <c r="R480" s="29"/>
      <c r="U480" s="29"/>
      <c r="V480" s="29"/>
      <c r="W480" s="29"/>
      <c r="X480" s="29"/>
      <c r="AA480" s="29"/>
      <c r="AB480" s="29"/>
      <c r="AC480" s="29"/>
      <c r="AD480" s="29"/>
      <c r="AG480" s="29"/>
      <c r="AH480" s="29"/>
      <c r="AI480" s="29"/>
      <c r="AJ480" s="29"/>
    </row>
    <row r="481" spans="9:36" x14ac:dyDescent="0.25">
      <c r="I481" s="29"/>
      <c r="J481" s="29"/>
      <c r="K481" s="29"/>
      <c r="L481" s="29"/>
      <c r="O481" s="29"/>
      <c r="P481" s="29"/>
      <c r="Q481" s="29"/>
      <c r="R481" s="29"/>
      <c r="U481" s="29"/>
      <c r="V481" s="29"/>
      <c r="W481" s="29"/>
      <c r="X481" s="29"/>
      <c r="AA481" s="29"/>
      <c r="AB481" s="29"/>
      <c r="AC481" s="29"/>
      <c r="AD481" s="29"/>
      <c r="AG481" s="29"/>
      <c r="AH481" s="29"/>
      <c r="AI481" s="29"/>
      <c r="AJ481" s="29"/>
    </row>
    <row r="482" spans="9:36" x14ac:dyDescent="0.25">
      <c r="I482" s="29"/>
      <c r="J482" s="29"/>
      <c r="K482" s="29"/>
      <c r="L482" s="29"/>
      <c r="O482" s="29"/>
      <c r="P482" s="29"/>
      <c r="Q482" s="29"/>
      <c r="R482" s="29"/>
      <c r="U482" s="29"/>
      <c r="V482" s="29"/>
      <c r="W482" s="29"/>
      <c r="X482" s="29"/>
      <c r="AA482" s="29"/>
      <c r="AB482" s="29"/>
      <c r="AC482" s="29"/>
      <c r="AD482" s="29"/>
      <c r="AG482" s="29"/>
      <c r="AH482" s="29"/>
      <c r="AI482" s="29"/>
      <c r="AJ482" s="29"/>
    </row>
    <row r="483" spans="9:36" x14ac:dyDescent="0.25">
      <c r="I483" s="29"/>
      <c r="J483" s="29"/>
      <c r="K483" s="29"/>
      <c r="L483" s="29"/>
      <c r="O483" s="29"/>
      <c r="P483" s="29"/>
      <c r="Q483" s="29"/>
      <c r="R483" s="29"/>
      <c r="U483" s="29"/>
      <c r="V483" s="29"/>
      <c r="W483" s="29"/>
      <c r="X483" s="29"/>
      <c r="AA483" s="29"/>
      <c r="AB483" s="29"/>
      <c r="AC483" s="29"/>
      <c r="AD483" s="29"/>
      <c r="AG483" s="29"/>
      <c r="AH483" s="29"/>
      <c r="AI483" s="29"/>
      <c r="AJ483" s="29"/>
    </row>
    <row r="484" spans="9:36" x14ac:dyDescent="0.25">
      <c r="I484" s="29"/>
      <c r="J484" s="29"/>
      <c r="K484" s="29"/>
      <c r="L484" s="29"/>
      <c r="O484" s="29"/>
      <c r="P484" s="29"/>
      <c r="Q484" s="29"/>
      <c r="R484" s="29"/>
      <c r="U484" s="29"/>
      <c r="V484" s="29"/>
      <c r="W484" s="29"/>
      <c r="X484" s="29"/>
      <c r="AA484" s="29"/>
      <c r="AB484" s="29"/>
      <c r="AC484" s="29"/>
      <c r="AD484" s="29"/>
      <c r="AG484" s="29"/>
      <c r="AH484" s="29"/>
      <c r="AI484" s="29"/>
      <c r="AJ484" s="29"/>
    </row>
    <row r="485" spans="9:36" x14ac:dyDescent="0.25">
      <c r="I485" s="29"/>
      <c r="J485" s="29"/>
      <c r="K485" s="29"/>
      <c r="L485" s="29"/>
      <c r="O485" s="29"/>
      <c r="P485" s="29"/>
      <c r="Q485" s="29"/>
      <c r="R485" s="29"/>
      <c r="U485" s="29"/>
      <c r="V485" s="29"/>
      <c r="W485" s="29"/>
      <c r="X485" s="29"/>
      <c r="AA485" s="29"/>
      <c r="AB485" s="29"/>
      <c r="AC485" s="29"/>
      <c r="AD485" s="29"/>
      <c r="AG485" s="29"/>
      <c r="AH485" s="29"/>
      <c r="AI485" s="29"/>
      <c r="AJ485" s="29"/>
    </row>
    <row r="486" spans="9:36" x14ac:dyDescent="0.25">
      <c r="I486" s="29"/>
      <c r="J486" s="29"/>
      <c r="K486" s="29"/>
      <c r="L486" s="29"/>
      <c r="O486" s="29"/>
      <c r="P486" s="29"/>
      <c r="Q486" s="29"/>
      <c r="R486" s="29"/>
      <c r="U486" s="29"/>
      <c r="V486" s="29"/>
      <c r="W486" s="29"/>
      <c r="X486" s="29"/>
      <c r="AA486" s="29"/>
      <c r="AB486" s="29"/>
      <c r="AC486" s="29"/>
      <c r="AD486" s="29"/>
      <c r="AG486" s="29"/>
      <c r="AH486" s="29"/>
      <c r="AI486" s="29"/>
      <c r="AJ486" s="29"/>
    </row>
    <row r="487" spans="9:36" x14ac:dyDescent="0.25">
      <c r="I487" s="29"/>
      <c r="J487" s="29"/>
      <c r="K487" s="29"/>
      <c r="L487" s="29"/>
      <c r="O487" s="29"/>
      <c r="P487" s="29"/>
      <c r="Q487" s="29"/>
      <c r="R487" s="29"/>
      <c r="U487" s="29"/>
      <c r="V487" s="29"/>
      <c r="W487" s="29"/>
      <c r="X487" s="29"/>
      <c r="AA487" s="29"/>
      <c r="AB487" s="29"/>
      <c r="AC487" s="29"/>
      <c r="AD487" s="29"/>
      <c r="AG487" s="29"/>
      <c r="AH487" s="29"/>
      <c r="AI487" s="29"/>
      <c r="AJ487" s="29"/>
    </row>
    <row r="488" spans="9:36" x14ac:dyDescent="0.25">
      <c r="I488" s="29"/>
      <c r="J488" s="29"/>
      <c r="K488" s="29"/>
      <c r="L488" s="29"/>
      <c r="O488" s="29"/>
      <c r="P488" s="29"/>
      <c r="Q488" s="29"/>
      <c r="R488" s="29"/>
      <c r="U488" s="29"/>
      <c r="V488" s="29"/>
      <c r="W488" s="29"/>
      <c r="X488" s="29"/>
      <c r="AA488" s="29"/>
      <c r="AB488" s="29"/>
      <c r="AC488" s="29"/>
      <c r="AD488" s="29"/>
      <c r="AG488" s="29"/>
      <c r="AH488" s="29"/>
      <c r="AI488" s="29"/>
      <c r="AJ488" s="29"/>
    </row>
    <row r="489" spans="9:36" x14ac:dyDescent="0.25">
      <c r="I489" s="29"/>
      <c r="J489" s="29"/>
      <c r="K489" s="29"/>
      <c r="L489" s="29"/>
      <c r="O489" s="29"/>
      <c r="P489" s="29"/>
      <c r="Q489" s="29"/>
      <c r="R489" s="29"/>
      <c r="U489" s="29"/>
      <c r="V489" s="29"/>
      <c r="W489" s="29"/>
      <c r="X489" s="29"/>
      <c r="AA489" s="29"/>
      <c r="AB489" s="29"/>
      <c r="AC489" s="29"/>
      <c r="AD489" s="29"/>
      <c r="AG489" s="29"/>
      <c r="AH489" s="29"/>
      <c r="AI489" s="29"/>
      <c r="AJ489" s="29"/>
    </row>
    <row r="490" spans="9:36" x14ac:dyDescent="0.25">
      <c r="I490" s="29"/>
      <c r="J490" s="29"/>
      <c r="K490" s="29"/>
      <c r="L490" s="29"/>
      <c r="O490" s="29"/>
      <c r="P490" s="29"/>
      <c r="Q490" s="29"/>
      <c r="R490" s="29"/>
      <c r="U490" s="29"/>
      <c r="V490" s="29"/>
      <c r="W490" s="29"/>
      <c r="X490" s="29"/>
      <c r="AA490" s="29"/>
      <c r="AB490" s="29"/>
      <c r="AC490" s="29"/>
      <c r="AD490" s="29"/>
      <c r="AG490" s="29"/>
      <c r="AH490" s="29"/>
      <c r="AI490" s="29"/>
      <c r="AJ490" s="29"/>
    </row>
    <row r="491" spans="9:36" x14ac:dyDescent="0.25">
      <c r="I491" s="29"/>
      <c r="J491" s="29"/>
      <c r="K491" s="29"/>
      <c r="L491" s="29"/>
      <c r="O491" s="29"/>
      <c r="P491" s="29"/>
      <c r="Q491" s="29"/>
      <c r="R491" s="29"/>
      <c r="U491" s="29"/>
      <c r="V491" s="29"/>
      <c r="W491" s="29"/>
      <c r="X491" s="29"/>
      <c r="AA491" s="29"/>
      <c r="AB491" s="29"/>
      <c r="AC491" s="29"/>
      <c r="AD491" s="29"/>
      <c r="AG491" s="29"/>
      <c r="AH491" s="29"/>
      <c r="AI491" s="29"/>
      <c r="AJ491" s="29"/>
    </row>
    <row r="492" spans="9:36" x14ac:dyDescent="0.25">
      <c r="I492" s="29"/>
      <c r="J492" s="29"/>
      <c r="K492" s="29"/>
      <c r="L492" s="29"/>
      <c r="O492" s="29"/>
      <c r="P492" s="29"/>
      <c r="Q492" s="29"/>
      <c r="R492" s="29"/>
      <c r="U492" s="29"/>
      <c r="V492" s="29"/>
      <c r="W492" s="29"/>
      <c r="X492" s="29"/>
      <c r="AA492" s="29"/>
      <c r="AB492" s="29"/>
      <c r="AC492" s="29"/>
      <c r="AD492" s="29"/>
      <c r="AG492" s="29"/>
      <c r="AH492" s="29"/>
      <c r="AI492" s="29"/>
      <c r="AJ492" s="29"/>
    </row>
    <row r="493" spans="9:36" x14ac:dyDescent="0.25">
      <c r="I493" s="29"/>
      <c r="J493" s="29"/>
      <c r="K493" s="29"/>
      <c r="L493" s="29"/>
      <c r="O493" s="29"/>
      <c r="P493" s="29"/>
      <c r="Q493" s="29"/>
      <c r="R493" s="29"/>
      <c r="U493" s="29"/>
      <c r="V493" s="29"/>
      <c r="W493" s="29"/>
      <c r="X493" s="29"/>
      <c r="AA493" s="29"/>
      <c r="AB493" s="29"/>
      <c r="AC493" s="29"/>
      <c r="AD493" s="29"/>
      <c r="AG493" s="29"/>
      <c r="AH493" s="29"/>
      <c r="AI493" s="29"/>
      <c r="AJ493" s="29"/>
    </row>
    <row r="494" spans="9:36" x14ac:dyDescent="0.25">
      <c r="I494" s="29"/>
      <c r="J494" s="29"/>
      <c r="K494" s="29"/>
      <c r="L494" s="29"/>
      <c r="O494" s="29"/>
      <c r="P494" s="29"/>
      <c r="Q494" s="29"/>
      <c r="R494" s="29"/>
      <c r="U494" s="29"/>
      <c r="V494" s="29"/>
      <c r="W494" s="29"/>
      <c r="X494" s="29"/>
      <c r="AA494" s="29"/>
      <c r="AB494" s="29"/>
      <c r="AC494" s="29"/>
      <c r="AD494" s="29"/>
      <c r="AG494" s="29"/>
      <c r="AH494" s="29"/>
      <c r="AI494" s="29"/>
      <c r="AJ494" s="29"/>
    </row>
    <row r="495" spans="9:36" x14ac:dyDescent="0.25">
      <c r="I495" s="29"/>
      <c r="J495" s="29"/>
      <c r="K495" s="29"/>
      <c r="L495" s="29"/>
      <c r="O495" s="29"/>
      <c r="P495" s="29"/>
      <c r="Q495" s="29"/>
      <c r="R495" s="29"/>
      <c r="U495" s="29"/>
      <c r="V495" s="29"/>
      <c r="W495" s="29"/>
      <c r="X495" s="29"/>
      <c r="AA495" s="29"/>
      <c r="AB495" s="29"/>
      <c r="AC495" s="29"/>
      <c r="AD495" s="29"/>
      <c r="AG495" s="29"/>
      <c r="AH495" s="29"/>
      <c r="AI495" s="29"/>
      <c r="AJ495" s="29"/>
    </row>
    <row r="496" spans="9:36" x14ac:dyDescent="0.25">
      <c r="I496" s="29"/>
      <c r="J496" s="29"/>
      <c r="K496" s="29"/>
      <c r="L496" s="29"/>
      <c r="O496" s="29"/>
      <c r="P496" s="29"/>
      <c r="Q496" s="29"/>
      <c r="R496" s="29"/>
      <c r="U496" s="29"/>
      <c r="V496" s="29"/>
      <c r="W496" s="29"/>
      <c r="X496" s="29"/>
      <c r="AA496" s="29"/>
      <c r="AB496" s="29"/>
      <c r="AC496" s="29"/>
      <c r="AD496" s="29"/>
      <c r="AG496" s="29"/>
      <c r="AH496" s="29"/>
      <c r="AI496" s="29"/>
      <c r="AJ496" s="29"/>
    </row>
    <row r="497" spans="9:36" x14ac:dyDescent="0.25">
      <c r="I497" s="29"/>
      <c r="J497" s="29"/>
      <c r="K497" s="29"/>
      <c r="L497" s="29"/>
      <c r="O497" s="29"/>
      <c r="P497" s="29"/>
      <c r="Q497" s="29"/>
      <c r="R497" s="29"/>
      <c r="U497" s="29"/>
      <c r="V497" s="29"/>
      <c r="W497" s="29"/>
      <c r="X497" s="29"/>
      <c r="AA497" s="29"/>
      <c r="AB497" s="29"/>
      <c r="AC497" s="29"/>
      <c r="AD497" s="29"/>
      <c r="AG497" s="29"/>
      <c r="AH497" s="29"/>
      <c r="AI497" s="29"/>
      <c r="AJ497" s="29"/>
    </row>
    <row r="498" spans="9:36" x14ac:dyDescent="0.25">
      <c r="I498" s="29"/>
      <c r="J498" s="29"/>
      <c r="K498" s="29"/>
      <c r="L498" s="29"/>
      <c r="O498" s="29"/>
      <c r="P498" s="29"/>
      <c r="Q498" s="29"/>
      <c r="R498" s="29"/>
      <c r="U498" s="29"/>
      <c r="V498" s="29"/>
      <c r="W498" s="29"/>
      <c r="X498" s="29"/>
      <c r="AA498" s="29"/>
      <c r="AB498" s="29"/>
      <c r="AC498" s="29"/>
      <c r="AD498" s="29"/>
      <c r="AG498" s="29"/>
      <c r="AH498" s="29"/>
      <c r="AI498" s="29"/>
      <c r="AJ498" s="29"/>
    </row>
    <row r="499" spans="9:36" x14ac:dyDescent="0.25">
      <c r="I499" s="29"/>
      <c r="J499" s="29"/>
      <c r="K499" s="29"/>
      <c r="L499" s="29"/>
      <c r="O499" s="29"/>
      <c r="P499" s="29"/>
      <c r="Q499" s="29"/>
      <c r="R499" s="29"/>
      <c r="U499" s="29"/>
      <c r="V499" s="29"/>
      <c r="W499" s="29"/>
      <c r="X499" s="29"/>
      <c r="AA499" s="29"/>
      <c r="AB499" s="29"/>
      <c r="AC499" s="29"/>
      <c r="AD499" s="29"/>
      <c r="AG499" s="29"/>
      <c r="AH499" s="29"/>
      <c r="AI499" s="29"/>
      <c r="AJ499" s="29"/>
    </row>
    <row r="500" spans="9:36" x14ac:dyDescent="0.25">
      <c r="I500" s="29"/>
      <c r="J500" s="29"/>
      <c r="K500" s="29"/>
      <c r="L500" s="29"/>
      <c r="O500" s="29"/>
      <c r="P500" s="29"/>
      <c r="Q500" s="29"/>
      <c r="R500" s="29"/>
      <c r="U500" s="29"/>
      <c r="V500" s="29"/>
      <c r="W500" s="29"/>
      <c r="X500" s="29"/>
      <c r="AA500" s="29"/>
      <c r="AB500" s="29"/>
      <c r="AC500" s="29"/>
      <c r="AD500" s="29"/>
      <c r="AG500" s="29"/>
      <c r="AH500" s="29"/>
      <c r="AI500" s="29"/>
      <c r="AJ500" s="29"/>
    </row>
    <row r="501" spans="9:36" x14ac:dyDescent="0.25">
      <c r="I501" s="29"/>
      <c r="J501" s="29"/>
      <c r="K501" s="29"/>
      <c r="L501" s="29"/>
      <c r="O501" s="29"/>
      <c r="P501" s="29"/>
      <c r="Q501" s="29"/>
      <c r="R501" s="29"/>
      <c r="U501" s="29"/>
      <c r="V501" s="29"/>
      <c r="W501" s="29"/>
      <c r="X501" s="29"/>
      <c r="AA501" s="29"/>
      <c r="AB501" s="29"/>
      <c r="AC501" s="29"/>
      <c r="AD501" s="29"/>
      <c r="AG501" s="29"/>
      <c r="AH501" s="29"/>
      <c r="AI501" s="29"/>
      <c r="AJ501" s="29"/>
    </row>
    <row r="502" spans="9:36" x14ac:dyDescent="0.25">
      <c r="I502" s="29"/>
      <c r="J502" s="29"/>
      <c r="K502" s="29"/>
      <c r="L502" s="29"/>
      <c r="O502" s="29"/>
      <c r="P502" s="29"/>
      <c r="Q502" s="29"/>
      <c r="R502" s="29"/>
      <c r="U502" s="29"/>
      <c r="V502" s="29"/>
      <c r="W502" s="29"/>
      <c r="X502" s="29"/>
      <c r="AA502" s="29"/>
      <c r="AB502" s="29"/>
      <c r="AC502" s="29"/>
      <c r="AD502" s="29"/>
      <c r="AG502" s="29"/>
      <c r="AH502" s="29"/>
      <c r="AI502" s="29"/>
      <c r="AJ502" s="29"/>
    </row>
    <row r="503" spans="9:36" x14ac:dyDescent="0.25">
      <c r="I503" s="29"/>
      <c r="J503" s="29"/>
      <c r="K503" s="29"/>
      <c r="L503" s="29"/>
      <c r="O503" s="29"/>
      <c r="P503" s="29"/>
      <c r="Q503" s="29"/>
      <c r="R503" s="29"/>
      <c r="U503" s="29"/>
      <c r="V503" s="29"/>
      <c r="W503" s="29"/>
      <c r="X503" s="29"/>
      <c r="AA503" s="29"/>
      <c r="AB503" s="29"/>
      <c r="AC503" s="29"/>
      <c r="AD503" s="29"/>
      <c r="AG503" s="29"/>
      <c r="AH503" s="29"/>
      <c r="AI503" s="29"/>
      <c r="AJ503" s="29"/>
    </row>
    <row r="504" spans="9:36" x14ac:dyDescent="0.25">
      <c r="I504" s="29"/>
      <c r="J504" s="29"/>
      <c r="K504" s="29"/>
      <c r="L504" s="29"/>
      <c r="O504" s="29"/>
      <c r="P504" s="29"/>
      <c r="Q504" s="29"/>
      <c r="R504" s="29"/>
      <c r="U504" s="29"/>
      <c r="V504" s="29"/>
      <c r="W504" s="29"/>
      <c r="X504" s="29"/>
      <c r="AA504" s="29"/>
      <c r="AB504" s="29"/>
      <c r="AC504" s="29"/>
      <c r="AD504" s="29"/>
      <c r="AG504" s="29"/>
      <c r="AH504" s="29"/>
      <c r="AI504" s="29"/>
      <c r="AJ504" s="29"/>
    </row>
    <row r="505" spans="9:36" x14ac:dyDescent="0.25">
      <c r="I505" s="29"/>
      <c r="J505" s="29"/>
      <c r="K505" s="29"/>
      <c r="L505" s="29"/>
      <c r="O505" s="29"/>
      <c r="P505" s="29"/>
      <c r="Q505" s="29"/>
      <c r="R505" s="29"/>
      <c r="U505" s="29"/>
      <c r="V505" s="29"/>
      <c r="W505" s="29"/>
      <c r="X505" s="29"/>
      <c r="AA505" s="29"/>
      <c r="AB505" s="29"/>
      <c r="AC505" s="29"/>
      <c r="AD505" s="29"/>
      <c r="AG505" s="29"/>
      <c r="AH505" s="29"/>
      <c r="AI505" s="29"/>
      <c r="AJ505" s="29"/>
    </row>
    <row r="506" spans="9:36" x14ac:dyDescent="0.25">
      <c r="I506" s="29"/>
      <c r="J506" s="29"/>
      <c r="K506" s="29"/>
      <c r="L506" s="29"/>
      <c r="O506" s="29"/>
      <c r="P506" s="29"/>
      <c r="Q506" s="29"/>
      <c r="R506" s="29"/>
      <c r="U506" s="29"/>
      <c r="V506" s="29"/>
      <c r="W506" s="29"/>
      <c r="X506" s="29"/>
      <c r="AA506" s="29"/>
      <c r="AB506" s="29"/>
      <c r="AC506" s="29"/>
      <c r="AD506" s="29"/>
      <c r="AG506" s="29"/>
      <c r="AH506" s="29"/>
      <c r="AI506" s="29"/>
      <c r="AJ506" s="29"/>
    </row>
    <row r="507" spans="9:36" x14ac:dyDescent="0.25">
      <c r="I507" s="29"/>
      <c r="J507" s="29"/>
      <c r="K507" s="29"/>
      <c r="L507" s="29"/>
      <c r="O507" s="29"/>
      <c r="P507" s="29"/>
      <c r="Q507" s="29"/>
      <c r="R507" s="29"/>
      <c r="U507" s="29"/>
      <c r="V507" s="29"/>
      <c r="W507" s="29"/>
      <c r="X507" s="29"/>
      <c r="AA507" s="29"/>
      <c r="AB507" s="29"/>
      <c r="AC507" s="29"/>
      <c r="AD507" s="29"/>
      <c r="AG507" s="29"/>
      <c r="AH507" s="29"/>
      <c r="AI507" s="29"/>
      <c r="AJ507" s="29"/>
    </row>
    <row r="508" spans="9:36" x14ac:dyDescent="0.25">
      <c r="I508" s="29"/>
      <c r="J508" s="29"/>
      <c r="K508" s="29"/>
      <c r="L508" s="29"/>
      <c r="O508" s="29"/>
      <c r="P508" s="29"/>
      <c r="Q508" s="29"/>
      <c r="R508" s="29"/>
      <c r="U508" s="29"/>
      <c r="V508" s="29"/>
      <c r="W508" s="29"/>
      <c r="X508" s="29"/>
      <c r="AA508" s="29"/>
      <c r="AB508" s="29"/>
      <c r="AC508" s="29"/>
      <c r="AD508" s="29"/>
      <c r="AG508" s="29"/>
      <c r="AH508" s="29"/>
      <c r="AI508" s="29"/>
      <c r="AJ508" s="29"/>
    </row>
    <row r="509" spans="9:36" x14ac:dyDescent="0.25">
      <c r="I509" s="29"/>
      <c r="J509" s="29"/>
      <c r="K509" s="29"/>
      <c r="L509" s="29"/>
      <c r="O509" s="29"/>
      <c r="P509" s="29"/>
      <c r="Q509" s="29"/>
      <c r="R509" s="29"/>
      <c r="U509" s="29"/>
      <c r="V509" s="29"/>
      <c r="W509" s="29"/>
      <c r="X509" s="29"/>
      <c r="AA509" s="29"/>
      <c r="AB509" s="29"/>
      <c r="AC509" s="29"/>
      <c r="AD509" s="29"/>
      <c r="AG509" s="29"/>
      <c r="AH509" s="29"/>
      <c r="AI509" s="29"/>
      <c r="AJ509" s="29"/>
    </row>
    <row r="510" spans="9:36" x14ac:dyDescent="0.25">
      <c r="I510" s="29"/>
      <c r="J510" s="29"/>
      <c r="K510" s="29"/>
      <c r="L510" s="29"/>
      <c r="O510" s="29"/>
      <c r="P510" s="29"/>
      <c r="Q510" s="29"/>
      <c r="R510" s="29"/>
      <c r="U510" s="29"/>
      <c r="V510" s="29"/>
      <c r="W510" s="29"/>
      <c r="X510" s="29"/>
      <c r="AA510" s="29"/>
      <c r="AB510" s="29"/>
      <c r="AC510" s="29"/>
      <c r="AD510" s="29"/>
      <c r="AG510" s="29"/>
      <c r="AH510" s="29"/>
      <c r="AI510" s="29"/>
      <c r="AJ510" s="29"/>
    </row>
    <row r="511" spans="9:36" x14ac:dyDescent="0.25">
      <c r="I511" s="29"/>
      <c r="J511" s="29"/>
      <c r="K511" s="29"/>
      <c r="L511" s="29"/>
      <c r="O511" s="29"/>
      <c r="P511" s="29"/>
      <c r="Q511" s="29"/>
      <c r="R511" s="29"/>
      <c r="U511" s="29"/>
      <c r="V511" s="29"/>
      <c r="W511" s="29"/>
      <c r="X511" s="29"/>
      <c r="AA511" s="29"/>
      <c r="AB511" s="29"/>
      <c r="AC511" s="29"/>
      <c r="AD511" s="29"/>
      <c r="AG511" s="29"/>
      <c r="AH511" s="29"/>
      <c r="AI511" s="29"/>
      <c r="AJ511" s="29"/>
    </row>
    <row r="512" spans="9:36" x14ac:dyDescent="0.25">
      <c r="I512" s="29"/>
      <c r="J512" s="29"/>
      <c r="K512" s="29"/>
      <c r="L512" s="29"/>
      <c r="O512" s="29"/>
      <c r="P512" s="29"/>
      <c r="Q512" s="29"/>
      <c r="R512" s="29"/>
      <c r="U512" s="29"/>
      <c r="V512" s="29"/>
      <c r="W512" s="29"/>
      <c r="X512" s="29"/>
      <c r="AA512" s="29"/>
      <c r="AB512" s="29"/>
      <c r="AC512" s="29"/>
      <c r="AD512" s="29"/>
      <c r="AG512" s="29"/>
      <c r="AH512" s="29"/>
      <c r="AI512" s="29"/>
      <c r="AJ512" s="29"/>
    </row>
    <row r="513" spans="9:36" x14ac:dyDescent="0.25">
      <c r="I513" s="29"/>
      <c r="J513" s="29"/>
      <c r="K513" s="29"/>
      <c r="L513" s="29"/>
      <c r="O513" s="29"/>
      <c r="P513" s="29"/>
      <c r="Q513" s="29"/>
      <c r="R513" s="29"/>
      <c r="U513" s="29"/>
      <c r="V513" s="29"/>
      <c r="W513" s="29"/>
      <c r="X513" s="29"/>
      <c r="AA513" s="29"/>
      <c r="AB513" s="29"/>
      <c r="AC513" s="29"/>
      <c r="AD513" s="29"/>
      <c r="AG513" s="29"/>
      <c r="AH513" s="29"/>
      <c r="AI513" s="29"/>
      <c r="AJ513" s="29"/>
    </row>
    <row r="514" spans="9:36" x14ac:dyDescent="0.25">
      <c r="I514" s="29"/>
      <c r="J514" s="29"/>
      <c r="K514" s="29"/>
      <c r="L514" s="29"/>
      <c r="O514" s="29"/>
      <c r="P514" s="29"/>
      <c r="Q514" s="29"/>
      <c r="R514" s="29"/>
      <c r="U514" s="29"/>
      <c r="V514" s="29"/>
      <c r="W514" s="29"/>
      <c r="X514" s="29"/>
      <c r="AA514" s="29"/>
      <c r="AB514" s="29"/>
      <c r="AC514" s="29"/>
      <c r="AD514" s="29"/>
      <c r="AG514" s="29"/>
      <c r="AH514" s="29"/>
      <c r="AI514" s="29"/>
      <c r="AJ514" s="29"/>
    </row>
    <row r="515" spans="9:36" x14ac:dyDescent="0.25">
      <c r="I515" s="29"/>
      <c r="J515" s="29"/>
      <c r="K515" s="29"/>
      <c r="L515" s="29"/>
      <c r="O515" s="29"/>
      <c r="P515" s="29"/>
      <c r="Q515" s="29"/>
      <c r="R515" s="29"/>
      <c r="U515" s="29"/>
      <c r="V515" s="29"/>
      <c r="W515" s="29"/>
      <c r="X515" s="29"/>
      <c r="AA515" s="29"/>
      <c r="AB515" s="29"/>
      <c r="AC515" s="29"/>
      <c r="AD515" s="29"/>
      <c r="AG515" s="29"/>
      <c r="AH515" s="29"/>
      <c r="AI515" s="29"/>
      <c r="AJ515" s="29"/>
    </row>
    <row r="516" spans="9:36" x14ac:dyDescent="0.25">
      <c r="I516" s="29"/>
      <c r="J516" s="29"/>
      <c r="K516" s="29"/>
      <c r="L516" s="29"/>
      <c r="O516" s="29"/>
      <c r="P516" s="29"/>
      <c r="Q516" s="29"/>
      <c r="R516" s="29"/>
      <c r="U516" s="29"/>
      <c r="V516" s="29"/>
      <c r="W516" s="29"/>
      <c r="X516" s="29"/>
      <c r="AA516" s="29"/>
      <c r="AB516" s="29"/>
      <c r="AC516" s="29"/>
      <c r="AD516" s="29"/>
      <c r="AG516" s="29"/>
      <c r="AH516" s="29"/>
      <c r="AI516" s="29"/>
      <c r="AJ516" s="29"/>
    </row>
    <row r="517" spans="9:36" x14ac:dyDescent="0.25">
      <c r="I517" s="29"/>
      <c r="J517" s="29"/>
      <c r="K517" s="29"/>
      <c r="L517" s="29"/>
      <c r="O517" s="29"/>
      <c r="P517" s="29"/>
      <c r="Q517" s="29"/>
      <c r="R517" s="29"/>
      <c r="U517" s="29"/>
      <c r="V517" s="29"/>
      <c r="W517" s="29"/>
      <c r="X517" s="29"/>
      <c r="AA517" s="29"/>
      <c r="AB517" s="29"/>
      <c r="AC517" s="29"/>
      <c r="AD517" s="29"/>
      <c r="AG517" s="29"/>
      <c r="AH517" s="29"/>
      <c r="AI517" s="29"/>
      <c r="AJ517" s="29"/>
    </row>
    <row r="518" spans="9:36" x14ac:dyDescent="0.25">
      <c r="I518" s="29"/>
      <c r="J518" s="29"/>
      <c r="K518" s="29"/>
      <c r="L518" s="29"/>
      <c r="O518" s="29"/>
      <c r="P518" s="29"/>
      <c r="Q518" s="29"/>
      <c r="R518" s="29"/>
      <c r="U518" s="29"/>
      <c r="V518" s="29"/>
      <c r="W518" s="29"/>
      <c r="X518" s="29"/>
      <c r="AA518" s="29"/>
      <c r="AB518" s="29"/>
      <c r="AC518" s="29"/>
      <c r="AD518" s="29"/>
      <c r="AG518" s="29"/>
      <c r="AH518" s="29"/>
      <c r="AI518" s="29"/>
      <c r="AJ518" s="29"/>
    </row>
    <row r="519" spans="9:36" x14ac:dyDescent="0.25">
      <c r="I519" s="29"/>
      <c r="J519" s="29"/>
      <c r="K519" s="29"/>
      <c r="L519" s="29"/>
      <c r="O519" s="29"/>
      <c r="P519" s="29"/>
      <c r="Q519" s="29"/>
      <c r="R519" s="29"/>
      <c r="U519" s="29"/>
      <c r="V519" s="29"/>
      <c r="W519" s="29"/>
      <c r="X519" s="29"/>
      <c r="AA519" s="29"/>
      <c r="AB519" s="29"/>
      <c r="AC519" s="29"/>
      <c r="AD519" s="29"/>
      <c r="AG519" s="29"/>
      <c r="AH519" s="29"/>
      <c r="AI519" s="29"/>
      <c r="AJ519" s="29"/>
    </row>
    <row r="520" spans="9:36" x14ac:dyDescent="0.25">
      <c r="I520" s="29"/>
      <c r="J520" s="29"/>
      <c r="K520" s="29"/>
      <c r="L520" s="29"/>
      <c r="O520" s="29"/>
      <c r="P520" s="29"/>
      <c r="Q520" s="29"/>
      <c r="R520" s="29"/>
      <c r="U520" s="29"/>
      <c r="V520" s="29"/>
      <c r="W520" s="29"/>
      <c r="X520" s="29"/>
      <c r="AA520" s="29"/>
      <c r="AB520" s="29"/>
      <c r="AC520" s="29"/>
      <c r="AD520" s="29"/>
      <c r="AG520" s="29"/>
      <c r="AH520" s="29"/>
      <c r="AI520" s="29"/>
      <c r="AJ520" s="29"/>
    </row>
    <row r="521" spans="9:36" x14ac:dyDescent="0.25">
      <c r="I521" s="29"/>
      <c r="J521" s="29"/>
      <c r="K521" s="29"/>
      <c r="L521" s="29"/>
      <c r="O521" s="29"/>
      <c r="P521" s="29"/>
      <c r="Q521" s="29"/>
      <c r="R521" s="29"/>
      <c r="U521" s="29"/>
      <c r="V521" s="29"/>
      <c r="W521" s="29"/>
      <c r="X521" s="29"/>
      <c r="AA521" s="29"/>
      <c r="AB521" s="29"/>
      <c r="AC521" s="29"/>
      <c r="AD521" s="29"/>
      <c r="AG521" s="29"/>
      <c r="AH521" s="29"/>
      <c r="AI521" s="29"/>
      <c r="AJ521" s="29"/>
    </row>
    <row r="522" spans="9:36" x14ac:dyDescent="0.25">
      <c r="I522" s="29"/>
      <c r="J522" s="29"/>
      <c r="K522" s="29"/>
      <c r="L522" s="29"/>
      <c r="O522" s="29"/>
      <c r="P522" s="29"/>
      <c r="Q522" s="29"/>
      <c r="R522" s="29"/>
      <c r="U522" s="29"/>
      <c r="V522" s="29"/>
      <c r="W522" s="29"/>
      <c r="X522" s="29"/>
      <c r="AA522" s="29"/>
      <c r="AB522" s="29"/>
      <c r="AC522" s="29"/>
      <c r="AD522" s="29"/>
      <c r="AG522" s="29"/>
      <c r="AH522" s="29"/>
      <c r="AI522" s="29"/>
      <c r="AJ522" s="29"/>
    </row>
    <row r="523" spans="9:36" x14ac:dyDescent="0.25">
      <c r="I523" s="29"/>
      <c r="J523" s="29"/>
      <c r="K523" s="29"/>
      <c r="L523" s="29"/>
      <c r="O523" s="29"/>
      <c r="P523" s="29"/>
      <c r="Q523" s="29"/>
      <c r="R523" s="29"/>
      <c r="U523" s="29"/>
      <c r="V523" s="29"/>
      <c r="W523" s="29"/>
      <c r="X523" s="29"/>
      <c r="AA523" s="29"/>
      <c r="AB523" s="29"/>
      <c r="AC523" s="29"/>
      <c r="AD523" s="29"/>
      <c r="AG523" s="29"/>
      <c r="AH523" s="29"/>
      <c r="AI523" s="29"/>
      <c r="AJ523" s="29"/>
    </row>
    <row r="524" spans="9:36" x14ac:dyDescent="0.25">
      <c r="I524" s="29"/>
      <c r="J524" s="29"/>
      <c r="K524" s="29"/>
      <c r="L524" s="29"/>
      <c r="O524" s="29"/>
      <c r="P524" s="29"/>
      <c r="Q524" s="29"/>
      <c r="R524" s="29"/>
      <c r="U524" s="29"/>
      <c r="V524" s="29"/>
      <c r="W524" s="29"/>
      <c r="X524" s="29"/>
      <c r="AA524" s="29"/>
      <c r="AB524" s="29"/>
      <c r="AC524" s="29"/>
      <c r="AD524" s="29"/>
      <c r="AG524" s="29"/>
      <c r="AH524" s="29"/>
      <c r="AI524" s="29"/>
      <c r="AJ524" s="29"/>
    </row>
    <row r="525" spans="9:36" x14ac:dyDescent="0.25">
      <c r="I525" s="29"/>
      <c r="J525" s="29"/>
      <c r="K525" s="29"/>
      <c r="L525" s="29"/>
      <c r="O525" s="29"/>
      <c r="P525" s="29"/>
      <c r="Q525" s="29"/>
      <c r="R525" s="29"/>
      <c r="U525" s="29"/>
      <c r="V525" s="29"/>
      <c r="W525" s="29"/>
      <c r="X525" s="29"/>
      <c r="AA525" s="29"/>
      <c r="AB525" s="29"/>
      <c r="AC525" s="29"/>
      <c r="AD525" s="29"/>
      <c r="AG525" s="29"/>
      <c r="AH525" s="29"/>
      <c r="AI525" s="29"/>
      <c r="AJ525" s="29"/>
    </row>
    <row r="526" spans="9:36" x14ac:dyDescent="0.25">
      <c r="I526" s="29"/>
      <c r="J526" s="29"/>
      <c r="K526" s="29"/>
      <c r="L526" s="29"/>
      <c r="O526" s="29"/>
      <c r="P526" s="29"/>
      <c r="Q526" s="29"/>
      <c r="R526" s="29"/>
      <c r="U526" s="29"/>
      <c r="V526" s="29"/>
      <c r="W526" s="29"/>
      <c r="X526" s="29"/>
      <c r="AA526" s="29"/>
      <c r="AB526" s="29"/>
      <c r="AC526" s="29"/>
      <c r="AD526" s="29"/>
      <c r="AG526" s="29"/>
      <c r="AH526" s="29"/>
      <c r="AI526" s="29"/>
      <c r="AJ526" s="29"/>
    </row>
    <row r="527" spans="9:36" x14ac:dyDescent="0.25">
      <c r="I527" s="29"/>
      <c r="J527" s="29"/>
      <c r="K527" s="29"/>
      <c r="L527" s="29"/>
      <c r="O527" s="29"/>
      <c r="P527" s="29"/>
      <c r="Q527" s="29"/>
      <c r="R527" s="29"/>
      <c r="U527" s="29"/>
      <c r="V527" s="29"/>
      <c r="W527" s="29"/>
      <c r="X527" s="29"/>
      <c r="AA527" s="29"/>
      <c r="AB527" s="29"/>
      <c r="AC527" s="29"/>
      <c r="AD527" s="29"/>
      <c r="AG527" s="29"/>
      <c r="AH527" s="29"/>
      <c r="AI527" s="29"/>
      <c r="AJ527" s="29"/>
    </row>
    <row r="528" spans="9:36" x14ac:dyDescent="0.25">
      <c r="I528" s="29"/>
      <c r="J528" s="29"/>
      <c r="K528" s="29"/>
      <c r="L528" s="29"/>
      <c r="O528" s="29"/>
      <c r="P528" s="29"/>
      <c r="Q528" s="29"/>
      <c r="R528" s="29"/>
      <c r="U528" s="29"/>
      <c r="V528" s="29"/>
      <c r="W528" s="29"/>
      <c r="X528" s="29"/>
      <c r="AA528" s="29"/>
      <c r="AB528" s="29"/>
      <c r="AC528" s="29"/>
      <c r="AD528" s="29"/>
      <c r="AG528" s="29"/>
      <c r="AH528" s="29"/>
      <c r="AI528" s="29"/>
      <c r="AJ528" s="29"/>
    </row>
    <row r="529" spans="9:36" x14ac:dyDescent="0.25">
      <c r="I529" s="29"/>
      <c r="J529" s="29"/>
      <c r="K529" s="29"/>
      <c r="L529" s="29"/>
      <c r="O529" s="29"/>
      <c r="P529" s="29"/>
      <c r="Q529" s="29"/>
      <c r="R529" s="29"/>
      <c r="U529" s="29"/>
      <c r="V529" s="29"/>
      <c r="W529" s="29"/>
      <c r="X529" s="29"/>
      <c r="AA529" s="29"/>
      <c r="AB529" s="29"/>
      <c r="AC529" s="29"/>
      <c r="AD529" s="29"/>
      <c r="AG529" s="29"/>
      <c r="AH529" s="29"/>
      <c r="AI529" s="29"/>
      <c r="AJ529" s="29"/>
    </row>
    <row r="530" spans="9:36" x14ac:dyDescent="0.25">
      <c r="I530" s="29"/>
      <c r="J530" s="29"/>
      <c r="K530" s="29"/>
      <c r="L530" s="29"/>
      <c r="O530" s="29"/>
      <c r="P530" s="29"/>
      <c r="Q530" s="29"/>
      <c r="R530" s="29"/>
      <c r="U530" s="29"/>
      <c r="V530" s="29"/>
      <c r="W530" s="29"/>
      <c r="X530" s="29"/>
      <c r="AA530" s="29"/>
      <c r="AB530" s="29"/>
      <c r="AC530" s="29"/>
      <c r="AD530" s="29"/>
      <c r="AG530" s="29"/>
      <c r="AH530" s="29"/>
      <c r="AI530" s="29"/>
      <c r="AJ530" s="29"/>
    </row>
    <row r="531" spans="9:36" x14ac:dyDescent="0.25">
      <c r="I531" s="29"/>
      <c r="J531" s="29"/>
      <c r="K531" s="29"/>
      <c r="L531" s="29"/>
      <c r="O531" s="29"/>
      <c r="P531" s="29"/>
      <c r="Q531" s="29"/>
      <c r="R531" s="29"/>
      <c r="U531" s="29"/>
      <c r="V531" s="29"/>
      <c r="W531" s="29"/>
      <c r="X531" s="29"/>
      <c r="AA531" s="29"/>
      <c r="AB531" s="29"/>
      <c r="AC531" s="29"/>
      <c r="AD531" s="29"/>
      <c r="AG531" s="29"/>
      <c r="AH531" s="29"/>
      <c r="AI531" s="29"/>
      <c r="AJ531" s="29"/>
    </row>
    <row r="532" spans="9:36" x14ac:dyDescent="0.25">
      <c r="I532" s="29"/>
      <c r="J532" s="29"/>
      <c r="K532" s="29"/>
      <c r="L532" s="29"/>
      <c r="O532" s="29"/>
      <c r="P532" s="29"/>
      <c r="Q532" s="29"/>
      <c r="R532" s="29"/>
      <c r="U532" s="29"/>
      <c r="V532" s="29"/>
      <c r="W532" s="29"/>
      <c r="X532" s="29"/>
      <c r="AA532" s="29"/>
      <c r="AB532" s="29"/>
      <c r="AC532" s="29"/>
      <c r="AD532" s="29"/>
      <c r="AG532" s="29"/>
      <c r="AH532" s="29"/>
      <c r="AI532" s="29"/>
      <c r="AJ532" s="29"/>
    </row>
    <row r="533" spans="9:36" x14ac:dyDescent="0.25">
      <c r="I533" s="29"/>
      <c r="J533" s="29"/>
      <c r="K533" s="29"/>
      <c r="L533" s="29"/>
      <c r="O533" s="29"/>
      <c r="P533" s="29"/>
      <c r="Q533" s="29"/>
      <c r="R533" s="29"/>
      <c r="U533" s="29"/>
      <c r="V533" s="29"/>
      <c r="W533" s="29"/>
      <c r="X533" s="29"/>
      <c r="AA533" s="29"/>
      <c r="AB533" s="29"/>
      <c r="AC533" s="29"/>
      <c r="AD533" s="29"/>
      <c r="AG533" s="29"/>
      <c r="AH533" s="29"/>
      <c r="AI533" s="29"/>
      <c r="AJ533" s="29"/>
    </row>
    <row r="534" spans="9:36" x14ac:dyDescent="0.25">
      <c r="I534" s="29"/>
      <c r="J534" s="29"/>
      <c r="K534" s="29"/>
      <c r="L534" s="29"/>
      <c r="O534" s="29"/>
      <c r="P534" s="29"/>
      <c r="Q534" s="29"/>
      <c r="R534" s="29"/>
      <c r="U534" s="29"/>
      <c r="V534" s="29"/>
      <c r="W534" s="29"/>
      <c r="X534" s="29"/>
      <c r="AA534" s="29"/>
      <c r="AB534" s="29"/>
      <c r="AC534" s="29"/>
      <c r="AD534" s="29"/>
      <c r="AG534" s="29"/>
      <c r="AH534" s="29"/>
      <c r="AI534" s="29"/>
      <c r="AJ534" s="29"/>
    </row>
    <row r="535" spans="9:36" x14ac:dyDescent="0.25">
      <c r="I535" s="29"/>
      <c r="J535" s="29"/>
      <c r="K535" s="29"/>
      <c r="L535" s="29"/>
      <c r="O535" s="29"/>
      <c r="P535" s="29"/>
      <c r="Q535" s="29"/>
      <c r="R535" s="29"/>
      <c r="U535" s="29"/>
      <c r="V535" s="29"/>
      <c r="W535" s="29"/>
      <c r="X535" s="29"/>
      <c r="AA535" s="29"/>
      <c r="AB535" s="29"/>
      <c r="AC535" s="29"/>
      <c r="AD535" s="29"/>
      <c r="AG535" s="29"/>
      <c r="AH535" s="29"/>
      <c r="AI535" s="29"/>
      <c r="AJ535" s="29"/>
    </row>
    <row r="536" spans="9:36" x14ac:dyDescent="0.25">
      <c r="I536" s="29"/>
      <c r="J536" s="29"/>
      <c r="K536" s="29"/>
      <c r="L536" s="29"/>
      <c r="O536" s="29"/>
      <c r="P536" s="29"/>
      <c r="Q536" s="29"/>
      <c r="R536" s="29"/>
      <c r="U536" s="29"/>
      <c r="V536" s="29"/>
      <c r="W536" s="29"/>
      <c r="X536" s="29"/>
      <c r="AA536" s="29"/>
      <c r="AB536" s="29"/>
      <c r="AC536" s="29"/>
      <c r="AD536" s="29"/>
      <c r="AG536" s="29"/>
      <c r="AH536" s="29"/>
      <c r="AI536" s="29"/>
      <c r="AJ536" s="29"/>
    </row>
    <row r="537" spans="9:36" x14ac:dyDescent="0.25">
      <c r="I537" s="29"/>
      <c r="J537" s="29"/>
      <c r="K537" s="29"/>
      <c r="L537" s="29"/>
      <c r="O537" s="29"/>
      <c r="P537" s="29"/>
      <c r="Q537" s="29"/>
      <c r="R537" s="29"/>
      <c r="U537" s="29"/>
      <c r="V537" s="29"/>
      <c r="W537" s="29"/>
      <c r="X537" s="29"/>
      <c r="AA537" s="29"/>
      <c r="AB537" s="29"/>
      <c r="AC537" s="29"/>
      <c r="AD537" s="29"/>
      <c r="AG537" s="29"/>
      <c r="AH537" s="29"/>
      <c r="AI537" s="29"/>
      <c r="AJ537" s="29"/>
    </row>
    <row r="538" spans="9:36" x14ac:dyDescent="0.25">
      <c r="I538" s="29"/>
      <c r="J538" s="29"/>
      <c r="K538" s="29"/>
      <c r="L538" s="29"/>
      <c r="O538" s="29"/>
      <c r="P538" s="29"/>
      <c r="Q538" s="29"/>
      <c r="R538" s="29"/>
      <c r="U538" s="29"/>
      <c r="V538" s="29"/>
      <c r="W538" s="29"/>
      <c r="X538" s="29"/>
      <c r="AA538" s="29"/>
      <c r="AB538" s="29"/>
      <c r="AC538" s="29"/>
      <c r="AD538" s="29"/>
      <c r="AG538" s="29"/>
      <c r="AH538" s="29"/>
      <c r="AI538" s="29"/>
      <c r="AJ538" s="29"/>
    </row>
    <row r="539" spans="9:36" x14ac:dyDescent="0.25">
      <c r="I539" s="29"/>
      <c r="J539" s="29"/>
      <c r="K539" s="29"/>
      <c r="L539" s="29"/>
      <c r="O539" s="29"/>
      <c r="P539" s="29"/>
      <c r="Q539" s="29"/>
      <c r="R539" s="29"/>
      <c r="U539" s="29"/>
      <c r="V539" s="29"/>
      <c r="W539" s="29"/>
      <c r="X539" s="29"/>
      <c r="AA539" s="29"/>
      <c r="AB539" s="29"/>
      <c r="AC539" s="29"/>
      <c r="AD539" s="29"/>
      <c r="AG539" s="29"/>
      <c r="AH539" s="29"/>
      <c r="AI539" s="29"/>
      <c r="AJ539" s="29"/>
    </row>
    <row r="540" spans="9:36" x14ac:dyDescent="0.25">
      <c r="I540" s="29"/>
      <c r="J540" s="29"/>
      <c r="K540" s="29"/>
      <c r="L540" s="29"/>
      <c r="O540" s="29"/>
      <c r="P540" s="29"/>
      <c r="Q540" s="29"/>
      <c r="R540" s="29"/>
      <c r="U540" s="29"/>
      <c r="V540" s="29"/>
      <c r="W540" s="29"/>
      <c r="X540" s="29"/>
      <c r="AA540" s="29"/>
      <c r="AB540" s="29"/>
      <c r="AC540" s="29"/>
      <c r="AD540" s="29"/>
      <c r="AG540" s="29"/>
      <c r="AH540" s="29"/>
      <c r="AI540" s="29"/>
      <c r="AJ540" s="29"/>
    </row>
    <row r="541" spans="9:36" x14ac:dyDescent="0.25">
      <c r="I541" s="29"/>
      <c r="J541" s="29"/>
      <c r="K541" s="29"/>
      <c r="L541" s="29"/>
      <c r="O541" s="29"/>
      <c r="P541" s="29"/>
      <c r="Q541" s="29"/>
      <c r="R541" s="29"/>
      <c r="U541" s="29"/>
      <c r="V541" s="29"/>
      <c r="W541" s="29"/>
      <c r="X541" s="29"/>
      <c r="AA541" s="29"/>
      <c r="AB541" s="29"/>
      <c r="AC541" s="29"/>
      <c r="AD541" s="29"/>
      <c r="AG541" s="29"/>
      <c r="AH541" s="29"/>
      <c r="AI541" s="29"/>
      <c r="AJ541" s="29"/>
    </row>
    <row r="542" spans="9:36" x14ac:dyDescent="0.25">
      <c r="I542" s="29"/>
      <c r="J542" s="29"/>
      <c r="K542" s="29"/>
      <c r="L542" s="29"/>
      <c r="O542" s="29"/>
      <c r="P542" s="29"/>
      <c r="Q542" s="29"/>
      <c r="R542" s="29"/>
      <c r="U542" s="29"/>
      <c r="V542" s="29"/>
      <c r="W542" s="29"/>
      <c r="X542" s="29"/>
      <c r="AA542" s="29"/>
      <c r="AB542" s="29"/>
      <c r="AC542" s="29"/>
      <c r="AD542" s="29"/>
      <c r="AG542" s="29"/>
      <c r="AH542" s="29"/>
      <c r="AI542" s="29"/>
      <c r="AJ542" s="29"/>
    </row>
    <row r="543" spans="9:36" x14ac:dyDescent="0.25">
      <c r="I543" s="29"/>
      <c r="J543" s="29"/>
      <c r="K543" s="29"/>
      <c r="L543" s="29"/>
      <c r="O543" s="29"/>
      <c r="P543" s="29"/>
      <c r="Q543" s="29"/>
      <c r="R543" s="29"/>
      <c r="U543" s="29"/>
      <c r="V543" s="29"/>
      <c r="W543" s="29"/>
      <c r="X543" s="29"/>
      <c r="AA543" s="29"/>
      <c r="AB543" s="29"/>
      <c r="AC543" s="29"/>
      <c r="AD543" s="29"/>
      <c r="AG543" s="29"/>
      <c r="AH543" s="29"/>
      <c r="AI543" s="29"/>
      <c r="AJ543" s="29"/>
    </row>
    <row r="544" spans="9:36" x14ac:dyDescent="0.25">
      <c r="I544" s="29"/>
      <c r="J544" s="29"/>
      <c r="K544" s="29"/>
      <c r="L544" s="29"/>
      <c r="O544" s="29"/>
      <c r="P544" s="29"/>
      <c r="Q544" s="29"/>
      <c r="R544" s="29"/>
      <c r="U544" s="29"/>
      <c r="V544" s="29"/>
      <c r="W544" s="29"/>
      <c r="X544" s="29"/>
      <c r="AA544" s="29"/>
      <c r="AB544" s="29"/>
      <c r="AC544" s="29"/>
      <c r="AD544" s="29"/>
      <c r="AG544" s="29"/>
      <c r="AH544" s="29"/>
      <c r="AI544" s="29"/>
      <c r="AJ544" s="29"/>
    </row>
    <row r="545" spans="9:36" x14ac:dyDescent="0.25">
      <c r="I545" s="29"/>
      <c r="J545" s="29"/>
      <c r="K545" s="29"/>
      <c r="L545" s="29"/>
      <c r="O545" s="29"/>
      <c r="P545" s="29"/>
      <c r="Q545" s="29"/>
      <c r="R545" s="29"/>
      <c r="U545" s="29"/>
      <c r="V545" s="29"/>
      <c r="W545" s="29"/>
      <c r="X545" s="29"/>
      <c r="AA545" s="29"/>
      <c r="AB545" s="29"/>
      <c r="AC545" s="29"/>
      <c r="AD545" s="29"/>
      <c r="AG545" s="29"/>
      <c r="AH545" s="29"/>
      <c r="AI545" s="29"/>
      <c r="AJ545" s="29"/>
    </row>
    <row r="546" spans="9:36" x14ac:dyDescent="0.25">
      <c r="I546" s="29"/>
      <c r="J546" s="29"/>
      <c r="K546" s="29"/>
      <c r="L546" s="29"/>
      <c r="O546" s="29"/>
      <c r="P546" s="29"/>
      <c r="Q546" s="29"/>
      <c r="R546" s="29"/>
      <c r="U546" s="29"/>
      <c r="V546" s="29"/>
      <c r="W546" s="29"/>
      <c r="X546" s="29"/>
      <c r="AA546" s="29"/>
      <c r="AB546" s="29"/>
      <c r="AC546" s="29"/>
      <c r="AD546" s="29"/>
      <c r="AG546" s="29"/>
      <c r="AH546" s="29"/>
      <c r="AI546" s="29"/>
      <c r="AJ546" s="29"/>
    </row>
    <row r="547" spans="9:36" x14ac:dyDescent="0.25">
      <c r="I547" s="29"/>
      <c r="J547" s="29"/>
      <c r="K547" s="29"/>
      <c r="L547" s="29"/>
      <c r="O547" s="29"/>
      <c r="P547" s="29"/>
      <c r="Q547" s="29"/>
      <c r="R547" s="29"/>
      <c r="U547" s="29"/>
      <c r="V547" s="29"/>
      <c r="W547" s="29"/>
      <c r="X547" s="29"/>
      <c r="AA547" s="29"/>
      <c r="AB547" s="29"/>
      <c r="AC547" s="29"/>
      <c r="AD547" s="29"/>
      <c r="AG547" s="29"/>
      <c r="AH547" s="29"/>
      <c r="AI547" s="29"/>
      <c r="AJ547" s="29"/>
    </row>
    <row r="548" spans="9:36" x14ac:dyDescent="0.25">
      <c r="I548" s="29"/>
      <c r="J548" s="29"/>
      <c r="K548" s="29"/>
      <c r="L548" s="29"/>
      <c r="O548" s="29"/>
      <c r="P548" s="29"/>
      <c r="Q548" s="29"/>
      <c r="R548" s="29"/>
      <c r="U548" s="29"/>
      <c r="V548" s="29"/>
      <c r="W548" s="29"/>
      <c r="X548" s="29"/>
      <c r="AA548" s="29"/>
      <c r="AB548" s="29"/>
      <c r="AC548" s="29"/>
      <c r="AD548" s="29"/>
      <c r="AG548" s="29"/>
      <c r="AH548" s="29"/>
      <c r="AI548" s="29"/>
      <c r="AJ548" s="29"/>
    </row>
    <row r="549" spans="9:36" x14ac:dyDescent="0.25">
      <c r="I549" s="29"/>
      <c r="J549" s="29"/>
      <c r="K549" s="29"/>
      <c r="L549" s="29"/>
      <c r="O549" s="29"/>
      <c r="P549" s="29"/>
      <c r="Q549" s="29"/>
      <c r="R549" s="29"/>
      <c r="U549" s="29"/>
      <c r="V549" s="29"/>
      <c r="W549" s="29"/>
      <c r="X549" s="29"/>
      <c r="AA549" s="29"/>
      <c r="AB549" s="29"/>
      <c r="AC549" s="29"/>
      <c r="AD549" s="29"/>
      <c r="AG549" s="29"/>
      <c r="AH549" s="29"/>
      <c r="AI549" s="29"/>
      <c r="AJ549" s="29"/>
    </row>
    <row r="550" spans="9:36" x14ac:dyDescent="0.25">
      <c r="I550" s="29"/>
      <c r="J550" s="29"/>
      <c r="K550" s="29"/>
      <c r="L550" s="29"/>
      <c r="O550" s="29"/>
      <c r="P550" s="29"/>
      <c r="Q550" s="29"/>
      <c r="R550" s="29"/>
      <c r="U550" s="29"/>
      <c r="V550" s="29"/>
      <c r="W550" s="29"/>
      <c r="X550" s="29"/>
      <c r="AA550" s="29"/>
      <c r="AB550" s="29"/>
      <c r="AC550" s="29"/>
      <c r="AD550" s="29"/>
      <c r="AG550" s="29"/>
      <c r="AH550" s="29"/>
      <c r="AI550" s="29"/>
      <c r="AJ550" s="29"/>
    </row>
    <row r="551" spans="9:36" x14ac:dyDescent="0.25">
      <c r="I551" s="29"/>
      <c r="J551" s="29"/>
      <c r="K551" s="29"/>
      <c r="L551" s="29"/>
      <c r="O551" s="29"/>
      <c r="P551" s="29"/>
      <c r="Q551" s="29"/>
      <c r="R551" s="29"/>
      <c r="U551" s="29"/>
      <c r="V551" s="29"/>
      <c r="W551" s="29"/>
      <c r="X551" s="29"/>
      <c r="AA551" s="29"/>
      <c r="AB551" s="29"/>
      <c r="AC551" s="29"/>
      <c r="AD551" s="29"/>
      <c r="AG551" s="29"/>
      <c r="AH551" s="29"/>
      <c r="AI551" s="29"/>
      <c r="AJ551" s="29"/>
    </row>
    <row r="552" spans="9:36" x14ac:dyDescent="0.25">
      <c r="I552" s="29"/>
      <c r="J552" s="29"/>
      <c r="K552" s="29"/>
      <c r="L552" s="29"/>
      <c r="O552" s="29"/>
      <c r="P552" s="29"/>
      <c r="Q552" s="29"/>
      <c r="R552" s="29"/>
      <c r="U552" s="29"/>
      <c r="V552" s="29"/>
      <c r="W552" s="29"/>
      <c r="X552" s="29"/>
      <c r="AA552" s="29"/>
      <c r="AB552" s="29"/>
      <c r="AC552" s="29"/>
      <c r="AD552" s="29"/>
      <c r="AG552" s="29"/>
      <c r="AH552" s="29"/>
      <c r="AI552" s="29"/>
      <c r="AJ552" s="29"/>
    </row>
    <row r="553" spans="9:36" x14ac:dyDescent="0.25">
      <c r="I553" s="29"/>
      <c r="J553" s="29"/>
      <c r="K553" s="29"/>
      <c r="L553" s="29"/>
      <c r="O553" s="29"/>
      <c r="P553" s="29"/>
      <c r="Q553" s="29"/>
      <c r="R553" s="29"/>
      <c r="U553" s="29"/>
      <c r="V553" s="29"/>
      <c r="W553" s="29"/>
      <c r="X553" s="29"/>
      <c r="AA553" s="29"/>
      <c r="AB553" s="29"/>
      <c r="AC553" s="29"/>
      <c r="AD553" s="29"/>
      <c r="AG553" s="29"/>
      <c r="AH553" s="29"/>
      <c r="AI553" s="29"/>
      <c r="AJ553" s="29"/>
    </row>
    <row r="554" spans="9:36" x14ac:dyDescent="0.25">
      <c r="I554" s="29"/>
      <c r="J554" s="29"/>
      <c r="K554" s="29"/>
      <c r="L554" s="29"/>
      <c r="O554" s="29"/>
      <c r="P554" s="29"/>
      <c r="Q554" s="29"/>
      <c r="R554" s="29"/>
      <c r="U554" s="29"/>
      <c r="V554" s="29"/>
      <c r="W554" s="29"/>
      <c r="X554" s="29"/>
      <c r="AA554" s="29"/>
      <c r="AB554" s="29"/>
      <c r="AC554" s="29"/>
      <c r="AD554" s="29"/>
      <c r="AG554" s="29"/>
      <c r="AH554" s="29"/>
      <c r="AI554" s="29"/>
      <c r="AJ554" s="29"/>
    </row>
    <row r="555" spans="9:36" x14ac:dyDescent="0.25">
      <c r="I555" s="29"/>
      <c r="J555" s="29"/>
      <c r="K555" s="29"/>
      <c r="L555" s="29"/>
      <c r="O555" s="29"/>
      <c r="P555" s="29"/>
      <c r="Q555" s="29"/>
      <c r="R555" s="29"/>
      <c r="U555" s="29"/>
      <c r="V555" s="29"/>
      <c r="W555" s="29"/>
      <c r="X555" s="29"/>
      <c r="AA555" s="29"/>
      <c r="AB555" s="29"/>
      <c r="AC555" s="29"/>
      <c r="AD555" s="29"/>
      <c r="AG555" s="29"/>
      <c r="AH555" s="29"/>
      <c r="AI555" s="29"/>
      <c r="AJ555" s="29"/>
    </row>
    <row r="556" spans="9:36" x14ac:dyDescent="0.25">
      <c r="I556" s="29"/>
      <c r="J556" s="29"/>
      <c r="K556" s="29"/>
      <c r="L556" s="29"/>
      <c r="O556" s="29"/>
      <c r="P556" s="29"/>
      <c r="Q556" s="29"/>
      <c r="R556" s="29"/>
      <c r="U556" s="29"/>
      <c r="V556" s="29"/>
      <c r="W556" s="29"/>
      <c r="X556" s="29"/>
      <c r="AA556" s="29"/>
      <c r="AB556" s="29"/>
      <c r="AC556" s="29"/>
      <c r="AD556" s="29"/>
      <c r="AG556" s="29"/>
      <c r="AH556" s="29"/>
      <c r="AI556" s="29"/>
      <c r="AJ556" s="29"/>
    </row>
    <row r="557" spans="9:36" x14ac:dyDescent="0.25">
      <c r="I557" s="29"/>
      <c r="J557" s="29"/>
      <c r="K557" s="29"/>
      <c r="L557" s="29"/>
      <c r="O557" s="29"/>
      <c r="P557" s="29"/>
      <c r="Q557" s="29"/>
      <c r="R557" s="29"/>
      <c r="U557" s="29"/>
      <c r="V557" s="29"/>
      <c r="W557" s="29"/>
      <c r="X557" s="29"/>
      <c r="AA557" s="29"/>
      <c r="AB557" s="29"/>
      <c r="AC557" s="29"/>
      <c r="AD557" s="29"/>
      <c r="AG557" s="29"/>
      <c r="AH557" s="29"/>
      <c r="AI557" s="29"/>
      <c r="AJ557" s="29"/>
    </row>
    <row r="558" spans="9:36" x14ac:dyDescent="0.25">
      <c r="I558" s="29"/>
      <c r="J558" s="29"/>
      <c r="K558" s="29"/>
      <c r="L558" s="29"/>
      <c r="O558" s="29"/>
      <c r="P558" s="29"/>
      <c r="Q558" s="29"/>
      <c r="R558" s="29"/>
      <c r="U558" s="29"/>
      <c r="V558" s="29"/>
      <c r="W558" s="29"/>
      <c r="X558" s="29"/>
      <c r="AA558" s="29"/>
      <c r="AB558" s="29"/>
      <c r="AC558" s="29"/>
      <c r="AD558" s="29"/>
      <c r="AG558" s="29"/>
      <c r="AH558" s="29"/>
      <c r="AI558" s="29"/>
      <c r="AJ558" s="29"/>
    </row>
    <row r="559" spans="9:36" x14ac:dyDescent="0.25">
      <c r="I559" s="29"/>
      <c r="J559" s="29"/>
      <c r="K559" s="29"/>
      <c r="L559" s="29"/>
      <c r="O559" s="29"/>
      <c r="P559" s="29"/>
      <c r="Q559" s="29"/>
      <c r="R559" s="29"/>
      <c r="U559" s="29"/>
      <c r="V559" s="29"/>
      <c r="W559" s="29"/>
      <c r="X559" s="29"/>
      <c r="AA559" s="29"/>
      <c r="AB559" s="29"/>
      <c r="AC559" s="29"/>
      <c r="AD559" s="29"/>
      <c r="AG559" s="29"/>
      <c r="AH559" s="29"/>
      <c r="AI559" s="29"/>
      <c r="AJ559" s="29"/>
    </row>
    <row r="560" spans="9:36" x14ac:dyDescent="0.25">
      <c r="I560" s="29"/>
      <c r="J560" s="29"/>
      <c r="K560" s="29"/>
      <c r="L560" s="29"/>
      <c r="O560" s="29"/>
      <c r="P560" s="29"/>
      <c r="Q560" s="29"/>
      <c r="R560" s="29"/>
      <c r="U560" s="29"/>
      <c r="V560" s="29"/>
      <c r="W560" s="29"/>
      <c r="X560" s="29"/>
      <c r="AA560" s="29"/>
      <c r="AB560" s="29"/>
      <c r="AC560" s="29"/>
      <c r="AD560" s="29"/>
      <c r="AG560" s="29"/>
      <c r="AH560" s="29"/>
      <c r="AI560" s="29"/>
      <c r="AJ560" s="29"/>
    </row>
    <row r="561" spans="9:36" x14ac:dyDescent="0.25">
      <c r="I561" s="29"/>
      <c r="J561" s="29"/>
      <c r="K561" s="29"/>
      <c r="L561" s="29"/>
      <c r="O561" s="29"/>
      <c r="P561" s="29"/>
      <c r="Q561" s="29"/>
      <c r="R561" s="29"/>
      <c r="U561" s="29"/>
      <c r="V561" s="29"/>
      <c r="W561" s="29"/>
      <c r="X561" s="29"/>
      <c r="AA561" s="29"/>
      <c r="AB561" s="29"/>
      <c r="AC561" s="29"/>
      <c r="AD561" s="29"/>
      <c r="AG561" s="29"/>
      <c r="AH561" s="29"/>
      <c r="AI561" s="29"/>
      <c r="AJ561" s="29"/>
    </row>
    <row r="562" spans="9:36" x14ac:dyDescent="0.25">
      <c r="I562" s="29"/>
      <c r="J562" s="29"/>
      <c r="K562" s="29"/>
      <c r="L562" s="29"/>
      <c r="O562" s="29"/>
      <c r="P562" s="29"/>
      <c r="Q562" s="29"/>
      <c r="R562" s="29"/>
      <c r="U562" s="29"/>
      <c r="V562" s="29"/>
      <c r="W562" s="29"/>
      <c r="X562" s="29"/>
      <c r="AA562" s="29"/>
      <c r="AB562" s="29"/>
      <c r="AC562" s="29"/>
      <c r="AD562" s="29"/>
      <c r="AG562" s="29"/>
      <c r="AH562" s="29"/>
      <c r="AI562" s="29"/>
      <c r="AJ562" s="29"/>
    </row>
    <row r="563" spans="9:36" x14ac:dyDescent="0.25">
      <c r="I563" s="29"/>
      <c r="J563" s="29"/>
      <c r="K563" s="29"/>
      <c r="L563" s="29"/>
      <c r="O563" s="29"/>
      <c r="P563" s="29"/>
      <c r="Q563" s="29"/>
      <c r="R563" s="29"/>
      <c r="U563" s="29"/>
      <c r="V563" s="29"/>
      <c r="W563" s="29"/>
      <c r="X563" s="29"/>
      <c r="AA563" s="29"/>
      <c r="AB563" s="29"/>
      <c r="AC563" s="29"/>
      <c r="AD563" s="29"/>
      <c r="AG563" s="29"/>
      <c r="AH563" s="29"/>
      <c r="AI563" s="29"/>
      <c r="AJ563" s="29"/>
    </row>
    <row r="564" spans="9:36" x14ac:dyDescent="0.25">
      <c r="I564" s="29"/>
      <c r="J564" s="29"/>
      <c r="K564" s="29"/>
      <c r="L564" s="29"/>
      <c r="O564" s="29"/>
      <c r="P564" s="29"/>
      <c r="Q564" s="29"/>
      <c r="R564" s="29"/>
      <c r="U564" s="29"/>
      <c r="V564" s="29"/>
      <c r="W564" s="29"/>
      <c r="X564" s="29"/>
      <c r="AA564" s="29"/>
      <c r="AB564" s="29"/>
      <c r="AC564" s="29"/>
      <c r="AD564" s="29"/>
      <c r="AG564" s="29"/>
      <c r="AH564" s="29"/>
      <c r="AI564" s="29"/>
      <c r="AJ564" s="29"/>
    </row>
    <row r="565" spans="9:36" x14ac:dyDescent="0.25">
      <c r="I565" s="29"/>
      <c r="J565" s="29"/>
      <c r="K565" s="29"/>
      <c r="L565" s="29"/>
      <c r="O565" s="29"/>
      <c r="P565" s="29"/>
      <c r="Q565" s="29"/>
      <c r="R565" s="29"/>
      <c r="U565" s="29"/>
      <c r="V565" s="29"/>
      <c r="W565" s="29"/>
      <c r="X565" s="29"/>
      <c r="AA565" s="29"/>
      <c r="AB565" s="29"/>
      <c r="AC565" s="29"/>
      <c r="AD565" s="29"/>
      <c r="AG565" s="29"/>
      <c r="AH565" s="29"/>
      <c r="AI565" s="29"/>
      <c r="AJ565" s="29"/>
    </row>
    <row r="566" spans="9:36" x14ac:dyDescent="0.25">
      <c r="I566" s="29"/>
      <c r="J566" s="29"/>
      <c r="K566" s="29"/>
      <c r="L566" s="29"/>
      <c r="O566" s="29"/>
      <c r="P566" s="29"/>
      <c r="Q566" s="29"/>
      <c r="R566" s="29"/>
      <c r="U566" s="29"/>
      <c r="V566" s="29"/>
      <c r="W566" s="29"/>
      <c r="X566" s="29"/>
      <c r="AA566" s="29"/>
      <c r="AB566" s="29"/>
      <c r="AC566" s="29"/>
      <c r="AD566" s="29"/>
      <c r="AG566" s="29"/>
      <c r="AH566" s="29"/>
      <c r="AI566" s="29"/>
      <c r="AJ566" s="29"/>
    </row>
    <row r="567" spans="9:36" x14ac:dyDescent="0.25">
      <c r="I567" s="29"/>
      <c r="J567" s="29"/>
      <c r="K567" s="29"/>
      <c r="L567" s="29"/>
      <c r="O567" s="29"/>
      <c r="P567" s="29"/>
      <c r="Q567" s="29"/>
      <c r="R567" s="29"/>
      <c r="U567" s="29"/>
      <c r="V567" s="29"/>
      <c r="W567" s="29"/>
      <c r="X567" s="29"/>
      <c r="AA567" s="29"/>
      <c r="AB567" s="29"/>
      <c r="AC567" s="29"/>
      <c r="AD567" s="29"/>
      <c r="AG567" s="29"/>
      <c r="AH567" s="29"/>
      <c r="AI567" s="29"/>
      <c r="AJ567" s="29"/>
    </row>
    <row r="568" spans="9:36" x14ac:dyDescent="0.25">
      <c r="I568" s="29"/>
      <c r="J568" s="29"/>
      <c r="K568" s="29"/>
      <c r="L568" s="29"/>
      <c r="O568" s="29"/>
      <c r="P568" s="29"/>
      <c r="Q568" s="29"/>
      <c r="R568" s="29"/>
      <c r="U568" s="29"/>
      <c r="V568" s="29"/>
      <c r="W568" s="29"/>
      <c r="X568" s="29"/>
      <c r="AA568" s="29"/>
      <c r="AB568" s="29"/>
      <c r="AC568" s="29"/>
      <c r="AD568" s="29"/>
      <c r="AG568" s="29"/>
      <c r="AH568" s="29"/>
      <c r="AI568" s="29"/>
      <c r="AJ568" s="29"/>
    </row>
    <row r="569" spans="9:36" x14ac:dyDescent="0.25">
      <c r="I569" s="29"/>
      <c r="J569" s="29"/>
      <c r="K569" s="29"/>
      <c r="L569" s="29"/>
      <c r="O569" s="29"/>
      <c r="P569" s="29"/>
      <c r="Q569" s="29"/>
      <c r="R569" s="29"/>
      <c r="U569" s="29"/>
      <c r="V569" s="29"/>
      <c r="W569" s="29"/>
      <c r="X569" s="29"/>
      <c r="AA569" s="29"/>
      <c r="AB569" s="29"/>
      <c r="AC569" s="29"/>
      <c r="AD569" s="29"/>
      <c r="AG569" s="29"/>
      <c r="AH569" s="29"/>
      <c r="AI569" s="29"/>
      <c r="AJ569" s="29"/>
    </row>
    <row r="570" spans="9:36" x14ac:dyDescent="0.25">
      <c r="I570" s="29"/>
      <c r="J570" s="29"/>
      <c r="K570" s="29"/>
      <c r="L570" s="29"/>
      <c r="O570" s="29"/>
      <c r="P570" s="29"/>
      <c r="Q570" s="29"/>
      <c r="R570" s="29"/>
      <c r="U570" s="29"/>
      <c r="V570" s="29"/>
      <c r="W570" s="29"/>
      <c r="X570" s="29"/>
      <c r="AA570" s="29"/>
      <c r="AB570" s="29"/>
      <c r="AC570" s="29"/>
      <c r="AD570" s="29"/>
      <c r="AG570" s="29"/>
      <c r="AH570" s="29"/>
      <c r="AI570" s="29"/>
      <c r="AJ570" s="29"/>
    </row>
    <row r="571" spans="9:36" x14ac:dyDescent="0.25">
      <c r="I571" s="29"/>
      <c r="J571" s="29"/>
      <c r="K571" s="29"/>
      <c r="L571" s="29"/>
      <c r="O571" s="29"/>
      <c r="P571" s="29"/>
      <c r="Q571" s="29"/>
      <c r="R571" s="29"/>
      <c r="U571" s="29"/>
      <c r="V571" s="29"/>
      <c r="W571" s="29"/>
      <c r="X571" s="29"/>
      <c r="AA571" s="29"/>
      <c r="AB571" s="29"/>
      <c r="AC571" s="29"/>
      <c r="AD571" s="29"/>
      <c r="AG571" s="29"/>
      <c r="AH571" s="29"/>
      <c r="AI571" s="29"/>
      <c r="AJ571" s="29"/>
    </row>
    <row r="572" spans="9:36" x14ac:dyDescent="0.25">
      <c r="I572" s="29"/>
      <c r="J572" s="29"/>
      <c r="K572" s="29"/>
      <c r="L572" s="29"/>
      <c r="O572" s="29"/>
      <c r="P572" s="29"/>
      <c r="Q572" s="29"/>
      <c r="R572" s="29"/>
      <c r="U572" s="29"/>
      <c r="V572" s="29"/>
      <c r="W572" s="29"/>
      <c r="X572" s="29"/>
      <c r="AA572" s="29"/>
      <c r="AB572" s="29"/>
      <c r="AC572" s="29"/>
      <c r="AD572" s="29"/>
      <c r="AG572" s="29"/>
      <c r="AH572" s="29"/>
      <c r="AI572" s="29"/>
      <c r="AJ572" s="29"/>
    </row>
    <row r="573" spans="9:36" x14ac:dyDescent="0.25">
      <c r="I573" s="29"/>
      <c r="J573" s="29"/>
      <c r="K573" s="29"/>
      <c r="L573" s="29"/>
      <c r="O573" s="29"/>
      <c r="P573" s="29"/>
      <c r="Q573" s="29"/>
      <c r="R573" s="29"/>
      <c r="U573" s="29"/>
      <c r="V573" s="29"/>
      <c r="W573" s="29"/>
      <c r="X573" s="29"/>
      <c r="AA573" s="29"/>
      <c r="AB573" s="29"/>
      <c r="AC573" s="29"/>
      <c r="AD573" s="29"/>
      <c r="AG573" s="29"/>
      <c r="AH573" s="29"/>
      <c r="AI573" s="29"/>
      <c r="AJ573" s="29"/>
    </row>
    <row r="574" spans="9:36" x14ac:dyDescent="0.25">
      <c r="I574" s="29"/>
      <c r="J574" s="29"/>
      <c r="K574" s="29"/>
      <c r="L574" s="29"/>
      <c r="O574" s="29"/>
      <c r="P574" s="29"/>
      <c r="Q574" s="29"/>
      <c r="R574" s="29"/>
      <c r="U574" s="29"/>
      <c r="V574" s="29"/>
      <c r="W574" s="29"/>
      <c r="X574" s="29"/>
      <c r="AA574" s="29"/>
      <c r="AB574" s="29"/>
      <c r="AC574" s="29"/>
      <c r="AD574" s="29"/>
      <c r="AG574" s="29"/>
      <c r="AH574" s="29"/>
      <c r="AI574" s="29"/>
      <c r="AJ574" s="29"/>
    </row>
    <row r="575" spans="9:36" x14ac:dyDescent="0.25">
      <c r="I575" s="29"/>
      <c r="J575" s="29"/>
      <c r="K575" s="29"/>
      <c r="L575" s="29"/>
      <c r="O575" s="29"/>
      <c r="P575" s="29"/>
      <c r="Q575" s="29"/>
      <c r="R575" s="29"/>
      <c r="U575" s="29"/>
      <c r="V575" s="29"/>
      <c r="W575" s="29"/>
      <c r="X575" s="29"/>
      <c r="AA575" s="29"/>
      <c r="AB575" s="29"/>
      <c r="AC575" s="29"/>
      <c r="AD575" s="29"/>
      <c r="AG575" s="29"/>
      <c r="AH575" s="29"/>
      <c r="AI575" s="29"/>
      <c r="AJ575" s="29"/>
    </row>
    <row r="576" spans="9:36" x14ac:dyDescent="0.25">
      <c r="I576" s="29"/>
      <c r="J576" s="29"/>
      <c r="K576" s="29"/>
      <c r="L576" s="29"/>
      <c r="O576" s="29"/>
      <c r="P576" s="29"/>
      <c r="Q576" s="29"/>
      <c r="R576" s="29"/>
      <c r="U576" s="29"/>
      <c r="V576" s="29"/>
      <c r="W576" s="29"/>
      <c r="X576" s="29"/>
      <c r="AA576" s="29"/>
      <c r="AB576" s="29"/>
      <c r="AC576" s="29"/>
      <c r="AD576" s="29"/>
      <c r="AG576" s="29"/>
      <c r="AH576" s="29"/>
      <c r="AI576" s="29"/>
      <c r="AJ576" s="29"/>
    </row>
    <row r="577" spans="9:36" x14ac:dyDescent="0.25">
      <c r="I577" s="29"/>
      <c r="J577" s="29"/>
      <c r="K577" s="29"/>
      <c r="L577" s="29"/>
      <c r="O577" s="29"/>
      <c r="P577" s="29"/>
      <c r="Q577" s="29"/>
      <c r="R577" s="29"/>
      <c r="U577" s="29"/>
      <c r="V577" s="29"/>
      <c r="W577" s="29"/>
      <c r="X577" s="29"/>
      <c r="AA577" s="29"/>
      <c r="AB577" s="29"/>
      <c r="AC577" s="29"/>
      <c r="AD577" s="29"/>
      <c r="AG577" s="29"/>
      <c r="AH577" s="29"/>
      <c r="AI577" s="29"/>
      <c r="AJ577" s="29"/>
    </row>
    <row r="578" spans="9:36" x14ac:dyDescent="0.25">
      <c r="I578" s="29"/>
      <c r="J578" s="29"/>
      <c r="K578" s="29"/>
      <c r="L578" s="29"/>
      <c r="O578" s="29"/>
      <c r="P578" s="29"/>
      <c r="Q578" s="29"/>
      <c r="R578" s="29"/>
      <c r="U578" s="29"/>
      <c r="V578" s="29"/>
      <c r="W578" s="29"/>
      <c r="X578" s="29"/>
      <c r="AA578" s="29"/>
      <c r="AB578" s="29"/>
      <c r="AC578" s="29"/>
      <c r="AD578" s="29"/>
      <c r="AG578" s="29"/>
      <c r="AH578" s="29"/>
      <c r="AI578" s="29"/>
      <c r="AJ578" s="29"/>
    </row>
    <row r="579" spans="9:36" x14ac:dyDescent="0.25">
      <c r="I579" s="29"/>
      <c r="J579" s="29"/>
      <c r="K579" s="29"/>
      <c r="L579" s="29"/>
      <c r="O579" s="29"/>
      <c r="P579" s="29"/>
      <c r="Q579" s="29"/>
      <c r="R579" s="29"/>
      <c r="U579" s="29"/>
      <c r="V579" s="29"/>
      <c r="W579" s="29"/>
      <c r="X579" s="29"/>
      <c r="AA579" s="29"/>
      <c r="AB579" s="29"/>
      <c r="AC579" s="29"/>
      <c r="AD579" s="29"/>
      <c r="AG579" s="29"/>
      <c r="AH579" s="29"/>
      <c r="AI579" s="29"/>
      <c r="AJ579" s="29"/>
    </row>
    <row r="580" spans="9:36" x14ac:dyDescent="0.25">
      <c r="I580" s="29"/>
      <c r="J580" s="29"/>
      <c r="K580" s="29"/>
      <c r="L580" s="29"/>
      <c r="O580" s="29"/>
      <c r="P580" s="29"/>
      <c r="Q580" s="29"/>
      <c r="R580" s="29"/>
      <c r="U580" s="29"/>
      <c r="V580" s="29"/>
      <c r="W580" s="29"/>
      <c r="X580" s="29"/>
      <c r="AA580" s="29"/>
      <c r="AB580" s="29"/>
      <c r="AC580" s="29"/>
      <c r="AD580" s="29"/>
      <c r="AG580" s="29"/>
      <c r="AH580" s="29"/>
      <c r="AI580" s="29"/>
      <c r="AJ580" s="29"/>
    </row>
    <row r="581" spans="9:36" x14ac:dyDescent="0.25">
      <c r="I581" s="29"/>
      <c r="J581" s="29"/>
      <c r="K581" s="29"/>
      <c r="L581" s="29"/>
      <c r="O581" s="29"/>
      <c r="P581" s="29"/>
      <c r="Q581" s="29"/>
      <c r="R581" s="29"/>
      <c r="U581" s="29"/>
      <c r="V581" s="29"/>
      <c r="W581" s="29"/>
      <c r="X581" s="29"/>
      <c r="AA581" s="29"/>
      <c r="AB581" s="29"/>
      <c r="AC581" s="29"/>
      <c r="AD581" s="29"/>
      <c r="AG581" s="29"/>
      <c r="AH581" s="29"/>
      <c r="AI581" s="29"/>
      <c r="AJ581" s="29"/>
    </row>
    <row r="582" spans="9:36" x14ac:dyDescent="0.25">
      <c r="I582" s="29"/>
      <c r="J582" s="29"/>
      <c r="K582" s="29"/>
      <c r="L582" s="29"/>
      <c r="O582" s="29"/>
      <c r="P582" s="29"/>
      <c r="Q582" s="29"/>
      <c r="R582" s="29"/>
      <c r="U582" s="29"/>
      <c r="V582" s="29"/>
      <c r="W582" s="29"/>
      <c r="X582" s="29"/>
      <c r="AA582" s="29"/>
      <c r="AB582" s="29"/>
      <c r="AC582" s="29"/>
      <c r="AD582" s="29"/>
      <c r="AG582" s="29"/>
      <c r="AH582" s="29"/>
      <c r="AI582" s="29"/>
      <c r="AJ582" s="29"/>
    </row>
    <row r="583" spans="9:36" x14ac:dyDescent="0.25">
      <c r="I583" s="29"/>
      <c r="J583" s="29"/>
      <c r="K583" s="29"/>
      <c r="L583" s="29"/>
      <c r="O583" s="29"/>
      <c r="P583" s="29"/>
      <c r="Q583" s="29"/>
      <c r="R583" s="29"/>
      <c r="U583" s="29"/>
      <c r="V583" s="29"/>
      <c r="W583" s="29"/>
      <c r="X583" s="29"/>
      <c r="AA583" s="29"/>
      <c r="AB583" s="29"/>
      <c r="AC583" s="29"/>
      <c r="AD583" s="29"/>
      <c r="AG583" s="29"/>
      <c r="AH583" s="29"/>
      <c r="AI583" s="29"/>
      <c r="AJ583" s="29"/>
    </row>
    <row r="584" spans="9:36" x14ac:dyDescent="0.25">
      <c r="I584" s="29"/>
      <c r="J584" s="29"/>
      <c r="K584" s="29"/>
      <c r="L584" s="29"/>
      <c r="O584" s="29"/>
      <c r="P584" s="29"/>
      <c r="Q584" s="29"/>
      <c r="R584" s="29"/>
      <c r="U584" s="29"/>
      <c r="V584" s="29"/>
      <c r="W584" s="29"/>
      <c r="X584" s="29"/>
      <c r="AA584" s="29"/>
      <c r="AB584" s="29"/>
      <c r="AC584" s="29"/>
      <c r="AD584" s="29"/>
      <c r="AG584" s="29"/>
      <c r="AH584" s="29"/>
      <c r="AI584" s="29"/>
      <c r="AJ584" s="29"/>
    </row>
    <row r="585" spans="9:36" x14ac:dyDescent="0.25">
      <c r="I585" s="29"/>
      <c r="J585" s="29"/>
      <c r="K585" s="29"/>
      <c r="L585" s="29"/>
      <c r="O585" s="29"/>
      <c r="P585" s="29"/>
      <c r="Q585" s="29"/>
      <c r="R585" s="29"/>
      <c r="U585" s="29"/>
      <c r="V585" s="29"/>
      <c r="W585" s="29"/>
      <c r="X585" s="29"/>
      <c r="AA585" s="29"/>
      <c r="AB585" s="29"/>
      <c r="AC585" s="29"/>
      <c r="AD585" s="29"/>
      <c r="AG585" s="29"/>
      <c r="AH585" s="29"/>
      <c r="AI585" s="29"/>
      <c r="AJ585" s="29"/>
    </row>
    <row r="586" spans="9:36" x14ac:dyDescent="0.25">
      <c r="I586" s="29"/>
      <c r="J586" s="29"/>
      <c r="K586" s="29"/>
      <c r="L586" s="29"/>
      <c r="O586" s="29"/>
      <c r="P586" s="29"/>
      <c r="Q586" s="29"/>
      <c r="R586" s="29"/>
      <c r="U586" s="29"/>
      <c r="V586" s="29"/>
      <c r="W586" s="29"/>
      <c r="X586" s="29"/>
      <c r="AA586" s="29"/>
      <c r="AB586" s="29"/>
      <c r="AC586" s="29"/>
      <c r="AD586" s="29"/>
      <c r="AG586" s="29"/>
      <c r="AH586" s="29"/>
      <c r="AI586" s="29"/>
      <c r="AJ586" s="29"/>
    </row>
    <row r="587" spans="9:36" x14ac:dyDescent="0.25">
      <c r="I587" s="29"/>
      <c r="J587" s="29"/>
      <c r="K587" s="29"/>
      <c r="L587" s="29"/>
      <c r="O587" s="29"/>
      <c r="P587" s="29"/>
      <c r="Q587" s="29"/>
      <c r="R587" s="29"/>
      <c r="U587" s="29"/>
      <c r="V587" s="29"/>
      <c r="W587" s="29"/>
      <c r="X587" s="29"/>
      <c r="AA587" s="29"/>
      <c r="AB587" s="29"/>
      <c r="AC587" s="29"/>
      <c r="AD587" s="29"/>
      <c r="AG587" s="29"/>
      <c r="AH587" s="29"/>
      <c r="AI587" s="29"/>
      <c r="AJ587" s="29"/>
    </row>
    <row r="588" spans="9:36" x14ac:dyDescent="0.25">
      <c r="I588" s="29"/>
      <c r="J588" s="29"/>
      <c r="K588" s="29"/>
      <c r="L588" s="29"/>
      <c r="O588" s="29"/>
      <c r="P588" s="29"/>
      <c r="Q588" s="29"/>
      <c r="R588" s="29"/>
      <c r="U588" s="29"/>
      <c r="V588" s="29"/>
      <c r="W588" s="29"/>
      <c r="X588" s="29"/>
      <c r="AA588" s="29"/>
      <c r="AB588" s="29"/>
      <c r="AC588" s="29"/>
      <c r="AD588" s="29"/>
      <c r="AG588" s="29"/>
      <c r="AH588" s="29"/>
      <c r="AI588" s="29"/>
      <c r="AJ588" s="29"/>
    </row>
    <row r="589" spans="9:36" x14ac:dyDescent="0.25">
      <c r="I589" s="29"/>
      <c r="J589" s="29"/>
      <c r="K589" s="29"/>
      <c r="L589" s="29"/>
      <c r="O589" s="29"/>
      <c r="P589" s="29"/>
      <c r="Q589" s="29"/>
      <c r="R589" s="29"/>
      <c r="U589" s="29"/>
      <c r="V589" s="29"/>
      <c r="W589" s="29"/>
      <c r="X589" s="29"/>
      <c r="AA589" s="29"/>
      <c r="AB589" s="29"/>
      <c r="AC589" s="29"/>
      <c r="AD589" s="29"/>
      <c r="AG589" s="29"/>
      <c r="AH589" s="29"/>
      <c r="AI589" s="29"/>
      <c r="AJ589" s="29"/>
    </row>
    <row r="590" spans="9:36" x14ac:dyDescent="0.25">
      <c r="I590" s="29"/>
      <c r="J590" s="29"/>
      <c r="K590" s="29"/>
      <c r="L590" s="29"/>
      <c r="O590" s="29"/>
      <c r="P590" s="29"/>
      <c r="Q590" s="29"/>
      <c r="R590" s="29"/>
      <c r="U590" s="29"/>
      <c r="V590" s="29"/>
      <c r="W590" s="29"/>
      <c r="X590" s="29"/>
      <c r="AA590" s="29"/>
      <c r="AB590" s="29"/>
      <c r="AC590" s="29"/>
      <c r="AD590" s="29"/>
      <c r="AG590" s="29"/>
      <c r="AH590" s="29"/>
      <c r="AI590" s="29"/>
      <c r="AJ590" s="29"/>
    </row>
    <row r="591" spans="9:36" x14ac:dyDescent="0.25">
      <c r="I591" s="29"/>
      <c r="J591" s="29"/>
      <c r="K591" s="29"/>
      <c r="L591" s="29"/>
      <c r="O591" s="29"/>
      <c r="P591" s="29"/>
      <c r="Q591" s="29"/>
      <c r="R591" s="29"/>
      <c r="U591" s="29"/>
      <c r="V591" s="29"/>
      <c r="W591" s="29"/>
      <c r="X591" s="29"/>
      <c r="AA591" s="29"/>
      <c r="AB591" s="29"/>
      <c r="AC591" s="29"/>
      <c r="AD591" s="29"/>
      <c r="AG591" s="29"/>
      <c r="AH591" s="29"/>
      <c r="AI591" s="29"/>
      <c r="AJ591" s="29"/>
    </row>
    <row r="592" spans="9:36" x14ac:dyDescent="0.25">
      <c r="I592" s="29"/>
      <c r="J592" s="29"/>
      <c r="K592" s="29"/>
      <c r="L592" s="29"/>
      <c r="O592" s="29"/>
      <c r="P592" s="29"/>
      <c r="Q592" s="29"/>
      <c r="R592" s="29"/>
      <c r="U592" s="29"/>
      <c r="V592" s="29"/>
      <c r="W592" s="29"/>
      <c r="X592" s="29"/>
      <c r="AA592" s="29"/>
      <c r="AB592" s="29"/>
      <c r="AC592" s="29"/>
      <c r="AD592" s="29"/>
      <c r="AG592" s="29"/>
      <c r="AH592" s="29"/>
      <c r="AI592" s="29"/>
      <c r="AJ592" s="29"/>
    </row>
    <row r="593" spans="9:36" x14ac:dyDescent="0.25">
      <c r="I593" s="29"/>
      <c r="J593" s="29"/>
      <c r="K593" s="29"/>
      <c r="L593" s="29"/>
      <c r="O593" s="29"/>
      <c r="P593" s="29"/>
      <c r="Q593" s="29"/>
      <c r="R593" s="29"/>
      <c r="U593" s="29"/>
      <c r="V593" s="29"/>
      <c r="W593" s="29"/>
      <c r="X593" s="29"/>
      <c r="AA593" s="29"/>
      <c r="AB593" s="29"/>
      <c r="AC593" s="29"/>
      <c r="AD593" s="29"/>
      <c r="AG593" s="29"/>
      <c r="AH593" s="29"/>
      <c r="AI593" s="29"/>
      <c r="AJ593" s="29"/>
    </row>
    <row r="594" spans="9:36" x14ac:dyDescent="0.25">
      <c r="I594" s="29"/>
      <c r="J594" s="29"/>
      <c r="K594" s="29"/>
      <c r="L594" s="29"/>
      <c r="O594" s="29"/>
      <c r="P594" s="29"/>
      <c r="Q594" s="29"/>
      <c r="R594" s="29"/>
      <c r="U594" s="29"/>
      <c r="V594" s="29"/>
      <c r="W594" s="29"/>
      <c r="X594" s="29"/>
      <c r="AA594" s="29"/>
      <c r="AB594" s="29"/>
      <c r="AC594" s="29"/>
      <c r="AD594" s="29"/>
      <c r="AG594" s="29"/>
      <c r="AH594" s="29"/>
      <c r="AI594" s="29"/>
      <c r="AJ594" s="29"/>
    </row>
    <row r="595" spans="9:36" x14ac:dyDescent="0.25">
      <c r="I595" s="29"/>
      <c r="J595" s="29"/>
      <c r="K595" s="29"/>
      <c r="L595" s="29"/>
      <c r="O595" s="29"/>
      <c r="P595" s="29"/>
      <c r="Q595" s="29"/>
      <c r="R595" s="29"/>
      <c r="U595" s="29"/>
      <c r="V595" s="29"/>
      <c r="W595" s="29"/>
      <c r="X595" s="29"/>
      <c r="AA595" s="29"/>
      <c r="AB595" s="29"/>
      <c r="AC595" s="29"/>
      <c r="AD595" s="29"/>
      <c r="AG595" s="29"/>
      <c r="AH595" s="29"/>
      <c r="AI595" s="29"/>
      <c r="AJ595" s="29"/>
    </row>
    <row r="596" spans="9:36" x14ac:dyDescent="0.25">
      <c r="I596" s="29"/>
      <c r="J596" s="29"/>
      <c r="K596" s="29"/>
      <c r="L596" s="29"/>
      <c r="O596" s="29"/>
      <c r="P596" s="29"/>
      <c r="Q596" s="29"/>
      <c r="R596" s="29"/>
      <c r="U596" s="29"/>
      <c r="V596" s="29"/>
      <c r="W596" s="29"/>
      <c r="X596" s="29"/>
      <c r="AA596" s="29"/>
      <c r="AB596" s="29"/>
      <c r="AC596" s="29"/>
      <c r="AD596" s="29"/>
      <c r="AG596" s="29"/>
      <c r="AH596" s="29"/>
      <c r="AI596" s="29"/>
      <c r="AJ596" s="29"/>
    </row>
    <row r="597" spans="9:36" x14ac:dyDescent="0.25">
      <c r="I597" s="29"/>
      <c r="J597" s="29"/>
      <c r="K597" s="29"/>
      <c r="L597" s="29"/>
      <c r="O597" s="29"/>
      <c r="P597" s="29"/>
      <c r="Q597" s="29"/>
      <c r="R597" s="29"/>
      <c r="U597" s="29"/>
      <c r="V597" s="29"/>
      <c r="W597" s="29"/>
      <c r="X597" s="29"/>
      <c r="AA597" s="29"/>
      <c r="AB597" s="29"/>
      <c r="AC597" s="29"/>
      <c r="AD597" s="29"/>
      <c r="AG597" s="29"/>
      <c r="AH597" s="29"/>
      <c r="AI597" s="29"/>
      <c r="AJ597" s="29"/>
    </row>
    <row r="598" spans="9:36" x14ac:dyDescent="0.25">
      <c r="I598" s="29"/>
      <c r="J598" s="29"/>
      <c r="K598" s="29"/>
      <c r="L598" s="29"/>
      <c r="O598" s="29"/>
      <c r="P598" s="29"/>
      <c r="Q598" s="29"/>
      <c r="R598" s="29"/>
      <c r="U598" s="29"/>
      <c r="V598" s="29"/>
      <c r="W598" s="29"/>
      <c r="X598" s="29"/>
      <c r="AA598" s="29"/>
      <c r="AB598" s="29"/>
      <c r="AC598" s="29"/>
      <c r="AD598" s="29"/>
      <c r="AG598" s="29"/>
      <c r="AH598" s="29"/>
      <c r="AI598" s="29"/>
      <c r="AJ598" s="29"/>
    </row>
    <row r="599" spans="9:36" x14ac:dyDescent="0.25">
      <c r="I599" s="29"/>
      <c r="J599" s="29"/>
      <c r="K599" s="29"/>
      <c r="L599" s="29"/>
      <c r="O599" s="29"/>
      <c r="P599" s="29"/>
      <c r="Q599" s="29"/>
      <c r="R599" s="29"/>
      <c r="U599" s="29"/>
      <c r="V599" s="29"/>
      <c r="W599" s="29"/>
      <c r="X599" s="29"/>
      <c r="AA599" s="29"/>
      <c r="AB599" s="29"/>
      <c r="AC599" s="29"/>
      <c r="AD599" s="29"/>
      <c r="AG599" s="29"/>
      <c r="AH599" s="29"/>
      <c r="AI599" s="29"/>
      <c r="AJ599" s="29"/>
    </row>
    <row r="600" spans="9:36" x14ac:dyDescent="0.25">
      <c r="I600" s="29"/>
      <c r="J600" s="29"/>
      <c r="K600" s="29"/>
      <c r="L600" s="29"/>
      <c r="O600" s="29"/>
      <c r="P600" s="29"/>
      <c r="Q600" s="29"/>
      <c r="R600" s="29"/>
      <c r="U600" s="29"/>
      <c r="V600" s="29"/>
      <c r="W600" s="29"/>
      <c r="X600" s="29"/>
      <c r="AA600" s="29"/>
      <c r="AB600" s="29"/>
      <c r="AC600" s="29"/>
      <c r="AD600" s="29"/>
      <c r="AG600" s="29"/>
      <c r="AH600" s="29"/>
      <c r="AI600" s="29"/>
      <c r="AJ600" s="29"/>
    </row>
    <row r="601" spans="9:36" x14ac:dyDescent="0.25">
      <c r="I601" s="29"/>
      <c r="J601" s="29"/>
      <c r="K601" s="29"/>
      <c r="L601" s="29"/>
      <c r="O601" s="29"/>
      <c r="P601" s="29"/>
      <c r="Q601" s="29"/>
      <c r="R601" s="29"/>
      <c r="U601" s="29"/>
      <c r="V601" s="29"/>
      <c r="W601" s="29"/>
      <c r="X601" s="29"/>
      <c r="AA601" s="29"/>
      <c r="AB601" s="29"/>
      <c r="AC601" s="29"/>
      <c r="AD601" s="29"/>
      <c r="AG601" s="29"/>
      <c r="AH601" s="29"/>
      <c r="AI601" s="29"/>
      <c r="AJ601" s="29"/>
    </row>
    <row r="602" spans="9:36" x14ac:dyDescent="0.25">
      <c r="I602" s="29"/>
      <c r="J602" s="29"/>
      <c r="K602" s="29"/>
      <c r="L602" s="29"/>
      <c r="O602" s="29"/>
      <c r="P602" s="29"/>
      <c r="Q602" s="29"/>
      <c r="R602" s="29"/>
      <c r="U602" s="29"/>
      <c r="V602" s="29"/>
      <c r="W602" s="29"/>
      <c r="X602" s="29"/>
      <c r="AA602" s="29"/>
      <c r="AB602" s="29"/>
      <c r="AC602" s="29"/>
      <c r="AD602" s="29"/>
      <c r="AG602" s="29"/>
      <c r="AH602" s="29"/>
      <c r="AI602" s="29"/>
      <c r="AJ602" s="29"/>
    </row>
    <row r="603" spans="9:36" x14ac:dyDescent="0.25">
      <c r="I603" s="29"/>
      <c r="J603" s="29"/>
      <c r="K603" s="29"/>
      <c r="L603" s="29"/>
      <c r="O603" s="29"/>
      <c r="P603" s="29"/>
      <c r="Q603" s="29"/>
      <c r="R603" s="29"/>
      <c r="U603" s="29"/>
      <c r="V603" s="29"/>
      <c r="W603" s="29"/>
      <c r="X603" s="29"/>
      <c r="AA603" s="29"/>
      <c r="AB603" s="29"/>
      <c r="AC603" s="29"/>
      <c r="AD603" s="29"/>
      <c r="AG603" s="29"/>
      <c r="AH603" s="29"/>
      <c r="AI603" s="29"/>
      <c r="AJ603" s="29"/>
    </row>
    <row r="604" spans="9:36" x14ac:dyDescent="0.25">
      <c r="I604" s="29"/>
      <c r="J604" s="29"/>
      <c r="K604" s="29"/>
      <c r="L604" s="29"/>
      <c r="O604" s="29"/>
      <c r="P604" s="29"/>
      <c r="Q604" s="29"/>
      <c r="R604" s="29"/>
      <c r="U604" s="29"/>
      <c r="V604" s="29"/>
      <c r="W604" s="29"/>
      <c r="X604" s="29"/>
      <c r="AA604" s="29"/>
      <c r="AB604" s="29"/>
      <c r="AC604" s="29"/>
      <c r="AD604" s="29"/>
      <c r="AG604" s="29"/>
      <c r="AH604" s="29"/>
      <c r="AI604" s="29"/>
      <c r="AJ604" s="29"/>
    </row>
    <row r="605" spans="9:36" x14ac:dyDescent="0.25">
      <c r="I605" s="29"/>
      <c r="J605" s="29"/>
      <c r="K605" s="29"/>
      <c r="L605" s="29"/>
      <c r="O605" s="29"/>
      <c r="P605" s="29"/>
      <c r="Q605" s="29"/>
      <c r="R605" s="29"/>
      <c r="U605" s="29"/>
      <c r="V605" s="29"/>
      <c r="W605" s="29"/>
      <c r="X605" s="29"/>
      <c r="AA605" s="29"/>
      <c r="AB605" s="29"/>
      <c r="AC605" s="29"/>
      <c r="AD605" s="29"/>
      <c r="AG605" s="29"/>
      <c r="AH605" s="29"/>
      <c r="AI605" s="29"/>
      <c r="AJ605" s="29"/>
    </row>
    <row r="606" spans="9:36" x14ac:dyDescent="0.25">
      <c r="I606" s="29"/>
      <c r="J606" s="29"/>
      <c r="K606" s="29"/>
      <c r="L606" s="29"/>
      <c r="O606" s="29"/>
      <c r="P606" s="29"/>
      <c r="Q606" s="29"/>
      <c r="R606" s="29"/>
      <c r="U606" s="29"/>
      <c r="V606" s="29"/>
      <c r="W606" s="29"/>
      <c r="X606" s="29"/>
      <c r="AA606" s="29"/>
      <c r="AB606" s="29"/>
      <c r="AC606" s="29"/>
      <c r="AD606" s="29"/>
      <c r="AG606" s="29"/>
      <c r="AH606" s="29"/>
      <c r="AI606" s="29"/>
      <c r="AJ606" s="29"/>
    </row>
    <row r="607" spans="9:36" x14ac:dyDescent="0.25">
      <c r="I607" s="29"/>
      <c r="J607" s="29"/>
      <c r="K607" s="29"/>
      <c r="L607" s="29"/>
      <c r="O607" s="29"/>
      <c r="P607" s="29"/>
      <c r="Q607" s="29"/>
      <c r="R607" s="29"/>
      <c r="U607" s="29"/>
      <c r="V607" s="29"/>
      <c r="W607" s="29"/>
      <c r="X607" s="29"/>
      <c r="AA607" s="29"/>
      <c r="AB607" s="29"/>
      <c r="AC607" s="29"/>
      <c r="AD607" s="29"/>
      <c r="AG607" s="29"/>
      <c r="AH607" s="29"/>
      <c r="AI607" s="29"/>
      <c r="AJ607" s="29"/>
    </row>
    <row r="608" spans="9:36" x14ac:dyDescent="0.25">
      <c r="I608" s="29"/>
      <c r="J608" s="29"/>
      <c r="K608" s="29"/>
      <c r="L608" s="29"/>
      <c r="O608" s="29"/>
      <c r="P608" s="29"/>
      <c r="Q608" s="29"/>
      <c r="R608" s="29"/>
      <c r="U608" s="29"/>
      <c r="V608" s="29"/>
      <c r="W608" s="29"/>
      <c r="X608" s="29"/>
      <c r="AA608" s="29"/>
      <c r="AB608" s="29"/>
      <c r="AC608" s="29"/>
      <c r="AD608" s="29"/>
      <c r="AG608" s="29"/>
      <c r="AH608" s="29"/>
      <c r="AI608" s="29"/>
      <c r="AJ608" s="29"/>
    </row>
    <row r="609" spans="9:36" x14ac:dyDescent="0.25">
      <c r="I609" s="29"/>
      <c r="J609" s="29"/>
      <c r="K609" s="29"/>
      <c r="L609" s="29"/>
      <c r="O609" s="29"/>
      <c r="P609" s="29"/>
      <c r="Q609" s="29"/>
      <c r="R609" s="29"/>
      <c r="U609" s="29"/>
      <c r="V609" s="29"/>
      <c r="W609" s="29"/>
      <c r="X609" s="29"/>
      <c r="AA609" s="29"/>
      <c r="AB609" s="29"/>
      <c r="AC609" s="29"/>
      <c r="AD609" s="29"/>
      <c r="AG609" s="29"/>
      <c r="AH609" s="29"/>
      <c r="AI609" s="29"/>
      <c r="AJ609" s="29"/>
    </row>
    <row r="610" spans="9:36" x14ac:dyDescent="0.25">
      <c r="I610" s="29"/>
      <c r="J610" s="29"/>
      <c r="K610" s="29"/>
      <c r="L610" s="29"/>
      <c r="O610" s="29"/>
      <c r="P610" s="29"/>
      <c r="Q610" s="29"/>
      <c r="R610" s="29"/>
      <c r="U610" s="29"/>
      <c r="V610" s="29"/>
      <c r="W610" s="29"/>
      <c r="X610" s="29"/>
      <c r="AA610" s="29"/>
      <c r="AB610" s="29"/>
      <c r="AC610" s="29"/>
      <c r="AD610" s="29"/>
      <c r="AG610" s="29"/>
      <c r="AH610" s="29"/>
      <c r="AI610" s="29"/>
      <c r="AJ610" s="29"/>
    </row>
    <row r="611" spans="9:36" x14ac:dyDescent="0.25">
      <c r="I611" s="29"/>
      <c r="J611" s="29"/>
      <c r="K611" s="29"/>
      <c r="L611" s="29"/>
      <c r="O611" s="29"/>
      <c r="P611" s="29"/>
      <c r="Q611" s="29"/>
      <c r="R611" s="29"/>
      <c r="U611" s="29"/>
      <c r="V611" s="29"/>
      <c r="W611" s="29"/>
      <c r="X611" s="29"/>
      <c r="AA611" s="29"/>
      <c r="AB611" s="29"/>
      <c r="AC611" s="29"/>
      <c r="AD611" s="29"/>
      <c r="AG611" s="29"/>
      <c r="AH611" s="29"/>
      <c r="AI611" s="29"/>
      <c r="AJ611" s="29"/>
    </row>
    <row r="612" spans="9:36" x14ac:dyDescent="0.25">
      <c r="I612" s="29"/>
      <c r="J612" s="29"/>
      <c r="K612" s="29"/>
      <c r="L612" s="29"/>
      <c r="O612" s="29"/>
      <c r="P612" s="29"/>
      <c r="Q612" s="29"/>
      <c r="R612" s="29"/>
      <c r="U612" s="29"/>
      <c r="V612" s="29"/>
      <c r="W612" s="29"/>
      <c r="X612" s="29"/>
      <c r="AA612" s="29"/>
      <c r="AB612" s="29"/>
      <c r="AC612" s="29"/>
      <c r="AD612" s="29"/>
      <c r="AG612" s="29"/>
      <c r="AH612" s="29"/>
      <c r="AI612" s="29"/>
      <c r="AJ612" s="29"/>
    </row>
    <row r="613" spans="9:36" x14ac:dyDescent="0.25">
      <c r="I613" s="29"/>
      <c r="J613" s="29"/>
      <c r="K613" s="29"/>
      <c r="L613" s="29"/>
      <c r="O613" s="29"/>
      <c r="P613" s="29"/>
      <c r="Q613" s="29"/>
      <c r="R613" s="29"/>
      <c r="U613" s="29"/>
      <c r="V613" s="29"/>
      <c r="W613" s="29"/>
      <c r="X613" s="29"/>
      <c r="AA613" s="29"/>
      <c r="AB613" s="29"/>
      <c r="AC613" s="29"/>
      <c r="AD613" s="29"/>
      <c r="AG613" s="29"/>
      <c r="AH613" s="29"/>
      <c r="AI613" s="29"/>
      <c r="AJ613" s="29"/>
    </row>
    <row r="614" spans="9:36" x14ac:dyDescent="0.25">
      <c r="I614" s="29"/>
      <c r="J614" s="29"/>
      <c r="K614" s="29"/>
      <c r="L614" s="29"/>
      <c r="O614" s="29"/>
      <c r="P614" s="29"/>
      <c r="Q614" s="29"/>
      <c r="R614" s="29"/>
      <c r="U614" s="29"/>
      <c r="V614" s="29"/>
      <c r="W614" s="29"/>
      <c r="X614" s="29"/>
      <c r="AA614" s="29"/>
      <c r="AB614" s="29"/>
      <c r="AC614" s="29"/>
      <c r="AD614" s="29"/>
      <c r="AG614" s="29"/>
      <c r="AH614" s="29"/>
      <c r="AI614" s="29"/>
      <c r="AJ614" s="29"/>
    </row>
    <row r="615" spans="9:36" x14ac:dyDescent="0.25">
      <c r="I615" s="29"/>
      <c r="J615" s="29"/>
      <c r="K615" s="29"/>
      <c r="L615" s="29"/>
      <c r="O615" s="29"/>
      <c r="P615" s="29"/>
      <c r="Q615" s="29"/>
      <c r="R615" s="29"/>
      <c r="U615" s="29"/>
      <c r="V615" s="29"/>
      <c r="W615" s="29"/>
      <c r="X615" s="29"/>
      <c r="AA615" s="29"/>
      <c r="AB615" s="29"/>
      <c r="AC615" s="29"/>
      <c r="AD615" s="29"/>
      <c r="AG615" s="29"/>
      <c r="AH615" s="29"/>
      <c r="AI615" s="29"/>
      <c r="AJ615" s="29"/>
    </row>
    <row r="616" spans="9:36" x14ac:dyDescent="0.25">
      <c r="I616" s="29"/>
      <c r="J616" s="29"/>
      <c r="K616" s="29"/>
      <c r="L616" s="29"/>
      <c r="O616" s="29"/>
      <c r="P616" s="29"/>
      <c r="Q616" s="29"/>
      <c r="R616" s="29"/>
      <c r="U616" s="29"/>
      <c r="V616" s="29"/>
      <c r="W616" s="29"/>
      <c r="X616" s="29"/>
      <c r="AA616" s="29"/>
      <c r="AB616" s="29"/>
      <c r="AC616" s="29"/>
      <c r="AD616" s="29"/>
      <c r="AG616" s="29"/>
      <c r="AH616" s="29"/>
      <c r="AI616" s="29"/>
      <c r="AJ616" s="29"/>
    </row>
    <row r="617" spans="9:36" x14ac:dyDescent="0.25">
      <c r="I617" s="29"/>
      <c r="J617" s="29"/>
      <c r="K617" s="29"/>
      <c r="L617" s="29"/>
      <c r="O617" s="29"/>
      <c r="P617" s="29"/>
      <c r="Q617" s="29"/>
      <c r="R617" s="29"/>
      <c r="U617" s="29"/>
      <c r="V617" s="29"/>
      <c r="W617" s="29"/>
      <c r="X617" s="29"/>
      <c r="AA617" s="29"/>
      <c r="AB617" s="29"/>
      <c r="AC617" s="29"/>
      <c r="AD617" s="29"/>
      <c r="AG617" s="29"/>
      <c r="AH617" s="29"/>
      <c r="AI617" s="29"/>
      <c r="AJ617" s="29"/>
    </row>
    <row r="618" spans="9:36" x14ac:dyDescent="0.25">
      <c r="I618" s="29"/>
      <c r="J618" s="29"/>
      <c r="K618" s="29"/>
      <c r="L618" s="29"/>
      <c r="O618" s="29"/>
      <c r="P618" s="29"/>
      <c r="Q618" s="29"/>
      <c r="R618" s="29"/>
      <c r="U618" s="29"/>
      <c r="V618" s="29"/>
      <c r="W618" s="29"/>
      <c r="X618" s="29"/>
      <c r="AA618" s="29"/>
      <c r="AB618" s="29"/>
      <c r="AC618" s="29"/>
      <c r="AD618" s="29"/>
      <c r="AG618" s="29"/>
      <c r="AH618" s="29"/>
      <c r="AI618" s="29"/>
      <c r="AJ618" s="29"/>
    </row>
    <row r="619" spans="9:36" x14ac:dyDescent="0.25">
      <c r="I619" s="29"/>
      <c r="J619" s="29"/>
      <c r="K619" s="29"/>
      <c r="L619" s="29"/>
      <c r="O619" s="29"/>
      <c r="P619" s="29"/>
      <c r="Q619" s="29"/>
      <c r="R619" s="29"/>
      <c r="U619" s="29"/>
      <c r="V619" s="29"/>
      <c r="W619" s="29"/>
      <c r="X619" s="29"/>
      <c r="AA619" s="29"/>
      <c r="AB619" s="29"/>
      <c r="AC619" s="29"/>
      <c r="AD619" s="29"/>
      <c r="AG619" s="29"/>
      <c r="AH619" s="29"/>
      <c r="AI619" s="29"/>
      <c r="AJ619" s="29"/>
    </row>
    <row r="620" spans="9:36" x14ac:dyDescent="0.25">
      <c r="I620" s="29"/>
      <c r="J620" s="29"/>
      <c r="K620" s="29"/>
      <c r="L620" s="29"/>
      <c r="O620" s="29"/>
      <c r="P620" s="29"/>
      <c r="Q620" s="29"/>
      <c r="R620" s="29"/>
      <c r="U620" s="29"/>
      <c r="V620" s="29"/>
      <c r="W620" s="29"/>
      <c r="X620" s="29"/>
      <c r="AA620" s="29"/>
      <c r="AB620" s="29"/>
      <c r="AC620" s="29"/>
      <c r="AD620" s="29"/>
      <c r="AG620" s="29"/>
      <c r="AH620" s="29"/>
      <c r="AI620" s="29"/>
      <c r="AJ620" s="29"/>
    </row>
    <row r="621" spans="9:36" x14ac:dyDescent="0.25">
      <c r="I621" s="29"/>
      <c r="J621" s="29"/>
      <c r="K621" s="29"/>
      <c r="L621" s="29"/>
      <c r="O621" s="29"/>
      <c r="P621" s="29"/>
      <c r="Q621" s="29"/>
      <c r="R621" s="29"/>
      <c r="U621" s="29"/>
      <c r="V621" s="29"/>
      <c r="W621" s="29"/>
      <c r="X621" s="29"/>
      <c r="AA621" s="29"/>
      <c r="AB621" s="29"/>
      <c r="AC621" s="29"/>
      <c r="AD621" s="29"/>
      <c r="AG621" s="29"/>
      <c r="AH621" s="29"/>
      <c r="AI621" s="29"/>
      <c r="AJ621" s="29"/>
    </row>
    <row r="622" spans="9:36" x14ac:dyDescent="0.25">
      <c r="I622" s="29"/>
      <c r="J622" s="29"/>
      <c r="K622" s="29"/>
      <c r="L622" s="29"/>
      <c r="O622" s="29"/>
      <c r="P622" s="29"/>
      <c r="Q622" s="29"/>
      <c r="R622" s="29"/>
      <c r="U622" s="29"/>
      <c r="V622" s="29"/>
      <c r="W622" s="29"/>
      <c r="X622" s="29"/>
      <c r="AA622" s="29"/>
      <c r="AB622" s="29"/>
      <c r="AC622" s="29"/>
      <c r="AD622" s="29"/>
      <c r="AG622" s="29"/>
      <c r="AH622" s="29"/>
      <c r="AI622" s="29"/>
      <c r="AJ622" s="29"/>
    </row>
    <row r="623" spans="9:36" x14ac:dyDescent="0.25">
      <c r="I623" s="29"/>
      <c r="J623" s="29"/>
      <c r="K623" s="29"/>
      <c r="L623" s="29"/>
      <c r="O623" s="29"/>
      <c r="P623" s="29"/>
      <c r="Q623" s="29"/>
      <c r="R623" s="29"/>
      <c r="U623" s="29"/>
      <c r="V623" s="29"/>
      <c r="W623" s="29"/>
      <c r="X623" s="29"/>
      <c r="AA623" s="29"/>
      <c r="AB623" s="29"/>
      <c r="AC623" s="29"/>
      <c r="AD623" s="29"/>
      <c r="AG623" s="29"/>
      <c r="AH623" s="29"/>
      <c r="AI623" s="29"/>
      <c r="AJ623" s="29"/>
    </row>
    <row r="624" spans="9:36" x14ac:dyDescent="0.25">
      <c r="I624" s="29"/>
      <c r="J624" s="29"/>
      <c r="K624" s="29"/>
      <c r="L624" s="29"/>
      <c r="O624" s="29"/>
      <c r="P624" s="29"/>
      <c r="Q624" s="29"/>
      <c r="R624" s="29"/>
      <c r="U624" s="29"/>
      <c r="V624" s="29"/>
      <c r="W624" s="29"/>
      <c r="X624" s="29"/>
      <c r="AA624" s="29"/>
      <c r="AB624" s="29"/>
      <c r="AC624" s="29"/>
      <c r="AD624" s="29"/>
      <c r="AG624" s="29"/>
      <c r="AH624" s="29"/>
      <c r="AI624" s="29"/>
      <c r="AJ624" s="29"/>
    </row>
    <row r="625" spans="9:36" x14ac:dyDescent="0.25">
      <c r="I625" s="29"/>
      <c r="J625" s="29"/>
      <c r="K625" s="29"/>
      <c r="L625" s="29"/>
      <c r="O625" s="29"/>
      <c r="P625" s="29"/>
      <c r="Q625" s="29"/>
      <c r="R625" s="29"/>
      <c r="U625" s="29"/>
      <c r="V625" s="29"/>
      <c r="W625" s="29"/>
      <c r="X625" s="29"/>
      <c r="AA625" s="29"/>
      <c r="AB625" s="29"/>
      <c r="AC625" s="29"/>
      <c r="AD625" s="29"/>
      <c r="AG625" s="29"/>
      <c r="AH625" s="29"/>
      <c r="AI625" s="29"/>
      <c r="AJ625" s="29"/>
    </row>
    <row r="626" spans="9:36" x14ac:dyDescent="0.25">
      <c r="I626" s="29"/>
      <c r="J626" s="29"/>
      <c r="K626" s="29"/>
      <c r="L626" s="29"/>
      <c r="O626" s="29"/>
      <c r="P626" s="29"/>
      <c r="Q626" s="29"/>
      <c r="R626" s="29"/>
      <c r="U626" s="29"/>
      <c r="V626" s="29"/>
      <c r="W626" s="29"/>
      <c r="X626" s="29"/>
      <c r="AA626" s="29"/>
      <c r="AB626" s="29"/>
      <c r="AC626" s="29"/>
      <c r="AD626" s="29"/>
      <c r="AG626" s="29"/>
      <c r="AH626" s="29"/>
      <c r="AI626" s="29"/>
      <c r="AJ626" s="29"/>
    </row>
    <row r="627" spans="9:36" x14ac:dyDescent="0.25">
      <c r="I627" s="29"/>
      <c r="J627" s="29"/>
      <c r="K627" s="29"/>
      <c r="L627" s="29"/>
      <c r="O627" s="29"/>
      <c r="P627" s="29"/>
      <c r="Q627" s="29"/>
      <c r="R627" s="29"/>
      <c r="U627" s="29"/>
      <c r="V627" s="29"/>
      <c r="W627" s="29"/>
      <c r="X627" s="29"/>
      <c r="AA627" s="29"/>
      <c r="AB627" s="29"/>
      <c r="AC627" s="29"/>
      <c r="AD627" s="29"/>
      <c r="AG627" s="29"/>
      <c r="AH627" s="29"/>
      <c r="AI627" s="29"/>
      <c r="AJ627" s="29"/>
    </row>
    <row r="628" spans="9:36" x14ac:dyDescent="0.25">
      <c r="I628" s="29"/>
      <c r="J628" s="29"/>
      <c r="K628" s="29"/>
      <c r="L628" s="29"/>
      <c r="O628" s="29"/>
      <c r="P628" s="29"/>
      <c r="Q628" s="29"/>
      <c r="R628" s="29"/>
      <c r="U628" s="29"/>
      <c r="V628" s="29"/>
      <c r="W628" s="29"/>
      <c r="X628" s="29"/>
      <c r="AA628" s="29"/>
      <c r="AB628" s="29"/>
      <c r="AC628" s="29"/>
      <c r="AD628" s="29"/>
      <c r="AG628" s="29"/>
      <c r="AH628" s="29"/>
      <c r="AI628" s="29"/>
      <c r="AJ628" s="29"/>
    </row>
    <row r="629" spans="9:36" x14ac:dyDescent="0.25">
      <c r="I629" s="29"/>
      <c r="J629" s="29"/>
      <c r="K629" s="29"/>
      <c r="L629" s="29"/>
      <c r="O629" s="29"/>
      <c r="P629" s="29"/>
      <c r="Q629" s="29"/>
      <c r="R629" s="29"/>
      <c r="U629" s="29"/>
      <c r="V629" s="29"/>
      <c r="W629" s="29"/>
      <c r="X629" s="29"/>
      <c r="AA629" s="29"/>
      <c r="AB629" s="29"/>
      <c r="AC629" s="29"/>
      <c r="AD629" s="29"/>
      <c r="AG629" s="29"/>
      <c r="AH629" s="29"/>
      <c r="AI629" s="29"/>
      <c r="AJ629" s="29"/>
    </row>
    <row r="630" spans="9:36" x14ac:dyDescent="0.25">
      <c r="I630" s="29"/>
      <c r="J630" s="29"/>
      <c r="K630" s="29"/>
      <c r="L630" s="29"/>
      <c r="O630" s="29"/>
      <c r="P630" s="29"/>
      <c r="Q630" s="29"/>
      <c r="R630" s="29"/>
      <c r="U630" s="29"/>
      <c r="V630" s="29"/>
      <c r="W630" s="29"/>
      <c r="X630" s="29"/>
      <c r="AA630" s="29"/>
      <c r="AB630" s="29"/>
      <c r="AC630" s="29"/>
      <c r="AD630" s="29"/>
      <c r="AG630" s="29"/>
      <c r="AH630" s="29"/>
      <c r="AI630" s="29"/>
      <c r="AJ630" s="29"/>
    </row>
    <row r="631" spans="9:36" x14ac:dyDescent="0.25">
      <c r="I631" s="29"/>
      <c r="J631" s="29"/>
      <c r="K631" s="29"/>
      <c r="L631" s="29"/>
      <c r="O631" s="29"/>
      <c r="P631" s="29"/>
      <c r="Q631" s="29"/>
      <c r="R631" s="29"/>
      <c r="U631" s="29"/>
      <c r="V631" s="29"/>
      <c r="W631" s="29"/>
      <c r="X631" s="29"/>
      <c r="AA631" s="29"/>
      <c r="AB631" s="29"/>
      <c r="AC631" s="29"/>
      <c r="AD631" s="29"/>
      <c r="AG631" s="29"/>
      <c r="AH631" s="29"/>
      <c r="AI631" s="29"/>
      <c r="AJ631" s="29"/>
    </row>
    <row r="632" spans="9:36" x14ac:dyDescent="0.25">
      <c r="I632" s="29"/>
      <c r="J632" s="29"/>
      <c r="K632" s="29"/>
      <c r="L632" s="29"/>
      <c r="O632" s="29"/>
      <c r="P632" s="29"/>
      <c r="Q632" s="29"/>
      <c r="R632" s="29"/>
      <c r="U632" s="29"/>
      <c r="V632" s="29"/>
      <c r="W632" s="29"/>
      <c r="X632" s="29"/>
      <c r="AA632" s="29"/>
      <c r="AB632" s="29"/>
      <c r="AC632" s="29"/>
      <c r="AD632" s="29"/>
      <c r="AG632" s="29"/>
      <c r="AH632" s="29"/>
      <c r="AI632" s="29"/>
      <c r="AJ632" s="29"/>
    </row>
    <row r="633" spans="9:36" x14ac:dyDescent="0.25">
      <c r="I633" s="29"/>
      <c r="J633" s="29"/>
      <c r="K633" s="29"/>
      <c r="L633" s="29"/>
      <c r="O633" s="29"/>
      <c r="P633" s="29"/>
      <c r="Q633" s="29"/>
      <c r="R633" s="29"/>
      <c r="U633" s="29"/>
      <c r="V633" s="29"/>
      <c r="W633" s="29"/>
      <c r="X633" s="29"/>
      <c r="AA633" s="29"/>
      <c r="AB633" s="29"/>
      <c r="AC633" s="29"/>
      <c r="AD633" s="29"/>
      <c r="AG633" s="29"/>
      <c r="AH633" s="29"/>
      <c r="AI633" s="29"/>
      <c r="AJ633" s="29"/>
    </row>
    <row r="634" spans="9:36" x14ac:dyDescent="0.25">
      <c r="I634" s="29"/>
      <c r="J634" s="29"/>
      <c r="K634" s="29"/>
      <c r="L634" s="29"/>
      <c r="O634" s="29"/>
      <c r="P634" s="29"/>
      <c r="Q634" s="29"/>
      <c r="R634" s="29"/>
      <c r="U634" s="29"/>
      <c r="V634" s="29"/>
      <c r="W634" s="29"/>
      <c r="X634" s="29"/>
      <c r="AA634" s="29"/>
      <c r="AB634" s="29"/>
      <c r="AC634" s="29"/>
      <c r="AD634" s="29"/>
      <c r="AG634" s="29"/>
      <c r="AH634" s="29"/>
      <c r="AI634" s="29"/>
      <c r="AJ634" s="29"/>
    </row>
    <row r="635" spans="9:36" x14ac:dyDescent="0.25">
      <c r="I635" s="29"/>
      <c r="J635" s="29"/>
      <c r="K635" s="29"/>
      <c r="L635" s="29"/>
      <c r="O635" s="29"/>
      <c r="P635" s="29"/>
      <c r="Q635" s="29"/>
      <c r="R635" s="29"/>
      <c r="U635" s="29"/>
      <c r="V635" s="29"/>
      <c r="W635" s="29"/>
      <c r="X635" s="29"/>
      <c r="AA635" s="29"/>
      <c r="AB635" s="29"/>
      <c r="AC635" s="29"/>
      <c r="AD635" s="29"/>
      <c r="AG635" s="29"/>
      <c r="AH635" s="29"/>
      <c r="AI635" s="29"/>
      <c r="AJ635" s="29"/>
    </row>
    <row r="636" spans="9:36" x14ac:dyDescent="0.25">
      <c r="I636" s="29"/>
      <c r="J636" s="29"/>
      <c r="K636" s="29"/>
      <c r="L636" s="29"/>
      <c r="O636" s="29"/>
      <c r="P636" s="29"/>
      <c r="Q636" s="29"/>
      <c r="R636" s="29"/>
      <c r="U636" s="29"/>
      <c r="V636" s="29"/>
      <c r="W636" s="29"/>
      <c r="X636" s="29"/>
      <c r="AA636" s="29"/>
      <c r="AB636" s="29"/>
      <c r="AC636" s="29"/>
      <c r="AD636" s="29"/>
      <c r="AG636" s="29"/>
      <c r="AH636" s="29"/>
      <c r="AI636" s="29"/>
      <c r="AJ636" s="29"/>
    </row>
    <row r="637" spans="9:36" x14ac:dyDescent="0.25">
      <c r="I637" s="29"/>
      <c r="J637" s="29"/>
      <c r="K637" s="29"/>
      <c r="L637" s="29"/>
      <c r="O637" s="29"/>
      <c r="P637" s="29"/>
      <c r="Q637" s="29"/>
      <c r="R637" s="29"/>
      <c r="U637" s="29"/>
      <c r="V637" s="29"/>
      <c r="W637" s="29"/>
      <c r="X637" s="29"/>
      <c r="AA637" s="29"/>
      <c r="AB637" s="29"/>
      <c r="AC637" s="29"/>
      <c r="AD637" s="29"/>
      <c r="AG637" s="29"/>
      <c r="AH637" s="29"/>
      <c r="AI637" s="29"/>
      <c r="AJ637" s="29"/>
    </row>
    <row r="638" spans="9:36" x14ac:dyDescent="0.25">
      <c r="I638" s="29"/>
      <c r="J638" s="29"/>
      <c r="K638" s="29"/>
      <c r="L638" s="29"/>
      <c r="O638" s="29"/>
      <c r="P638" s="29"/>
      <c r="Q638" s="29"/>
      <c r="R638" s="29"/>
      <c r="U638" s="29"/>
      <c r="V638" s="29"/>
      <c r="W638" s="29"/>
      <c r="X638" s="29"/>
      <c r="AA638" s="29"/>
      <c r="AB638" s="29"/>
      <c r="AC638" s="29"/>
      <c r="AD638" s="29"/>
      <c r="AG638" s="29"/>
      <c r="AH638" s="29"/>
      <c r="AI638" s="29"/>
      <c r="AJ638" s="29"/>
    </row>
    <row r="639" spans="9:36" x14ac:dyDescent="0.25">
      <c r="I639" s="29"/>
      <c r="J639" s="29"/>
      <c r="K639" s="29"/>
      <c r="L639" s="29"/>
      <c r="O639" s="29"/>
      <c r="P639" s="29"/>
      <c r="Q639" s="29"/>
      <c r="R639" s="29"/>
      <c r="U639" s="29"/>
      <c r="V639" s="29"/>
      <c r="W639" s="29"/>
      <c r="X639" s="29"/>
      <c r="AA639" s="29"/>
      <c r="AB639" s="29"/>
      <c r="AC639" s="29"/>
      <c r="AD639" s="29"/>
      <c r="AG639" s="29"/>
      <c r="AH639" s="29"/>
      <c r="AI639" s="29"/>
      <c r="AJ639" s="29"/>
    </row>
    <row r="640" spans="9:36" x14ac:dyDescent="0.25">
      <c r="I640" s="29"/>
      <c r="J640" s="29"/>
      <c r="K640" s="29"/>
      <c r="L640" s="29"/>
      <c r="O640" s="29"/>
      <c r="P640" s="29"/>
      <c r="Q640" s="29"/>
      <c r="R640" s="29"/>
      <c r="U640" s="29"/>
      <c r="V640" s="29"/>
      <c r="W640" s="29"/>
      <c r="X640" s="29"/>
      <c r="AA640" s="29"/>
      <c r="AB640" s="29"/>
      <c r="AC640" s="29"/>
      <c r="AD640" s="29"/>
      <c r="AG640" s="29"/>
      <c r="AH640" s="29"/>
      <c r="AI640" s="29"/>
      <c r="AJ640" s="29"/>
    </row>
    <row r="641" spans="9:36" x14ac:dyDescent="0.25">
      <c r="I641" s="29"/>
      <c r="J641" s="29"/>
      <c r="K641" s="29"/>
      <c r="L641" s="29"/>
      <c r="O641" s="29"/>
      <c r="P641" s="29"/>
      <c r="Q641" s="29"/>
      <c r="R641" s="29"/>
      <c r="U641" s="29"/>
      <c r="V641" s="29"/>
      <c r="W641" s="29"/>
      <c r="X641" s="29"/>
      <c r="AA641" s="29"/>
      <c r="AB641" s="29"/>
      <c r="AC641" s="29"/>
      <c r="AD641" s="29"/>
      <c r="AG641" s="29"/>
      <c r="AH641" s="29"/>
      <c r="AI641" s="29"/>
      <c r="AJ641" s="29"/>
    </row>
    <row r="642" spans="9:36" x14ac:dyDescent="0.25">
      <c r="I642" s="29"/>
      <c r="J642" s="29"/>
      <c r="K642" s="29"/>
      <c r="L642" s="29"/>
      <c r="O642" s="29"/>
      <c r="P642" s="29"/>
      <c r="Q642" s="29"/>
      <c r="R642" s="29"/>
      <c r="U642" s="29"/>
      <c r="V642" s="29"/>
      <c r="W642" s="29"/>
      <c r="X642" s="29"/>
      <c r="AA642" s="29"/>
      <c r="AB642" s="29"/>
      <c r="AC642" s="29"/>
      <c r="AD642" s="29"/>
      <c r="AG642" s="29"/>
      <c r="AH642" s="29"/>
      <c r="AI642" s="29"/>
      <c r="AJ642" s="29"/>
    </row>
    <row r="643" spans="9:36" x14ac:dyDescent="0.25">
      <c r="I643" s="29"/>
      <c r="J643" s="29"/>
      <c r="K643" s="29"/>
      <c r="L643" s="29"/>
      <c r="O643" s="29"/>
      <c r="P643" s="29"/>
      <c r="Q643" s="29"/>
      <c r="R643" s="29"/>
      <c r="U643" s="29"/>
      <c r="V643" s="29"/>
      <c r="W643" s="29"/>
      <c r="X643" s="29"/>
      <c r="AA643" s="29"/>
      <c r="AB643" s="29"/>
      <c r="AC643" s="29"/>
      <c r="AD643" s="29"/>
      <c r="AG643" s="29"/>
      <c r="AH643" s="29"/>
      <c r="AI643" s="29"/>
      <c r="AJ643" s="29"/>
    </row>
    <row r="644" spans="9:36" x14ac:dyDescent="0.25">
      <c r="I644" s="29"/>
      <c r="J644" s="29"/>
      <c r="K644" s="29"/>
      <c r="L644" s="29"/>
      <c r="O644" s="29"/>
      <c r="P644" s="29"/>
      <c r="Q644" s="29"/>
      <c r="R644" s="29"/>
      <c r="U644" s="29"/>
      <c r="V644" s="29"/>
      <c r="W644" s="29"/>
      <c r="X644" s="29"/>
      <c r="AA644" s="29"/>
      <c r="AB644" s="29"/>
      <c r="AC644" s="29"/>
      <c r="AD644" s="29"/>
      <c r="AG644" s="29"/>
      <c r="AH644" s="29"/>
      <c r="AI644" s="29"/>
      <c r="AJ644" s="29"/>
    </row>
    <row r="645" spans="9:36" x14ac:dyDescent="0.25">
      <c r="I645" s="29"/>
      <c r="J645" s="29"/>
      <c r="K645" s="29"/>
      <c r="L645" s="29"/>
      <c r="O645" s="29"/>
      <c r="P645" s="29"/>
      <c r="Q645" s="29"/>
      <c r="R645" s="29"/>
      <c r="U645" s="29"/>
      <c r="V645" s="29"/>
      <c r="W645" s="29"/>
      <c r="X645" s="29"/>
      <c r="AA645" s="29"/>
      <c r="AB645" s="29"/>
      <c r="AC645" s="29"/>
      <c r="AD645" s="29"/>
      <c r="AG645" s="29"/>
      <c r="AH645" s="29"/>
      <c r="AI645" s="29"/>
      <c r="AJ645" s="29"/>
    </row>
    <row r="646" spans="9:36" x14ac:dyDescent="0.25">
      <c r="I646" s="29"/>
      <c r="J646" s="29"/>
      <c r="K646" s="29"/>
      <c r="L646" s="29"/>
      <c r="O646" s="29"/>
      <c r="P646" s="29"/>
      <c r="Q646" s="29"/>
      <c r="R646" s="29"/>
      <c r="U646" s="29"/>
      <c r="V646" s="29"/>
      <c r="W646" s="29"/>
      <c r="X646" s="29"/>
      <c r="AA646" s="29"/>
      <c r="AB646" s="29"/>
      <c r="AC646" s="29"/>
      <c r="AD646" s="29"/>
      <c r="AG646" s="29"/>
      <c r="AH646" s="29"/>
      <c r="AI646" s="29"/>
      <c r="AJ646" s="29"/>
    </row>
    <row r="647" spans="9:36" x14ac:dyDescent="0.25">
      <c r="I647" s="29"/>
      <c r="J647" s="29"/>
      <c r="K647" s="29"/>
      <c r="L647" s="29"/>
      <c r="O647" s="29"/>
      <c r="P647" s="29"/>
      <c r="Q647" s="29"/>
      <c r="R647" s="29"/>
      <c r="U647" s="29"/>
      <c r="V647" s="29"/>
      <c r="W647" s="29"/>
      <c r="X647" s="29"/>
      <c r="AA647" s="29"/>
      <c r="AB647" s="29"/>
      <c r="AC647" s="29"/>
      <c r="AD647" s="29"/>
      <c r="AG647" s="29"/>
      <c r="AH647" s="29"/>
      <c r="AI647" s="29"/>
      <c r="AJ647" s="29"/>
    </row>
    <row r="648" spans="9:36" x14ac:dyDescent="0.25">
      <c r="I648" s="29"/>
      <c r="J648" s="29"/>
      <c r="K648" s="29"/>
      <c r="L648" s="29"/>
      <c r="O648" s="29"/>
      <c r="P648" s="29"/>
      <c r="Q648" s="29"/>
      <c r="R648" s="29"/>
      <c r="U648" s="29"/>
      <c r="V648" s="29"/>
      <c r="W648" s="29"/>
      <c r="X648" s="29"/>
      <c r="AA648" s="29"/>
      <c r="AB648" s="29"/>
      <c r="AC648" s="29"/>
      <c r="AD648" s="29"/>
      <c r="AG648" s="29"/>
      <c r="AH648" s="29"/>
      <c r="AI648" s="29"/>
      <c r="AJ648" s="29"/>
    </row>
    <row r="649" spans="9:36" x14ac:dyDescent="0.25">
      <c r="I649" s="29"/>
      <c r="J649" s="29"/>
      <c r="K649" s="29"/>
      <c r="L649" s="29"/>
      <c r="O649" s="29"/>
      <c r="P649" s="29"/>
      <c r="Q649" s="29"/>
      <c r="R649" s="29"/>
      <c r="U649" s="29"/>
      <c r="V649" s="29"/>
      <c r="W649" s="29"/>
      <c r="X649" s="29"/>
      <c r="AA649" s="29"/>
      <c r="AB649" s="29"/>
      <c r="AC649" s="29"/>
      <c r="AD649" s="29"/>
      <c r="AG649" s="29"/>
      <c r="AH649" s="29"/>
      <c r="AI649" s="29"/>
      <c r="AJ649" s="29"/>
    </row>
    <row r="650" spans="9:36" x14ac:dyDescent="0.25">
      <c r="I650" s="29"/>
      <c r="J650" s="29"/>
      <c r="K650" s="29"/>
      <c r="L650" s="29"/>
      <c r="O650" s="29"/>
      <c r="P650" s="29"/>
      <c r="Q650" s="29"/>
      <c r="R650" s="29"/>
      <c r="U650" s="29"/>
      <c r="V650" s="29"/>
      <c r="W650" s="29"/>
      <c r="X650" s="29"/>
      <c r="AA650" s="29"/>
      <c r="AB650" s="29"/>
      <c r="AC650" s="29"/>
      <c r="AD650" s="29"/>
      <c r="AG650" s="29"/>
      <c r="AH650" s="29"/>
      <c r="AI650" s="29"/>
      <c r="AJ650" s="29"/>
    </row>
    <row r="651" spans="9:36" x14ac:dyDescent="0.25">
      <c r="I651" s="29"/>
      <c r="J651" s="29"/>
      <c r="K651" s="29"/>
      <c r="L651" s="29"/>
      <c r="O651" s="29"/>
      <c r="P651" s="29"/>
      <c r="Q651" s="29"/>
      <c r="R651" s="29"/>
      <c r="U651" s="29"/>
      <c r="V651" s="29"/>
      <c r="W651" s="29"/>
      <c r="X651" s="29"/>
      <c r="AA651" s="29"/>
      <c r="AB651" s="29"/>
      <c r="AC651" s="29"/>
      <c r="AD651" s="29"/>
      <c r="AG651" s="29"/>
      <c r="AH651" s="29"/>
      <c r="AI651" s="29"/>
      <c r="AJ651" s="29"/>
    </row>
    <row r="652" spans="9:36" x14ac:dyDescent="0.25">
      <c r="I652" s="29"/>
      <c r="J652" s="29"/>
      <c r="K652" s="29"/>
      <c r="L652" s="29"/>
      <c r="O652" s="29"/>
      <c r="P652" s="29"/>
      <c r="Q652" s="29"/>
      <c r="R652" s="29"/>
      <c r="U652" s="29"/>
      <c r="V652" s="29"/>
      <c r="W652" s="29"/>
      <c r="X652" s="29"/>
      <c r="AA652" s="29"/>
      <c r="AB652" s="29"/>
      <c r="AC652" s="29"/>
      <c r="AD652" s="29"/>
      <c r="AG652" s="29"/>
      <c r="AH652" s="29"/>
      <c r="AI652" s="29"/>
      <c r="AJ652" s="29"/>
    </row>
    <row r="653" spans="9:36" x14ac:dyDescent="0.25">
      <c r="I653" s="29"/>
      <c r="J653" s="29"/>
      <c r="K653" s="29"/>
      <c r="L653" s="29"/>
      <c r="O653" s="29"/>
      <c r="P653" s="29"/>
      <c r="Q653" s="29"/>
      <c r="R653" s="29"/>
      <c r="U653" s="29"/>
      <c r="V653" s="29"/>
      <c r="W653" s="29"/>
      <c r="X653" s="29"/>
      <c r="AA653" s="29"/>
      <c r="AB653" s="29"/>
      <c r="AC653" s="29"/>
      <c r="AD653" s="29"/>
      <c r="AG653" s="29"/>
      <c r="AH653" s="29"/>
      <c r="AI653" s="29"/>
      <c r="AJ653" s="29"/>
    </row>
    <row r="654" spans="9:36" x14ac:dyDescent="0.25">
      <c r="I654" s="29"/>
      <c r="J654" s="29"/>
      <c r="K654" s="29"/>
      <c r="L654" s="29"/>
      <c r="O654" s="29"/>
      <c r="P654" s="29"/>
      <c r="Q654" s="29"/>
      <c r="R654" s="29"/>
      <c r="U654" s="29"/>
      <c r="V654" s="29"/>
      <c r="W654" s="29"/>
      <c r="X654" s="29"/>
      <c r="AA654" s="29"/>
      <c r="AB654" s="29"/>
      <c r="AC654" s="29"/>
      <c r="AD654" s="29"/>
      <c r="AG654" s="29"/>
      <c r="AH654" s="29"/>
      <c r="AI654" s="29"/>
      <c r="AJ654" s="29"/>
    </row>
    <row r="655" spans="9:36" x14ac:dyDescent="0.25">
      <c r="I655" s="29"/>
      <c r="J655" s="29"/>
      <c r="K655" s="29"/>
      <c r="L655" s="29"/>
      <c r="O655" s="29"/>
      <c r="P655" s="29"/>
      <c r="Q655" s="29"/>
      <c r="R655" s="29"/>
      <c r="U655" s="29"/>
      <c r="V655" s="29"/>
      <c r="W655" s="29"/>
      <c r="X655" s="29"/>
      <c r="AA655" s="29"/>
      <c r="AB655" s="29"/>
      <c r="AC655" s="29"/>
      <c r="AD655" s="29"/>
      <c r="AG655" s="29"/>
      <c r="AH655" s="29"/>
      <c r="AI655" s="29"/>
      <c r="AJ655" s="29"/>
    </row>
    <row r="656" spans="9:36" x14ac:dyDescent="0.25">
      <c r="I656" s="29"/>
      <c r="J656" s="29"/>
      <c r="K656" s="29"/>
      <c r="L656" s="29"/>
      <c r="O656" s="29"/>
      <c r="P656" s="29"/>
      <c r="Q656" s="29"/>
      <c r="R656" s="29"/>
      <c r="U656" s="29"/>
      <c r="V656" s="29"/>
      <c r="W656" s="29"/>
      <c r="X656" s="29"/>
      <c r="AA656" s="29"/>
      <c r="AB656" s="29"/>
      <c r="AC656" s="29"/>
      <c r="AD656" s="29"/>
      <c r="AG656" s="29"/>
      <c r="AH656" s="29"/>
      <c r="AI656" s="29"/>
      <c r="AJ656" s="29"/>
    </row>
    <row r="657" spans="9:36" x14ac:dyDescent="0.25">
      <c r="I657" s="29"/>
      <c r="J657" s="29"/>
      <c r="K657" s="29"/>
      <c r="L657" s="29"/>
      <c r="O657" s="29"/>
      <c r="P657" s="29"/>
      <c r="Q657" s="29"/>
      <c r="R657" s="29"/>
      <c r="U657" s="29"/>
      <c r="V657" s="29"/>
      <c r="W657" s="29"/>
      <c r="X657" s="29"/>
      <c r="AA657" s="29"/>
      <c r="AB657" s="29"/>
      <c r="AC657" s="29"/>
      <c r="AD657" s="29"/>
      <c r="AG657" s="29"/>
      <c r="AH657" s="29"/>
      <c r="AI657" s="29"/>
      <c r="AJ657" s="29"/>
    </row>
    <row r="658" spans="9:36" x14ac:dyDescent="0.25">
      <c r="I658" s="29"/>
      <c r="J658" s="29"/>
      <c r="K658" s="29"/>
      <c r="L658" s="29"/>
      <c r="O658" s="29"/>
      <c r="P658" s="29"/>
      <c r="Q658" s="29"/>
      <c r="R658" s="29"/>
      <c r="U658" s="29"/>
      <c r="V658" s="29"/>
      <c r="W658" s="29"/>
      <c r="X658" s="29"/>
      <c r="AA658" s="29"/>
      <c r="AB658" s="29"/>
      <c r="AC658" s="29"/>
      <c r="AD658" s="29"/>
      <c r="AG658" s="29"/>
      <c r="AH658" s="29"/>
      <c r="AI658" s="29"/>
      <c r="AJ658" s="29"/>
    </row>
    <row r="659" spans="9:36" x14ac:dyDescent="0.25">
      <c r="I659" s="29"/>
      <c r="J659" s="29"/>
      <c r="K659" s="29"/>
      <c r="L659" s="29"/>
      <c r="O659" s="29"/>
      <c r="P659" s="29"/>
      <c r="Q659" s="29"/>
      <c r="R659" s="29"/>
      <c r="U659" s="29"/>
      <c r="V659" s="29"/>
      <c r="W659" s="29"/>
      <c r="X659" s="29"/>
      <c r="AA659" s="29"/>
      <c r="AB659" s="29"/>
      <c r="AC659" s="29"/>
      <c r="AD659" s="29"/>
      <c r="AG659" s="29"/>
      <c r="AH659" s="29"/>
      <c r="AI659" s="29"/>
      <c r="AJ659" s="29"/>
    </row>
    <row r="660" spans="9:36" x14ac:dyDescent="0.25">
      <c r="I660" s="29"/>
      <c r="J660" s="29"/>
      <c r="K660" s="29"/>
      <c r="L660" s="29"/>
      <c r="O660" s="29"/>
      <c r="P660" s="29"/>
      <c r="Q660" s="29"/>
      <c r="R660" s="29"/>
      <c r="U660" s="29"/>
      <c r="V660" s="29"/>
      <c r="W660" s="29"/>
      <c r="X660" s="29"/>
      <c r="AA660" s="29"/>
      <c r="AB660" s="29"/>
      <c r="AC660" s="29"/>
      <c r="AD660" s="29"/>
      <c r="AG660" s="29"/>
      <c r="AH660" s="29"/>
      <c r="AI660" s="29"/>
      <c r="AJ660" s="29"/>
    </row>
    <row r="661" spans="9:36" x14ac:dyDescent="0.25">
      <c r="I661" s="29"/>
      <c r="J661" s="29"/>
      <c r="K661" s="29"/>
      <c r="L661" s="29"/>
      <c r="O661" s="29"/>
      <c r="P661" s="29"/>
      <c r="Q661" s="29"/>
      <c r="R661" s="29"/>
      <c r="U661" s="29"/>
      <c r="V661" s="29"/>
      <c r="W661" s="29"/>
      <c r="X661" s="29"/>
      <c r="AA661" s="29"/>
      <c r="AB661" s="29"/>
      <c r="AC661" s="29"/>
      <c r="AD661" s="29"/>
      <c r="AG661" s="29"/>
      <c r="AH661" s="29"/>
      <c r="AI661" s="29"/>
      <c r="AJ661" s="29"/>
    </row>
    <row r="662" spans="9:36" x14ac:dyDescent="0.25">
      <c r="I662" s="29"/>
      <c r="J662" s="29"/>
      <c r="K662" s="29"/>
      <c r="L662" s="29"/>
      <c r="O662" s="29"/>
      <c r="P662" s="29"/>
      <c r="Q662" s="29"/>
      <c r="R662" s="29"/>
      <c r="U662" s="29"/>
      <c r="V662" s="29"/>
      <c r="W662" s="29"/>
      <c r="X662" s="29"/>
      <c r="AA662" s="29"/>
      <c r="AB662" s="29"/>
      <c r="AC662" s="29"/>
      <c r="AD662" s="29"/>
      <c r="AG662" s="29"/>
      <c r="AH662" s="29"/>
      <c r="AI662" s="29"/>
      <c r="AJ662" s="29"/>
    </row>
    <row r="663" spans="9:36" x14ac:dyDescent="0.25">
      <c r="I663" s="29"/>
      <c r="J663" s="29"/>
      <c r="K663" s="29"/>
      <c r="L663" s="29"/>
      <c r="O663" s="29"/>
      <c r="P663" s="29"/>
      <c r="Q663" s="29"/>
      <c r="R663" s="29"/>
      <c r="U663" s="29"/>
      <c r="V663" s="29"/>
      <c r="W663" s="29"/>
      <c r="X663" s="29"/>
      <c r="AA663" s="29"/>
      <c r="AB663" s="29"/>
      <c r="AC663" s="29"/>
      <c r="AD663" s="29"/>
      <c r="AG663" s="29"/>
      <c r="AH663" s="29"/>
      <c r="AI663" s="29"/>
      <c r="AJ663" s="29"/>
    </row>
    <row r="664" spans="9:36" x14ac:dyDescent="0.25">
      <c r="I664" s="29"/>
      <c r="J664" s="29"/>
      <c r="K664" s="29"/>
      <c r="L664" s="29"/>
      <c r="O664" s="29"/>
      <c r="P664" s="29"/>
      <c r="Q664" s="29"/>
      <c r="R664" s="29"/>
      <c r="U664" s="29"/>
      <c r="V664" s="29"/>
      <c r="W664" s="29"/>
      <c r="X664" s="29"/>
      <c r="AA664" s="29"/>
      <c r="AB664" s="29"/>
      <c r="AC664" s="29"/>
      <c r="AD664" s="29"/>
      <c r="AG664" s="29"/>
      <c r="AH664" s="29"/>
      <c r="AI664" s="29"/>
      <c r="AJ664" s="29"/>
    </row>
    <row r="665" spans="9:36" x14ac:dyDescent="0.25">
      <c r="I665" s="29"/>
      <c r="J665" s="29"/>
      <c r="K665" s="29"/>
      <c r="L665" s="29"/>
      <c r="O665" s="29"/>
      <c r="P665" s="29"/>
      <c r="Q665" s="29"/>
      <c r="R665" s="29"/>
      <c r="U665" s="29"/>
      <c r="V665" s="29"/>
      <c r="W665" s="29"/>
      <c r="X665" s="29"/>
      <c r="AA665" s="29"/>
      <c r="AB665" s="29"/>
      <c r="AC665" s="29"/>
      <c r="AD665" s="29"/>
      <c r="AG665" s="29"/>
      <c r="AH665" s="29"/>
      <c r="AI665" s="29"/>
      <c r="AJ665" s="29"/>
    </row>
    <row r="666" spans="9:36" x14ac:dyDescent="0.25">
      <c r="I666" s="29"/>
      <c r="J666" s="29"/>
      <c r="K666" s="29"/>
      <c r="L666" s="29"/>
      <c r="O666" s="29"/>
      <c r="P666" s="29"/>
      <c r="Q666" s="29"/>
      <c r="R666" s="29"/>
      <c r="U666" s="29"/>
      <c r="V666" s="29"/>
      <c r="W666" s="29"/>
      <c r="X666" s="29"/>
      <c r="AA666" s="29"/>
      <c r="AB666" s="29"/>
      <c r="AC666" s="29"/>
      <c r="AD666" s="29"/>
      <c r="AG666" s="29"/>
      <c r="AH666" s="29"/>
      <c r="AI666" s="29"/>
      <c r="AJ666" s="29"/>
    </row>
    <row r="667" spans="9:36" x14ac:dyDescent="0.25">
      <c r="I667" s="29"/>
      <c r="J667" s="29"/>
      <c r="K667" s="29"/>
      <c r="L667" s="29"/>
      <c r="O667" s="29"/>
      <c r="P667" s="29"/>
      <c r="Q667" s="29"/>
      <c r="R667" s="29"/>
      <c r="U667" s="29"/>
      <c r="V667" s="29"/>
      <c r="W667" s="29"/>
      <c r="X667" s="29"/>
      <c r="AA667" s="29"/>
      <c r="AB667" s="29"/>
      <c r="AC667" s="29"/>
      <c r="AD667" s="29"/>
      <c r="AG667" s="29"/>
      <c r="AH667" s="29"/>
      <c r="AI667" s="29"/>
      <c r="AJ667" s="29"/>
    </row>
    <row r="668" spans="9:36" x14ac:dyDescent="0.25">
      <c r="I668" s="29"/>
      <c r="J668" s="29"/>
      <c r="K668" s="29"/>
      <c r="L668" s="29"/>
      <c r="O668" s="29"/>
      <c r="P668" s="29"/>
      <c r="Q668" s="29"/>
      <c r="R668" s="29"/>
      <c r="U668" s="29"/>
      <c r="V668" s="29"/>
      <c r="W668" s="29"/>
      <c r="X668" s="29"/>
      <c r="AA668" s="29"/>
      <c r="AB668" s="29"/>
      <c r="AC668" s="29"/>
      <c r="AD668" s="29"/>
      <c r="AG668" s="29"/>
      <c r="AH668" s="29"/>
      <c r="AI668" s="29"/>
      <c r="AJ668" s="29"/>
    </row>
    <row r="669" spans="9:36" x14ac:dyDescent="0.25">
      <c r="I669" s="29"/>
      <c r="J669" s="29"/>
      <c r="K669" s="29"/>
      <c r="L669" s="29"/>
      <c r="O669" s="29"/>
      <c r="P669" s="29"/>
      <c r="Q669" s="29"/>
      <c r="R669" s="29"/>
      <c r="U669" s="29"/>
      <c r="V669" s="29"/>
      <c r="W669" s="29"/>
      <c r="X669" s="29"/>
      <c r="AA669" s="29"/>
      <c r="AB669" s="29"/>
      <c r="AC669" s="29"/>
      <c r="AD669" s="29"/>
      <c r="AG669" s="29"/>
      <c r="AH669" s="29"/>
      <c r="AI669" s="29"/>
      <c r="AJ669" s="29"/>
    </row>
    <row r="670" spans="9:36" x14ac:dyDescent="0.25">
      <c r="I670" s="29"/>
      <c r="J670" s="29"/>
      <c r="K670" s="29"/>
      <c r="L670" s="29"/>
      <c r="O670" s="29"/>
      <c r="P670" s="29"/>
      <c r="Q670" s="29"/>
      <c r="R670" s="29"/>
      <c r="U670" s="29"/>
      <c r="V670" s="29"/>
      <c r="W670" s="29"/>
      <c r="X670" s="29"/>
      <c r="AA670" s="29"/>
      <c r="AB670" s="29"/>
      <c r="AC670" s="29"/>
      <c r="AD670" s="29"/>
      <c r="AG670" s="29"/>
      <c r="AH670" s="29"/>
      <c r="AI670" s="29"/>
      <c r="AJ670" s="29"/>
    </row>
    <row r="671" spans="9:36" x14ac:dyDescent="0.25">
      <c r="I671" s="29"/>
      <c r="J671" s="29"/>
      <c r="K671" s="29"/>
      <c r="L671" s="29"/>
      <c r="O671" s="29"/>
      <c r="P671" s="29"/>
      <c r="Q671" s="29"/>
      <c r="R671" s="29"/>
      <c r="U671" s="29"/>
      <c r="V671" s="29"/>
      <c r="W671" s="29"/>
      <c r="X671" s="29"/>
      <c r="AA671" s="29"/>
      <c r="AB671" s="29"/>
      <c r="AC671" s="29"/>
      <c r="AD671" s="29"/>
      <c r="AG671" s="29"/>
      <c r="AH671" s="29"/>
      <c r="AI671" s="29"/>
      <c r="AJ671" s="29"/>
    </row>
    <row r="672" spans="9:36" x14ac:dyDescent="0.25">
      <c r="I672" s="29"/>
      <c r="J672" s="29"/>
      <c r="K672" s="29"/>
      <c r="L672" s="29"/>
      <c r="O672" s="29"/>
      <c r="P672" s="29"/>
      <c r="Q672" s="29"/>
      <c r="R672" s="29"/>
      <c r="U672" s="29"/>
      <c r="V672" s="29"/>
      <c r="W672" s="29"/>
      <c r="X672" s="29"/>
      <c r="AA672" s="29"/>
      <c r="AB672" s="29"/>
      <c r="AC672" s="29"/>
      <c r="AD672" s="29"/>
      <c r="AG672" s="29"/>
      <c r="AH672" s="29"/>
      <c r="AI672" s="29"/>
      <c r="AJ672" s="29"/>
    </row>
    <row r="673" spans="9:36" x14ac:dyDescent="0.25">
      <c r="I673" s="29"/>
      <c r="J673" s="29"/>
      <c r="K673" s="29"/>
      <c r="L673" s="29"/>
      <c r="O673" s="29"/>
      <c r="P673" s="29"/>
      <c r="Q673" s="29"/>
      <c r="R673" s="29"/>
      <c r="U673" s="29"/>
      <c r="V673" s="29"/>
      <c r="W673" s="29"/>
      <c r="X673" s="29"/>
      <c r="AA673" s="29"/>
      <c r="AB673" s="29"/>
      <c r="AC673" s="29"/>
      <c r="AD673" s="29"/>
      <c r="AG673" s="29"/>
      <c r="AH673" s="29"/>
      <c r="AI673" s="29"/>
      <c r="AJ673" s="29"/>
    </row>
    <row r="674" spans="9:36" x14ac:dyDescent="0.25">
      <c r="I674" s="29"/>
      <c r="J674" s="29"/>
      <c r="K674" s="29"/>
      <c r="L674" s="29"/>
      <c r="O674" s="29"/>
      <c r="P674" s="29"/>
      <c r="Q674" s="29"/>
      <c r="R674" s="29"/>
      <c r="U674" s="29"/>
      <c r="V674" s="29"/>
      <c r="W674" s="29"/>
      <c r="X674" s="29"/>
      <c r="AA674" s="29"/>
      <c r="AB674" s="29"/>
      <c r="AC674" s="29"/>
      <c r="AD674" s="29"/>
      <c r="AG674" s="29"/>
      <c r="AH674" s="29"/>
      <c r="AI674" s="29"/>
      <c r="AJ674" s="29"/>
    </row>
    <row r="675" spans="9:36" x14ac:dyDescent="0.25">
      <c r="I675" s="29"/>
      <c r="J675" s="29"/>
      <c r="K675" s="29"/>
      <c r="L675" s="29"/>
      <c r="O675" s="29"/>
      <c r="P675" s="29"/>
      <c r="Q675" s="29"/>
      <c r="R675" s="29"/>
      <c r="U675" s="29"/>
      <c r="V675" s="29"/>
      <c r="W675" s="29"/>
      <c r="X675" s="29"/>
      <c r="AA675" s="29"/>
      <c r="AB675" s="29"/>
      <c r="AC675" s="29"/>
      <c r="AD675" s="29"/>
      <c r="AG675" s="29"/>
      <c r="AH675" s="29"/>
      <c r="AI675" s="29"/>
      <c r="AJ675" s="29"/>
    </row>
    <row r="676" spans="9:36" x14ac:dyDescent="0.25">
      <c r="I676" s="29"/>
      <c r="J676" s="29"/>
      <c r="K676" s="29"/>
      <c r="L676" s="29"/>
      <c r="O676" s="29"/>
      <c r="P676" s="29"/>
      <c r="Q676" s="29"/>
      <c r="R676" s="29"/>
      <c r="U676" s="29"/>
      <c r="V676" s="29"/>
      <c r="W676" s="29"/>
      <c r="X676" s="29"/>
      <c r="AA676" s="29"/>
      <c r="AB676" s="29"/>
      <c r="AC676" s="29"/>
      <c r="AD676" s="29"/>
      <c r="AG676" s="29"/>
      <c r="AH676" s="29"/>
      <c r="AI676" s="29"/>
      <c r="AJ676" s="29"/>
    </row>
    <row r="677" spans="9:36" x14ac:dyDescent="0.25">
      <c r="I677" s="29"/>
      <c r="J677" s="29"/>
      <c r="K677" s="29"/>
      <c r="L677" s="29"/>
      <c r="O677" s="29"/>
      <c r="P677" s="29"/>
      <c r="Q677" s="29"/>
      <c r="R677" s="29"/>
      <c r="U677" s="29"/>
      <c r="V677" s="29"/>
      <c r="W677" s="29"/>
      <c r="X677" s="29"/>
      <c r="AA677" s="29"/>
      <c r="AB677" s="29"/>
      <c r="AC677" s="29"/>
      <c r="AD677" s="29"/>
      <c r="AG677" s="29"/>
      <c r="AH677" s="29"/>
      <c r="AI677" s="29"/>
      <c r="AJ677" s="29"/>
    </row>
    <row r="678" spans="9:36" x14ac:dyDescent="0.25">
      <c r="I678" s="29"/>
      <c r="J678" s="29"/>
      <c r="K678" s="29"/>
      <c r="L678" s="29"/>
      <c r="O678" s="29"/>
      <c r="P678" s="29"/>
      <c r="Q678" s="29"/>
      <c r="R678" s="29"/>
      <c r="U678" s="29"/>
      <c r="V678" s="29"/>
      <c r="W678" s="29"/>
      <c r="X678" s="29"/>
      <c r="AA678" s="29"/>
      <c r="AB678" s="29"/>
      <c r="AC678" s="29"/>
      <c r="AD678" s="29"/>
      <c r="AG678" s="29"/>
      <c r="AH678" s="29"/>
      <c r="AI678" s="29"/>
      <c r="AJ678" s="29"/>
    </row>
    <row r="679" spans="9:36" x14ac:dyDescent="0.25">
      <c r="I679" s="29"/>
      <c r="J679" s="29"/>
      <c r="K679" s="29"/>
      <c r="L679" s="29"/>
      <c r="O679" s="29"/>
      <c r="P679" s="29"/>
      <c r="Q679" s="29"/>
      <c r="R679" s="29"/>
      <c r="U679" s="29"/>
      <c r="V679" s="29"/>
      <c r="W679" s="29"/>
      <c r="X679" s="29"/>
      <c r="AA679" s="29"/>
      <c r="AB679" s="29"/>
      <c r="AC679" s="29"/>
      <c r="AD679" s="29"/>
      <c r="AG679" s="29"/>
      <c r="AH679" s="29"/>
      <c r="AI679" s="29"/>
      <c r="AJ679" s="29"/>
    </row>
    <row r="680" spans="9:36" x14ac:dyDescent="0.25">
      <c r="I680" s="29"/>
      <c r="J680" s="29"/>
      <c r="K680" s="29"/>
      <c r="L680" s="29"/>
      <c r="O680" s="29"/>
      <c r="P680" s="29"/>
      <c r="Q680" s="29"/>
      <c r="R680" s="29"/>
      <c r="U680" s="29"/>
      <c r="V680" s="29"/>
      <c r="W680" s="29"/>
      <c r="X680" s="29"/>
      <c r="AA680" s="29"/>
      <c r="AB680" s="29"/>
      <c r="AC680" s="29"/>
      <c r="AD680" s="29"/>
      <c r="AG680" s="29"/>
      <c r="AH680" s="29"/>
      <c r="AI680" s="29"/>
      <c r="AJ680" s="29"/>
    </row>
    <row r="681" spans="9:36" x14ac:dyDescent="0.25">
      <c r="I681" s="29"/>
      <c r="J681" s="29"/>
      <c r="K681" s="29"/>
      <c r="L681" s="29"/>
      <c r="O681" s="29"/>
      <c r="P681" s="29"/>
      <c r="Q681" s="29"/>
      <c r="R681" s="29"/>
      <c r="U681" s="29"/>
      <c r="V681" s="29"/>
      <c r="W681" s="29"/>
      <c r="X681" s="29"/>
      <c r="AA681" s="29"/>
      <c r="AB681" s="29"/>
      <c r="AC681" s="29"/>
      <c r="AD681" s="29"/>
      <c r="AG681" s="29"/>
      <c r="AH681" s="29"/>
      <c r="AI681" s="29"/>
      <c r="AJ681" s="29"/>
    </row>
    <row r="682" spans="9:36" x14ac:dyDescent="0.25">
      <c r="I682" s="29"/>
      <c r="J682" s="29"/>
      <c r="K682" s="29"/>
      <c r="L682" s="29"/>
      <c r="O682" s="29"/>
      <c r="P682" s="29"/>
      <c r="Q682" s="29"/>
      <c r="R682" s="29"/>
      <c r="U682" s="29"/>
      <c r="V682" s="29"/>
      <c r="W682" s="29"/>
      <c r="X682" s="29"/>
      <c r="AA682" s="29"/>
      <c r="AB682" s="29"/>
      <c r="AC682" s="29"/>
      <c r="AD682" s="29"/>
      <c r="AG682" s="29"/>
      <c r="AH682" s="29"/>
      <c r="AI682" s="29"/>
      <c r="AJ682" s="29"/>
    </row>
    <row r="683" spans="9:36" x14ac:dyDescent="0.25">
      <c r="I683" s="29"/>
      <c r="J683" s="29"/>
      <c r="K683" s="29"/>
      <c r="L683" s="29"/>
      <c r="O683" s="29"/>
      <c r="P683" s="29"/>
      <c r="Q683" s="29"/>
      <c r="R683" s="29"/>
      <c r="U683" s="29"/>
      <c r="V683" s="29"/>
      <c r="W683" s="29"/>
      <c r="X683" s="29"/>
      <c r="AA683" s="29"/>
      <c r="AB683" s="29"/>
      <c r="AC683" s="29"/>
      <c r="AD683" s="29"/>
      <c r="AG683" s="29"/>
      <c r="AH683" s="29"/>
      <c r="AI683" s="29"/>
      <c r="AJ683" s="29"/>
    </row>
    <row r="684" spans="9:36" x14ac:dyDescent="0.25">
      <c r="I684" s="29"/>
      <c r="J684" s="29"/>
      <c r="K684" s="29"/>
      <c r="L684" s="29"/>
      <c r="O684" s="29"/>
      <c r="P684" s="29"/>
      <c r="Q684" s="29"/>
      <c r="R684" s="29"/>
      <c r="U684" s="29"/>
      <c r="V684" s="29"/>
      <c r="W684" s="29"/>
      <c r="X684" s="29"/>
      <c r="AA684" s="29"/>
      <c r="AB684" s="29"/>
      <c r="AC684" s="29"/>
      <c r="AD684" s="29"/>
      <c r="AG684" s="29"/>
      <c r="AH684" s="29"/>
      <c r="AI684" s="29"/>
      <c r="AJ684" s="29"/>
    </row>
    <row r="685" spans="9:36" x14ac:dyDescent="0.25">
      <c r="I685" s="29"/>
      <c r="J685" s="29"/>
      <c r="K685" s="29"/>
      <c r="L685" s="29"/>
      <c r="O685" s="29"/>
      <c r="P685" s="29"/>
      <c r="Q685" s="29"/>
      <c r="R685" s="29"/>
      <c r="U685" s="29"/>
      <c r="V685" s="29"/>
      <c r="W685" s="29"/>
      <c r="X685" s="29"/>
      <c r="AA685" s="29"/>
      <c r="AB685" s="29"/>
      <c r="AC685" s="29"/>
      <c r="AD685" s="29"/>
      <c r="AG685" s="29"/>
      <c r="AH685" s="29"/>
      <c r="AI685" s="29"/>
      <c r="AJ685" s="29"/>
    </row>
    <row r="686" spans="9:36" x14ac:dyDescent="0.25">
      <c r="I686" s="29"/>
      <c r="J686" s="29"/>
      <c r="K686" s="29"/>
      <c r="L686" s="29"/>
      <c r="O686" s="29"/>
      <c r="P686" s="29"/>
      <c r="Q686" s="29"/>
      <c r="R686" s="29"/>
      <c r="U686" s="29"/>
      <c r="V686" s="29"/>
      <c r="W686" s="29"/>
      <c r="X686" s="29"/>
      <c r="AA686" s="29"/>
      <c r="AB686" s="29"/>
      <c r="AC686" s="29"/>
      <c r="AD686" s="29"/>
      <c r="AG686" s="29"/>
      <c r="AH686" s="29"/>
      <c r="AI686" s="29"/>
      <c r="AJ686" s="29"/>
    </row>
    <row r="687" spans="9:36" x14ac:dyDescent="0.25">
      <c r="I687" s="29"/>
      <c r="J687" s="29"/>
      <c r="K687" s="29"/>
      <c r="L687" s="29"/>
      <c r="O687" s="29"/>
      <c r="P687" s="29"/>
      <c r="Q687" s="29"/>
      <c r="R687" s="29"/>
      <c r="U687" s="29"/>
      <c r="V687" s="29"/>
      <c r="W687" s="29"/>
      <c r="X687" s="29"/>
      <c r="AA687" s="29"/>
      <c r="AB687" s="29"/>
      <c r="AC687" s="29"/>
      <c r="AD687" s="29"/>
      <c r="AG687" s="29"/>
      <c r="AH687" s="29"/>
      <c r="AI687" s="29"/>
      <c r="AJ687" s="29"/>
    </row>
    <row r="688" spans="9:36" x14ac:dyDescent="0.25">
      <c r="I688" s="29"/>
      <c r="J688" s="29"/>
      <c r="K688" s="29"/>
      <c r="L688" s="29"/>
      <c r="O688" s="29"/>
      <c r="P688" s="29"/>
      <c r="Q688" s="29"/>
      <c r="R688" s="29"/>
      <c r="U688" s="29"/>
      <c r="V688" s="29"/>
      <c r="W688" s="29"/>
      <c r="X688" s="29"/>
      <c r="AA688" s="29"/>
      <c r="AB688" s="29"/>
      <c r="AC688" s="29"/>
      <c r="AD688" s="29"/>
      <c r="AG688" s="29"/>
      <c r="AH688" s="29"/>
      <c r="AI688" s="29"/>
      <c r="AJ688" s="29"/>
    </row>
    <row r="689" spans="9:36" x14ac:dyDescent="0.25">
      <c r="I689" s="29"/>
      <c r="J689" s="29"/>
      <c r="K689" s="29"/>
      <c r="L689" s="29"/>
      <c r="O689" s="29"/>
      <c r="P689" s="29"/>
      <c r="Q689" s="29"/>
      <c r="R689" s="29"/>
      <c r="U689" s="29"/>
      <c r="V689" s="29"/>
      <c r="W689" s="29"/>
      <c r="X689" s="29"/>
      <c r="AA689" s="29"/>
      <c r="AB689" s="29"/>
      <c r="AC689" s="29"/>
      <c r="AD689" s="29"/>
      <c r="AG689" s="29"/>
      <c r="AH689" s="29"/>
      <c r="AI689" s="29"/>
      <c r="AJ689" s="29"/>
    </row>
    <row r="690" spans="9:36" x14ac:dyDescent="0.25">
      <c r="I690" s="29"/>
      <c r="J690" s="29"/>
      <c r="K690" s="29"/>
      <c r="L690" s="29"/>
      <c r="O690" s="29"/>
      <c r="P690" s="29"/>
      <c r="Q690" s="29"/>
      <c r="R690" s="29"/>
      <c r="U690" s="29"/>
      <c r="V690" s="29"/>
      <c r="W690" s="29"/>
      <c r="X690" s="29"/>
      <c r="AA690" s="29"/>
      <c r="AB690" s="29"/>
      <c r="AC690" s="29"/>
      <c r="AD690" s="29"/>
      <c r="AG690" s="29"/>
      <c r="AH690" s="29"/>
      <c r="AI690" s="29"/>
      <c r="AJ690" s="29"/>
    </row>
    <row r="691" spans="9:36" x14ac:dyDescent="0.25">
      <c r="I691" s="29"/>
      <c r="J691" s="29"/>
      <c r="K691" s="29"/>
      <c r="L691" s="29"/>
      <c r="O691" s="29"/>
      <c r="P691" s="29"/>
      <c r="Q691" s="29"/>
      <c r="R691" s="29"/>
      <c r="U691" s="29"/>
      <c r="V691" s="29"/>
      <c r="W691" s="29"/>
      <c r="X691" s="29"/>
      <c r="AA691" s="29"/>
      <c r="AB691" s="29"/>
      <c r="AC691" s="29"/>
      <c r="AD691" s="29"/>
      <c r="AG691" s="29"/>
      <c r="AH691" s="29"/>
      <c r="AI691" s="29"/>
      <c r="AJ691" s="29"/>
    </row>
    <row r="692" spans="9:36" x14ac:dyDescent="0.25">
      <c r="I692" s="29"/>
      <c r="J692" s="29"/>
      <c r="K692" s="29"/>
      <c r="L692" s="29"/>
      <c r="O692" s="29"/>
      <c r="P692" s="29"/>
      <c r="Q692" s="29"/>
      <c r="R692" s="29"/>
      <c r="U692" s="29"/>
      <c r="V692" s="29"/>
      <c r="W692" s="29"/>
      <c r="X692" s="29"/>
      <c r="AA692" s="29"/>
      <c r="AB692" s="29"/>
      <c r="AC692" s="29"/>
      <c r="AD692" s="29"/>
      <c r="AG692" s="29"/>
      <c r="AH692" s="29"/>
      <c r="AI692" s="29"/>
      <c r="AJ692" s="29"/>
    </row>
    <row r="693" spans="9:36" x14ac:dyDescent="0.25">
      <c r="I693" s="29"/>
      <c r="J693" s="29"/>
      <c r="K693" s="29"/>
      <c r="L693" s="29"/>
      <c r="O693" s="29"/>
      <c r="P693" s="29"/>
      <c r="Q693" s="29"/>
      <c r="R693" s="29"/>
      <c r="U693" s="29"/>
      <c r="V693" s="29"/>
      <c r="W693" s="29"/>
      <c r="X693" s="29"/>
      <c r="AA693" s="29"/>
      <c r="AB693" s="29"/>
      <c r="AC693" s="29"/>
      <c r="AD693" s="29"/>
      <c r="AG693" s="29"/>
      <c r="AH693" s="29"/>
      <c r="AI693" s="29"/>
      <c r="AJ693" s="29"/>
    </row>
    <row r="694" spans="9:36" x14ac:dyDescent="0.25">
      <c r="I694" s="29"/>
      <c r="J694" s="29"/>
      <c r="K694" s="29"/>
      <c r="L694" s="29"/>
      <c r="O694" s="29"/>
      <c r="P694" s="29"/>
      <c r="Q694" s="29"/>
      <c r="R694" s="29"/>
      <c r="U694" s="29"/>
      <c r="V694" s="29"/>
      <c r="W694" s="29"/>
      <c r="X694" s="29"/>
      <c r="AA694" s="29"/>
      <c r="AB694" s="29"/>
      <c r="AC694" s="29"/>
      <c r="AD694" s="29"/>
      <c r="AG694" s="29"/>
      <c r="AH694" s="29"/>
      <c r="AI694" s="29"/>
      <c r="AJ694" s="29"/>
    </row>
    <row r="695" spans="9:36" x14ac:dyDescent="0.25">
      <c r="I695" s="29"/>
      <c r="J695" s="29"/>
      <c r="K695" s="29"/>
      <c r="L695" s="29"/>
      <c r="O695" s="29"/>
      <c r="P695" s="29"/>
      <c r="Q695" s="29"/>
      <c r="R695" s="29"/>
      <c r="U695" s="29"/>
      <c r="V695" s="29"/>
      <c r="W695" s="29"/>
      <c r="X695" s="29"/>
      <c r="AA695" s="29"/>
      <c r="AB695" s="29"/>
      <c r="AC695" s="29"/>
      <c r="AD695" s="29"/>
      <c r="AG695" s="29"/>
      <c r="AH695" s="29"/>
      <c r="AI695" s="29"/>
      <c r="AJ695" s="29"/>
    </row>
    <row r="696" spans="9:36" x14ac:dyDescent="0.25">
      <c r="I696" s="29"/>
      <c r="J696" s="29"/>
      <c r="K696" s="29"/>
      <c r="L696" s="29"/>
      <c r="O696" s="29"/>
      <c r="P696" s="29"/>
      <c r="Q696" s="29"/>
      <c r="R696" s="29"/>
      <c r="U696" s="29"/>
      <c r="V696" s="29"/>
      <c r="W696" s="29"/>
      <c r="X696" s="29"/>
      <c r="AA696" s="29"/>
      <c r="AB696" s="29"/>
      <c r="AC696" s="29"/>
      <c r="AD696" s="29"/>
      <c r="AG696" s="29"/>
      <c r="AH696" s="29"/>
      <c r="AI696" s="29"/>
      <c r="AJ696" s="29"/>
    </row>
    <row r="697" spans="9:36" x14ac:dyDescent="0.25">
      <c r="I697" s="29"/>
      <c r="J697" s="29"/>
      <c r="K697" s="29"/>
      <c r="L697" s="29"/>
      <c r="O697" s="29"/>
      <c r="P697" s="29"/>
      <c r="Q697" s="29"/>
      <c r="R697" s="29"/>
      <c r="U697" s="29"/>
      <c r="V697" s="29"/>
      <c r="W697" s="29"/>
      <c r="X697" s="29"/>
      <c r="AA697" s="29"/>
      <c r="AB697" s="29"/>
      <c r="AC697" s="29"/>
      <c r="AD697" s="29"/>
      <c r="AG697" s="29"/>
      <c r="AH697" s="29"/>
      <c r="AI697" s="29"/>
      <c r="AJ697" s="29"/>
    </row>
    <row r="698" spans="9:36" x14ac:dyDescent="0.25">
      <c r="I698" s="29"/>
      <c r="J698" s="29"/>
      <c r="K698" s="29"/>
      <c r="L698" s="29"/>
      <c r="O698" s="29"/>
      <c r="P698" s="29"/>
      <c r="Q698" s="29"/>
      <c r="R698" s="29"/>
      <c r="U698" s="29"/>
      <c r="V698" s="29"/>
      <c r="W698" s="29"/>
      <c r="X698" s="29"/>
      <c r="AA698" s="29"/>
      <c r="AB698" s="29"/>
      <c r="AC698" s="29"/>
      <c r="AD698" s="29"/>
      <c r="AG698" s="29"/>
      <c r="AH698" s="29"/>
      <c r="AI698" s="29"/>
      <c r="AJ698" s="29"/>
    </row>
    <row r="699" spans="9:36" x14ac:dyDescent="0.25">
      <c r="I699" s="29"/>
      <c r="J699" s="29"/>
      <c r="K699" s="29"/>
      <c r="L699" s="29"/>
      <c r="O699" s="29"/>
      <c r="P699" s="29"/>
      <c r="Q699" s="29"/>
      <c r="R699" s="29"/>
      <c r="U699" s="29"/>
      <c r="V699" s="29"/>
      <c r="W699" s="29"/>
      <c r="X699" s="29"/>
      <c r="AA699" s="29"/>
      <c r="AB699" s="29"/>
      <c r="AC699" s="29"/>
      <c r="AD699" s="29"/>
      <c r="AG699" s="29"/>
      <c r="AH699" s="29"/>
      <c r="AI699" s="29"/>
      <c r="AJ699" s="29"/>
    </row>
    <row r="700" spans="9:36" x14ac:dyDescent="0.25">
      <c r="I700" s="29"/>
      <c r="J700" s="29"/>
      <c r="K700" s="29"/>
      <c r="L700" s="29"/>
      <c r="O700" s="29"/>
      <c r="P700" s="29"/>
      <c r="Q700" s="29"/>
      <c r="R700" s="29"/>
      <c r="U700" s="29"/>
      <c r="V700" s="29"/>
      <c r="W700" s="29"/>
      <c r="X700" s="29"/>
      <c r="AA700" s="29"/>
      <c r="AB700" s="29"/>
      <c r="AC700" s="29"/>
      <c r="AD700" s="29"/>
      <c r="AG700" s="29"/>
      <c r="AH700" s="29"/>
      <c r="AI700" s="29"/>
      <c r="AJ700" s="29"/>
    </row>
    <row r="701" spans="9:36" x14ac:dyDescent="0.25">
      <c r="I701" s="29"/>
      <c r="J701" s="29"/>
      <c r="K701" s="29"/>
      <c r="L701" s="29"/>
      <c r="O701" s="29"/>
      <c r="P701" s="29"/>
      <c r="Q701" s="29"/>
      <c r="R701" s="29"/>
      <c r="U701" s="29"/>
      <c r="V701" s="29"/>
      <c r="W701" s="29"/>
      <c r="X701" s="29"/>
      <c r="AA701" s="29"/>
      <c r="AB701" s="29"/>
      <c r="AC701" s="29"/>
      <c r="AD701" s="29"/>
      <c r="AG701" s="29"/>
      <c r="AH701" s="29"/>
      <c r="AI701" s="29"/>
      <c r="AJ701" s="29"/>
    </row>
    <row r="702" spans="9:36" x14ac:dyDescent="0.25">
      <c r="I702" s="29"/>
      <c r="J702" s="29"/>
      <c r="K702" s="29"/>
      <c r="L702" s="29"/>
      <c r="O702" s="29"/>
      <c r="P702" s="29"/>
      <c r="Q702" s="29"/>
      <c r="R702" s="29"/>
      <c r="U702" s="29"/>
      <c r="V702" s="29"/>
      <c r="W702" s="29"/>
      <c r="X702" s="29"/>
      <c r="AA702" s="29"/>
      <c r="AB702" s="29"/>
      <c r="AC702" s="29"/>
      <c r="AD702" s="29"/>
      <c r="AG702" s="29"/>
      <c r="AH702" s="29"/>
      <c r="AI702" s="29"/>
      <c r="AJ702" s="29"/>
    </row>
    <row r="703" spans="9:36" x14ac:dyDescent="0.25">
      <c r="I703" s="29"/>
      <c r="J703" s="29"/>
      <c r="K703" s="29"/>
      <c r="L703" s="29"/>
      <c r="O703" s="29"/>
      <c r="P703" s="29"/>
      <c r="Q703" s="29"/>
      <c r="R703" s="29"/>
      <c r="U703" s="29"/>
      <c r="V703" s="29"/>
      <c r="W703" s="29"/>
      <c r="X703" s="29"/>
      <c r="AA703" s="29"/>
      <c r="AB703" s="29"/>
      <c r="AC703" s="29"/>
      <c r="AD703" s="29"/>
      <c r="AG703" s="29"/>
      <c r="AH703" s="29"/>
      <c r="AI703" s="29"/>
      <c r="AJ703" s="29"/>
    </row>
    <row r="704" spans="9:36" x14ac:dyDescent="0.25">
      <c r="I704" s="29"/>
      <c r="J704" s="29"/>
      <c r="K704" s="29"/>
      <c r="L704" s="29"/>
      <c r="O704" s="29"/>
      <c r="P704" s="29"/>
      <c r="Q704" s="29"/>
      <c r="R704" s="29"/>
      <c r="U704" s="29"/>
      <c r="V704" s="29"/>
      <c r="W704" s="29"/>
      <c r="X704" s="29"/>
      <c r="AA704" s="29"/>
      <c r="AB704" s="29"/>
      <c r="AC704" s="29"/>
      <c r="AD704" s="29"/>
      <c r="AG704" s="29"/>
      <c r="AH704" s="29"/>
      <c r="AI704" s="29"/>
      <c r="AJ704" s="29"/>
    </row>
    <row r="705" spans="9:36" x14ac:dyDescent="0.25">
      <c r="I705" s="29"/>
      <c r="J705" s="29"/>
      <c r="K705" s="29"/>
      <c r="L705" s="29"/>
      <c r="O705" s="29"/>
      <c r="P705" s="29"/>
      <c r="Q705" s="29"/>
      <c r="R705" s="29"/>
      <c r="U705" s="29"/>
      <c r="V705" s="29"/>
      <c r="W705" s="29"/>
      <c r="X705" s="29"/>
      <c r="AA705" s="29"/>
      <c r="AB705" s="29"/>
      <c r="AC705" s="29"/>
      <c r="AD705" s="29"/>
      <c r="AG705" s="29"/>
      <c r="AH705" s="29"/>
      <c r="AI705" s="29"/>
      <c r="AJ705" s="29"/>
    </row>
    <row r="706" spans="9:36" x14ac:dyDescent="0.25">
      <c r="I706" s="29"/>
      <c r="J706" s="29"/>
      <c r="K706" s="29"/>
      <c r="L706" s="29"/>
      <c r="O706" s="29"/>
      <c r="P706" s="29"/>
      <c r="Q706" s="29"/>
      <c r="R706" s="29"/>
      <c r="U706" s="29"/>
      <c r="V706" s="29"/>
      <c r="W706" s="29"/>
      <c r="X706" s="29"/>
      <c r="AA706" s="29"/>
      <c r="AB706" s="29"/>
      <c r="AC706" s="29"/>
      <c r="AD706" s="29"/>
      <c r="AG706" s="29"/>
      <c r="AH706" s="29"/>
      <c r="AI706" s="29"/>
      <c r="AJ706" s="29"/>
    </row>
    <row r="707" spans="9:36" x14ac:dyDescent="0.25">
      <c r="I707" s="29"/>
      <c r="J707" s="29"/>
      <c r="K707" s="29"/>
      <c r="L707" s="29"/>
      <c r="O707" s="29"/>
      <c r="P707" s="29"/>
      <c r="Q707" s="29"/>
      <c r="R707" s="29"/>
      <c r="U707" s="29"/>
      <c r="V707" s="29"/>
      <c r="W707" s="29"/>
      <c r="X707" s="29"/>
      <c r="AA707" s="29"/>
      <c r="AB707" s="29"/>
      <c r="AC707" s="29"/>
      <c r="AD707" s="29"/>
      <c r="AG707" s="29"/>
      <c r="AH707" s="29"/>
      <c r="AI707" s="29"/>
      <c r="AJ707" s="29"/>
    </row>
    <row r="708" spans="9:36" x14ac:dyDescent="0.25">
      <c r="I708" s="29"/>
      <c r="J708" s="29"/>
      <c r="K708" s="29"/>
      <c r="L708" s="29"/>
      <c r="O708" s="29"/>
      <c r="P708" s="29"/>
      <c r="Q708" s="29"/>
      <c r="R708" s="29"/>
      <c r="U708" s="29"/>
      <c r="V708" s="29"/>
      <c r="W708" s="29"/>
      <c r="X708" s="29"/>
      <c r="AA708" s="29"/>
      <c r="AB708" s="29"/>
      <c r="AC708" s="29"/>
      <c r="AD708" s="29"/>
      <c r="AG708" s="29"/>
      <c r="AH708" s="29"/>
      <c r="AI708" s="29"/>
      <c r="AJ708" s="29"/>
    </row>
    <row r="709" spans="9:36" x14ac:dyDescent="0.25">
      <c r="I709" s="29"/>
      <c r="J709" s="29"/>
      <c r="K709" s="29"/>
      <c r="L709" s="29"/>
      <c r="O709" s="29"/>
      <c r="P709" s="29"/>
      <c r="Q709" s="29"/>
      <c r="R709" s="29"/>
      <c r="U709" s="29"/>
      <c r="V709" s="29"/>
      <c r="W709" s="29"/>
      <c r="X709" s="29"/>
      <c r="AA709" s="29"/>
      <c r="AB709" s="29"/>
      <c r="AC709" s="29"/>
      <c r="AD709" s="29"/>
      <c r="AG709" s="29"/>
      <c r="AH709" s="29"/>
      <c r="AI709" s="29"/>
      <c r="AJ709" s="29"/>
    </row>
    <row r="710" spans="9:36" x14ac:dyDescent="0.25">
      <c r="I710" s="29"/>
      <c r="J710" s="29"/>
      <c r="K710" s="29"/>
      <c r="L710" s="29"/>
      <c r="O710" s="29"/>
      <c r="P710" s="29"/>
      <c r="Q710" s="29"/>
      <c r="R710" s="29"/>
      <c r="U710" s="29"/>
      <c r="V710" s="29"/>
      <c r="W710" s="29"/>
      <c r="X710" s="29"/>
      <c r="AA710" s="29"/>
      <c r="AB710" s="29"/>
      <c r="AC710" s="29"/>
      <c r="AD710" s="29"/>
      <c r="AG710" s="29"/>
      <c r="AH710" s="29"/>
      <c r="AI710" s="29"/>
      <c r="AJ710" s="29"/>
    </row>
    <row r="711" spans="9:36" x14ac:dyDescent="0.25">
      <c r="I711" s="29"/>
      <c r="J711" s="29"/>
      <c r="K711" s="29"/>
      <c r="L711" s="29"/>
      <c r="O711" s="29"/>
      <c r="P711" s="29"/>
      <c r="Q711" s="29"/>
      <c r="R711" s="29"/>
      <c r="U711" s="29"/>
      <c r="V711" s="29"/>
      <c r="W711" s="29"/>
      <c r="X711" s="29"/>
      <c r="AA711" s="29"/>
      <c r="AB711" s="29"/>
      <c r="AC711" s="29"/>
      <c r="AD711" s="29"/>
      <c r="AG711" s="29"/>
      <c r="AH711" s="29"/>
      <c r="AI711" s="29"/>
      <c r="AJ711" s="29"/>
    </row>
    <row r="712" spans="9:36" x14ac:dyDescent="0.25">
      <c r="I712" s="29"/>
      <c r="J712" s="29"/>
      <c r="K712" s="29"/>
      <c r="L712" s="29"/>
      <c r="O712" s="29"/>
      <c r="P712" s="29"/>
      <c r="Q712" s="29"/>
      <c r="R712" s="29"/>
      <c r="U712" s="29"/>
      <c r="V712" s="29"/>
      <c r="W712" s="29"/>
      <c r="X712" s="29"/>
      <c r="AA712" s="29"/>
      <c r="AB712" s="29"/>
      <c r="AC712" s="29"/>
      <c r="AD712" s="29"/>
      <c r="AG712" s="29"/>
      <c r="AH712" s="29"/>
      <c r="AI712" s="29"/>
      <c r="AJ712" s="29"/>
    </row>
    <row r="713" spans="9:36" x14ac:dyDescent="0.25">
      <c r="I713" s="29"/>
      <c r="J713" s="29"/>
      <c r="K713" s="29"/>
      <c r="L713" s="29"/>
      <c r="O713" s="29"/>
      <c r="P713" s="29"/>
      <c r="Q713" s="29"/>
      <c r="R713" s="29"/>
      <c r="U713" s="29"/>
      <c r="V713" s="29"/>
      <c r="W713" s="29"/>
      <c r="X713" s="29"/>
      <c r="AA713" s="29"/>
      <c r="AB713" s="29"/>
      <c r="AC713" s="29"/>
      <c r="AD713" s="29"/>
      <c r="AG713" s="29"/>
      <c r="AH713" s="29"/>
      <c r="AI713" s="29"/>
      <c r="AJ713" s="29"/>
    </row>
    <row r="714" spans="9:36" x14ac:dyDescent="0.25">
      <c r="I714" s="29"/>
      <c r="J714" s="29"/>
      <c r="K714" s="29"/>
      <c r="L714" s="29"/>
      <c r="O714" s="29"/>
      <c r="P714" s="29"/>
      <c r="Q714" s="29"/>
      <c r="R714" s="29"/>
      <c r="U714" s="29"/>
      <c r="V714" s="29"/>
      <c r="W714" s="29"/>
      <c r="X714" s="29"/>
      <c r="AA714" s="29"/>
      <c r="AB714" s="29"/>
      <c r="AC714" s="29"/>
      <c r="AD714" s="29"/>
      <c r="AG714" s="29"/>
      <c r="AH714" s="29"/>
      <c r="AI714" s="29"/>
      <c r="AJ714" s="29"/>
    </row>
    <row r="715" spans="9:36" x14ac:dyDescent="0.25">
      <c r="I715" s="29"/>
      <c r="J715" s="29"/>
      <c r="K715" s="29"/>
      <c r="L715" s="29"/>
      <c r="O715" s="29"/>
      <c r="P715" s="29"/>
      <c r="Q715" s="29"/>
      <c r="R715" s="29"/>
      <c r="U715" s="29"/>
      <c r="V715" s="29"/>
      <c r="W715" s="29"/>
      <c r="X715" s="29"/>
      <c r="AA715" s="29"/>
      <c r="AB715" s="29"/>
      <c r="AC715" s="29"/>
      <c r="AD715" s="29"/>
      <c r="AG715" s="29"/>
      <c r="AH715" s="29"/>
      <c r="AI715" s="29"/>
      <c r="AJ715" s="29"/>
    </row>
    <row r="716" spans="9:36" x14ac:dyDescent="0.25">
      <c r="I716" s="29"/>
      <c r="J716" s="29"/>
      <c r="K716" s="29"/>
      <c r="L716" s="29"/>
      <c r="O716" s="29"/>
      <c r="P716" s="29"/>
      <c r="Q716" s="29"/>
      <c r="R716" s="29"/>
      <c r="U716" s="29"/>
      <c r="V716" s="29"/>
      <c r="W716" s="29"/>
      <c r="X716" s="29"/>
      <c r="AA716" s="29"/>
      <c r="AB716" s="29"/>
      <c r="AC716" s="29"/>
      <c r="AD716" s="29"/>
      <c r="AG716" s="29"/>
      <c r="AH716" s="29"/>
      <c r="AI716" s="29"/>
      <c r="AJ716" s="29"/>
    </row>
    <row r="717" spans="9:36" x14ac:dyDescent="0.25">
      <c r="I717" s="29"/>
      <c r="J717" s="29"/>
      <c r="K717" s="29"/>
      <c r="L717" s="29"/>
      <c r="O717" s="29"/>
      <c r="P717" s="29"/>
      <c r="Q717" s="29"/>
      <c r="R717" s="29"/>
      <c r="U717" s="29"/>
      <c r="V717" s="29"/>
      <c r="W717" s="29"/>
      <c r="X717" s="29"/>
      <c r="AA717" s="29"/>
      <c r="AB717" s="29"/>
      <c r="AC717" s="29"/>
      <c r="AD717" s="29"/>
      <c r="AG717" s="29"/>
      <c r="AH717" s="29"/>
      <c r="AI717" s="29"/>
      <c r="AJ717" s="29"/>
    </row>
    <row r="718" spans="9:36" x14ac:dyDescent="0.25">
      <c r="I718" s="29"/>
      <c r="J718" s="29"/>
      <c r="K718" s="29"/>
      <c r="L718" s="29"/>
      <c r="O718" s="29"/>
      <c r="P718" s="29"/>
      <c r="Q718" s="29"/>
      <c r="R718" s="29"/>
      <c r="U718" s="29"/>
      <c r="V718" s="29"/>
      <c r="W718" s="29"/>
      <c r="X718" s="29"/>
      <c r="AA718" s="29"/>
      <c r="AB718" s="29"/>
      <c r="AC718" s="29"/>
      <c r="AD718" s="29"/>
      <c r="AG718" s="29"/>
      <c r="AH718" s="29"/>
      <c r="AI718" s="29"/>
      <c r="AJ718" s="29"/>
    </row>
    <row r="719" spans="9:36" x14ac:dyDescent="0.25">
      <c r="I719" s="29"/>
      <c r="J719" s="29"/>
      <c r="K719" s="29"/>
      <c r="L719" s="29"/>
      <c r="O719" s="29"/>
      <c r="P719" s="29"/>
      <c r="Q719" s="29"/>
      <c r="R719" s="29"/>
      <c r="U719" s="29"/>
      <c r="V719" s="29"/>
      <c r="W719" s="29"/>
      <c r="X719" s="29"/>
      <c r="AA719" s="29"/>
      <c r="AB719" s="29"/>
      <c r="AC719" s="29"/>
      <c r="AD719" s="29"/>
      <c r="AG719" s="29"/>
      <c r="AH719" s="29"/>
      <c r="AI719" s="29"/>
      <c r="AJ719" s="29"/>
    </row>
    <row r="720" spans="9:36" x14ac:dyDescent="0.25">
      <c r="I720" s="29"/>
      <c r="J720" s="29"/>
      <c r="K720" s="29"/>
      <c r="L720" s="29"/>
      <c r="O720" s="29"/>
      <c r="P720" s="29"/>
      <c r="Q720" s="29"/>
      <c r="R720" s="29"/>
      <c r="U720" s="29"/>
      <c r="V720" s="29"/>
      <c r="W720" s="29"/>
      <c r="X720" s="29"/>
      <c r="AA720" s="29"/>
      <c r="AB720" s="29"/>
      <c r="AC720" s="29"/>
      <c r="AD720" s="29"/>
      <c r="AG720" s="29"/>
      <c r="AH720" s="29"/>
      <c r="AI720" s="29"/>
      <c r="AJ720" s="29"/>
    </row>
    <row r="721" spans="9:36" x14ac:dyDescent="0.25">
      <c r="I721" s="29"/>
      <c r="J721" s="29"/>
      <c r="K721" s="29"/>
      <c r="L721" s="29"/>
      <c r="O721" s="29"/>
      <c r="P721" s="29"/>
      <c r="Q721" s="29"/>
      <c r="R721" s="29"/>
      <c r="U721" s="29"/>
      <c r="V721" s="29"/>
      <c r="W721" s="29"/>
      <c r="X721" s="29"/>
      <c r="AA721" s="29"/>
      <c r="AB721" s="29"/>
      <c r="AC721" s="29"/>
      <c r="AD721" s="29"/>
      <c r="AG721" s="29"/>
      <c r="AH721" s="29"/>
      <c r="AI721" s="29"/>
      <c r="AJ721" s="29"/>
    </row>
    <row r="722" spans="9:36" x14ac:dyDescent="0.25">
      <c r="I722" s="29"/>
      <c r="J722" s="29"/>
      <c r="K722" s="29"/>
      <c r="L722" s="29"/>
      <c r="O722" s="29"/>
      <c r="P722" s="29"/>
      <c r="Q722" s="29"/>
      <c r="R722" s="29"/>
      <c r="U722" s="29"/>
      <c r="V722" s="29"/>
      <c r="W722" s="29"/>
      <c r="X722" s="29"/>
      <c r="AA722" s="29"/>
      <c r="AB722" s="29"/>
      <c r="AC722" s="29"/>
      <c r="AD722" s="29"/>
      <c r="AG722" s="29"/>
      <c r="AH722" s="29"/>
      <c r="AI722" s="29"/>
      <c r="AJ722" s="29"/>
    </row>
    <row r="723" spans="9:36" x14ac:dyDescent="0.25">
      <c r="I723" s="29"/>
      <c r="J723" s="29"/>
      <c r="K723" s="29"/>
      <c r="L723" s="29"/>
      <c r="O723" s="29"/>
      <c r="P723" s="29"/>
      <c r="Q723" s="29"/>
      <c r="R723" s="29"/>
      <c r="U723" s="29"/>
      <c r="V723" s="29"/>
      <c r="W723" s="29"/>
      <c r="X723" s="29"/>
      <c r="AA723" s="29"/>
      <c r="AB723" s="29"/>
      <c r="AC723" s="29"/>
      <c r="AD723" s="29"/>
      <c r="AG723" s="29"/>
      <c r="AH723" s="29"/>
      <c r="AI723" s="29"/>
      <c r="AJ723" s="29"/>
    </row>
    <row r="724" spans="9:36" x14ac:dyDescent="0.25">
      <c r="I724" s="29"/>
      <c r="J724" s="29"/>
      <c r="K724" s="29"/>
      <c r="L724" s="29"/>
      <c r="O724" s="29"/>
      <c r="P724" s="29"/>
      <c r="Q724" s="29"/>
      <c r="R724" s="29"/>
      <c r="U724" s="29"/>
      <c r="V724" s="29"/>
      <c r="W724" s="29"/>
      <c r="X724" s="29"/>
      <c r="AA724" s="29"/>
      <c r="AB724" s="29"/>
      <c r="AC724" s="29"/>
      <c r="AD724" s="29"/>
      <c r="AG724" s="29"/>
      <c r="AH724" s="29"/>
      <c r="AI724" s="29"/>
      <c r="AJ724" s="29"/>
    </row>
    <row r="725" spans="9:36" x14ac:dyDescent="0.25">
      <c r="I725" s="29"/>
      <c r="J725" s="29"/>
      <c r="K725" s="29"/>
      <c r="L725" s="29"/>
      <c r="O725" s="29"/>
      <c r="P725" s="29"/>
      <c r="Q725" s="29"/>
      <c r="R725" s="29"/>
      <c r="U725" s="29"/>
      <c r="V725" s="29"/>
      <c r="W725" s="29"/>
      <c r="X725" s="29"/>
      <c r="AA725" s="29"/>
      <c r="AB725" s="29"/>
      <c r="AC725" s="29"/>
      <c r="AD725" s="29"/>
      <c r="AG725" s="29"/>
      <c r="AH725" s="29"/>
      <c r="AI725" s="29"/>
      <c r="AJ725" s="29"/>
    </row>
    <row r="726" spans="9:36" x14ac:dyDescent="0.25">
      <c r="I726" s="29"/>
      <c r="J726" s="29"/>
      <c r="K726" s="29"/>
      <c r="L726" s="29"/>
      <c r="O726" s="29"/>
      <c r="P726" s="29"/>
      <c r="Q726" s="29"/>
      <c r="R726" s="29"/>
      <c r="U726" s="29"/>
      <c r="V726" s="29"/>
      <c r="W726" s="29"/>
      <c r="X726" s="29"/>
      <c r="AA726" s="29"/>
      <c r="AB726" s="29"/>
      <c r="AC726" s="29"/>
      <c r="AD726" s="29"/>
      <c r="AG726" s="29"/>
      <c r="AH726" s="29"/>
      <c r="AI726" s="29"/>
      <c r="AJ726" s="29"/>
    </row>
    <row r="727" spans="9:36" x14ac:dyDescent="0.25">
      <c r="I727" s="29"/>
      <c r="J727" s="29"/>
      <c r="K727" s="29"/>
      <c r="L727" s="29"/>
      <c r="O727" s="29"/>
      <c r="P727" s="29"/>
      <c r="Q727" s="29"/>
      <c r="R727" s="29"/>
      <c r="U727" s="29"/>
      <c r="V727" s="29"/>
      <c r="W727" s="29"/>
      <c r="X727" s="29"/>
      <c r="AA727" s="29"/>
      <c r="AB727" s="29"/>
      <c r="AC727" s="29"/>
      <c r="AD727" s="29"/>
      <c r="AG727" s="29"/>
      <c r="AH727" s="29"/>
      <c r="AI727" s="29"/>
      <c r="AJ727" s="29"/>
    </row>
    <row r="728" spans="9:36" x14ac:dyDescent="0.25">
      <c r="I728" s="29"/>
      <c r="J728" s="29"/>
      <c r="K728" s="29"/>
      <c r="L728" s="29"/>
      <c r="O728" s="29"/>
      <c r="P728" s="29"/>
      <c r="Q728" s="29"/>
      <c r="R728" s="29"/>
      <c r="U728" s="29"/>
      <c r="V728" s="29"/>
      <c r="W728" s="29"/>
      <c r="X728" s="29"/>
      <c r="AA728" s="29"/>
      <c r="AB728" s="29"/>
      <c r="AC728" s="29"/>
      <c r="AD728" s="29"/>
      <c r="AG728" s="29"/>
      <c r="AH728" s="29"/>
      <c r="AI728" s="29"/>
      <c r="AJ728" s="29"/>
    </row>
    <row r="729" spans="9:36" x14ac:dyDescent="0.25">
      <c r="I729" s="29"/>
      <c r="J729" s="29"/>
      <c r="K729" s="29"/>
      <c r="L729" s="29"/>
      <c r="O729" s="29"/>
      <c r="P729" s="29"/>
      <c r="Q729" s="29"/>
      <c r="R729" s="29"/>
      <c r="U729" s="29"/>
      <c r="V729" s="29"/>
      <c r="W729" s="29"/>
      <c r="X729" s="29"/>
      <c r="AA729" s="29"/>
      <c r="AB729" s="29"/>
      <c r="AC729" s="29"/>
      <c r="AD729" s="29"/>
      <c r="AG729" s="29"/>
      <c r="AH729" s="29"/>
      <c r="AI729" s="29"/>
      <c r="AJ729" s="29"/>
    </row>
    <row r="730" spans="9:36" x14ac:dyDescent="0.25">
      <c r="I730" s="29"/>
      <c r="J730" s="29"/>
      <c r="K730" s="29"/>
      <c r="L730" s="29"/>
      <c r="O730" s="29"/>
      <c r="P730" s="29"/>
      <c r="Q730" s="29"/>
      <c r="R730" s="29"/>
      <c r="U730" s="29"/>
      <c r="V730" s="29"/>
      <c r="W730" s="29"/>
      <c r="X730" s="29"/>
      <c r="AA730" s="29"/>
      <c r="AB730" s="29"/>
      <c r="AC730" s="29"/>
      <c r="AD730" s="29"/>
      <c r="AG730" s="29"/>
      <c r="AH730" s="29"/>
      <c r="AI730" s="29"/>
      <c r="AJ730" s="29"/>
    </row>
    <row r="731" spans="9:36" x14ac:dyDescent="0.25">
      <c r="I731" s="29"/>
      <c r="J731" s="29"/>
      <c r="K731" s="29"/>
      <c r="L731" s="29"/>
      <c r="O731" s="29"/>
      <c r="P731" s="29"/>
      <c r="Q731" s="29"/>
      <c r="R731" s="29"/>
      <c r="U731" s="29"/>
      <c r="V731" s="29"/>
      <c r="W731" s="29"/>
      <c r="X731" s="29"/>
      <c r="AA731" s="29"/>
      <c r="AB731" s="29"/>
      <c r="AC731" s="29"/>
      <c r="AD731" s="29"/>
      <c r="AG731" s="29"/>
      <c r="AH731" s="29"/>
      <c r="AI731" s="29"/>
      <c r="AJ731" s="29"/>
    </row>
    <row r="732" spans="9:36" x14ac:dyDescent="0.25">
      <c r="I732" s="29"/>
      <c r="J732" s="29"/>
      <c r="K732" s="29"/>
      <c r="L732" s="29"/>
      <c r="O732" s="29"/>
      <c r="P732" s="29"/>
      <c r="Q732" s="29"/>
      <c r="R732" s="29"/>
      <c r="U732" s="29"/>
      <c r="V732" s="29"/>
      <c r="W732" s="29"/>
      <c r="X732" s="29"/>
      <c r="AA732" s="29"/>
      <c r="AB732" s="29"/>
      <c r="AC732" s="29"/>
      <c r="AD732" s="29"/>
      <c r="AG732" s="29"/>
      <c r="AH732" s="29"/>
      <c r="AI732" s="29"/>
      <c r="AJ732" s="29"/>
    </row>
    <row r="733" spans="9:36" x14ac:dyDescent="0.25">
      <c r="I733" s="29"/>
      <c r="J733" s="29"/>
      <c r="K733" s="29"/>
      <c r="L733" s="29"/>
      <c r="O733" s="29"/>
      <c r="P733" s="29"/>
      <c r="Q733" s="29"/>
      <c r="R733" s="29"/>
      <c r="U733" s="29"/>
      <c r="V733" s="29"/>
      <c r="W733" s="29"/>
      <c r="X733" s="29"/>
      <c r="AA733" s="29"/>
      <c r="AB733" s="29"/>
      <c r="AC733" s="29"/>
      <c r="AD733" s="29"/>
      <c r="AG733" s="29"/>
      <c r="AH733" s="29"/>
      <c r="AI733" s="29"/>
      <c r="AJ733" s="29"/>
    </row>
    <row r="734" spans="9:36" x14ac:dyDescent="0.25">
      <c r="I734" s="29"/>
      <c r="J734" s="29"/>
      <c r="K734" s="29"/>
      <c r="L734" s="29"/>
      <c r="O734" s="29"/>
      <c r="P734" s="29"/>
      <c r="Q734" s="29"/>
      <c r="R734" s="29"/>
      <c r="U734" s="29"/>
      <c r="V734" s="29"/>
      <c r="W734" s="29"/>
      <c r="X734" s="29"/>
      <c r="AA734" s="29"/>
      <c r="AB734" s="29"/>
      <c r="AC734" s="29"/>
      <c r="AD734" s="29"/>
      <c r="AG734" s="29"/>
      <c r="AH734" s="29"/>
      <c r="AI734" s="29"/>
      <c r="AJ734" s="29"/>
    </row>
    <row r="735" spans="9:36" x14ac:dyDescent="0.25">
      <c r="I735" s="29"/>
      <c r="J735" s="29"/>
      <c r="K735" s="29"/>
      <c r="L735" s="29"/>
      <c r="O735" s="29"/>
      <c r="P735" s="29"/>
      <c r="Q735" s="29"/>
      <c r="R735" s="29"/>
      <c r="U735" s="29"/>
      <c r="V735" s="29"/>
      <c r="W735" s="29"/>
      <c r="X735" s="29"/>
      <c r="AA735" s="29"/>
      <c r="AB735" s="29"/>
      <c r="AC735" s="29"/>
      <c r="AD735" s="29"/>
      <c r="AG735" s="29"/>
      <c r="AH735" s="29"/>
      <c r="AI735" s="29"/>
      <c r="AJ735" s="29"/>
    </row>
    <row r="736" spans="9:36" x14ac:dyDescent="0.25">
      <c r="I736" s="29"/>
      <c r="J736" s="29"/>
      <c r="K736" s="29"/>
      <c r="L736" s="29"/>
      <c r="O736" s="29"/>
      <c r="P736" s="29"/>
      <c r="Q736" s="29"/>
      <c r="R736" s="29"/>
      <c r="U736" s="29"/>
      <c r="V736" s="29"/>
      <c r="W736" s="29"/>
      <c r="X736" s="29"/>
      <c r="AA736" s="29"/>
      <c r="AB736" s="29"/>
      <c r="AC736" s="29"/>
      <c r="AD736" s="29"/>
      <c r="AG736" s="29"/>
      <c r="AH736" s="29"/>
      <c r="AI736" s="29"/>
      <c r="AJ736" s="29"/>
    </row>
    <row r="737" spans="9:36" x14ac:dyDescent="0.25">
      <c r="I737" s="29"/>
      <c r="J737" s="29"/>
      <c r="K737" s="29"/>
      <c r="L737" s="29"/>
      <c r="O737" s="29"/>
      <c r="P737" s="29"/>
      <c r="Q737" s="29"/>
      <c r="R737" s="29"/>
      <c r="U737" s="29"/>
      <c r="V737" s="29"/>
      <c r="W737" s="29"/>
      <c r="X737" s="29"/>
      <c r="AA737" s="29"/>
      <c r="AB737" s="29"/>
      <c r="AC737" s="29"/>
      <c r="AD737" s="29"/>
      <c r="AG737" s="29"/>
      <c r="AH737" s="29"/>
      <c r="AI737" s="29"/>
      <c r="AJ737" s="29"/>
    </row>
    <row r="738" spans="9:36" x14ac:dyDescent="0.25">
      <c r="I738" s="29"/>
      <c r="J738" s="29"/>
      <c r="K738" s="29"/>
      <c r="L738" s="29"/>
      <c r="O738" s="29"/>
      <c r="P738" s="29"/>
      <c r="Q738" s="29"/>
      <c r="R738" s="29"/>
      <c r="U738" s="29"/>
      <c r="V738" s="29"/>
      <c r="W738" s="29"/>
      <c r="X738" s="29"/>
      <c r="AA738" s="29"/>
      <c r="AB738" s="29"/>
      <c r="AC738" s="29"/>
      <c r="AD738" s="29"/>
      <c r="AG738" s="29"/>
      <c r="AH738" s="29"/>
      <c r="AI738" s="29"/>
      <c r="AJ738" s="29"/>
    </row>
    <row r="739" spans="9:36" x14ac:dyDescent="0.25">
      <c r="I739" s="29"/>
      <c r="J739" s="29"/>
      <c r="K739" s="29"/>
      <c r="L739" s="29"/>
      <c r="O739" s="29"/>
      <c r="P739" s="29"/>
      <c r="Q739" s="29"/>
      <c r="R739" s="29"/>
      <c r="U739" s="29"/>
      <c r="V739" s="29"/>
      <c r="W739" s="29"/>
      <c r="X739" s="29"/>
      <c r="AA739" s="29"/>
      <c r="AB739" s="29"/>
      <c r="AC739" s="29"/>
      <c r="AD739" s="29"/>
      <c r="AG739" s="29"/>
      <c r="AH739" s="29"/>
      <c r="AI739" s="29"/>
      <c r="AJ739" s="29"/>
    </row>
    <row r="740" spans="9:36" x14ac:dyDescent="0.25">
      <c r="I740" s="29"/>
      <c r="J740" s="29"/>
      <c r="K740" s="29"/>
      <c r="L740" s="29"/>
      <c r="O740" s="29"/>
      <c r="P740" s="29"/>
      <c r="Q740" s="29"/>
      <c r="R740" s="29"/>
      <c r="U740" s="29"/>
      <c r="V740" s="29"/>
      <c r="W740" s="29"/>
      <c r="X740" s="29"/>
      <c r="AA740" s="29"/>
      <c r="AB740" s="29"/>
      <c r="AC740" s="29"/>
      <c r="AD740" s="29"/>
      <c r="AG740" s="29"/>
      <c r="AH740" s="29"/>
      <c r="AI740" s="29"/>
      <c r="AJ740" s="29"/>
    </row>
    <row r="741" spans="9:36" x14ac:dyDescent="0.25">
      <c r="I741" s="29"/>
      <c r="J741" s="29"/>
      <c r="K741" s="29"/>
      <c r="L741" s="29"/>
      <c r="O741" s="29"/>
      <c r="P741" s="29"/>
      <c r="Q741" s="29"/>
      <c r="R741" s="29"/>
      <c r="U741" s="29"/>
      <c r="V741" s="29"/>
      <c r="W741" s="29"/>
      <c r="X741" s="29"/>
      <c r="AA741" s="29"/>
      <c r="AB741" s="29"/>
      <c r="AC741" s="29"/>
      <c r="AD741" s="29"/>
      <c r="AG741" s="29"/>
      <c r="AH741" s="29"/>
      <c r="AI741" s="29"/>
      <c r="AJ741" s="29"/>
    </row>
    <row r="742" spans="9:36" x14ac:dyDescent="0.25">
      <c r="I742" s="29"/>
      <c r="J742" s="29"/>
      <c r="K742" s="29"/>
      <c r="L742" s="29"/>
      <c r="O742" s="29"/>
      <c r="P742" s="29"/>
      <c r="Q742" s="29"/>
      <c r="R742" s="29"/>
      <c r="U742" s="29"/>
      <c r="V742" s="29"/>
      <c r="W742" s="29"/>
      <c r="X742" s="29"/>
      <c r="AA742" s="29"/>
      <c r="AB742" s="29"/>
      <c r="AC742" s="29"/>
      <c r="AD742" s="29"/>
      <c r="AG742" s="29"/>
      <c r="AH742" s="29"/>
      <c r="AI742" s="29"/>
      <c r="AJ742" s="29"/>
    </row>
    <row r="743" spans="9:36" x14ac:dyDescent="0.25">
      <c r="I743" s="29"/>
      <c r="J743" s="29"/>
      <c r="K743" s="29"/>
      <c r="L743" s="29"/>
      <c r="O743" s="29"/>
      <c r="P743" s="29"/>
      <c r="Q743" s="29"/>
      <c r="R743" s="29"/>
      <c r="U743" s="29"/>
      <c r="V743" s="29"/>
      <c r="W743" s="29"/>
      <c r="X743" s="29"/>
      <c r="AA743" s="29"/>
      <c r="AB743" s="29"/>
      <c r="AC743" s="29"/>
      <c r="AD743" s="29"/>
      <c r="AG743" s="29"/>
      <c r="AH743" s="29"/>
      <c r="AI743" s="29"/>
      <c r="AJ743" s="29"/>
    </row>
    <row r="744" spans="9:36" x14ac:dyDescent="0.25">
      <c r="I744" s="29"/>
      <c r="J744" s="29"/>
      <c r="K744" s="29"/>
      <c r="L744" s="29"/>
      <c r="O744" s="29"/>
      <c r="P744" s="29"/>
      <c r="Q744" s="29"/>
      <c r="R744" s="29"/>
      <c r="U744" s="29"/>
      <c r="V744" s="29"/>
      <c r="W744" s="29"/>
      <c r="X744" s="29"/>
      <c r="AA744" s="29"/>
      <c r="AB744" s="29"/>
      <c r="AC744" s="29"/>
      <c r="AD744" s="29"/>
      <c r="AG744" s="29"/>
      <c r="AH744" s="29"/>
      <c r="AI744" s="29"/>
      <c r="AJ744" s="29"/>
    </row>
    <row r="745" spans="9:36" x14ac:dyDescent="0.25">
      <c r="I745" s="29"/>
      <c r="J745" s="29"/>
      <c r="K745" s="29"/>
      <c r="L745" s="29"/>
      <c r="O745" s="29"/>
      <c r="P745" s="29"/>
      <c r="Q745" s="29"/>
      <c r="R745" s="29"/>
      <c r="U745" s="29"/>
      <c r="V745" s="29"/>
      <c r="W745" s="29"/>
      <c r="X745" s="29"/>
      <c r="AA745" s="29"/>
      <c r="AB745" s="29"/>
      <c r="AC745" s="29"/>
      <c r="AD745" s="29"/>
      <c r="AG745" s="29"/>
      <c r="AH745" s="29"/>
      <c r="AI745" s="29"/>
      <c r="AJ745" s="29"/>
    </row>
    <row r="746" spans="9:36" x14ac:dyDescent="0.25">
      <c r="I746" s="29"/>
      <c r="J746" s="29"/>
      <c r="K746" s="29"/>
      <c r="L746" s="29"/>
      <c r="O746" s="29"/>
      <c r="P746" s="29"/>
      <c r="Q746" s="29"/>
      <c r="R746" s="29"/>
      <c r="U746" s="29"/>
      <c r="V746" s="29"/>
      <c r="W746" s="29"/>
      <c r="X746" s="29"/>
      <c r="AA746" s="29"/>
      <c r="AB746" s="29"/>
      <c r="AC746" s="29"/>
      <c r="AD746" s="29"/>
      <c r="AG746" s="29"/>
      <c r="AH746" s="29"/>
      <c r="AI746" s="29"/>
      <c r="AJ746" s="29"/>
    </row>
    <row r="747" spans="9:36" x14ac:dyDescent="0.25">
      <c r="I747" s="29"/>
      <c r="J747" s="29"/>
      <c r="K747" s="29"/>
      <c r="L747" s="29"/>
      <c r="O747" s="29"/>
      <c r="P747" s="29"/>
      <c r="Q747" s="29"/>
      <c r="R747" s="29"/>
      <c r="U747" s="29"/>
      <c r="V747" s="29"/>
      <c r="W747" s="29"/>
      <c r="X747" s="29"/>
      <c r="AA747" s="29"/>
      <c r="AB747" s="29"/>
      <c r="AC747" s="29"/>
      <c r="AD747" s="29"/>
      <c r="AG747" s="29"/>
      <c r="AH747" s="29"/>
      <c r="AI747" s="29"/>
      <c r="AJ747" s="29"/>
    </row>
    <row r="748" spans="9:36" x14ac:dyDescent="0.25">
      <c r="I748" s="29"/>
      <c r="J748" s="29"/>
      <c r="K748" s="29"/>
      <c r="L748" s="29"/>
      <c r="O748" s="29"/>
      <c r="P748" s="29"/>
      <c r="Q748" s="29"/>
      <c r="R748" s="29"/>
      <c r="U748" s="29"/>
      <c r="V748" s="29"/>
      <c r="W748" s="29"/>
      <c r="X748" s="29"/>
      <c r="AA748" s="29"/>
      <c r="AB748" s="29"/>
      <c r="AC748" s="29"/>
      <c r="AD748" s="29"/>
      <c r="AG748" s="29"/>
      <c r="AH748" s="29"/>
      <c r="AI748" s="29"/>
      <c r="AJ748" s="29"/>
    </row>
    <row r="749" spans="9:36" x14ac:dyDescent="0.25">
      <c r="I749" s="29"/>
      <c r="J749" s="29"/>
      <c r="K749" s="29"/>
      <c r="L749" s="29"/>
      <c r="O749" s="29"/>
      <c r="P749" s="29"/>
      <c r="Q749" s="29"/>
      <c r="R749" s="29"/>
      <c r="U749" s="29"/>
      <c r="V749" s="29"/>
      <c r="W749" s="29"/>
      <c r="X749" s="29"/>
      <c r="AA749" s="29"/>
      <c r="AB749" s="29"/>
      <c r="AC749" s="29"/>
      <c r="AD749" s="29"/>
      <c r="AG749" s="29"/>
      <c r="AH749" s="29"/>
      <c r="AI749" s="29"/>
      <c r="AJ749" s="29"/>
    </row>
    <row r="750" spans="9:36" x14ac:dyDescent="0.25">
      <c r="I750" s="29"/>
      <c r="J750" s="29"/>
      <c r="K750" s="29"/>
      <c r="L750" s="29"/>
      <c r="O750" s="29"/>
      <c r="P750" s="29"/>
      <c r="Q750" s="29"/>
      <c r="R750" s="29"/>
      <c r="U750" s="29"/>
      <c r="V750" s="29"/>
      <c r="W750" s="29"/>
      <c r="X750" s="29"/>
      <c r="AA750" s="29"/>
      <c r="AB750" s="29"/>
      <c r="AC750" s="29"/>
      <c r="AD750" s="29"/>
      <c r="AG750" s="29"/>
      <c r="AH750" s="29"/>
      <c r="AI750" s="29"/>
      <c r="AJ750" s="29"/>
    </row>
    <row r="751" spans="9:36" x14ac:dyDescent="0.25">
      <c r="I751" s="29"/>
      <c r="J751" s="29"/>
      <c r="K751" s="29"/>
      <c r="L751" s="29"/>
      <c r="O751" s="29"/>
      <c r="P751" s="29"/>
      <c r="Q751" s="29"/>
      <c r="R751" s="29"/>
      <c r="U751" s="29"/>
      <c r="V751" s="29"/>
      <c r="W751" s="29"/>
      <c r="X751" s="29"/>
      <c r="AA751" s="29"/>
      <c r="AB751" s="29"/>
      <c r="AC751" s="29"/>
      <c r="AD751" s="29"/>
      <c r="AG751" s="29"/>
      <c r="AH751" s="29"/>
      <c r="AI751" s="29"/>
      <c r="AJ751" s="29"/>
    </row>
    <row r="752" spans="9:36" x14ac:dyDescent="0.25">
      <c r="I752" s="29"/>
      <c r="J752" s="29"/>
      <c r="K752" s="29"/>
      <c r="L752" s="29"/>
      <c r="O752" s="29"/>
      <c r="P752" s="29"/>
      <c r="Q752" s="29"/>
      <c r="R752" s="29"/>
      <c r="U752" s="29"/>
      <c r="V752" s="29"/>
      <c r="W752" s="29"/>
      <c r="X752" s="29"/>
      <c r="AA752" s="29"/>
      <c r="AB752" s="29"/>
      <c r="AC752" s="29"/>
      <c r="AD752" s="29"/>
      <c r="AG752" s="29"/>
      <c r="AH752" s="29"/>
      <c r="AI752" s="29"/>
      <c r="AJ752" s="29"/>
    </row>
    <row r="753" spans="9:36" x14ac:dyDescent="0.25">
      <c r="I753" s="29"/>
      <c r="J753" s="29"/>
      <c r="K753" s="29"/>
      <c r="L753" s="29"/>
      <c r="O753" s="29"/>
      <c r="P753" s="29"/>
      <c r="Q753" s="29"/>
      <c r="R753" s="29"/>
      <c r="U753" s="29"/>
      <c r="V753" s="29"/>
      <c r="W753" s="29"/>
      <c r="X753" s="29"/>
      <c r="AA753" s="29"/>
      <c r="AB753" s="29"/>
      <c r="AC753" s="29"/>
      <c r="AD753" s="29"/>
      <c r="AG753" s="29"/>
      <c r="AH753" s="29"/>
      <c r="AI753" s="29"/>
      <c r="AJ753" s="29"/>
    </row>
    <row r="754" spans="9:36" x14ac:dyDescent="0.25">
      <c r="I754" s="29"/>
      <c r="J754" s="29"/>
      <c r="K754" s="29"/>
      <c r="L754" s="29"/>
      <c r="O754" s="29"/>
      <c r="P754" s="29"/>
      <c r="Q754" s="29"/>
      <c r="R754" s="29"/>
      <c r="U754" s="29"/>
      <c r="V754" s="29"/>
      <c r="W754" s="29"/>
      <c r="X754" s="29"/>
      <c r="AA754" s="29"/>
      <c r="AB754" s="29"/>
      <c r="AC754" s="29"/>
      <c r="AD754" s="29"/>
      <c r="AG754" s="29"/>
      <c r="AH754" s="29"/>
      <c r="AI754" s="29"/>
      <c r="AJ754" s="29"/>
    </row>
    <row r="755" spans="9:36" x14ac:dyDescent="0.25">
      <c r="I755" s="29"/>
      <c r="J755" s="29"/>
      <c r="K755" s="29"/>
      <c r="L755" s="29"/>
      <c r="O755" s="29"/>
      <c r="P755" s="29"/>
      <c r="Q755" s="29"/>
      <c r="R755" s="29"/>
      <c r="U755" s="29"/>
      <c r="V755" s="29"/>
      <c r="W755" s="29"/>
      <c r="X755" s="29"/>
      <c r="AA755" s="29"/>
      <c r="AB755" s="29"/>
      <c r="AC755" s="29"/>
      <c r="AD755" s="29"/>
      <c r="AG755" s="29"/>
      <c r="AH755" s="29"/>
      <c r="AI755" s="29"/>
      <c r="AJ755" s="29"/>
    </row>
    <row r="756" spans="9:36" x14ac:dyDescent="0.25">
      <c r="I756" s="29"/>
      <c r="J756" s="29"/>
      <c r="K756" s="29"/>
      <c r="L756" s="29"/>
      <c r="O756" s="29"/>
      <c r="P756" s="29"/>
      <c r="Q756" s="29"/>
      <c r="R756" s="29"/>
      <c r="U756" s="29"/>
      <c r="V756" s="29"/>
      <c r="W756" s="29"/>
      <c r="X756" s="29"/>
      <c r="AA756" s="29"/>
      <c r="AB756" s="29"/>
      <c r="AC756" s="29"/>
      <c r="AD756" s="29"/>
      <c r="AG756" s="29"/>
      <c r="AH756" s="29"/>
      <c r="AI756" s="29"/>
      <c r="AJ756" s="29"/>
    </row>
    <row r="757" spans="9:36" x14ac:dyDescent="0.25">
      <c r="I757" s="29"/>
      <c r="J757" s="29"/>
      <c r="K757" s="29"/>
      <c r="L757" s="29"/>
      <c r="O757" s="29"/>
      <c r="P757" s="29"/>
      <c r="Q757" s="29"/>
      <c r="R757" s="29"/>
      <c r="U757" s="29"/>
      <c r="V757" s="29"/>
      <c r="W757" s="29"/>
      <c r="X757" s="29"/>
      <c r="AA757" s="29"/>
      <c r="AB757" s="29"/>
      <c r="AC757" s="29"/>
      <c r="AD757" s="29"/>
      <c r="AG757" s="29"/>
      <c r="AH757" s="29"/>
      <c r="AI757" s="29"/>
      <c r="AJ757" s="29"/>
    </row>
    <row r="758" spans="9:36" x14ac:dyDescent="0.25">
      <c r="I758" s="29"/>
      <c r="J758" s="29"/>
      <c r="K758" s="29"/>
      <c r="L758" s="29"/>
      <c r="O758" s="29"/>
      <c r="P758" s="29"/>
      <c r="Q758" s="29"/>
      <c r="R758" s="29"/>
      <c r="U758" s="29"/>
      <c r="V758" s="29"/>
      <c r="W758" s="29"/>
      <c r="X758" s="29"/>
      <c r="AA758" s="29"/>
      <c r="AB758" s="29"/>
      <c r="AC758" s="29"/>
      <c r="AD758" s="29"/>
      <c r="AG758" s="29"/>
      <c r="AH758" s="29"/>
      <c r="AI758" s="29"/>
      <c r="AJ758" s="29"/>
    </row>
    <row r="759" spans="9:36" x14ac:dyDescent="0.25">
      <c r="I759" s="29"/>
      <c r="J759" s="29"/>
      <c r="K759" s="29"/>
      <c r="L759" s="29"/>
      <c r="O759" s="29"/>
      <c r="P759" s="29"/>
      <c r="Q759" s="29"/>
      <c r="R759" s="29"/>
      <c r="U759" s="29"/>
      <c r="V759" s="29"/>
      <c r="W759" s="29"/>
      <c r="X759" s="29"/>
      <c r="AA759" s="29"/>
      <c r="AB759" s="29"/>
      <c r="AC759" s="29"/>
      <c r="AD759" s="29"/>
      <c r="AG759" s="29"/>
      <c r="AH759" s="29"/>
      <c r="AI759" s="29"/>
      <c r="AJ759" s="29"/>
    </row>
    <row r="760" spans="9:36" x14ac:dyDescent="0.25">
      <c r="I760" s="29"/>
      <c r="J760" s="29"/>
      <c r="K760" s="29"/>
      <c r="L760" s="29"/>
      <c r="O760" s="29"/>
      <c r="P760" s="29"/>
      <c r="Q760" s="29"/>
      <c r="R760" s="29"/>
      <c r="U760" s="29"/>
      <c r="V760" s="29"/>
      <c r="W760" s="29"/>
      <c r="X760" s="29"/>
      <c r="AA760" s="29"/>
      <c r="AB760" s="29"/>
      <c r="AC760" s="29"/>
      <c r="AD760" s="29"/>
      <c r="AG760" s="29"/>
      <c r="AH760" s="29"/>
      <c r="AI760" s="29"/>
      <c r="AJ760" s="29"/>
    </row>
    <row r="761" spans="9:36" x14ac:dyDescent="0.25">
      <c r="I761" s="29"/>
      <c r="J761" s="29"/>
      <c r="K761" s="29"/>
      <c r="L761" s="29"/>
      <c r="O761" s="29"/>
      <c r="P761" s="29"/>
      <c r="Q761" s="29"/>
      <c r="R761" s="29"/>
      <c r="U761" s="29"/>
      <c r="V761" s="29"/>
      <c r="W761" s="29"/>
      <c r="X761" s="29"/>
      <c r="AA761" s="29"/>
      <c r="AB761" s="29"/>
      <c r="AC761" s="29"/>
      <c r="AD761" s="29"/>
      <c r="AG761" s="29"/>
      <c r="AH761" s="29"/>
      <c r="AI761" s="29"/>
      <c r="AJ761" s="29"/>
    </row>
    <row r="762" spans="9:36" x14ac:dyDescent="0.25">
      <c r="I762" s="29"/>
      <c r="J762" s="29"/>
      <c r="K762" s="29"/>
      <c r="L762" s="29"/>
      <c r="O762" s="29"/>
      <c r="P762" s="29"/>
      <c r="Q762" s="29"/>
      <c r="R762" s="29"/>
      <c r="U762" s="29"/>
      <c r="V762" s="29"/>
      <c r="W762" s="29"/>
      <c r="X762" s="29"/>
      <c r="AA762" s="29"/>
      <c r="AB762" s="29"/>
      <c r="AC762" s="29"/>
      <c r="AD762" s="29"/>
      <c r="AG762" s="29"/>
      <c r="AH762" s="29"/>
      <c r="AI762" s="29"/>
      <c r="AJ762" s="29"/>
    </row>
    <row r="763" spans="9:36" x14ac:dyDescent="0.25">
      <c r="I763" s="29"/>
      <c r="J763" s="29"/>
      <c r="K763" s="29"/>
      <c r="L763" s="29"/>
      <c r="O763" s="29"/>
      <c r="P763" s="29"/>
      <c r="Q763" s="29"/>
      <c r="R763" s="29"/>
      <c r="U763" s="29"/>
      <c r="V763" s="29"/>
      <c r="W763" s="29"/>
      <c r="X763" s="29"/>
      <c r="AA763" s="29"/>
      <c r="AB763" s="29"/>
      <c r="AC763" s="29"/>
      <c r="AD763" s="29"/>
      <c r="AG763" s="29"/>
      <c r="AH763" s="29"/>
      <c r="AI763" s="29"/>
      <c r="AJ763" s="29"/>
    </row>
    <row r="764" spans="9:36" x14ac:dyDescent="0.25">
      <c r="I764" s="29"/>
      <c r="J764" s="29"/>
      <c r="K764" s="29"/>
      <c r="L764" s="29"/>
      <c r="O764" s="29"/>
      <c r="P764" s="29"/>
      <c r="Q764" s="29"/>
      <c r="R764" s="29"/>
      <c r="U764" s="29"/>
      <c r="V764" s="29"/>
      <c r="W764" s="29"/>
      <c r="X764" s="29"/>
      <c r="AA764" s="29"/>
      <c r="AB764" s="29"/>
      <c r="AC764" s="29"/>
      <c r="AD764" s="29"/>
      <c r="AG764" s="29"/>
      <c r="AH764" s="29"/>
      <c r="AI764" s="29"/>
      <c r="AJ764" s="29"/>
    </row>
    <row r="765" spans="9:36" x14ac:dyDescent="0.25">
      <c r="I765" s="29"/>
      <c r="J765" s="29"/>
      <c r="K765" s="29"/>
      <c r="L765" s="29"/>
      <c r="O765" s="29"/>
      <c r="P765" s="29"/>
      <c r="Q765" s="29"/>
      <c r="R765" s="29"/>
      <c r="U765" s="29"/>
      <c r="V765" s="29"/>
      <c r="W765" s="29"/>
      <c r="X765" s="29"/>
      <c r="AA765" s="29"/>
      <c r="AB765" s="29"/>
      <c r="AC765" s="29"/>
      <c r="AD765" s="29"/>
      <c r="AG765" s="29"/>
      <c r="AH765" s="29"/>
      <c r="AI765" s="29"/>
      <c r="AJ765" s="29"/>
    </row>
    <row r="766" spans="9:36" x14ac:dyDescent="0.25">
      <c r="I766" s="29"/>
      <c r="J766" s="29"/>
      <c r="K766" s="29"/>
      <c r="L766" s="29"/>
      <c r="O766" s="29"/>
      <c r="P766" s="29"/>
      <c r="Q766" s="29"/>
      <c r="R766" s="29"/>
      <c r="U766" s="29"/>
      <c r="V766" s="29"/>
      <c r="W766" s="29"/>
      <c r="X766" s="29"/>
      <c r="AA766" s="29"/>
      <c r="AB766" s="29"/>
      <c r="AC766" s="29"/>
      <c r="AD766" s="29"/>
      <c r="AG766" s="29"/>
      <c r="AH766" s="29"/>
      <c r="AI766" s="29"/>
      <c r="AJ766" s="29"/>
    </row>
    <row r="767" spans="9:36" x14ac:dyDescent="0.25">
      <c r="I767" s="29"/>
      <c r="J767" s="29"/>
      <c r="K767" s="29"/>
      <c r="L767" s="29"/>
      <c r="O767" s="29"/>
      <c r="P767" s="29"/>
      <c r="Q767" s="29"/>
      <c r="R767" s="29"/>
      <c r="U767" s="29"/>
      <c r="V767" s="29"/>
      <c r="W767" s="29"/>
      <c r="X767" s="29"/>
      <c r="AA767" s="29"/>
      <c r="AB767" s="29"/>
      <c r="AC767" s="29"/>
      <c r="AD767" s="29"/>
      <c r="AG767" s="29"/>
      <c r="AH767" s="29"/>
      <c r="AI767" s="29"/>
      <c r="AJ767" s="29"/>
    </row>
    <row r="768" spans="9:36" x14ac:dyDescent="0.25">
      <c r="I768" s="29"/>
      <c r="J768" s="29"/>
      <c r="K768" s="29"/>
      <c r="L768" s="29"/>
      <c r="O768" s="29"/>
      <c r="P768" s="29"/>
      <c r="Q768" s="29"/>
      <c r="R768" s="29"/>
      <c r="U768" s="29"/>
      <c r="V768" s="29"/>
      <c r="W768" s="29"/>
      <c r="X768" s="29"/>
      <c r="AA768" s="29"/>
      <c r="AB768" s="29"/>
      <c r="AC768" s="29"/>
      <c r="AD768" s="29"/>
      <c r="AG768" s="29"/>
      <c r="AH768" s="29"/>
      <c r="AI768" s="29"/>
      <c r="AJ768" s="29"/>
    </row>
    <row r="769" spans="9:36" x14ac:dyDescent="0.25">
      <c r="I769" s="29"/>
      <c r="J769" s="29"/>
      <c r="K769" s="29"/>
      <c r="L769" s="29"/>
      <c r="O769" s="29"/>
      <c r="P769" s="29"/>
      <c r="Q769" s="29"/>
      <c r="R769" s="29"/>
      <c r="U769" s="29"/>
      <c r="V769" s="29"/>
      <c r="W769" s="29"/>
      <c r="X769" s="29"/>
      <c r="AA769" s="29"/>
      <c r="AB769" s="29"/>
      <c r="AC769" s="29"/>
      <c r="AD769" s="29"/>
      <c r="AG769" s="29"/>
      <c r="AH769" s="29"/>
      <c r="AI769" s="29"/>
      <c r="AJ769" s="29"/>
    </row>
    <row r="770" spans="9:36" x14ac:dyDescent="0.25">
      <c r="I770" s="29"/>
      <c r="J770" s="29"/>
      <c r="K770" s="29"/>
      <c r="L770" s="29"/>
      <c r="O770" s="29"/>
      <c r="P770" s="29"/>
      <c r="Q770" s="29"/>
      <c r="R770" s="29"/>
      <c r="U770" s="29"/>
      <c r="V770" s="29"/>
      <c r="W770" s="29"/>
      <c r="X770" s="29"/>
      <c r="AA770" s="29"/>
      <c r="AB770" s="29"/>
      <c r="AC770" s="29"/>
      <c r="AD770" s="29"/>
      <c r="AG770" s="29"/>
      <c r="AH770" s="29"/>
      <c r="AI770" s="29"/>
      <c r="AJ770" s="29"/>
    </row>
    <row r="771" spans="9:36" x14ac:dyDescent="0.25">
      <c r="I771" s="29"/>
      <c r="J771" s="29"/>
      <c r="K771" s="29"/>
      <c r="L771" s="29"/>
      <c r="O771" s="29"/>
      <c r="P771" s="29"/>
      <c r="Q771" s="29"/>
      <c r="R771" s="29"/>
      <c r="U771" s="29"/>
      <c r="V771" s="29"/>
      <c r="W771" s="29"/>
      <c r="X771" s="29"/>
      <c r="AA771" s="29"/>
      <c r="AB771" s="29"/>
      <c r="AC771" s="29"/>
      <c r="AD771" s="29"/>
      <c r="AG771" s="29"/>
      <c r="AH771" s="29"/>
      <c r="AI771" s="29"/>
      <c r="AJ771" s="29"/>
    </row>
    <row r="772" spans="9:36" x14ac:dyDescent="0.25">
      <c r="I772" s="29"/>
      <c r="J772" s="29"/>
      <c r="K772" s="29"/>
      <c r="L772" s="29"/>
      <c r="O772" s="29"/>
      <c r="P772" s="29"/>
      <c r="Q772" s="29"/>
      <c r="R772" s="29"/>
      <c r="U772" s="29"/>
      <c r="V772" s="29"/>
      <c r="W772" s="29"/>
      <c r="X772" s="29"/>
      <c r="AA772" s="29"/>
      <c r="AB772" s="29"/>
      <c r="AC772" s="29"/>
      <c r="AD772" s="29"/>
      <c r="AG772" s="29"/>
      <c r="AH772" s="29"/>
      <c r="AI772" s="29"/>
      <c r="AJ772" s="29"/>
    </row>
    <row r="773" spans="9:36" x14ac:dyDescent="0.25">
      <c r="I773" s="29"/>
      <c r="J773" s="29"/>
      <c r="K773" s="29"/>
      <c r="L773" s="29"/>
      <c r="O773" s="29"/>
      <c r="P773" s="29"/>
      <c r="Q773" s="29"/>
      <c r="R773" s="29"/>
      <c r="U773" s="29"/>
      <c r="V773" s="29"/>
      <c r="W773" s="29"/>
      <c r="X773" s="29"/>
      <c r="AA773" s="29"/>
      <c r="AB773" s="29"/>
      <c r="AC773" s="29"/>
      <c r="AD773" s="29"/>
      <c r="AG773" s="29"/>
      <c r="AH773" s="29"/>
      <c r="AI773" s="29"/>
      <c r="AJ773" s="29"/>
    </row>
    <row r="774" spans="9:36" x14ac:dyDescent="0.25">
      <c r="I774" s="29"/>
      <c r="J774" s="29"/>
      <c r="K774" s="29"/>
      <c r="L774" s="29"/>
      <c r="O774" s="29"/>
      <c r="P774" s="29"/>
      <c r="Q774" s="29"/>
      <c r="R774" s="29"/>
      <c r="U774" s="29"/>
      <c r="V774" s="29"/>
      <c r="W774" s="29"/>
      <c r="X774" s="29"/>
      <c r="AA774" s="29"/>
      <c r="AB774" s="29"/>
      <c r="AC774" s="29"/>
      <c r="AD774" s="29"/>
      <c r="AG774" s="29"/>
      <c r="AH774" s="29"/>
      <c r="AI774" s="29"/>
      <c r="AJ774" s="29"/>
    </row>
    <row r="775" spans="9:36" x14ac:dyDescent="0.25">
      <c r="I775" s="29"/>
      <c r="J775" s="29"/>
      <c r="K775" s="29"/>
      <c r="L775" s="29"/>
      <c r="O775" s="29"/>
      <c r="P775" s="29"/>
      <c r="Q775" s="29"/>
      <c r="R775" s="29"/>
      <c r="U775" s="29"/>
      <c r="V775" s="29"/>
      <c r="W775" s="29"/>
      <c r="X775" s="29"/>
      <c r="AA775" s="29"/>
      <c r="AB775" s="29"/>
      <c r="AC775" s="29"/>
      <c r="AD775" s="29"/>
      <c r="AG775" s="29"/>
      <c r="AH775" s="29"/>
      <c r="AI775" s="29"/>
      <c r="AJ775" s="29"/>
    </row>
    <row r="776" spans="9:36" x14ac:dyDescent="0.25">
      <c r="I776" s="29"/>
      <c r="J776" s="29"/>
      <c r="K776" s="29"/>
      <c r="L776" s="29"/>
      <c r="O776" s="29"/>
      <c r="P776" s="29"/>
      <c r="Q776" s="29"/>
      <c r="R776" s="29"/>
      <c r="U776" s="29"/>
      <c r="V776" s="29"/>
      <c r="W776" s="29"/>
      <c r="X776" s="29"/>
      <c r="AA776" s="29"/>
      <c r="AB776" s="29"/>
      <c r="AC776" s="29"/>
      <c r="AD776" s="29"/>
      <c r="AG776" s="29"/>
      <c r="AH776" s="29"/>
      <c r="AI776" s="29"/>
      <c r="AJ776" s="29"/>
    </row>
    <row r="777" spans="9:36" x14ac:dyDescent="0.25">
      <c r="I777" s="29"/>
      <c r="J777" s="29"/>
      <c r="K777" s="29"/>
      <c r="L777" s="29"/>
      <c r="O777" s="29"/>
      <c r="P777" s="29"/>
      <c r="Q777" s="29"/>
      <c r="R777" s="29"/>
      <c r="U777" s="29"/>
      <c r="V777" s="29"/>
      <c r="W777" s="29"/>
      <c r="X777" s="29"/>
      <c r="AA777" s="29"/>
      <c r="AB777" s="29"/>
      <c r="AC777" s="29"/>
      <c r="AD777" s="29"/>
      <c r="AG777" s="29"/>
      <c r="AH777" s="29"/>
      <c r="AI777" s="29"/>
      <c r="AJ777" s="29"/>
    </row>
    <row r="778" spans="9:36" x14ac:dyDescent="0.25">
      <c r="I778" s="29"/>
      <c r="J778" s="29"/>
      <c r="K778" s="29"/>
      <c r="L778" s="29"/>
      <c r="O778" s="29"/>
      <c r="P778" s="29"/>
      <c r="Q778" s="29"/>
      <c r="R778" s="29"/>
      <c r="U778" s="29"/>
      <c r="V778" s="29"/>
      <c r="W778" s="29"/>
      <c r="X778" s="29"/>
      <c r="AA778" s="29"/>
      <c r="AB778" s="29"/>
      <c r="AC778" s="29"/>
      <c r="AD778" s="29"/>
      <c r="AG778" s="29"/>
      <c r="AH778" s="29"/>
      <c r="AI778" s="29"/>
      <c r="AJ778" s="29"/>
    </row>
    <row r="779" spans="9:36" x14ac:dyDescent="0.25">
      <c r="I779" s="29"/>
      <c r="J779" s="29"/>
      <c r="K779" s="29"/>
      <c r="L779" s="29"/>
      <c r="O779" s="29"/>
      <c r="P779" s="29"/>
      <c r="Q779" s="29"/>
      <c r="R779" s="29"/>
      <c r="U779" s="29"/>
      <c r="V779" s="29"/>
      <c r="W779" s="29"/>
      <c r="X779" s="29"/>
      <c r="AA779" s="29"/>
      <c r="AB779" s="29"/>
      <c r="AC779" s="29"/>
      <c r="AD779" s="29"/>
      <c r="AG779" s="29"/>
      <c r="AH779" s="29"/>
      <c r="AI779" s="29"/>
      <c r="AJ779" s="29"/>
    </row>
    <row r="780" spans="9:36" x14ac:dyDescent="0.25">
      <c r="I780" s="29"/>
      <c r="J780" s="29"/>
      <c r="K780" s="29"/>
      <c r="L780" s="29"/>
      <c r="O780" s="29"/>
      <c r="P780" s="29"/>
      <c r="Q780" s="29"/>
      <c r="R780" s="29"/>
      <c r="U780" s="29"/>
      <c r="V780" s="29"/>
      <c r="W780" s="29"/>
      <c r="X780" s="29"/>
      <c r="AA780" s="29"/>
      <c r="AB780" s="29"/>
      <c r="AC780" s="29"/>
      <c r="AD780" s="29"/>
      <c r="AG780" s="29"/>
      <c r="AH780" s="29"/>
      <c r="AI780" s="29"/>
      <c r="AJ780" s="29"/>
    </row>
    <row r="781" spans="9:36" x14ac:dyDescent="0.25">
      <c r="I781" s="29"/>
      <c r="J781" s="29"/>
      <c r="K781" s="29"/>
      <c r="L781" s="29"/>
      <c r="O781" s="29"/>
      <c r="P781" s="29"/>
      <c r="Q781" s="29"/>
      <c r="R781" s="29"/>
      <c r="U781" s="29"/>
      <c r="V781" s="29"/>
      <c r="W781" s="29"/>
      <c r="X781" s="29"/>
      <c r="AA781" s="29"/>
      <c r="AB781" s="29"/>
      <c r="AC781" s="29"/>
      <c r="AD781" s="29"/>
      <c r="AG781" s="29"/>
      <c r="AH781" s="29"/>
      <c r="AI781" s="29"/>
      <c r="AJ781" s="29"/>
    </row>
    <row r="782" spans="9:36" x14ac:dyDescent="0.25">
      <c r="I782" s="29"/>
      <c r="J782" s="29"/>
      <c r="K782" s="29"/>
      <c r="L782" s="29"/>
      <c r="O782" s="29"/>
      <c r="P782" s="29"/>
      <c r="Q782" s="29"/>
      <c r="R782" s="29"/>
      <c r="U782" s="29"/>
      <c r="V782" s="29"/>
      <c r="W782" s="29"/>
      <c r="X782" s="29"/>
      <c r="AA782" s="29"/>
      <c r="AB782" s="29"/>
      <c r="AC782" s="29"/>
      <c r="AD782" s="29"/>
      <c r="AG782" s="29"/>
      <c r="AH782" s="29"/>
      <c r="AI782" s="29"/>
      <c r="AJ782" s="29"/>
    </row>
    <row r="783" spans="9:36" x14ac:dyDescent="0.25">
      <c r="I783" s="29"/>
      <c r="J783" s="29"/>
      <c r="K783" s="29"/>
      <c r="L783" s="29"/>
      <c r="O783" s="29"/>
      <c r="P783" s="29"/>
      <c r="Q783" s="29"/>
      <c r="R783" s="29"/>
      <c r="U783" s="29"/>
      <c r="V783" s="29"/>
      <c r="W783" s="29"/>
      <c r="X783" s="29"/>
      <c r="AA783" s="29"/>
      <c r="AB783" s="29"/>
      <c r="AC783" s="29"/>
      <c r="AD783" s="29"/>
      <c r="AG783" s="29"/>
      <c r="AH783" s="29"/>
      <c r="AI783" s="29"/>
      <c r="AJ783" s="29"/>
    </row>
    <row r="784" spans="9:36" x14ac:dyDescent="0.25">
      <c r="I784" s="29"/>
      <c r="J784" s="29"/>
      <c r="K784" s="29"/>
      <c r="L784" s="29"/>
      <c r="O784" s="29"/>
      <c r="P784" s="29"/>
      <c r="Q784" s="29"/>
      <c r="R784" s="29"/>
      <c r="U784" s="29"/>
      <c r="V784" s="29"/>
      <c r="W784" s="29"/>
      <c r="X784" s="29"/>
      <c r="AA784" s="29"/>
      <c r="AB784" s="29"/>
      <c r="AC784" s="29"/>
      <c r="AD784" s="29"/>
      <c r="AG784" s="29"/>
      <c r="AH784" s="29"/>
      <c r="AI784" s="29"/>
      <c r="AJ784" s="29"/>
    </row>
    <row r="785" spans="9:36" x14ac:dyDescent="0.25">
      <c r="I785" s="29"/>
      <c r="J785" s="29"/>
      <c r="K785" s="29"/>
      <c r="L785" s="29"/>
      <c r="O785" s="29"/>
      <c r="P785" s="29"/>
      <c r="Q785" s="29"/>
      <c r="R785" s="29"/>
      <c r="U785" s="29"/>
      <c r="V785" s="29"/>
      <c r="W785" s="29"/>
      <c r="X785" s="29"/>
      <c r="AA785" s="29"/>
      <c r="AB785" s="29"/>
      <c r="AC785" s="29"/>
      <c r="AD785" s="29"/>
      <c r="AG785" s="29"/>
      <c r="AH785" s="29"/>
      <c r="AI785" s="29"/>
      <c r="AJ785" s="29"/>
    </row>
    <row r="786" spans="9:36" x14ac:dyDescent="0.25">
      <c r="I786" s="29"/>
      <c r="J786" s="29"/>
      <c r="K786" s="29"/>
      <c r="L786" s="29"/>
      <c r="O786" s="29"/>
      <c r="P786" s="29"/>
      <c r="Q786" s="29"/>
      <c r="R786" s="29"/>
      <c r="U786" s="29"/>
      <c r="V786" s="29"/>
      <c r="W786" s="29"/>
      <c r="X786" s="29"/>
      <c r="AA786" s="29"/>
      <c r="AB786" s="29"/>
      <c r="AC786" s="29"/>
      <c r="AD786" s="29"/>
      <c r="AG786" s="29"/>
      <c r="AH786" s="29"/>
      <c r="AI786" s="29"/>
      <c r="AJ786" s="29"/>
    </row>
    <row r="787" spans="9:36" x14ac:dyDescent="0.25">
      <c r="I787" s="29"/>
      <c r="J787" s="29"/>
      <c r="K787" s="29"/>
      <c r="L787" s="29"/>
      <c r="O787" s="29"/>
      <c r="P787" s="29"/>
      <c r="Q787" s="29"/>
      <c r="R787" s="29"/>
      <c r="U787" s="29"/>
      <c r="V787" s="29"/>
      <c r="W787" s="29"/>
      <c r="X787" s="29"/>
      <c r="AA787" s="29"/>
      <c r="AB787" s="29"/>
      <c r="AC787" s="29"/>
      <c r="AD787" s="29"/>
      <c r="AG787" s="29"/>
      <c r="AH787" s="29"/>
      <c r="AI787" s="29"/>
      <c r="AJ787" s="29"/>
    </row>
    <row r="788" spans="9:36" x14ac:dyDescent="0.25">
      <c r="I788" s="29"/>
      <c r="J788" s="29"/>
      <c r="K788" s="29"/>
      <c r="L788" s="29"/>
      <c r="O788" s="29"/>
      <c r="P788" s="29"/>
      <c r="Q788" s="29"/>
      <c r="R788" s="29"/>
      <c r="U788" s="29"/>
      <c r="V788" s="29"/>
      <c r="W788" s="29"/>
      <c r="X788" s="29"/>
      <c r="AA788" s="29"/>
      <c r="AB788" s="29"/>
      <c r="AC788" s="29"/>
      <c r="AD788" s="29"/>
      <c r="AG788" s="29"/>
      <c r="AH788" s="29"/>
      <c r="AI788" s="29"/>
      <c r="AJ788" s="29"/>
    </row>
    <row r="789" spans="9:36" x14ac:dyDescent="0.25">
      <c r="I789" s="29"/>
      <c r="J789" s="29"/>
      <c r="K789" s="29"/>
      <c r="L789" s="29"/>
      <c r="O789" s="29"/>
      <c r="P789" s="29"/>
      <c r="Q789" s="29"/>
      <c r="R789" s="29"/>
      <c r="U789" s="29"/>
      <c r="V789" s="29"/>
      <c r="W789" s="29"/>
      <c r="X789" s="29"/>
      <c r="AA789" s="29"/>
      <c r="AB789" s="29"/>
      <c r="AC789" s="29"/>
      <c r="AD789" s="29"/>
      <c r="AG789" s="29"/>
      <c r="AH789" s="29"/>
      <c r="AI789" s="29"/>
      <c r="AJ789" s="29"/>
    </row>
    <row r="790" spans="9:36" x14ac:dyDescent="0.25">
      <c r="I790" s="29"/>
      <c r="J790" s="29"/>
      <c r="K790" s="29"/>
      <c r="L790" s="29"/>
      <c r="O790" s="29"/>
      <c r="P790" s="29"/>
      <c r="Q790" s="29"/>
      <c r="R790" s="29"/>
      <c r="U790" s="29"/>
      <c r="V790" s="29"/>
      <c r="W790" s="29"/>
      <c r="X790" s="29"/>
      <c r="AA790" s="29"/>
      <c r="AB790" s="29"/>
      <c r="AC790" s="29"/>
      <c r="AD790" s="29"/>
      <c r="AG790" s="29"/>
      <c r="AH790" s="29"/>
      <c r="AI790" s="29"/>
      <c r="AJ790" s="29"/>
    </row>
    <row r="791" spans="9:36" x14ac:dyDescent="0.25">
      <c r="I791" s="29"/>
      <c r="J791" s="29"/>
      <c r="K791" s="29"/>
      <c r="L791" s="29"/>
      <c r="O791" s="29"/>
      <c r="P791" s="29"/>
      <c r="Q791" s="29"/>
      <c r="R791" s="29"/>
      <c r="U791" s="29"/>
      <c r="V791" s="29"/>
      <c r="W791" s="29"/>
      <c r="X791" s="29"/>
      <c r="AA791" s="29"/>
      <c r="AB791" s="29"/>
      <c r="AC791" s="29"/>
      <c r="AD791" s="29"/>
      <c r="AG791" s="29"/>
      <c r="AH791" s="29"/>
      <c r="AI791" s="29"/>
      <c r="AJ791" s="29"/>
    </row>
    <row r="792" spans="9:36" x14ac:dyDescent="0.25">
      <c r="I792" s="29"/>
      <c r="J792" s="29"/>
      <c r="K792" s="29"/>
      <c r="L792" s="29"/>
      <c r="O792" s="29"/>
      <c r="P792" s="29"/>
      <c r="Q792" s="29"/>
      <c r="R792" s="29"/>
      <c r="U792" s="29"/>
      <c r="V792" s="29"/>
      <c r="W792" s="29"/>
      <c r="X792" s="29"/>
      <c r="AA792" s="29"/>
      <c r="AB792" s="29"/>
      <c r="AC792" s="29"/>
      <c r="AD792" s="29"/>
      <c r="AG792" s="29"/>
      <c r="AH792" s="29"/>
      <c r="AI792" s="29"/>
      <c r="AJ792" s="29"/>
    </row>
    <row r="793" spans="9:36" x14ac:dyDescent="0.25">
      <c r="I793" s="29"/>
      <c r="J793" s="29"/>
      <c r="K793" s="29"/>
      <c r="L793" s="29"/>
      <c r="O793" s="29"/>
      <c r="P793" s="29"/>
      <c r="Q793" s="29"/>
      <c r="R793" s="29"/>
      <c r="U793" s="29"/>
      <c r="V793" s="29"/>
      <c r="W793" s="29"/>
      <c r="X793" s="29"/>
      <c r="AA793" s="29"/>
      <c r="AB793" s="29"/>
      <c r="AC793" s="29"/>
      <c r="AD793" s="29"/>
      <c r="AG793" s="29"/>
      <c r="AH793" s="29"/>
      <c r="AI793" s="29"/>
      <c r="AJ793" s="29"/>
    </row>
    <row r="794" spans="9:36" x14ac:dyDescent="0.25">
      <c r="I794" s="29"/>
      <c r="J794" s="29"/>
      <c r="K794" s="29"/>
      <c r="L794" s="29"/>
      <c r="O794" s="29"/>
      <c r="P794" s="29"/>
      <c r="Q794" s="29"/>
      <c r="R794" s="29"/>
      <c r="U794" s="29"/>
      <c r="V794" s="29"/>
      <c r="W794" s="29"/>
      <c r="X794" s="29"/>
      <c r="AA794" s="29"/>
      <c r="AB794" s="29"/>
      <c r="AC794" s="29"/>
      <c r="AD794" s="29"/>
      <c r="AG794" s="29"/>
      <c r="AH794" s="29"/>
      <c r="AI794" s="29"/>
      <c r="AJ794" s="29"/>
    </row>
    <row r="795" spans="9:36" x14ac:dyDescent="0.25">
      <c r="I795" s="29"/>
      <c r="J795" s="29"/>
      <c r="K795" s="29"/>
      <c r="L795" s="29"/>
      <c r="O795" s="29"/>
      <c r="P795" s="29"/>
      <c r="Q795" s="29"/>
      <c r="R795" s="29"/>
      <c r="U795" s="29"/>
      <c r="V795" s="29"/>
      <c r="W795" s="29"/>
      <c r="X795" s="29"/>
      <c r="AA795" s="29"/>
      <c r="AB795" s="29"/>
      <c r="AC795" s="29"/>
      <c r="AD795" s="29"/>
      <c r="AG795" s="29"/>
      <c r="AH795" s="29"/>
      <c r="AI795" s="29"/>
      <c r="AJ795" s="29"/>
    </row>
    <row r="796" spans="9:36" x14ac:dyDescent="0.25">
      <c r="I796" s="29"/>
      <c r="J796" s="29"/>
      <c r="K796" s="29"/>
      <c r="L796" s="29"/>
      <c r="O796" s="29"/>
      <c r="P796" s="29"/>
      <c r="Q796" s="29"/>
      <c r="R796" s="29"/>
      <c r="U796" s="29"/>
      <c r="V796" s="29"/>
      <c r="W796" s="29"/>
      <c r="X796" s="29"/>
      <c r="AA796" s="29"/>
      <c r="AB796" s="29"/>
      <c r="AC796" s="29"/>
      <c r="AD796" s="29"/>
      <c r="AG796" s="29"/>
      <c r="AH796" s="29"/>
      <c r="AI796" s="29"/>
      <c r="AJ796" s="29"/>
    </row>
    <row r="797" spans="9:36" x14ac:dyDescent="0.25">
      <c r="I797" s="29"/>
      <c r="J797" s="29"/>
      <c r="K797" s="29"/>
      <c r="L797" s="29"/>
      <c r="O797" s="29"/>
      <c r="P797" s="29"/>
      <c r="Q797" s="29"/>
      <c r="R797" s="29"/>
      <c r="U797" s="29"/>
      <c r="V797" s="29"/>
      <c r="W797" s="29"/>
      <c r="X797" s="29"/>
      <c r="AA797" s="29"/>
      <c r="AB797" s="29"/>
      <c r="AC797" s="29"/>
      <c r="AD797" s="29"/>
      <c r="AG797" s="29"/>
      <c r="AH797" s="29"/>
      <c r="AI797" s="29"/>
      <c r="AJ797" s="29"/>
    </row>
    <row r="798" spans="9:36" x14ac:dyDescent="0.25">
      <c r="I798" s="29"/>
      <c r="J798" s="29"/>
      <c r="K798" s="29"/>
      <c r="L798" s="29"/>
      <c r="O798" s="29"/>
      <c r="P798" s="29"/>
      <c r="Q798" s="29"/>
      <c r="R798" s="29"/>
      <c r="U798" s="29"/>
      <c r="V798" s="29"/>
      <c r="W798" s="29"/>
      <c r="X798" s="29"/>
      <c r="AA798" s="29"/>
      <c r="AB798" s="29"/>
      <c r="AC798" s="29"/>
      <c r="AD798" s="29"/>
      <c r="AG798" s="29"/>
      <c r="AH798" s="29"/>
      <c r="AI798" s="29"/>
      <c r="AJ798" s="29"/>
    </row>
    <row r="799" spans="9:36" x14ac:dyDescent="0.25">
      <c r="I799" s="29"/>
      <c r="J799" s="29"/>
      <c r="K799" s="29"/>
      <c r="L799" s="29"/>
      <c r="O799" s="29"/>
      <c r="P799" s="29"/>
      <c r="Q799" s="29"/>
      <c r="R799" s="29"/>
      <c r="U799" s="29"/>
      <c r="V799" s="29"/>
      <c r="W799" s="29"/>
      <c r="X799" s="29"/>
      <c r="AA799" s="29"/>
      <c r="AB799" s="29"/>
      <c r="AC799" s="29"/>
      <c r="AD799" s="29"/>
      <c r="AG799" s="29"/>
      <c r="AH799" s="29"/>
      <c r="AI799" s="29"/>
      <c r="AJ799" s="29"/>
    </row>
    <row r="800" spans="9:36" x14ac:dyDescent="0.25">
      <c r="I800" s="29"/>
      <c r="J800" s="29"/>
      <c r="K800" s="29"/>
      <c r="L800" s="29"/>
      <c r="O800" s="29"/>
      <c r="P800" s="29"/>
      <c r="Q800" s="29"/>
      <c r="R800" s="29"/>
      <c r="U800" s="29"/>
      <c r="V800" s="29"/>
      <c r="W800" s="29"/>
      <c r="X800" s="29"/>
      <c r="AA800" s="29"/>
      <c r="AB800" s="29"/>
      <c r="AC800" s="29"/>
      <c r="AD800" s="29"/>
      <c r="AG800" s="29"/>
      <c r="AH800" s="29"/>
      <c r="AI800" s="29"/>
      <c r="AJ800" s="29"/>
    </row>
    <row r="801" spans="9:36" x14ac:dyDescent="0.25">
      <c r="I801" s="29"/>
      <c r="J801" s="29"/>
      <c r="K801" s="29"/>
      <c r="L801" s="29"/>
      <c r="O801" s="29"/>
      <c r="P801" s="29"/>
      <c r="Q801" s="29"/>
      <c r="R801" s="29"/>
      <c r="U801" s="29"/>
      <c r="V801" s="29"/>
      <c r="W801" s="29"/>
      <c r="X801" s="29"/>
      <c r="AA801" s="29"/>
      <c r="AB801" s="29"/>
      <c r="AC801" s="29"/>
      <c r="AD801" s="29"/>
      <c r="AG801" s="29"/>
      <c r="AH801" s="29"/>
      <c r="AI801" s="29"/>
      <c r="AJ801" s="29"/>
    </row>
    <row r="802" spans="9:36" x14ac:dyDescent="0.25">
      <c r="I802" s="29"/>
      <c r="J802" s="29"/>
      <c r="K802" s="29"/>
      <c r="L802" s="29"/>
      <c r="O802" s="29"/>
      <c r="P802" s="29"/>
      <c r="Q802" s="29"/>
      <c r="R802" s="29"/>
      <c r="U802" s="29"/>
      <c r="V802" s="29"/>
      <c r="W802" s="29"/>
      <c r="X802" s="29"/>
      <c r="AA802" s="29"/>
      <c r="AB802" s="29"/>
      <c r="AC802" s="29"/>
      <c r="AD802" s="29"/>
      <c r="AG802" s="29"/>
      <c r="AH802" s="29"/>
      <c r="AI802" s="29"/>
      <c r="AJ802" s="29"/>
    </row>
    <row r="803" spans="9:36" x14ac:dyDescent="0.25">
      <c r="I803" s="29"/>
      <c r="J803" s="29"/>
      <c r="K803" s="29"/>
      <c r="L803" s="29"/>
      <c r="O803" s="29"/>
      <c r="P803" s="29"/>
      <c r="Q803" s="29"/>
      <c r="R803" s="29"/>
      <c r="U803" s="29"/>
      <c r="V803" s="29"/>
      <c r="W803" s="29"/>
      <c r="X803" s="29"/>
      <c r="AA803" s="29"/>
      <c r="AB803" s="29"/>
      <c r="AC803" s="29"/>
      <c r="AD803" s="29"/>
      <c r="AG803" s="29"/>
      <c r="AH803" s="29"/>
      <c r="AI803" s="29"/>
      <c r="AJ803" s="29"/>
    </row>
    <row r="804" spans="9:36" x14ac:dyDescent="0.25">
      <c r="I804" s="29"/>
      <c r="J804" s="29"/>
      <c r="K804" s="29"/>
      <c r="L804" s="29"/>
      <c r="O804" s="29"/>
      <c r="P804" s="29"/>
      <c r="Q804" s="29"/>
      <c r="R804" s="29"/>
      <c r="U804" s="29"/>
      <c r="V804" s="29"/>
      <c r="W804" s="29"/>
      <c r="X804" s="29"/>
      <c r="AA804" s="29"/>
      <c r="AB804" s="29"/>
      <c r="AC804" s="29"/>
      <c r="AD804" s="29"/>
      <c r="AG804" s="29"/>
      <c r="AH804" s="29"/>
      <c r="AI804" s="29"/>
      <c r="AJ804" s="29"/>
    </row>
    <row r="805" spans="9:36" x14ac:dyDescent="0.25">
      <c r="I805" s="29"/>
      <c r="J805" s="29"/>
      <c r="K805" s="29"/>
      <c r="L805" s="29"/>
      <c r="O805" s="29"/>
      <c r="P805" s="29"/>
      <c r="Q805" s="29"/>
      <c r="R805" s="29"/>
      <c r="U805" s="29"/>
      <c r="V805" s="29"/>
      <c r="W805" s="29"/>
      <c r="X805" s="29"/>
      <c r="AA805" s="29"/>
      <c r="AB805" s="29"/>
      <c r="AC805" s="29"/>
      <c r="AD805" s="29"/>
      <c r="AG805" s="29"/>
      <c r="AH805" s="29"/>
      <c r="AI805" s="29"/>
      <c r="AJ805" s="29"/>
    </row>
    <row r="806" spans="9:36" x14ac:dyDescent="0.25">
      <c r="I806" s="29"/>
      <c r="J806" s="29"/>
      <c r="K806" s="29"/>
      <c r="L806" s="29"/>
      <c r="O806" s="29"/>
      <c r="P806" s="29"/>
      <c r="Q806" s="29"/>
      <c r="R806" s="29"/>
      <c r="U806" s="29"/>
      <c r="V806" s="29"/>
      <c r="W806" s="29"/>
      <c r="X806" s="29"/>
      <c r="AA806" s="29"/>
      <c r="AB806" s="29"/>
      <c r="AC806" s="29"/>
      <c r="AD806" s="29"/>
      <c r="AG806" s="29"/>
      <c r="AH806" s="29"/>
      <c r="AI806" s="29"/>
      <c r="AJ806" s="29"/>
    </row>
    <row r="807" spans="9:36" x14ac:dyDescent="0.25">
      <c r="I807" s="29"/>
      <c r="J807" s="29"/>
      <c r="K807" s="29"/>
      <c r="L807" s="29"/>
      <c r="O807" s="29"/>
      <c r="P807" s="29"/>
      <c r="Q807" s="29"/>
      <c r="R807" s="29"/>
      <c r="U807" s="29"/>
      <c r="V807" s="29"/>
      <c r="W807" s="29"/>
      <c r="X807" s="29"/>
      <c r="AA807" s="29"/>
      <c r="AB807" s="29"/>
      <c r="AC807" s="29"/>
      <c r="AD807" s="29"/>
      <c r="AG807" s="29"/>
      <c r="AH807" s="29"/>
      <c r="AI807" s="29"/>
      <c r="AJ807" s="29"/>
    </row>
    <row r="808" spans="9:36" x14ac:dyDescent="0.25">
      <c r="I808" s="29"/>
      <c r="J808" s="29"/>
      <c r="K808" s="29"/>
      <c r="L808" s="29"/>
      <c r="O808" s="29"/>
      <c r="P808" s="29"/>
      <c r="Q808" s="29"/>
      <c r="R808" s="29"/>
      <c r="U808" s="29"/>
      <c r="V808" s="29"/>
      <c r="W808" s="29"/>
      <c r="X808" s="29"/>
      <c r="AA808" s="29"/>
      <c r="AB808" s="29"/>
      <c r="AC808" s="29"/>
      <c r="AD808" s="29"/>
      <c r="AG808" s="29"/>
      <c r="AH808" s="29"/>
      <c r="AI808" s="29"/>
      <c r="AJ808" s="29"/>
    </row>
    <row r="809" spans="9:36" x14ac:dyDescent="0.25">
      <c r="I809" s="29"/>
      <c r="J809" s="29"/>
      <c r="K809" s="29"/>
      <c r="L809" s="29"/>
      <c r="O809" s="29"/>
      <c r="P809" s="29"/>
      <c r="Q809" s="29"/>
      <c r="R809" s="29"/>
      <c r="U809" s="29"/>
      <c r="V809" s="29"/>
      <c r="W809" s="29"/>
      <c r="X809" s="29"/>
      <c r="AA809" s="29"/>
      <c r="AB809" s="29"/>
      <c r="AC809" s="29"/>
      <c r="AD809" s="29"/>
      <c r="AG809" s="29"/>
      <c r="AH809" s="29"/>
      <c r="AI809" s="29"/>
      <c r="AJ809" s="29"/>
    </row>
    <row r="810" spans="9:36" x14ac:dyDescent="0.25">
      <c r="I810" s="29"/>
      <c r="J810" s="29"/>
      <c r="K810" s="29"/>
      <c r="L810" s="29"/>
      <c r="O810" s="29"/>
      <c r="P810" s="29"/>
      <c r="Q810" s="29"/>
      <c r="R810" s="29"/>
      <c r="U810" s="29"/>
      <c r="V810" s="29"/>
      <c r="W810" s="29"/>
      <c r="X810" s="29"/>
      <c r="AA810" s="29"/>
      <c r="AB810" s="29"/>
      <c r="AC810" s="29"/>
      <c r="AD810" s="29"/>
      <c r="AG810" s="29"/>
      <c r="AH810" s="29"/>
      <c r="AI810" s="29"/>
      <c r="AJ810" s="29"/>
    </row>
    <row r="811" spans="9:36" x14ac:dyDescent="0.25">
      <c r="I811" s="29"/>
      <c r="J811" s="29"/>
      <c r="K811" s="29"/>
      <c r="L811" s="29"/>
      <c r="O811" s="29"/>
      <c r="P811" s="29"/>
      <c r="Q811" s="29"/>
      <c r="R811" s="29"/>
      <c r="U811" s="29"/>
      <c r="V811" s="29"/>
      <c r="W811" s="29"/>
      <c r="X811" s="29"/>
      <c r="AA811" s="29"/>
      <c r="AB811" s="29"/>
      <c r="AC811" s="29"/>
      <c r="AD811" s="29"/>
      <c r="AG811" s="29"/>
      <c r="AH811" s="29"/>
      <c r="AI811" s="29"/>
      <c r="AJ811" s="29"/>
    </row>
    <row r="812" spans="9:36" x14ac:dyDescent="0.25">
      <c r="I812" s="29"/>
      <c r="J812" s="29"/>
      <c r="K812" s="29"/>
      <c r="L812" s="29"/>
      <c r="O812" s="29"/>
      <c r="P812" s="29"/>
      <c r="Q812" s="29"/>
      <c r="R812" s="29"/>
      <c r="U812" s="29"/>
      <c r="V812" s="29"/>
      <c r="W812" s="29"/>
      <c r="X812" s="29"/>
      <c r="AA812" s="29"/>
      <c r="AB812" s="29"/>
      <c r="AC812" s="29"/>
      <c r="AD812" s="29"/>
      <c r="AG812" s="29"/>
      <c r="AH812" s="29"/>
      <c r="AI812" s="29"/>
      <c r="AJ812" s="29"/>
    </row>
    <row r="813" spans="9:36" x14ac:dyDescent="0.25">
      <c r="I813" s="29"/>
      <c r="J813" s="29"/>
      <c r="K813" s="29"/>
      <c r="L813" s="29"/>
      <c r="O813" s="29"/>
      <c r="P813" s="29"/>
      <c r="Q813" s="29"/>
      <c r="R813" s="29"/>
      <c r="U813" s="29"/>
      <c r="V813" s="29"/>
      <c r="W813" s="29"/>
      <c r="X813" s="29"/>
      <c r="AA813" s="29"/>
      <c r="AB813" s="29"/>
      <c r="AC813" s="29"/>
      <c r="AD813" s="29"/>
      <c r="AG813" s="29"/>
      <c r="AH813" s="29"/>
      <c r="AI813" s="29"/>
      <c r="AJ813" s="29"/>
    </row>
    <row r="814" spans="9:36" x14ac:dyDescent="0.25">
      <c r="I814" s="29"/>
      <c r="J814" s="29"/>
      <c r="K814" s="29"/>
      <c r="L814" s="29"/>
      <c r="O814" s="29"/>
      <c r="P814" s="29"/>
      <c r="Q814" s="29"/>
      <c r="R814" s="29"/>
      <c r="U814" s="29"/>
      <c r="V814" s="29"/>
      <c r="W814" s="29"/>
      <c r="X814" s="29"/>
      <c r="AA814" s="29"/>
      <c r="AB814" s="29"/>
      <c r="AC814" s="29"/>
      <c r="AD814" s="29"/>
      <c r="AG814" s="29"/>
      <c r="AH814" s="29"/>
      <c r="AI814" s="29"/>
      <c r="AJ814" s="29"/>
    </row>
    <row r="815" spans="9:36" x14ac:dyDescent="0.25">
      <c r="I815" s="29"/>
      <c r="J815" s="29"/>
      <c r="K815" s="29"/>
      <c r="L815" s="29"/>
      <c r="O815" s="29"/>
      <c r="P815" s="29"/>
      <c r="Q815" s="29"/>
      <c r="R815" s="29"/>
      <c r="U815" s="29"/>
      <c r="V815" s="29"/>
      <c r="W815" s="29"/>
      <c r="X815" s="29"/>
      <c r="AA815" s="29"/>
      <c r="AB815" s="29"/>
      <c r="AC815" s="29"/>
      <c r="AD815" s="29"/>
      <c r="AG815" s="29"/>
      <c r="AH815" s="29"/>
      <c r="AI815" s="29"/>
      <c r="AJ815" s="29"/>
    </row>
    <row r="816" spans="9:36" x14ac:dyDescent="0.25">
      <c r="I816" s="29"/>
      <c r="J816" s="29"/>
      <c r="K816" s="29"/>
      <c r="L816" s="29"/>
      <c r="O816" s="29"/>
      <c r="P816" s="29"/>
      <c r="Q816" s="29"/>
      <c r="R816" s="29"/>
      <c r="U816" s="29"/>
      <c r="V816" s="29"/>
      <c r="W816" s="29"/>
      <c r="X816" s="29"/>
      <c r="AA816" s="29"/>
      <c r="AB816" s="29"/>
      <c r="AC816" s="29"/>
      <c r="AD816" s="29"/>
      <c r="AG816" s="29"/>
      <c r="AH816" s="29"/>
      <c r="AI816" s="29"/>
      <c r="AJ816" s="29"/>
    </row>
    <row r="817" spans="9:36" x14ac:dyDescent="0.25">
      <c r="I817" s="29"/>
      <c r="J817" s="29"/>
      <c r="K817" s="29"/>
      <c r="L817" s="29"/>
      <c r="O817" s="29"/>
      <c r="P817" s="29"/>
      <c r="Q817" s="29"/>
      <c r="R817" s="29"/>
      <c r="U817" s="29"/>
      <c r="V817" s="29"/>
      <c r="W817" s="29"/>
      <c r="X817" s="29"/>
      <c r="AA817" s="29"/>
      <c r="AB817" s="29"/>
      <c r="AC817" s="29"/>
      <c r="AD817" s="29"/>
      <c r="AG817" s="29"/>
      <c r="AH817" s="29"/>
      <c r="AI817" s="29"/>
      <c r="AJ817" s="29"/>
    </row>
    <row r="818" spans="9:36" x14ac:dyDescent="0.25">
      <c r="I818" s="29"/>
      <c r="J818" s="29"/>
      <c r="K818" s="29"/>
      <c r="L818" s="29"/>
      <c r="O818" s="29"/>
      <c r="P818" s="29"/>
      <c r="Q818" s="29"/>
      <c r="R818" s="29"/>
      <c r="U818" s="29"/>
      <c r="V818" s="29"/>
      <c r="W818" s="29"/>
      <c r="X818" s="29"/>
      <c r="AA818" s="29"/>
      <c r="AB818" s="29"/>
      <c r="AC818" s="29"/>
      <c r="AD818" s="29"/>
      <c r="AG818" s="29"/>
      <c r="AH818" s="29"/>
      <c r="AI818" s="29"/>
      <c r="AJ818" s="29"/>
    </row>
    <row r="819" spans="9:36" x14ac:dyDescent="0.25">
      <c r="I819" s="29"/>
      <c r="J819" s="29"/>
      <c r="K819" s="29"/>
      <c r="L819" s="29"/>
      <c r="O819" s="29"/>
      <c r="P819" s="29"/>
      <c r="Q819" s="29"/>
      <c r="R819" s="29"/>
      <c r="U819" s="29"/>
      <c r="V819" s="29"/>
      <c r="W819" s="29"/>
      <c r="X819" s="29"/>
      <c r="AA819" s="29"/>
      <c r="AB819" s="29"/>
      <c r="AC819" s="29"/>
      <c r="AD819" s="29"/>
      <c r="AG819" s="29"/>
      <c r="AH819" s="29"/>
      <c r="AI819" s="29"/>
      <c r="AJ819" s="29"/>
    </row>
    <row r="820" spans="9:36" x14ac:dyDescent="0.25">
      <c r="I820" s="29"/>
      <c r="J820" s="29"/>
      <c r="K820" s="29"/>
      <c r="L820" s="29"/>
      <c r="O820" s="29"/>
      <c r="P820" s="29"/>
      <c r="Q820" s="29"/>
      <c r="R820" s="29"/>
      <c r="U820" s="29"/>
      <c r="V820" s="29"/>
      <c r="W820" s="29"/>
      <c r="X820" s="29"/>
      <c r="AA820" s="29"/>
      <c r="AB820" s="29"/>
      <c r="AC820" s="29"/>
      <c r="AD820" s="29"/>
      <c r="AG820" s="29"/>
      <c r="AH820" s="29"/>
      <c r="AI820" s="29"/>
      <c r="AJ820" s="29"/>
    </row>
    <row r="821" spans="9:36" x14ac:dyDescent="0.25">
      <c r="I821" s="29"/>
      <c r="J821" s="29"/>
      <c r="K821" s="29"/>
      <c r="L821" s="29"/>
      <c r="O821" s="29"/>
      <c r="P821" s="29"/>
      <c r="Q821" s="29"/>
      <c r="R821" s="29"/>
      <c r="U821" s="29"/>
      <c r="V821" s="29"/>
      <c r="W821" s="29"/>
      <c r="X821" s="29"/>
      <c r="AA821" s="29"/>
      <c r="AB821" s="29"/>
      <c r="AC821" s="29"/>
      <c r="AD821" s="29"/>
      <c r="AG821" s="29"/>
      <c r="AH821" s="29"/>
      <c r="AI821" s="29"/>
      <c r="AJ821" s="29"/>
    </row>
    <row r="822" spans="9:36" x14ac:dyDescent="0.25">
      <c r="I822" s="29"/>
      <c r="J822" s="29"/>
      <c r="K822" s="29"/>
      <c r="L822" s="29"/>
      <c r="O822" s="29"/>
      <c r="P822" s="29"/>
      <c r="Q822" s="29"/>
      <c r="R822" s="29"/>
      <c r="U822" s="29"/>
      <c r="V822" s="29"/>
      <c r="W822" s="29"/>
      <c r="X822" s="29"/>
      <c r="AA822" s="29"/>
      <c r="AB822" s="29"/>
      <c r="AC822" s="29"/>
      <c r="AD822" s="29"/>
      <c r="AG822" s="29"/>
      <c r="AH822" s="29"/>
      <c r="AI822" s="29"/>
      <c r="AJ822" s="29"/>
    </row>
    <row r="823" spans="9:36" x14ac:dyDescent="0.25">
      <c r="I823" s="29"/>
      <c r="J823" s="29"/>
      <c r="K823" s="29"/>
      <c r="L823" s="29"/>
      <c r="O823" s="29"/>
      <c r="P823" s="29"/>
      <c r="Q823" s="29"/>
      <c r="R823" s="29"/>
      <c r="U823" s="29"/>
      <c r="V823" s="29"/>
      <c r="W823" s="29"/>
      <c r="X823" s="29"/>
      <c r="AA823" s="29"/>
      <c r="AB823" s="29"/>
      <c r="AC823" s="29"/>
      <c r="AD823" s="29"/>
      <c r="AG823" s="29"/>
      <c r="AH823" s="29"/>
      <c r="AI823" s="29"/>
      <c r="AJ823" s="29"/>
    </row>
    <row r="824" spans="9:36" x14ac:dyDescent="0.25">
      <c r="I824" s="29"/>
      <c r="J824" s="29"/>
      <c r="K824" s="29"/>
      <c r="L824" s="29"/>
      <c r="O824" s="29"/>
      <c r="P824" s="29"/>
      <c r="Q824" s="29"/>
      <c r="R824" s="29"/>
      <c r="U824" s="29"/>
      <c r="V824" s="29"/>
      <c r="W824" s="29"/>
      <c r="X824" s="29"/>
      <c r="AA824" s="29"/>
      <c r="AB824" s="29"/>
      <c r="AC824" s="29"/>
      <c r="AD824" s="29"/>
      <c r="AG824" s="29"/>
      <c r="AH824" s="29"/>
      <c r="AI824" s="29"/>
      <c r="AJ824" s="29"/>
    </row>
    <row r="825" spans="9:36" x14ac:dyDescent="0.25">
      <c r="I825" s="29"/>
      <c r="J825" s="29"/>
      <c r="K825" s="29"/>
      <c r="L825" s="29"/>
      <c r="O825" s="29"/>
      <c r="P825" s="29"/>
      <c r="Q825" s="29"/>
      <c r="R825" s="29"/>
      <c r="U825" s="29"/>
      <c r="V825" s="29"/>
      <c r="W825" s="29"/>
      <c r="X825" s="29"/>
      <c r="AA825" s="29"/>
      <c r="AB825" s="29"/>
      <c r="AC825" s="29"/>
      <c r="AD825" s="29"/>
      <c r="AG825" s="29"/>
      <c r="AH825" s="29"/>
      <c r="AI825" s="29"/>
      <c r="AJ825" s="29"/>
    </row>
    <row r="826" spans="9:36" x14ac:dyDescent="0.25">
      <c r="I826" s="29"/>
      <c r="J826" s="29"/>
      <c r="K826" s="29"/>
      <c r="L826" s="29"/>
      <c r="O826" s="29"/>
      <c r="P826" s="29"/>
      <c r="Q826" s="29"/>
      <c r="R826" s="29"/>
      <c r="U826" s="29"/>
      <c r="V826" s="29"/>
      <c r="W826" s="29"/>
      <c r="X826" s="29"/>
      <c r="AA826" s="29"/>
      <c r="AB826" s="29"/>
      <c r="AC826" s="29"/>
      <c r="AD826" s="29"/>
      <c r="AG826" s="29"/>
      <c r="AH826" s="29"/>
      <c r="AI826" s="29"/>
      <c r="AJ826" s="29"/>
    </row>
    <row r="827" spans="9:36" x14ac:dyDescent="0.25">
      <c r="I827" s="29"/>
      <c r="J827" s="29"/>
      <c r="K827" s="29"/>
      <c r="L827" s="29"/>
      <c r="O827" s="29"/>
      <c r="P827" s="29"/>
      <c r="Q827" s="29"/>
      <c r="R827" s="29"/>
      <c r="U827" s="29"/>
      <c r="V827" s="29"/>
      <c r="W827" s="29"/>
      <c r="X827" s="29"/>
      <c r="AA827" s="29"/>
      <c r="AB827" s="29"/>
      <c r="AC827" s="29"/>
      <c r="AD827" s="29"/>
      <c r="AG827" s="29"/>
      <c r="AH827" s="29"/>
      <c r="AI827" s="29"/>
      <c r="AJ827" s="29"/>
    </row>
    <row r="828" spans="9:36" x14ac:dyDescent="0.25">
      <c r="I828" s="29"/>
      <c r="J828" s="29"/>
      <c r="K828" s="29"/>
      <c r="L828" s="29"/>
      <c r="O828" s="29"/>
      <c r="P828" s="29"/>
      <c r="Q828" s="29"/>
      <c r="R828" s="29"/>
      <c r="U828" s="29"/>
      <c r="V828" s="29"/>
      <c r="W828" s="29"/>
      <c r="X828" s="29"/>
      <c r="AA828" s="29"/>
      <c r="AB828" s="29"/>
      <c r="AC828" s="29"/>
      <c r="AD828" s="29"/>
      <c r="AG828" s="29"/>
      <c r="AH828" s="29"/>
      <c r="AI828" s="29"/>
      <c r="AJ828" s="29"/>
    </row>
    <row r="829" spans="9:36" x14ac:dyDescent="0.25">
      <c r="I829" s="29"/>
      <c r="J829" s="29"/>
      <c r="K829" s="29"/>
      <c r="L829" s="29"/>
      <c r="O829" s="29"/>
      <c r="P829" s="29"/>
      <c r="Q829" s="29"/>
      <c r="R829" s="29"/>
      <c r="U829" s="29"/>
      <c r="V829" s="29"/>
      <c r="W829" s="29"/>
      <c r="X829" s="29"/>
      <c r="AA829" s="29"/>
      <c r="AB829" s="29"/>
      <c r="AC829" s="29"/>
      <c r="AD829" s="29"/>
      <c r="AG829" s="29"/>
      <c r="AH829" s="29"/>
      <c r="AI829" s="29"/>
      <c r="AJ829" s="29"/>
    </row>
    <row r="830" spans="9:36" x14ac:dyDescent="0.25">
      <c r="I830" s="29"/>
      <c r="J830" s="29"/>
      <c r="K830" s="29"/>
      <c r="L830" s="29"/>
      <c r="O830" s="29"/>
      <c r="P830" s="29"/>
      <c r="Q830" s="29"/>
      <c r="R830" s="29"/>
      <c r="U830" s="29"/>
      <c r="V830" s="29"/>
      <c r="W830" s="29"/>
      <c r="X830" s="29"/>
      <c r="AA830" s="29"/>
      <c r="AB830" s="29"/>
      <c r="AC830" s="29"/>
      <c r="AD830" s="29"/>
      <c r="AG830" s="29"/>
      <c r="AH830" s="29"/>
      <c r="AI830" s="29"/>
      <c r="AJ830" s="29"/>
    </row>
    <row r="831" spans="9:36" x14ac:dyDescent="0.25">
      <c r="I831" s="29"/>
      <c r="J831" s="29"/>
      <c r="K831" s="29"/>
      <c r="L831" s="29"/>
      <c r="O831" s="29"/>
      <c r="P831" s="29"/>
      <c r="Q831" s="29"/>
      <c r="R831" s="29"/>
      <c r="U831" s="29"/>
      <c r="V831" s="29"/>
      <c r="W831" s="29"/>
      <c r="X831" s="29"/>
      <c r="AA831" s="29"/>
      <c r="AB831" s="29"/>
      <c r="AC831" s="29"/>
      <c r="AD831" s="29"/>
      <c r="AG831" s="29"/>
      <c r="AH831" s="29"/>
      <c r="AI831" s="29"/>
      <c r="AJ831" s="29"/>
    </row>
    <row r="832" spans="9:36" x14ac:dyDescent="0.25">
      <c r="I832" s="29"/>
      <c r="J832" s="29"/>
      <c r="K832" s="29"/>
      <c r="L832" s="29"/>
      <c r="O832" s="29"/>
      <c r="P832" s="29"/>
      <c r="Q832" s="29"/>
      <c r="R832" s="29"/>
      <c r="U832" s="29"/>
      <c r="V832" s="29"/>
      <c r="W832" s="29"/>
      <c r="X832" s="29"/>
      <c r="AA832" s="29"/>
      <c r="AB832" s="29"/>
      <c r="AC832" s="29"/>
      <c r="AD832" s="29"/>
      <c r="AG832" s="29"/>
      <c r="AH832" s="29"/>
      <c r="AI832" s="29"/>
      <c r="AJ832" s="29"/>
    </row>
    <row r="833" spans="9:36" x14ac:dyDescent="0.25">
      <c r="I833" s="29"/>
      <c r="J833" s="29"/>
      <c r="K833" s="29"/>
      <c r="L833" s="29"/>
      <c r="O833" s="29"/>
      <c r="P833" s="29"/>
      <c r="Q833" s="29"/>
      <c r="R833" s="29"/>
      <c r="U833" s="29"/>
      <c r="V833" s="29"/>
      <c r="W833" s="29"/>
      <c r="X833" s="29"/>
      <c r="AA833" s="29"/>
      <c r="AB833" s="29"/>
      <c r="AC833" s="29"/>
      <c r="AD833" s="29"/>
      <c r="AG833" s="29"/>
      <c r="AH833" s="29"/>
      <c r="AI833" s="29"/>
      <c r="AJ833" s="29"/>
    </row>
    <row r="834" spans="9:36" x14ac:dyDescent="0.25">
      <c r="I834" s="29"/>
      <c r="J834" s="29"/>
      <c r="K834" s="29"/>
      <c r="L834" s="29"/>
      <c r="O834" s="29"/>
      <c r="P834" s="29"/>
      <c r="Q834" s="29"/>
      <c r="R834" s="29"/>
      <c r="U834" s="29"/>
      <c r="V834" s="29"/>
      <c r="W834" s="29"/>
      <c r="X834" s="29"/>
      <c r="AA834" s="29"/>
      <c r="AB834" s="29"/>
      <c r="AC834" s="29"/>
      <c r="AD834" s="29"/>
      <c r="AG834" s="29"/>
      <c r="AH834" s="29"/>
      <c r="AI834" s="29"/>
      <c r="AJ834" s="29"/>
    </row>
    <row r="835" spans="9:36" x14ac:dyDescent="0.25">
      <c r="I835" s="29"/>
      <c r="J835" s="29"/>
      <c r="K835" s="29"/>
      <c r="L835" s="29"/>
      <c r="O835" s="29"/>
      <c r="P835" s="29"/>
      <c r="Q835" s="29"/>
      <c r="R835" s="29"/>
      <c r="U835" s="29"/>
      <c r="V835" s="29"/>
      <c r="W835" s="29"/>
      <c r="X835" s="29"/>
      <c r="AA835" s="29"/>
      <c r="AB835" s="29"/>
      <c r="AC835" s="29"/>
      <c r="AD835" s="29"/>
      <c r="AG835" s="29"/>
      <c r="AH835" s="29"/>
      <c r="AI835" s="29"/>
      <c r="AJ835" s="29"/>
    </row>
    <row r="836" spans="9:36" x14ac:dyDescent="0.25">
      <c r="I836" s="29"/>
      <c r="J836" s="29"/>
      <c r="K836" s="29"/>
      <c r="L836" s="29"/>
      <c r="O836" s="29"/>
      <c r="P836" s="29"/>
      <c r="Q836" s="29"/>
      <c r="R836" s="29"/>
      <c r="U836" s="29"/>
      <c r="V836" s="29"/>
      <c r="W836" s="29"/>
      <c r="X836" s="29"/>
      <c r="AA836" s="29"/>
      <c r="AB836" s="29"/>
      <c r="AC836" s="29"/>
      <c r="AD836" s="29"/>
      <c r="AG836" s="29"/>
      <c r="AH836" s="29"/>
      <c r="AI836" s="29"/>
      <c r="AJ836" s="29"/>
    </row>
    <row r="837" spans="9:36" x14ac:dyDescent="0.25">
      <c r="I837" s="29"/>
      <c r="J837" s="29"/>
      <c r="K837" s="29"/>
      <c r="L837" s="29"/>
      <c r="O837" s="29"/>
      <c r="P837" s="29"/>
      <c r="Q837" s="29"/>
      <c r="R837" s="29"/>
      <c r="U837" s="29"/>
      <c r="V837" s="29"/>
      <c r="W837" s="29"/>
      <c r="X837" s="29"/>
      <c r="AA837" s="29"/>
      <c r="AB837" s="29"/>
      <c r="AC837" s="29"/>
      <c r="AD837" s="29"/>
      <c r="AG837" s="29"/>
      <c r="AH837" s="29"/>
      <c r="AI837" s="29"/>
      <c r="AJ837" s="29"/>
    </row>
    <row r="838" spans="9:36" x14ac:dyDescent="0.25">
      <c r="I838" s="29"/>
      <c r="J838" s="29"/>
      <c r="K838" s="29"/>
      <c r="L838" s="29"/>
      <c r="O838" s="29"/>
      <c r="P838" s="29"/>
      <c r="Q838" s="29"/>
      <c r="R838" s="29"/>
      <c r="U838" s="29"/>
      <c r="V838" s="29"/>
      <c r="W838" s="29"/>
      <c r="X838" s="29"/>
      <c r="AA838" s="29"/>
      <c r="AB838" s="29"/>
      <c r="AC838" s="29"/>
      <c r="AD838" s="29"/>
      <c r="AG838" s="29"/>
      <c r="AH838" s="29"/>
      <c r="AI838" s="29"/>
      <c r="AJ838" s="29"/>
    </row>
    <row r="839" spans="9:36" x14ac:dyDescent="0.25">
      <c r="I839" s="29"/>
      <c r="J839" s="29"/>
      <c r="K839" s="29"/>
      <c r="L839" s="29"/>
      <c r="O839" s="29"/>
      <c r="P839" s="29"/>
      <c r="Q839" s="29"/>
      <c r="R839" s="29"/>
      <c r="U839" s="29"/>
      <c r="V839" s="29"/>
      <c r="W839" s="29"/>
      <c r="X839" s="29"/>
      <c r="AA839" s="29"/>
      <c r="AB839" s="29"/>
      <c r="AC839" s="29"/>
      <c r="AD839" s="29"/>
      <c r="AG839" s="29"/>
      <c r="AH839" s="29"/>
      <c r="AI839" s="29"/>
      <c r="AJ839" s="29"/>
    </row>
    <row r="840" spans="9:36" x14ac:dyDescent="0.25">
      <c r="I840" s="29"/>
      <c r="J840" s="29"/>
      <c r="K840" s="29"/>
      <c r="L840" s="29"/>
      <c r="O840" s="29"/>
      <c r="P840" s="29"/>
      <c r="Q840" s="29"/>
      <c r="R840" s="29"/>
      <c r="U840" s="29"/>
      <c r="V840" s="29"/>
      <c r="W840" s="29"/>
      <c r="X840" s="29"/>
      <c r="AA840" s="29"/>
      <c r="AB840" s="29"/>
      <c r="AC840" s="29"/>
      <c r="AD840" s="29"/>
      <c r="AG840" s="29"/>
      <c r="AH840" s="29"/>
      <c r="AI840" s="29"/>
      <c r="AJ840" s="29"/>
    </row>
    <row r="841" spans="9:36" x14ac:dyDescent="0.25">
      <c r="I841" s="29"/>
      <c r="J841" s="29"/>
      <c r="K841" s="29"/>
      <c r="L841" s="29"/>
      <c r="O841" s="29"/>
      <c r="P841" s="29"/>
      <c r="Q841" s="29"/>
      <c r="R841" s="29"/>
      <c r="U841" s="29"/>
      <c r="V841" s="29"/>
      <c r="W841" s="29"/>
      <c r="X841" s="29"/>
      <c r="AA841" s="29"/>
      <c r="AB841" s="29"/>
      <c r="AC841" s="29"/>
      <c r="AD841" s="29"/>
      <c r="AG841" s="29"/>
      <c r="AH841" s="29"/>
      <c r="AI841" s="29"/>
      <c r="AJ841" s="29"/>
    </row>
    <row r="842" spans="9:36" x14ac:dyDescent="0.25">
      <c r="I842" s="29"/>
      <c r="J842" s="29"/>
      <c r="K842" s="29"/>
      <c r="L842" s="29"/>
      <c r="O842" s="29"/>
      <c r="P842" s="29"/>
      <c r="Q842" s="29"/>
      <c r="R842" s="29"/>
      <c r="U842" s="29"/>
      <c r="V842" s="29"/>
      <c r="W842" s="29"/>
      <c r="X842" s="29"/>
      <c r="AA842" s="29"/>
      <c r="AB842" s="29"/>
      <c r="AC842" s="29"/>
      <c r="AD842" s="29"/>
      <c r="AG842" s="29"/>
      <c r="AH842" s="29"/>
      <c r="AI842" s="29"/>
      <c r="AJ842" s="29"/>
    </row>
    <row r="843" spans="9:36" x14ac:dyDescent="0.25">
      <c r="I843" s="29"/>
      <c r="J843" s="29"/>
      <c r="K843" s="29"/>
      <c r="L843" s="29"/>
      <c r="O843" s="29"/>
      <c r="P843" s="29"/>
      <c r="Q843" s="29"/>
      <c r="R843" s="29"/>
      <c r="U843" s="29"/>
      <c r="V843" s="29"/>
      <c r="W843" s="29"/>
      <c r="X843" s="29"/>
      <c r="AA843" s="29"/>
      <c r="AB843" s="29"/>
      <c r="AC843" s="29"/>
      <c r="AD843" s="29"/>
      <c r="AG843" s="29"/>
      <c r="AH843" s="29"/>
      <c r="AI843" s="29"/>
      <c r="AJ843" s="29"/>
    </row>
    <row r="844" spans="9:36" x14ac:dyDescent="0.25">
      <c r="I844" s="29"/>
      <c r="J844" s="29"/>
      <c r="K844" s="29"/>
      <c r="L844" s="29"/>
      <c r="O844" s="29"/>
      <c r="P844" s="29"/>
      <c r="Q844" s="29"/>
      <c r="R844" s="29"/>
      <c r="U844" s="29"/>
      <c r="V844" s="29"/>
      <c r="W844" s="29"/>
      <c r="X844" s="29"/>
      <c r="AA844" s="29"/>
      <c r="AB844" s="29"/>
      <c r="AC844" s="29"/>
      <c r="AD844" s="29"/>
      <c r="AG844" s="29"/>
      <c r="AH844" s="29"/>
      <c r="AI844" s="29"/>
      <c r="AJ844" s="29"/>
    </row>
    <row r="845" spans="9:36" x14ac:dyDescent="0.25">
      <c r="I845" s="29"/>
      <c r="J845" s="29"/>
      <c r="K845" s="29"/>
      <c r="L845" s="29"/>
      <c r="O845" s="29"/>
      <c r="P845" s="29"/>
      <c r="Q845" s="29"/>
      <c r="R845" s="29"/>
      <c r="U845" s="29"/>
      <c r="V845" s="29"/>
      <c r="W845" s="29"/>
      <c r="X845" s="29"/>
      <c r="AA845" s="29"/>
      <c r="AB845" s="29"/>
      <c r="AC845" s="29"/>
      <c r="AD845" s="29"/>
      <c r="AG845" s="29"/>
      <c r="AH845" s="29"/>
      <c r="AI845" s="29"/>
      <c r="AJ845" s="29"/>
    </row>
    <row r="846" spans="9:36" x14ac:dyDescent="0.25">
      <c r="I846" s="29"/>
      <c r="J846" s="29"/>
      <c r="K846" s="29"/>
      <c r="L846" s="29"/>
      <c r="O846" s="29"/>
      <c r="P846" s="29"/>
      <c r="Q846" s="29"/>
      <c r="R846" s="29"/>
      <c r="U846" s="29"/>
      <c r="V846" s="29"/>
      <c r="W846" s="29"/>
      <c r="X846" s="29"/>
      <c r="AA846" s="29"/>
      <c r="AB846" s="29"/>
      <c r="AC846" s="29"/>
      <c r="AD846" s="29"/>
      <c r="AG846" s="29"/>
      <c r="AH846" s="29"/>
      <c r="AI846" s="29"/>
      <c r="AJ846" s="29"/>
    </row>
    <row r="847" spans="9:36" x14ac:dyDescent="0.25">
      <c r="I847" s="29"/>
      <c r="J847" s="29"/>
      <c r="K847" s="29"/>
      <c r="L847" s="29"/>
      <c r="O847" s="29"/>
      <c r="P847" s="29"/>
      <c r="Q847" s="29"/>
      <c r="R847" s="29"/>
      <c r="U847" s="29"/>
      <c r="V847" s="29"/>
      <c r="W847" s="29"/>
      <c r="X847" s="29"/>
      <c r="AA847" s="29"/>
      <c r="AB847" s="29"/>
      <c r="AC847" s="29"/>
      <c r="AD847" s="29"/>
      <c r="AG847" s="29"/>
      <c r="AH847" s="29"/>
      <c r="AI847" s="29"/>
      <c r="AJ847" s="29"/>
    </row>
    <row r="848" spans="9:36" x14ac:dyDescent="0.25">
      <c r="I848" s="29"/>
      <c r="J848" s="29"/>
      <c r="K848" s="29"/>
      <c r="L848" s="29"/>
      <c r="O848" s="29"/>
      <c r="P848" s="29"/>
      <c r="Q848" s="29"/>
      <c r="R848" s="29"/>
      <c r="U848" s="29"/>
      <c r="V848" s="29"/>
      <c r="W848" s="29"/>
      <c r="X848" s="29"/>
      <c r="AA848" s="29"/>
      <c r="AB848" s="29"/>
      <c r="AC848" s="29"/>
      <c r="AD848" s="29"/>
      <c r="AG848" s="29"/>
      <c r="AH848" s="29"/>
      <c r="AI848" s="29"/>
      <c r="AJ848" s="29"/>
    </row>
    <row r="849" spans="9:36" x14ac:dyDescent="0.25">
      <c r="I849" s="29"/>
      <c r="J849" s="29"/>
      <c r="K849" s="29"/>
      <c r="L849" s="29"/>
      <c r="O849" s="29"/>
      <c r="P849" s="29"/>
      <c r="Q849" s="29"/>
      <c r="R849" s="29"/>
      <c r="U849" s="29"/>
      <c r="V849" s="29"/>
      <c r="W849" s="29"/>
      <c r="X849" s="29"/>
      <c r="AA849" s="29"/>
      <c r="AB849" s="29"/>
      <c r="AC849" s="29"/>
      <c r="AD849" s="29"/>
      <c r="AG849" s="29"/>
      <c r="AH849" s="29"/>
      <c r="AI849" s="29"/>
      <c r="AJ849" s="29"/>
    </row>
    <row r="850" spans="9:36" x14ac:dyDescent="0.25">
      <c r="I850" s="29"/>
      <c r="J850" s="29"/>
      <c r="K850" s="29"/>
      <c r="L850" s="29"/>
      <c r="O850" s="29"/>
      <c r="P850" s="29"/>
      <c r="Q850" s="29"/>
      <c r="R850" s="29"/>
      <c r="U850" s="29"/>
      <c r="V850" s="29"/>
      <c r="W850" s="29"/>
      <c r="X850" s="29"/>
      <c r="AA850" s="29"/>
      <c r="AB850" s="29"/>
      <c r="AC850" s="29"/>
      <c r="AD850" s="29"/>
      <c r="AG850" s="29"/>
      <c r="AH850" s="29"/>
      <c r="AI850" s="29"/>
      <c r="AJ850" s="29"/>
    </row>
    <row r="851" spans="9:36" x14ac:dyDescent="0.25">
      <c r="I851" s="29"/>
      <c r="J851" s="29"/>
      <c r="K851" s="29"/>
      <c r="L851" s="29"/>
      <c r="O851" s="29"/>
      <c r="P851" s="29"/>
      <c r="Q851" s="29"/>
      <c r="R851" s="29"/>
      <c r="U851" s="29"/>
      <c r="V851" s="29"/>
      <c r="W851" s="29"/>
      <c r="X851" s="29"/>
      <c r="AA851" s="29"/>
      <c r="AB851" s="29"/>
      <c r="AC851" s="29"/>
      <c r="AD851" s="29"/>
      <c r="AG851" s="29"/>
      <c r="AH851" s="29"/>
      <c r="AI851" s="29"/>
      <c r="AJ851" s="29"/>
    </row>
  </sheetData>
  <phoneticPr fontId="2" type="noConversion"/>
  <conditionalFormatting sqref="R4:R851">
    <cfRule type="expression" dxfId="3" priority="5">
      <formula>COUNTIF($L:$L,R4)=1</formula>
    </cfRule>
  </conditionalFormatting>
  <conditionalFormatting sqref="X4:X851">
    <cfRule type="expression" dxfId="2" priority="4">
      <formula>COUNTIF($L:$L,X4)=1</formula>
    </cfRule>
  </conditionalFormatting>
  <conditionalFormatting sqref="AD4:AD851">
    <cfRule type="expression" dxfId="1" priority="3">
      <formula>COUNTIF($L:$L,AD4)=1</formula>
    </cfRule>
  </conditionalFormatting>
  <conditionalFormatting sqref="AJ4:AJ851">
    <cfRule type="expression" dxfId="0" priority="2">
      <formula>COUNTIF($L:$L,AJ4)=1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calendrier</vt:lpstr>
      <vt:lpstr>jours fériés</vt:lpstr>
      <vt:lpstr>code1</vt:lpstr>
      <vt:lpstr>code2</vt:lpstr>
      <vt:lpstr>code3</vt:lpstr>
      <vt:lpstr>code4</vt:lpstr>
      <vt:lpstr>code5</vt:lpstr>
      <vt:lpstr>Fériés</vt:lpstr>
      <vt:lpstr>maintenance1</vt:lpstr>
      <vt:lpstr>maintenance1.1</vt:lpstr>
      <vt:lpstr>maintenance2</vt:lpstr>
      <vt:lpstr>maintenance2.1</vt:lpstr>
      <vt:lpstr>maintenance3</vt:lpstr>
      <vt:lpstr>maintenance3.1</vt:lpstr>
      <vt:lpstr>maintenance3.11</vt:lpstr>
      <vt:lpstr>maintenance4</vt:lpstr>
      <vt:lpstr>maintenance5</vt:lpstr>
      <vt:lpstr>table_Paques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Robert</dc:creator>
  <cp:lastModifiedBy>Sacha Robert</cp:lastModifiedBy>
  <cp:lastPrinted>2020-02-05T10:32:24Z</cp:lastPrinted>
  <dcterms:created xsi:type="dcterms:W3CDTF">2020-01-31T12:24:08Z</dcterms:created>
  <dcterms:modified xsi:type="dcterms:W3CDTF">2020-02-05T12:22:51Z</dcterms:modified>
</cp:coreProperties>
</file>