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cha\Desktop\"/>
    </mc:Choice>
  </mc:AlternateContent>
  <xr:revisionPtr revIDLastSave="0" documentId="13_ncr:1_{C14B477B-73B1-4584-8A6E-FE7893B189C3}" xr6:coauthVersionLast="45" xr6:coauthVersionMax="45" xr10:uidLastSave="{00000000-0000-0000-0000-000000000000}"/>
  <bookViews>
    <workbookView xWindow="-120" yWindow="-120" windowWidth="29040" windowHeight="15840" xr2:uid="{100BB114-F930-4C1E-9FA7-F5381BB92946}"/>
  </bookViews>
  <sheets>
    <sheet name="calendrier" sheetId="1" r:id="rId1"/>
    <sheet name="jours fériés" sheetId="3" r:id="rId2"/>
  </sheets>
  <externalReferences>
    <externalReference r:id="rId3"/>
  </externalReferences>
  <definedNames>
    <definedName name="fete_nat">'jours fériés'!$K$1</definedName>
    <definedName name="fêtes_nat">[1]paramètres!$D$12:$E$16</definedName>
    <definedName name="flag_alsace">[1]paramètres!$C$6</definedName>
    <definedName name="label_mois">[1]Planning!$2:$2</definedName>
    <definedName name="mode_Alsace">[1]paramètres!$C$6</definedName>
    <definedName name="mode_Belgique">[1]paramètres!$C$14</definedName>
    <definedName name="mode_France">[1]paramètres!$C$12</definedName>
    <definedName name="mode_luxembourg">[1]paramètres!$C$13</definedName>
    <definedName name="mode_suisse">[1]paramètres!$C$15</definedName>
    <definedName name="pays">[1]paramètres!$C$11</definedName>
    <definedName name="premier_jour">[1]Planning!$C$4</definedName>
    <definedName name="sans_fériés">'[1]jours fériés'!$R$6</definedName>
    <definedName name="sans_pentecote">[1]paramètres!$C$9</definedName>
    <definedName name="table_Paques">'jours fériés'!$S:$T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8" i="1" l="1"/>
  <c r="B1" i="3"/>
  <c r="B15" i="3" s="1"/>
  <c r="C10" i="3"/>
  <c r="C8" i="3"/>
  <c r="C6" i="3"/>
  <c r="C7" i="3"/>
  <c r="C4" i="3"/>
  <c r="C13" i="3"/>
  <c r="C5" i="3"/>
  <c r="C14" i="3"/>
  <c r="C9" i="3"/>
  <c r="C11" i="3"/>
  <c r="C3" i="3"/>
  <c r="C12" i="3"/>
  <c r="C15" i="3"/>
  <c r="B4" i="3" l="1"/>
  <c r="B12" i="3"/>
  <c r="B13" i="3"/>
  <c r="B14" i="3"/>
  <c r="B6" i="3"/>
  <c r="B3" i="3"/>
  <c r="AB12" i="1" s="1"/>
  <c r="B7" i="3"/>
  <c r="B11" i="3"/>
  <c r="B9" i="3" l="1"/>
  <c r="B8" i="3"/>
  <c r="B10" i="3"/>
  <c r="B5" i="3"/>
  <c r="W8" i="1" l="1"/>
  <c r="W9" i="1" s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AC9" i="1" s="1"/>
  <c r="U8" i="1"/>
  <c r="U9" i="1" s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S8" i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Q8" i="1"/>
  <c r="O8" i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M8" i="1"/>
  <c r="M9" i="1" s="1"/>
  <c r="M10" i="1" s="1"/>
  <c r="M11" i="1" s="1"/>
  <c r="M12" i="1" s="1"/>
  <c r="K8" i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I8" i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G8" i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E8" i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C8" i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A9" i="1"/>
  <c r="C1" i="1"/>
  <c r="M13" i="1" l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A10" i="1"/>
  <c r="Q9" i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A11" i="1" l="1"/>
  <c r="A12" i="1" l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B11" i="1"/>
</calcChain>
</file>

<file path=xl/sharedStrings.xml><?xml version="1.0" encoding="utf-8"?>
<sst xmlns="http://schemas.openxmlformats.org/spreadsheetml/2006/main" count="47" uniqueCount="36">
  <si>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</si>
  <si>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</si>
  <si>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</si>
  <si>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</si>
  <si>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</si>
  <si>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</si>
  <si>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</si>
  <si>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</si>
  <si>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</si>
  <si>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</si>
  <si>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</si>
  <si>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</si>
  <si>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Repère</t>
  </si>
  <si>
    <t>CN3.1,1</t>
  </si>
  <si>
    <t>Année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</si>
  <si>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</si>
  <si>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</si>
  <si>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</si>
  <si>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</si>
  <si>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</si>
  <si>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</si>
  <si>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</si>
  <si>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</si>
  <si>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</si>
  <si>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</si>
  <si>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</si>
  <si>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</si>
  <si>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</si>
  <si>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Fait Par… Le…</t>
  </si>
  <si>
    <t xml:space="preserve">Revue par : </t>
  </si>
  <si>
    <t xml:space="preserve">Le : </t>
  </si>
  <si>
    <t>Nombre de jours ouvrées :</t>
  </si>
  <si>
    <t xml:space="preserve">A lire : </t>
  </si>
  <si>
    <t>Formule weekend</t>
  </si>
  <si>
    <t>formule jours fériés</t>
  </si>
  <si>
    <t>Problème : Faire en sorte que mon repère "CN 3,1,1" se place tous les 2 mois en prenant en compte les jours fériés (bleu) et les week-end (rouge)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</si>
</sst>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$-40C]d\-mmm;@"/>
  </numFmts>
  <fonts count="9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b/>
      <sz val="11"/>
      <color rgb="FF666666"/>
      <name val="Arial"/>
      <family val="2"/>
    </font>
    <font>
      <sz val="10"/>
      <color theme="1"/>
      <name val="Calibri"/>
      <family val="2"/>
      <scheme val="minor"/>
    </font>
    <font>
      <b/>
      <sz val="15"/>
      <color rgb="FF0C2458"/>
      <name val="Arial"/>
      <family val="2"/>
    </font>
    <font>
      <b/>
      <sz val="12"/>
      <color rgb="FF3030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164" fontId="0" fillId="0" borderId="0" xfId="0" applyNumberFormat="1" applyBorder="1" applyAlignment="1">
      <alignment horizontal="center" vertical="center" wrapText="1"/>
    </xf>
    <xf numFmtId="14" fontId="0" fillId="0" borderId="17" xfId="0" applyNumberFormat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 wrapText="1"/>
    </xf>
    <xf numFmtId="14" fontId="0" fillId="2" borderId="19" xfId="0" applyNumberFormat="1" applyFill="1" applyBorder="1" applyAlignment="1">
      <alignment horizontal="center" vertical="center" wrapText="1"/>
    </xf>
    <xf numFmtId="14" fontId="0" fillId="2" borderId="20" xfId="0" applyNumberFormat="1" applyFill="1" applyBorder="1" applyAlignment="1">
      <alignment horizontal="center" vertical="center" wrapText="1"/>
    </xf>
    <xf numFmtId="14" fontId="0" fillId="2" borderId="21" xfId="0" applyNumberFormat="1" applyFill="1" applyBorder="1" applyAlignment="1">
      <alignment horizontal="center" vertical="center" wrapText="1"/>
    </xf>
    <xf numFmtId="14" fontId="0" fillId="0" borderId="19" xfId="0" applyNumberFormat="1" applyBorder="1" applyAlignment="1">
      <alignment horizontal="center" vertical="center" wrapText="1"/>
    </xf>
    <xf numFmtId="14" fontId="0" fillId="0" borderId="20" xfId="0" applyNumberFormat="1" applyBorder="1" applyAlignment="1">
      <alignment horizontal="center" vertical="center" wrapText="1"/>
    </xf>
    <xf numFmtId="14" fontId="0" fillId="0" borderId="21" xfId="0" applyNumberFormat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2" borderId="20" xfId="0" applyFill="1" applyBorder="1" applyAlignment="1">
      <alignment vertical="center" wrapText="1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14" fontId="0" fillId="0" borderId="25" xfId="0" applyNumberFormat="1" applyBorder="1"/>
    <xf numFmtId="0" fontId="0" fillId="0" borderId="26" xfId="0" applyBorder="1"/>
    <xf numFmtId="14" fontId="0" fillId="0" borderId="27" xfId="0" applyNumberFormat="1" applyBorder="1"/>
    <xf numFmtId="16" fontId="0" fillId="0" borderId="26" xfId="0" quotePrefix="1" applyNumberFormat="1" applyBorder="1"/>
    <xf numFmtId="0" fontId="0" fillId="0" borderId="26" xfId="0" quotePrefix="1" applyBorder="1"/>
    <xf numFmtId="16" fontId="0" fillId="0" borderId="28" xfId="0" quotePrefix="1" applyNumberFormat="1" applyBorder="1"/>
    <xf numFmtId="14" fontId="0" fillId="0" borderId="29" xfId="0" applyNumberFormat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14" fontId="0" fillId="2" borderId="18" xfId="0" applyNumberFormat="1" applyFill="1" applyBorder="1" applyAlignment="1">
      <alignment horizontal="center" vertical="center" wrapText="1"/>
    </xf>
    <xf numFmtId="14" fontId="0" fillId="0" borderId="18" xfId="0" applyNumberFormat="1" applyFill="1" applyBorder="1" applyAlignment="1">
      <alignment horizontal="center" vertical="center" wrapText="1"/>
    </xf>
    <xf numFmtId="165" fontId="0" fillId="0" borderId="16" xfId="0" applyNumberFormat="1" applyBorder="1" applyAlignment="1">
      <alignment horizontal="left" vertical="center" wrapText="1"/>
    </xf>
    <xf numFmtId="165" fontId="0" fillId="0" borderId="17" xfId="0" applyNumberFormat="1" applyBorder="1" applyAlignment="1">
      <alignment horizontal="left" vertical="center" wrapText="1"/>
    </xf>
    <xf numFmtId="165" fontId="0" fillId="2" borderId="16" xfId="0" applyNumberFormat="1" applyFill="1" applyBorder="1" applyAlignment="1">
      <alignment horizontal="left" vertical="center" wrapText="1"/>
    </xf>
    <xf numFmtId="165" fontId="0" fillId="2" borderId="17" xfId="0" applyNumberFormat="1" applyFill="1" applyBorder="1" applyAlignment="1">
      <alignment horizontal="left" vertical="center" wrapText="1"/>
    </xf>
    <xf numFmtId="165" fontId="0" fillId="2" borderId="18" xfId="0" applyNumberFormat="1" applyFill="1" applyBorder="1" applyAlignment="1">
      <alignment horizontal="left" vertical="center" wrapText="1"/>
    </xf>
    <xf numFmtId="165" fontId="0" fillId="0" borderId="17" xfId="0" applyNumberFormat="1" applyFill="1" applyBorder="1" applyAlignment="1">
      <alignment horizontal="left" vertical="center" wrapText="1"/>
    </xf>
    <xf numFmtId="165" fontId="0" fillId="0" borderId="18" xfId="0" applyNumberFormat="1" applyBorder="1" applyAlignment="1">
      <alignment horizontal="left" vertical="center" wrapText="1"/>
    </xf>
    <xf numFmtId="165" fontId="0" fillId="2" borderId="19" xfId="0" applyNumberFormat="1" applyFill="1" applyBorder="1" applyAlignment="1">
      <alignment horizontal="left" vertical="center" wrapText="1"/>
    </xf>
    <xf numFmtId="165" fontId="0" fillId="2" borderId="20" xfId="0" applyNumberFormat="1" applyFill="1" applyBorder="1" applyAlignment="1">
      <alignment horizontal="left" vertical="center" wrapText="1"/>
    </xf>
    <xf numFmtId="165" fontId="0" fillId="2" borderId="21" xfId="0" applyNumberFormat="1" applyFill="1" applyBorder="1" applyAlignment="1">
      <alignment horizontal="left" vertical="center" wrapText="1"/>
    </xf>
    <xf numFmtId="0" fontId="5" fillId="0" borderId="0" xfId="0" applyFont="1"/>
    <xf numFmtId="0" fontId="0" fillId="0" borderId="19" xfId="0" applyFont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/>
    <xf numFmtId="14" fontId="0" fillId="2" borderId="19" xfId="0" applyNumberFormat="1" applyFont="1" applyFill="1" applyBorder="1" applyAlignment="1">
      <alignment horizontal="center" vertical="center" wrapText="1"/>
    </xf>
    <xf numFmtId="0" fontId="0" fillId="2" borderId="20" xfId="0" applyFont="1" applyFill="1" applyBorder="1" applyAlignment="1">
      <alignment horizontal="center" vertical="center" wrapText="1"/>
    </xf>
    <xf numFmtId="0" fontId="0" fillId="2" borderId="21" xfId="0" applyFont="1" applyFill="1" applyBorder="1" applyAlignment="1">
      <alignment horizontal="center" vertical="center" wrapText="1"/>
    </xf>
    <xf numFmtId="0" fontId="6" fillId="0" borderId="0" xfId="0" applyFont="1" applyAlignment="1">
      <alignment wrapText="1"/>
    </xf>
    <xf numFmtId="0" fontId="0" fillId="3" borderId="0" xfId="0" applyFill="1" applyBorder="1" applyAlignment="1">
      <alignment horizontal="center" vertical="center" wrapText="1"/>
    </xf>
    <xf numFmtId="0" fontId="7" fillId="0" borderId="0" xfId="0" applyFont="1"/>
    <xf numFmtId="14" fontId="4" fillId="2" borderId="20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4" fillId="0" borderId="33" xfId="0" applyFont="1" applyFill="1" applyBorder="1" applyAlignment="1">
      <alignment horizontal="left" vertical="center" wrapText="1"/>
    </xf>
    <xf numFmtId="0" fontId="4" fillId="0" borderId="34" xfId="0" applyFont="1" applyFill="1" applyBorder="1" applyAlignment="1">
      <alignment horizontal="left" vertical="center" wrapText="1"/>
    </xf>
    <xf numFmtId="0" fontId="4" fillId="0" borderId="35" xfId="0" applyFont="1" applyFill="1" applyBorder="1" applyAlignment="1">
      <alignment horizontal="left" vertical="center" wrapText="1"/>
    </xf>
    <xf numFmtId="0" fontId="8" fillId="0" borderId="0" xfId="0" applyFont="1"/>
  </cellXfs>
  <cellStyles count="1">
    <cellStyle name="Normal" xfId="0" builtinId="0"/>
  </cellStyles>
  <dxfs count="41"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38100</xdr:rowOff>
    </xdr:from>
    <xdr:to>
      <xdr:col>1</xdr:col>
      <xdr:colOff>238126</xdr:colOff>
      <xdr:row>3</xdr:row>
      <xdr:rowOff>184870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B6C5E30-51C1-4DF8-9E22-D486C18312D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333" t="5033" r="8332" b="18121"/>
        <a:stretch/>
      </xdr:blipFill>
      <xdr:spPr>
        <a:xfrm>
          <a:off x="200025" y="38100"/>
          <a:ext cx="600076" cy="55634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cha/Downloads/calendrier_automatique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mode d'emploi"/>
      <sheetName val="paramètres"/>
      <sheetName val="jours fériés"/>
      <sheetName val="vacances scolaires"/>
      <sheetName val="libre"/>
    </sheetNames>
    <sheetDataSet>
      <sheetData sheetId="0">
        <row r="2">
          <cell r="C2">
            <v>43709</v>
          </cell>
          <cell r="I2">
            <v>43739</v>
          </cell>
          <cell r="O2">
            <v>43770</v>
          </cell>
          <cell r="U2">
            <v>43800</v>
          </cell>
          <cell r="AA2">
            <v>43831</v>
          </cell>
          <cell r="AG2">
            <v>43862</v>
          </cell>
          <cell r="AM2">
            <v>43891</v>
          </cell>
          <cell r="AS2">
            <v>43922</v>
          </cell>
          <cell r="AY2">
            <v>43952</v>
          </cell>
          <cell r="BE2">
            <v>43983</v>
          </cell>
          <cell r="BK2">
            <v>44013</v>
          </cell>
          <cell r="BQ2">
            <v>44044</v>
          </cell>
        </row>
        <row r="4">
          <cell r="C4">
            <v>43709</v>
          </cell>
        </row>
      </sheetData>
      <sheetData sheetId="1"/>
      <sheetData sheetId="2">
        <row r="6">
          <cell r="C6" t="b">
            <v>1</v>
          </cell>
        </row>
        <row r="9">
          <cell r="C9" t="b">
            <v>0</v>
          </cell>
        </row>
        <row r="11">
          <cell r="C11">
            <v>4</v>
          </cell>
        </row>
        <row r="12">
          <cell r="C12" t="b">
            <v>0</v>
          </cell>
          <cell r="D12">
            <v>1</v>
          </cell>
          <cell r="E12">
            <v>43660</v>
          </cell>
        </row>
        <row r="13">
          <cell r="C13" t="b">
            <v>0</v>
          </cell>
          <cell r="D13">
            <v>2</v>
          </cell>
          <cell r="E13">
            <v>43639</v>
          </cell>
        </row>
        <row r="14">
          <cell r="C14" t="b">
            <v>0</v>
          </cell>
          <cell r="D14">
            <v>3</v>
          </cell>
          <cell r="E14">
            <v>43667</v>
          </cell>
        </row>
        <row r="15">
          <cell r="C15" t="b">
            <v>1</v>
          </cell>
          <cell r="D15">
            <v>4</v>
          </cell>
          <cell r="E15">
            <v>43678</v>
          </cell>
        </row>
        <row r="16">
          <cell r="D16">
            <v>5</v>
          </cell>
        </row>
      </sheetData>
      <sheetData sheetId="3">
        <row r="6">
          <cell r="R6" t="b">
            <v>0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C09EA5-8BEA-4CEC-B2EE-81C1AE6360B9}">
  <sheetPr>
    <tabColor rgb="FF00B050"/>
  </sheetPr>
  <dimension ref="A1:AC295"/>
  <sheetViews>
    <sheetView tabSelected="1" zoomScaleNormal="100" workbookViewId="0">
      <selection activeCell="AC14" sqref="AC14"/>
    </sheetView>
  </sheetViews>
  <sheetFormatPr baseColWidth="10" defaultRowHeight="15" x14ac:dyDescent="0.25"/>
  <cols>
    <col min="1" max="1" width="8.42578125" customWidth="1"/>
    <col min="2" max="2" width="7.7109375" customWidth="1"/>
    <col min="3" max="3" width="8" customWidth="1"/>
    <col min="4" max="4" width="7.7109375" customWidth="1"/>
    <col min="5" max="5" width="8.140625" customWidth="1"/>
    <col min="6" max="6" width="7.7109375" customWidth="1"/>
    <col min="7" max="7" width="7.140625" customWidth="1"/>
    <col min="8" max="8" width="7.7109375" customWidth="1"/>
    <col min="9" max="9" width="7.5703125" customWidth="1"/>
    <col min="10" max="12" width="7.7109375" customWidth="1"/>
    <col min="13" max="13" width="7.140625" customWidth="1"/>
    <col min="14" max="14" width="7.7109375" customWidth="1"/>
    <col min="15" max="15" width="8.140625" customWidth="1"/>
    <col min="16" max="16" width="7.7109375" customWidth="1"/>
    <col min="17" max="17" width="10.28515625" customWidth="1"/>
    <col min="18" max="20" width="7.7109375" customWidth="1"/>
    <col min="21" max="21" width="10" customWidth="1"/>
    <col min="22" max="22" width="7.7109375" style="49" customWidth="1"/>
    <col min="23" max="23" width="9.5703125" customWidth="1"/>
    <col min="24" max="24" width="7.7109375" style="49" customWidth="1"/>
    <col min="25" max="25" width="10.7109375" customWidth="1"/>
    <col min="26" max="26" width="8.28515625" customWidth="1"/>
    <col min="29" max="29" width="11.42578125" customWidth="1"/>
  </cols>
  <sheetData>
    <row r="1" spans="1:29" ht="15" customHeight="1" x14ac:dyDescent="0.25">
      <c r="A1" s="65"/>
      <c r="B1" s="66"/>
      <c r="C1" s="81" t="str">
        <f ca="1">"Calendrier de maintenance de la &lt;machine&gt; de l'année "&amp;YEAR(TODAY())</f>
        <v>Calendrier de maintenance de la &lt;machine&gt; de l'année 2020</v>
      </c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2"/>
      <c r="AA1" s="4"/>
      <c r="AB1" s="4"/>
      <c r="AC1" s="4"/>
    </row>
    <row r="2" spans="1:29" ht="9" customHeight="1" x14ac:dyDescent="0.25">
      <c r="A2" s="67"/>
      <c r="B2" s="68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4"/>
      <c r="AA2" s="4"/>
      <c r="AB2" s="4"/>
      <c r="AC2" s="4"/>
    </row>
    <row r="3" spans="1:29" ht="8.25" customHeight="1" thickBot="1" x14ac:dyDescent="0.3">
      <c r="A3" s="67"/>
      <c r="B3" s="68"/>
      <c r="C3" s="83"/>
      <c r="D3" s="83"/>
      <c r="E3" s="83"/>
      <c r="F3" s="83"/>
      <c r="G3" s="83"/>
      <c r="H3" s="83"/>
      <c r="I3" s="83"/>
      <c r="J3" s="83"/>
      <c r="K3" s="83"/>
      <c r="L3" s="83"/>
      <c r="M3" s="83"/>
      <c r="N3" s="83"/>
      <c r="O3" s="83"/>
      <c r="P3" s="83"/>
      <c r="Q3" s="83"/>
      <c r="R3" s="83"/>
      <c r="S3" s="83"/>
      <c r="T3" s="83"/>
      <c r="U3" s="83"/>
      <c r="V3" s="83"/>
      <c r="W3" s="83"/>
      <c r="X3" s="83"/>
      <c r="Y3" s="83"/>
      <c r="Z3" s="84"/>
      <c r="AA3" s="4"/>
      <c r="AB3" s="4"/>
      <c r="AC3" s="4"/>
    </row>
    <row r="4" spans="1:29" ht="16.5" customHeight="1" thickBot="1" x14ac:dyDescent="0.3">
      <c r="A4" s="69"/>
      <c r="B4" s="70"/>
      <c r="C4" s="85" t="s">
        <v>29</v>
      </c>
      <c r="D4" s="86"/>
      <c r="E4" s="86"/>
      <c r="F4" s="86"/>
      <c r="G4" s="86"/>
      <c r="H4" s="86"/>
      <c r="I4" s="86"/>
      <c r="J4" s="86"/>
      <c r="K4" s="86"/>
      <c r="L4" s="86"/>
      <c r="M4" s="86"/>
      <c r="N4" s="86"/>
      <c r="O4" s="87"/>
      <c r="P4" s="85" t="s">
        <v>30</v>
      </c>
      <c r="Q4" s="86"/>
      <c r="R4" s="86"/>
      <c r="S4" s="86"/>
      <c r="T4" s="86"/>
      <c r="U4" s="86"/>
      <c r="V4" s="86"/>
      <c r="W4" s="86"/>
      <c r="X4" s="86"/>
      <c r="Y4" s="86"/>
      <c r="Z4" s="87"/>
      <c r="AA4" s="4"/>
      <c r="AB4" s="4"/>
      <c r="AC4" s="4"/>
    </row>
    <row r="5" spans="1:29" ht="7.5" customHeight="1" x14ac:dyDescent="0.25">
      <c r="A5" s="77" t="s">
        <v>0</v>
      </c>
      <c r="B5" s="63" t="s">
        <v>12</v>
      </c>
      <c r="C5" s="79" t="s">
        <v>1</v>
      </c>
      <c r="D5" s="71" t="s">
        <v>12</v>
      </c>
      <c r="E5" s="77" t="s">
        <v>2</v>
      </c>
      <c r="F5" s="63" t="s">
        <v>12</v>
      </c>
      <c r="G5" s="79" t="s">
        <v>3</v>
      </c>
      <c r="H5" s="71" t="s">
        <v>12</v>
      </c>
      <c r="I5" s="77" t="s">
        <v>4</v>
      </c>
      <c r="J5" s="63" t="s">
        <v>12</v>
      </c>
      <c r="K5" s="79" t="s">
        <v>5</v>
      </c>
      <c r="L5" s="71" t="s">
        <v>12</v>
      </c>
      <c r="M5" s="77" t="s">
        <v>6</v>
      </c>
      <c r="N5" s="63" t="s">
        <v>12</v>
      </c>
      <c r="O5" s="79" t="s">
        <v>7</v>
      </c>
      <c r="P5" s="71" t="s">
        <v>12</v>
      </c>
      <c r="Q5" s="77" t="s">
        <v>8</v>
      </c>
      <c r="R5" s="63" t="s">
        <v>12</v>
      </c>
      <c r="S5" s="79" t="s">
        <v>9</v>
      </c>
      <c r="T5" s="71" t="s">
        <v>12</v>
      </c>
      <c r="U5" s="77" t="s">
        <v>10</v>
      </c>
      <c r="V5" s="63" t="s">
        <v>12</v>
      </c>
      <c r="W5" s="71" t="s">
        <v>11</v>
      </c>
      <c r="X5" s="71" t="s">
        <v>12</v>
      </c>
      <c r="Y5" s="73" t="s">
        <v>28</v>
      </c>
      <c r="Z5" s="74"/>
      <c r="AA5" s="3"/>
      <c r="AB5" s="3"/>
      <c r="AC5" s="3"/>
    </row>
    <row r="6" spans="1:29" ht="3.75" customHeight="1" x14ac:dyDescent="0.25">
      <c r="A6" s="78"/>
      <c r="B6" s="64"/>
      <c r="C6" s="80"/>
      <c r="D6" s="72"/>
      <c r="E6" s="78"/>
      <c r="F6" s="64"/>
      <c r="G6" s="80"/>
      <c r="H6" s="72"/>
      <c r="I6" s="78"/>
      <c r="J6" s="64"/>
      <c r="K6" s="80"/>
      <c r="L6" s="72"/>
      <c r="M6" s="78"/>
      <c r="N6" s="64"/>
      <c r="O6" s="80"/>
      <c r="P6" s="72"/>
      <c r="Q6" s="78"/>
      <c r="R6" s="64"/>
      <c r="S6" s="80"/>
      <c r="T6" s="72"/>
      <c r="U6" s="78"/>
      <c r="V6" s="64"/>
      <c r="W6" s="72"/>
      <c r="X6" s="72"/>
      <c r="Y6" s="75"/>
      <c r="Z6" s="76"/>
      <c r="AA6" s="3"/>
      <c r="AB6" s="3"/>
      <c r="AC6" s="3"/>
    </row>
    <row r="7" spans="1:29" ht="7.5" customHeight="1" thickBot="1" x14ac:dyDescent="0.3">
      <c r="A7" s="78"/>
      <c r="B7" s="64"/>
      <c r="C7" s="80"/>
      <c r="D7" s="72"/>
      <c r="E7" s="78"/>
      <c r="F7" s="64"/>
      <c r="G7" s="80"/>
      <c r="H7" s="72"/>
      <c r="I7" s="78"/>
      <c r="J7" s="64"/>
      <c r="K7" s="80"/>
      <c r="L7" s="72"/>
      <c r="M7" s="78"/>
      <c r="N7" s="64"/>
      <c r="O7" s="80"/>
      <c r="P7" s="72"/>
      <c r="Q7" s="78"/>
      <c r="R7" s="64"/>
      <c r="S7" s="80"/>
      <c r="T7" s="72"/>
      <c r="U7" s="78"/>
      <c r="V7" s="64"/>
      <c r="W7" s="72"/>
      <c r="X7" s="72"/>
      <c r="Y7" s="75"/>
      <c r="Z7" s="76"/>
      <c r="AA7" s="3"/>
      <c r="AB7" s="3"/>
      <c r="AC7" s="3"/>
    </row>
    <row r="8" spans="1:29" ht="25.5" customHeight="1" x14ac:dyDescent="0.25">
      <c r="A8" s="41">
        <f ca="1">DATE(YEAR(TODAY()),1,1)</f>
        <v>43831</v>
      </c>
      <c r="B8" s="8"/>
      <c r="C8" s="34">
        <f ca="1">DATE(YEAR(TODAY()),2,1)</f>
        <v>43862</v>
      </c>
      <c r="D8" s="11"/>
      <c r="E8" s="36">
        <f ca="1">DATE(YEAR(TODAY()),3,1)</f>
        <v>43891</v>
      </c>
      <c r="F8" s="8"/>
      <c r="G8" s="34">
        <f ca="1">DATE(YEAR(TODAY()),4,1)</f>
        <v>43922</v>
      </c>
      <c r="H8" s="11"/>
      <c r="I8" s="36">
        <f ca="1">DATE(YEAR(TODAY()),5,1)</f>
        <v>43952</v>
      </c>
      <c r="J8" s="8"/>
      <c r="K8" s="34">
        <f ca="1">DATE(YEAR(TODAY()),6,1)</f>
        <v>43983</v>
      </c>
      <c r="L8" s="11"/>
      <c r="M8" s="36">
        <f ca="1">DATE(YEAR(TODAY()),7,1)</f>
        <v>44013</v>
      </c>
      <c r="N8" s="8"/>
      <c r="O8" s="34">
        <f ca="1">DATE(YEAR(TODAY()),8,1)</f>
        <v>44044</v>
      </c>
      <c r="P8" s="11"/>
      <c r="Q8" s="36">
        <f ca="1">DATE(YEAR(TODAY()),9,1)</f>
        <v>44075</v>
      </c>
      <c r="R8" s="8"/>
      <c r="S8" s="34">
        <f ca="1">DATE(YEAR(TODAY()),10,1)</f>
        <v>44105</v>
      </c>
      <c r="T8" s="11"/>
      <c r="U8" s="36">
        <f ca="1">DATE(YEAR(TODAY()),11,1)</f>
        <v>44136</v>
      </c>
      <c r="V8" s="50"/>
      <c r="W8" s="34">
        <f ca="1">DATE(YEAR(TODAY()),12,1)</f>
        <v>44166</v>
      </c>
      <c r="X8" s="45"/>
      <c r="Y8" s="59"/>
      <c r="Z8" s="60"/>
      <c r="AA8" s="2"/>
      <c r="AB8" s="2"/>
      <c r="AC8" s="2"/>
    </row>
    <row r="9" spans="1:29" ht="25.5" customHeight="1" x14ac:dyDescent="0.25">
      <c r="A9" s="42">
        <f ca="1">A8+1</f>
        <v>43832</v>
      </c>
      <c r="B9" s="56" t="s">
        <v>13</v>
      </c>
      <c r="C9" s="35">
        <f ca="1">C8+1</f>
        <v>43863</v>
      </c>
      <c r="D9" s="12"/>
      <c r="E9" s="37">
        <f ca="1">E8+1</f>
        <v>43892</v>
      </c>
      <c r="F9" s="14"/>
      <c r="G9" s="35">
        <f ca="1">G8+1</f>
        <v>43923</v>
      </c>
      <c r="H9" s="16"/>
      <c r="I9" s="37">
        <f ca="1">I8+1</f>
        <v>43953</v>
      </c>
      <c r="J9" s="14"/>
      <c r="K9" s="39">
        <f ca="1">K8+1</f>
        <v>43984</v>
      </c>
      <c r="L9" s="16"/>
      <c r="M9" s="37">
        <f ca="1">M8+1</f>
        <v>44014</v>
      </c>
      <c r="N9" s="14"/>
      <c r="O9" s="35">
        <f ca="1">O8+1</f>
        <v>44045</v>
      </c>
      <c r="P9" s="16"/>
      <c r="Q9" s="37">
        <f ca="1">Q8+1</f>
        <v>44076</v>
      </c>
      <c r="R9" s="14"/>
      <c r="S9" s="35">
        <f ca="1">S8+1</f>
        <v>44106</v>
      </c>
      <c r="T9" s="16"/>
      <c r="U9" s="37">
        <f ca="1">U8+1</f>
        <v>44137</v>
      </c>
      <c r="V9" s="51"/>
      <c r="W9" s="35">
        <f ca="1">W8+1</f>
        <v>44167</v>
      </c>
      <c r="X9" s="46"/>
      <c r="Y9" s="57"/>
      <c r="Z9" s="58"/>
      <c r="AA9" s="2"/>
      <c r="AB9" s="53" t="s">
        <v>31</v>
      </c>
      <c r="AC9" s="2">
        <f ca="1">NETWORKDAYS(A8,W38,'jours fériés'!B3:B15)</f>
        <v>253</v>
      </c>
    </row>
    <row r="10" spans="1:29" ht="25.5" customHeight="1" x14ac:dyDescent="0.25">
      <c r="A10" s="42">
        <f ca="1">A9+1</f>
        <v>43833</v>
      </c>
      <c r="B10" s="9"/>
      <c r="C10" s="35">
        <f ca="1">C9+1</f>
        <v>43864</v>
      </c>
      <c r="D10" s="12"/>
      <c r="E10" s="37">
        <f ca="1">E9+1</f>
        <v>43893</v>
      </c>
      <c r="F10" s="14"/>
      <c r="G10" s="35">
        <f ca="1">G9+1</f>
        <v>43924</v>
      </c>
      <c r="H10" s="16"/>
      <c r="I10" s="37">
        <f ca="1">I9+1</f>
        <v>43954</v>
      </c>
      <c r="J10" s="14"/>
      <c r="K10" s="39">
        <f ca="1">K9+1</f>
        <v>43985</v>
      </c>
      <c r="L10" s="16"/>
      <c r="M10" s="37">
        <f ca="1">M9+1</f>
        <v>44015</v>
      </c>
      <c r="N10" s="14"/>
      <c r="O10" s="35">
        <f ca="1">O9+1</f>
        <v>44046</v>
      </c>
      <c r="P10" s="16"/>
      <c r="Q10" s="37">
        <f ca="1">Q9+1</f>
        <v>44077</v>
      </c>
      <c r="R10" s="14"/>
      <c r="S10" s="35">
        <f ca="1">S9+1</f>
        <v>44107</v>
      </c>
      <c r="T10" s="16"/>
      <c r="U10" s="37">
        <f ca="1">U9+1</f>
        <v>44138</v>
      </c>
      <c r="V10" s="51"/>
      <c r="W10" s="35">
        <f ca="1">W9+1</f>
        <v>44168</v>
      </c>
      <c r="X10" s="46"/>
      <c r="Y10" s="57"/>
      <c r="Z10" s="58"/>
      <c r="AA10" s="54" t="s">
        <v>32</v>
      </c>
      <c r="AB10" s="54" t="s">
        <v>35</v>
      </c>
      <c r="AC10" s="2"/>
    </row>
    <row r="11" spans="1:29" ht="25.5" customHeight="1" x14ac:dyDescent="0.3">
      <c r="A11" s="42">
        <f t="shared" ref="A11:A38" ca="1" si="0">A10+1</f>
        <v>43834</v>
      </c>
      <c r="B11" s="9"/>
      <c r="C11" s="35">
        <f t="shared" ref="C11:C36" ca="1" si="1">C10+1</f>
        <v>43865</v>
      </c>
      <c r="D11" s="12"/>
      <c r="E11" s="37">
        <f t="shared" ref="E11:E38" ca="1" si="2">E10+1</f>
        <v>43894</v>
      </c>
      <c r="F11" s="14"/>
      <c r="G11" s="35">
        <f t="shared" ref="G11:G37" ca="1" si="3">G10+1</f>
        <v>43925</v>
      </c>
      <c r="H11" s="16"/>
      <c r="I11" s="37">
        <f t="shared" ref="I11:I38" ca="1" si="4">I10+1</f>
        <v>43955</v>
      </c>
      <c r="J11" s="14"/>
      <c r="K11" s="39">
        <f t="shared" ref="K11:K37" ca="1" si="5">K10+1</f>
        <v>43986</v>
      </c>
      <c r="L11" s="16"/>
      <c r="M11" s="37">
        <f t="shared" ref="M11:M38" ca="1" si="6">M10+1</f>
        <v>44016</v>
      </c>
      <c r="N11" s="14"/>
      <c r="O11" s="35">
        <f t="shared" ref="O11:O38" ca="1" si="7">O10+1</f>
        <v>44047</v>
      </c>
      <c r="P11" s="16"/>
      <c r="Q11" s="37">
        <f t="shared" ref="Q11:Q37" ca="1" si="8">Q10+1</f>
        <v>44078</v>
      </c>
      <c r="R11" s="14"/>
      <c r="S11" s="35">
        <f t="shared" ref="S11:S38" ca="1" si="9">S10+1</f>
        <v>44108</v>
      </c>
      <c r="T11" s="16"/>
      <c r="U11" s="37">
        <f t="shared" ref="U11:U37" ca="1" si="10">U10+1</f>
        <v>44139</v>
      </c>
      <c r="V11" s="51"/>
      <c r="W11" s="35">
        <f t="shared" ref="W11:W38" ca="1" si="11">W10+1</f>
        <v>44169</v>
      </c>
      <c r="X11" s="46"/>
      <c r="Y11" s="57"/>
      <c r="Z11" s="58"/>
      <c r="AA11" s="2" t="s">
        <v>33</v>
      </c>
      <c r="AB11" s="55" t="b">
        <f ca="1">WEEKDAY(A8:A38,2)&gt;5</f>
        <v>1</v>
      </c>
      <c r="AC11" s="2"/>
    </row>
    <row r="12" spans="1:29" ht="25.5" customHeight="1" x14ac:dyDescent="0.25">
      <c r="A12" s="42">
        <f t="shared" ca="1" si="0"/>
        <v>43835</v>
      </c>
      <c r="B12" s="9"/>
      <c r="C12" s="35">
        <f t="shared" ca="1" si="1"/>
        <v>43866</v>
      </c>
      <c r="D12" s="12"/>
      <c r="E12" s="37">
        <f t="shared" ca="1" si="2"/>
        <v>43895</v>
      </c>
      <c r="F12" s="14"/>
      <c r="G12" s="35">
        <f t="shared" ca="1" si="3"/>
        <v>43926</v>
      </c>
      <c r="H12" s="16"/>
      <c r="I12" s="37">
        <f t="shared" ca="1" si="4"/>
        <v>43956</v>
      </c>
      <c r="J12" s="14"/>
      <c r="K12" s="39">
        <f t="shared" ca="1" si="5"/>
        <v>43987</v>
      </c>
      <c r="L12" s="16"/>
      <c r="M12" s="37">
        <f t="shared" ca="1" si="6"/>
        <v>44017</v>
      </c>
      <c r="N12" s="14"/>
      <c r="O12" s="35">
        <f t="shared" ca="1" si="7"/>
        <v>44048</v>
      </c>
      <c r="P12" s="16"/>
      <c r="Q12" s="37">
        <f t="shared" ca="1" si="8"/>
        <v>44079</v>
      </c>
      <c r="R12" s="14"/>
      <c r="S12" s="35">
        <f t="shared" ca="1" si="9"/>
        <v>44109</v>
      </c>
      <c r="T12" s="16"/>
      <c r="U12" s="37">
        <f t="shared" ca="1" si="10"/>
        <v>44140</v>
      </c>
      <c r="V12" s="51"/>
      <c r="W12" s="35">
        <f t="shared" ca="1" si="11"/>
        <v>44170</v>
      </c>
      <c r="X12" s="46"/>
      <c r="Y12" s="57"/>
      <c r="Z12" s="58"/>
      <c r="AA12" s="1" t="s">
        <v>34</v>
      </c>
      <c r="AB12" s="44" t="b">
        <f ca="1">NOT(ISERROR(MATCH(A8,'jours fériés'!B3:B15,0)))</f>
        <v>1</v>
      </c>
      <c r="AC12" s="1"/>
    </row>
    <row r="13" spans="1:29" ht="25.5" customHeight="1" x14ac:dyDescent="0.25">
      <c r="A13" s="42">
        <f t="shared" ca="1" si="0"/>
        <v>43836</v>
      </c>
      <c r="B13" s="9"/>
      <c r="C13" s="35">
        <f t="shared" ca="1" si="1"/>
        <v>43867</v>
      </c>
      <c r="D13" s="12"/>
      <c r="E13" s="37">
        <f t="shared" ca="1" si="2"/>
        <v>43896</v>
      </c>
      <c r="F13" s="14"/>
      <c r="G13" s="35">
        <f t="shared" ca="1" si="3"/>
        <v>43927</v>
      </c>
      <c r="H13" s="16"/>
      <c r="I13" s="37">
        <f t="shared" ca="1" si="4"/>
        <v>43957</v>
      </c>
      <c r="J13" s="14"/>
      <c r="K13" s="39">
        <f t="shared" ca="1" si="5"/>
        <v>43988</v>
      </c>
      <c r="L13" s="16"/>
      <c r="M13" s="37">
        <f t="shared" ca="1" si="6"/>
        <v>44018</v>
      </c>
      <c r="N13" s="14"/>
      <c r="O13" s="35">
        <f t="shared" ca="1" si="7"/>
        <v>44049</v>
      </c>
      <c r="P13" s="16"/>
      <c r="Q13" s="37">
        <f t="shared" ca="1" si="8"/>
        <v>44080</v>
      </c>
      <c r="R13" s="14"/>
      <c r="S13" s="35">
        <f t="shared" ca="1" si="9"/>
        <v>44110</v>
      </c>
      <c r="T13" s="16"/>
      <c r="U13" s="37">
        <f t="shared" ca="1" si="10"/>
        <v>44141</v>
      </c>
      <c r="V13" s="51"/>
      <c r="W13" s="35">
        <f t="shared" ca="1" si="11"/>
        <v>44171</v>
      </c>
      <c r="X13" s="46"/>
      <c r="Y13" s="57"/>
      <c r="Z13" s="58"/>
      <c r="AA13" s="44"/>
      <c r="AB13" s="1"/>
      <c r="AC13" s="1"/>
    </row>
    <row r="14" spans="1:29" ht="25.5" customHeight="1" x14ac:dyDescent="0.25">
      <c r="A14" s="42">
        <f t="shared" ca="1" si="0"/>
        <v>43837</v>
      </c>
      <c r="B14" s="9"/>
      <c r="C14" s="35">
        <f t="shared" ca="1" si="1"/>
        <v>43868</v>
      </c>
      <c r="D14" s="12"/>
      <c r="E14" s="37">
        <f t="shared" ca="1" si="2"/>
        <v>43897</v>
      </c>
      <c r="F14" s="14"/>
      <c r="G14" s="35">
        <f t="shared" ca="1" si="3"/>
        <v>43928</v>
      </c>
      <c r="H14" s="16"/>
      <c r="I14" s="37">
        <f t="shared" ca="1" si="4"/>
        <v>43958</v>
      </c>
      <c r="J14" s="14"/>
      <c r="K14" s="39">
        <f t="shared" ca="1" si="5"/>
        <v>43989</v>
      </c>
      <c r="L14" s="16"/>
      <c r="M14" s="37">
        <f t="shared" ca="1" si="6"/>
        <v>44019</v>
      </c>
      <c r="N14" s="14"/>
      <c r="O14" s="35">
        <f t="shared" ca="1" si="7"/>
        <v>44050</v>
      </c>
      <c r="P14" s="16"/>
      <c r="Q14" s="37">
        <f t="shared" ca="1" si="8"/>
        <v>44081</v>
      </c>
      <c r="R14" s="14"/>
      <c r="S14" s="35">
        <f t="shared" ca="1" si="9"/>
        <v>44111</v>
      </c>
      <c r="T14" s="16"/>
      <c r="U14" s="37">
        <f t="shared" ca="1" si="10"/>
        <v>44142</v>
      </c>
      <c r="V14" s="51"/>
      <c r="W14" s="35">
        <f t="shared" ca="1" si="11"/>
        <v>44172</v>
      </c>
      <c r="X14" s="46"/>
      <c r="Y14" s="57"/>
      <c r="Z14" s="58"/>
      <c r="AA14" s="1"/>
      <c r="AC14" s="44"/>
    </row>
    <row r="15" spans="1:29" ht="25.5" customHeight="1" x14ac:dyDescent="0.25">
      <c r="A15" s="42">
        <f t="shared" ca="1" si="0"/>
        <v>43838</v>
      </c>
      <c r="B15" s="9"/>
      <c r="C15" s="35">
        <f t="shared" ca="1" si="1"/>
        <v>43869</v>
      </c>
      <c r="D15" s="12"/>
      <c r="E15" s="37">
        <f t="shared" ca="1" si="2"/>
        <v>43898</v>
      </c>
      <c r="F15" s="14"/>
      <c r="G15" s="35">
        <f t="shared" ca="1" si="3"/>
        <v>43929</v>
      </c>
      <c r="H15" s="16"/>
      <c r="I15" s="37">
        <f t="shared" ca="1" si="4"/>
        <v>43959</v>
      </c>
      <c r="J15" s="14"/>
      <c r="K15" s="39">
        <f t="shared" ca="1" si="5"/>
        <v>43990</v>
      </c>
      <c r="L15" s="16"/>
      <c r="M15" s="37">
        <f t="shared" ca="1" si="6"/>
        <v>44020</v>
      </c>
      <c r="N15" s="14"/>
      <c r="O15" s="35">
        <f t="shared" ca="1" si="7"/>
        <v>44051</v>
      </c>
      <c r="P15" s="16"/>
      <c r="Q15" s="37">
        <f t="shared" ca="1" si="8"/>
        <v>44082</v>
      </c>
      <c r="R15" s="14"/>
      <c r="S15" s="35">
        <f t="shared" ca="1" si="9"/>
        <v>44112</v>
      </c>
      <c r="T15" s="16"/>
      <c r="U15" s="37">
        <f t="shared" ca="1" si="10"/>
        <v>44143</v>
      </c>
      <c r="V15" s="51"/>
      <c r="W15" s="35">
        <f t="shared" ca="1" si="11"/>
        <v>44173</v>
      </c>
      <c r="X15" s="46"/>
      <c r="Y15" s="57"/>
      <c r="Z15" s="58"/>
      <c r="AA15" s="1"/>
      <c r="AB15" s="88"/>
      <c r="AC15" s="1"/>
    </row>
    <row r="16" spans="1:29" ht="25.5" customHeight="1" x14ac:dyDescent="0.25">
      <c r="A16" s="42">
        <f t="shared" ca="1" si="0"/>
        <v>43839</v>
      </c>
      <c r="B16" s="9"/>
      <c r="C16" s="35">
        <f t="shared" ca="1" si="1"/>
        <v>43870</v>
      </c>
      <c r="D16" s="12"/>
      <c r="E16" s="37">
        <f t="shared" ca="1" si="2"/>
        <v>43899</v>
      </c>
      <c r="F16" s="14"/>
      <c r="G16" s="35">
        <f t="shared" ca="1" si="3"/>
        <v>43930</v>
      </c>
      <c r="H16" s="16"/>
      <c r="I16" s="37">
        <f t="shared" ca="1" si="4"/>
        <v>43960</v>
      </c>
      <c r="J16" s="14"/>
      <c r="K16" s="39">
        <f t="shared" ca="1" si="5"/>
        <v>43991</v>
      </c>
      <c r="L16" s="16"/>
      <c r="M16" s="37">
        <f t="shared" ca="1" si="6"/>
        <v>44021</v>
      </c>
      <c r="N16" s="14"/>
      <c r="O16" s="35">
        <f t="shared" ca="1" si="7"/>
        <v>44052</v>
      </c>
      <c r="P16" s="16"/>
      <c r="Q16" s="37">
        <f t="shared" ca="1" si="8"/>
        <v>44083</v>
      </c>
      <c r="R16" s="14"/>
      <c r="S16" s="35">
        <f t="shared" ca="1" si="9"/>
        <v>44113</v>
      </c>
      <c r="T16" s="16"/>
      <c r="U16" s="37">
        <f t="shared" ca="1" si="10"/>
        <v>44144</v>
      </c>
      <c r="V16" s="51"/>
      <c r="W16" s="35">
        <f t="shared" ca="1" si="11"/>
        <v>44174</v>
      </c>
      <c r="X16" s="46"/>
      <c r="Y16" s="57"/>
      <c r="Z16" s="58"/>
      <c r="AA16" s="1"/>
      <c r="AB16" s="1"/>
      <c r="AC16" s="1"/>
    </row>
    <row r="17" spans="1:29" ht="25.5" customHeight="1" x14ac:dyDescent="0.25">
      <c r="A17" s="42">
        <f t="shared" ca="1" si="0"/>
        <v>43840</v>
      </c>
      <c r="B17" s="9"/>
      <c r="C17" s="35">
        <f t="shared" ca="1" si="1"/>
        <v>43871</v>
      </c>
      <c r="D17" s="12"/>
      <c r="E17" s="37">
        <f t="shared" ca="1" si="2"/>
        <v>43900</v>
      </c>
      <c r="F17" s="14"/>
      <c r="G17" s="35">
        <f t="shared" ca="1" si="3"/>
        <v>43931</v>
      </c>
      <c r="H17" s="16"/>
      <c r="I17" s="37">
        <f t="shared" ca="1" si="4"/>
        <v>43961</v>
      </c>
      <c r="J17" s="14"/>
      <c r="K17" s="39">
        <f t="shared" ca="1" si="5"/>
        <v>43992</v>
      </c>
      <c r="L17" s="16"/>
      <c r="M17" s="37">
        <f t="shared" ca="1" si="6"/>
        <v>44022</v>
      </c>
      <c r="N17" s="14"/>
      <c r="O17" s="35">
        <f t="shared" ca="1" si="7"/>
        <v>44053</v>
      </c>
      <c r="P17" s="16"/>
      <c r="Q17" s="37">
        <f t="shared" ca="1" si="8"/>
        <v>44084</v>
      </c>
      <c r="R17" s="14"/>
      <c r="S17" s="35">
        <f t="shared" ca="1" si="9"/>
        <v>44114</v>
      </c>
      <c r="T17" s="16"/>
      <c r="U17" s="37">
        <f t="shared" ca="1" si="10"/>
        <v>44145</v>
      </c>
      <c r="V17" s="51"/>
      <c r="W17" s="35">
        <f t="shared" ca="1" si="11"/>
        <v>44175</v>
      </c>
      <c r="X17" s="46"/>
      <c r="Y17" s="57"/>
      <c r="Z17" s="58"/>
      <c r="AA17" s="1"/>
      <c r="AB17" s="1"/>
      <c r="AC17" s="1"/>
    </row>
    <row r="18" spans="1:29" ht="25.5" customHeight="1" x14ac:dyDescent="0.25">
      <c r="A18" s="42">
        <f t="shared" ca="1" si="0"/>
        <v>43841</v>
      </c>
      <c r="B18" s="9"/>
      <c r="C18" s="35">
        <f t="shared" ca="1" si="1"/>
        <v>43872</v>
      </c>
      <c r="D18" s="12"/>
      <c r="E18" s="37">
        <f t="shared" ca="1" si="2"/>
        <v>43901</v>
      </c>
      <c r="F18" s="14"/>
      <c r="G18" s="35">
        <f t="shared" ca="1" si="3"/>
        <v>43932</v>
      </c>
      <c r="H18" s="16"/>
      <c r="I18" s="37">
        <f t="shared" ca="1" si="4"/>
        <v>43962</v>
      </c>
      <c r="J18" s="14"/>
      <c r="K18" s="39">
        <f t="shared" ca="1" si="5"/>
        <v>43993</v>
      </c>
      <c r="L18" s="16"/>
      <c r="M18" s="37">
        <f t="shared" ca="1" si="6"/>
        <v>44023</v>
      </c>
      <c r="N18" s="18"/>
      <c r="O18" s="35">
        <f t="shared" ca="1" si="7"/>
        <v>44054</v>
      </c>
      <c r="P18" s="16"/>
      <c r="Q18" s="37">
        <f t="shared" ca="1" si="8"/>
        <v>44085</v>
      </c>
      <c r="R18" s="14"/>
      <c r="S18" s="35">
        <f t="shared" ca="1" si="9"/>
        <v>44115</v>
      </c>
      <c r="T18" s="16"/>
      <c r="U18" s="37">
        <f t="shared" ca="1" si="10"/>
        <v>44146</v>
      </c>
      <c r="V18" s="51"/>
      <c r="W18" s="35">
        <f t="shared" ca="1" si="11"/>
        <v>44176</v>
      </c>
      <c r="X18" s="46"/>
      <c r="Y18" s="57"/>
      <c r="Z18" s="58"/>
      <c r="AA18" s="1"/>
      <c r="AB18" s="1"/>
      <c r="AC18" s="1"/>
    </row>
    <row r="19" spans="1:29" ht="25.5" customHeight="1" x14ac:dyDescent="0.25">
      <c r="A19" s="42">
        <f t="shared" ca="1" si="0"/>
        <v>43842</v>
      </c>
      <c r="B19" s="9"/>
      <c r="C19" s="35">
        <f t="shared" ca="1" si="1"/>
        <v>43873</v>
      </c>
      <c r="D19" s="12"/>
      <c r="E19" s="37">
        <f t="shared" ca="1" si="2"/>
        <v>43902</v>
      </c>
      <c r="F19" s="14"/>
      <c r="G19" s="35">
        <f t="shared" ca="1" si="3"/>
        <v>43933</v>
      </c>
      <c r="H19" s="16"/>
      <c r="I19" s="37">
        <f t="shared" ca="1" si="4"/>
        <v>43963</v>
      </c>
      <c r="J19" s="14"/>
      <c r="K19" s="39">
        <f t="shared" ca="1" si="5"/>
        <v>43994</v>
      </c>
      <c r="L19" s="16"/>
      <c r="M19" s="37">
        <f t="shared" ca="1" si="6"/>
        <v>44024</v>
      </c>
      <c r="N19" s="14"/>
      <c r="O19" s="35">
        <f t="shared" ca="1" si="7"/>
        <v>44055</v>
      </c>
      <c r="P19" s="16"/>
      <c r="Q19" s="37">
        <f t="shared" ca="1" si="8"/>
        <v>44086</v>
      </c>
      <c r="R19" s="14"/>
      <c r="S19" s="35">
        <f t="shared" ca="1" si="9"/>
        <v>44116</v>
      </c>
      <c r="T19" s="16"/>
      <c r="U19" s="37">
        <f t="shared" ca="1" si="10"/>
        <v>44147</v>
      </c>
      <c r="V19" s="51"/>
      <c r="W19" s="35">
        <f t="shared" ca="1" si="11"/>
        <v>44177</v>
      </c>
      <c r="X19" s="46"/>
      <c r="Y19" s="57"/>
      <c r="Z19" s="58"/>
      <c r="AA19" s="1"/>
      <c r="AB19" s="1"/>
      <c r="AC19" s="1"/>
    </row>
    <row r="20" spans="1:29" ht="25.5" customHeight="1" x14ac:dyDescent="0.25">
      <c r="A20" s="42">
        <f t="shared" ca="1" si="0"/>
        <v>43843</v>
      </c>
      <c r="B20" s="9"/>
      <c r="C20" s="35">
        <f t="shared" ca="1" si="1"/>
        <v>43874</v>
      </c>
      <c r="D20" s="12"/>
      <c r="E20" s="37">
        <f t="shared" ca="1" si="2"/>
        <v>43903</v>
      </c>
      <c r="F20" s="14"/>
      <c r="G20" s="35">
        <f t="shared" ca="1" si="3"/>
        <v>43934</v>
      </c>
      <c r="H20" s="16"/>
      <c r="I20" s="37">
        <f t="shared" ca="1" si="4"/>
        <v>43964</v>
      </c>
      <c r="J20" s="14"/>
      <c r="K20" s="39">
        <f t="shared" ca="1" si="5"/>
        <v>43995</v>
      </c>
      <c r="L20" s="16"/>
      <c r="M20" s="37">
        <f t="shared" ca="1" si="6"/>
        <v>44025</v>
      </c>
      <c r="N20" s="14"/>
      <c r="O20" s="35">
        <f t="shared" ca="1" si="7"/>
        <v>44056</v>
      </c>
      <c r="P20" s="16"/>
      <c r="Q20" s="37">
        <f t="shared" ca="1" si="8"/>
        <v>44087</v>
      </c>
      <c r="R20" s="14"/>
      <c r="S20" s="35">
        <f t="shared" ca="1" si="9"/>
        <v>44117</v>
      </c>
      <c r="T20" s="16"/>
      <c r="U20" s="37">
        <f t="shared" ca="1" si="10"/>
        <v>44148</v>
      </c>
      <c r="V20" s="51"/>
      <c r="W20" s="35">
        <f t="shared" ca="1" si="11"/>
        <v>44178</v>
      </c>
      <c r="X20" s="46"/>
      <c r="Y20" s="57"/>
      <c r="Z20" s="58"/>
      <c r="AA20" s="1"/>
      <c r="AB20" s="1"/>
      <c r="AC20" s="1"/>
    </row>
    <row r="21" spans="1:29" ht="25.5" customHeight="1" x14ac:dyDescent="0.25">
      <c r="A21" s="42">
        <f t="shared" ca="1" si="0"/>
        <v>43844</v>
      </c>
      <c r="B21" s="9"/>
      <c r="C21" s="35">
        <f t="shared" ca="1" si="1"/>
        <v>43875</v>
      </c>
      <c r="D21" s="12"/>
      <c r="E21" s="37">
        <f t="shared" ca="1" si="2"/>
        <v>43904</v>
      </c>
      <c r="F21" s="14"/>
      <c r="G21" s="35">
        <f t="shared" ca="1" si="3"/>
        <v>43935</v>
      </c>
      <c r="H21" s="16"/>
      <c r="I21" s="37">
        <f t="shared" ca="1" si="4"/>
        <v>43965</v>
      </c>
      <c r="J21" s="14"/>
      <c r="K21" s="39">
        <f t="shared" ca="1" si="5"/>
        <v>43996</v>
      </c>
      <c r="L21" s="16"/>
      <c r="M21" s="37">
        <f t="shared" ca="1" si="6"/>
        <v>44026</v>
      </c>
      <c r="N21" s="14"/>
      <c r="O21" s="35">
        <f t="shared" ca="1" si="7"/>
        <v>44057</v>
      </c>
      <c r="P21" s="16"/>
      <c r="Q21" s="37">
        <f t="shared" ca="1" si="8"/>
        <v>44088</v>
      </c>
      <c r="R21" s="14"/>
      <c r="S21" s="35">
        <f t="shared" ca="1" si="9"/>
        <v>44118</v>
      </c>
      <c r="T21" s="16"/>
      <c r="U21" s="37">
        <f t="shared" ca="1" si="10"/>
        <v>44149</v>
      </c>
      <c r="V21" s="51"/>
      <c r="W21" s="35">
        <f t="shared" ca="1" si="11"/>
        <v>44179</v>
      </c>
      <c r="X21" s="46"/>
      <c r="Y21" s="57"/>
      <c r="Z21" s="58"/>
      <c r="AA21" s="1"/>
      <c r="AB21" s="1"/>
      <c r="AC21" s="1"/>
    </row>
    <row r="22" spans="1:29" ht="25.5" customHeight="1" x14ac:dyDescent="0.25">
      <c r="A22" s="42">
        <f t="shared" ca="1" si="0"/>
        <v>43845</v>
      </c>
      <c r="B22" s="9"/>
      <c r="C22" s="35">
        <f t="shared" ca="1" si="1"/>
        <v>43876</v>
      </c>
      <c r="D22" s="12"/>
      <c r="E22" s="37">
        <f t="shared" ca="1" si="2"/>
        <v>43905</v>
      </c>
      <c r="F22" s="14"/>
      <c r="G22" s="35">
        <f t="shared" ca="1" si="3"/>
        <v>43936</v>
      </c>
      <c r="H22" s="16"/>
      <c r="I22" s="37">
        <f t="shared" ca="1" si="4"/>
        <v>43966</v>
      </c>
      <c r="J22" s="14"/>
      <c r="K22" s="39">
        <f t="shared" ca="1" si="5"/>
        <v>43997</v>
      </c>
      <c r="L22" s="16"/>
      <c r="M22" s="37">
        <f t="shared" ca="1" si="6"/>
        <v>44027</v>
      </c>
      <c r="N22" s="14"/>
      <c r="O22" s="35">
        <f t="shared" ca="1" si="7"/>
        <v>44058</v>
      </c>
      <c r="P22" s="16"/>
      <c r="Q22" s="37">
        <f t="shared" ca="1" si="8"/>
        <v>44089</v>
      </c>
      <c r="R22" s="14"/>
      <c r="S22" s="35">
        <f t="shared" ca="1" si="9"/>
        <v>44119</v>
      </c>
      <c r="T22" s="16"/>
      <c r="U22" s="37">
        <f t="shared" ca="1" si="10"/>
        <v>44150</v>
      </c>
      <c r="V22" s="51"/>
      <c r="W22" s="35">
        <f t="shared" ca="1" si="11"/>
        <v>44180</v>
      </c>
      <c r="X22" s="46"/>
      <c r="Y22" s="57"/>
      <c r="Z22" s="58"/>
      <c r="AA22" s="1"/>
      <c r="AB22" s="1"/>
      <c r="AC22" s="1"/>
    </row>
    <row r="23" spans="1:29" ht="25.5" customHeight="1" x14ac:dyDescent="0.25">
      <c r="A23" s="42">
        <f t="shared" ca="1" si="0"/>
        <v>43846</v>
      </c>
      <c r="B23" s="9"/>
      <c r="C23" s="35">
        <f t="shared" ca="1" si="1"/>
        <v>43877</v>
      </c>
      <c r="D23" s="12"/>
      <c r="E23" s="37">
        <f t="shared" ca="1" si="2"/>
        <v>43906</v>
      </c>
      <c r="F23" s="14"/>
      <c r="G23" s="35">
        <f t="shared" ca="1" si="3"/>
        <v>43937</v>
      </c>
      <c r="H23" s="16"/>
      <c r="I23" s="37">
        <f t="shared" ca="1" si="4"/>
        <v>43967</v>
      </c>
      <c r="J23" s="14"/>
      <c r="K23" s="39">
        <f t="shared" ca="1" si="5"/>
        <v>43998</v>
      </c>
      <c r="L23" s="16"/>
      <c r="M23" s="37">
        <f t="shared" ca="1" si="6"/>
        <v>44028</v>
      </c>
      <c r="N23" s="14"/>
      <c r="O23" s="35">
        <f t="shared" ca="1" si="7"/>
        <v>44059</v>
      </c>
      <c r="P23" s="16"/>
      <c r="Q23" s="37">
        <f t="shared" ca="1" si="8"/>
        <v>44090</v>
      </c>
      <c r="R23" s="14"/>
      <c r="S23" s="35">
        <f t="shared" ca="1" si="9"/>
        <v>44120</v>
      </c>
      <c r="T23" s="16"/>
      <c r="U23" s="37">
        <f t="shared" ca="1" si="10"/>
        <v>44151</v>
      </c>
      <c r="V23" s="51"/>
      <c r="W23" s="35">
        <f t="shared" ca="1" si="11"/>
        <v>44181</v>
      </c>
      <c r="X23" s="46"/>
      <c r="Y23" s="57"/>
      <c r="Z23" s="58"/>
      <c r="AA23" s="1"/>
      <c r="AB23" s="1"/>
      <c r="AC23" s="1"/>
    </row>
    <row r="24" spans="1:29" ht="25.5" customHeight="1" x14ac:dyDescent="0.25">
      <c r="A24" s="42">
        <f t="shared" ca="1" si="0"/>
        <v>43847</v>
      </c>
      <c r="B24" s="9"/>
      <c r="C24" s="35">
        <f t="shared" ca="1" si="1"/>
        <v>43878</v>
      </c>
      <c r="D24" s="12"/>
      <c r="E24" s="37">
        <f t="shared" ca="1" si="2"/>
        <v>43907</v>
      </c>
      <c r="F24" s="14"/>
      <c r="G24" s="35">
        <f t="shared" ca="1" si="3"/>
        <v>43938</v>
      </c>
      <c r="H24" s="16"/>
      <c r="I24" s="37">
        <f t="shared" ca="1" si="4"/>
        <v>43968</v>
      </c>
      <c r="J24" s="14"/>
      <c r="K24" s="39">
        <f t="shared" ca="1" si="5"/>
        <v>43999</v>
      </c>
      <c r="L24" s="16"/>
      <c r="M24" s="37">
        <f t="shared" ca="1" si="6"/>
        <v>44029</v>
      </c>
      <c r="N24" s="14"/>
      <c r="O24" s="35">
        <f t="shared" ca="1" si="7"/>
        <v>44060</v>
      </c>
      <c r="P24" s="16"/>
      <c r="Q24" s="37">
        <f t="shared" ca="1" si="8"/>
        <v>44091</v>
      </c>
      <c r="R24" s="14"/>
      <c r="S24" s="35">
        <f t="shared" ca="1" si="9"/>
        <v>44121</v>
      </c>
      <c r="T24" s="16"/>
      <c r="U24" s="37">
        <f t="shared" ca="1" si="10"/>
        <v>44152</v>
      </c>
      <c r="V24" s="51"/>
      <c r="W24" s="35">
        <f t="shared" ca="1" si="11"/>
        <v>44182</v>
      </c>
      <c r="X24" s="46"/>
      <c r="Y24" s="57"/>
      <c r="Z24" s="58"/>
      <c r="AA24" s="1"/>
      <c r="AB24" s="1"/>
      <c r="AC24" s="1"/>
    </row>
    <row r="25" spans="1:29" ht="25.5" customHeight="1" x14ac:dyDescent="0.25">
      <c r="A25" s="42">
        <f t="shared" ca="1" si="0"/>
        <v>43848</v>
      </c>
      <c r="B25" s="9"/>
      <c r="C25" s="35">
        <f t="shared" ca="1" si="1"/>
        <v>43879</v>
      </c>
      <c r="D25" s="12"/>
      <c r="E25" s="37">
        <f t="shared" ca="1" si="2"/>
        <v>43908</v>
      </c>
      <c r="F25" s="14"/>
      <c r="G25" s="35">
        <f t="shared" ca="1" si="3"/>
        <v>43939</v>
      </c>
      <c r="H25" s="16"/>
      <c r="I25" s="37">
        <f t="shared" ca="1" si="4"/>
        <v>43969</v>
      </c>
      <c r="J25" s="14"/>
      <c r="K25" s="39">
        <f t="shared" ca="1" si="5"/>
        <v>44000</v>
      </c>
      <c r="L25" s="16"/>
      <c r="M25" s="37">
        <f t="shared" ca="1" si="6"/>
        <v>44030</v>
      </c>
      <c r="N25" s="14"/>
      <c r="O25" s="35">
        <f t="shared" ca="1" si="7"/>
        <v>44061</v>
      </c>
      <c r="P25" s="16"/>
      <c r="Q25" s="37">
        <f t="shared" ca="1" si="8"/>
        <v>44092</v>
      </c>
      <c r="R25" s="14"/>
      <c r="S25" s="35">
        <f t="shared" ca="1" si="9"/>
        <v>44122</v>
      </c>
      <c r="T25" s="16"/>
      <c r="U25" s="37">
        <f t="shared" ca="1" si="10"/>
        <v>44153</v>
      </c>
      <c r="V25" s="51"/>
      <c r="W25" s="35">
        <f t="shared" ca="1" si="11"/>
        <v>44183</v>
      </c>
      <c r="X25" s="46"/>
      <c r="Y25" s="57"/>
      <c r="Z25" s="58"/>
      <c r="AA25" s="1"/>
      <c r="AB25" s="1"/>
      <c r="AC25" s="1"/>
    </row>
    <row r="26" spans="1:29" ht="25.5" customHeight="1" x14ac:dyDescent="0.25">
      <c r="A26" s="42">
        <f t="shared" ca="1" si="0"/>
        <v>43849</v>
      </c>
      <c r="B26" s="9"/>
      <c r="C26" s="35">
        <f t="shared" ca="1" si="1"/>
        <v>43880</v>
      </c>
      <c r="D26" s="12"/>
      <c r="E26" s="37">
        <f t="shared" ca="1" si="2"/>
        <v>43909</v>
      </c>
      <c r="F26" s="14"/>
      <c r="G26" s="35">
        <f t="shared" ca="1" si="3"/>
        <v>43940</v>
      </c>
      <c r="H26" s="16"/>
      <c r="I26" s="37">
        <f t="shared" ca="1" si="4"/>
        <v>43970</v>
      </c>
      <c r="J26" s="14"/>
      <c r="K26" s="39">
        <f t="shared" ca="1" si="5"/>
        <v>44001</v>
      </c>
      <c r="L26" s="16"/>
      <c r="M26" s="37">
        <f t="shared" ca="1" si="6"/>
        <v>44031</v>
      </c>
      <c r="N26" s="14"/>
      <c r="O26" s="35">
        <f t="shared" ca="1" si="7"/>
        <v>44062</v>
      </c>
      <c r="P26" s="16"/>
      <c r="Q26" s="37">
        <f t="shared" ca="1" si="8"/>
        <v>44093</v>
      </c>
      <c r="R26" s="14"/>
      <c r="S26" s="35">
        <f t="shared" ca="1" si="9"/>
        <v>44123</v>
      </c>
      <c r="T26" s="16"/>
      <c r="U26" s="37">
        <f t="shared" ca="1" si="10"/>
        <v>44154</v>
      </c>
      <c r="V26" s="51"/>
      <c r="W26" s="35">
        <f t="shared" ca="1" si="11"/>
        <v>44184</v>
      </c>
      <c r="X26" s="46"/>
      <c r="Y26" s="57"/>
      <c r="Z26" s="58"/>
      <c r="AA26" s="1"/>
      <c r="AB26" s="1"/>
      <c r="AC26" s="1"/>
    </row>
    <row r="27" spans="1:29" ht="25.5" customHeight="1" x14ac:dyDescent="0.25">
      <c r="A27" s="42">
        <f t="shared" ca="1" si="0"/>
        <v>43850</v>
      </c>
      <c r="B27" s="9"/>
      <c r="C27" s="35">
        <f t="shared" ca="1" si="1"/>
        <v>43881</v>
      </c>
      <c r="D27" s="12"/>
      <c r="E27" s="37">
        <f t="shared" ca="1" si="2"/>
        <v>43910</v>
      </c>
      <c r="F27" s="14"/>
      <c r="G27" s="35">
        <f t="shared" ca="1" si="3"/>
        <v>43941</v>
      </c>
      <c r="H27" s="16"/>
      <c r="I27" s="37">
        <f t="shared" ca="1" si="4"/>
        <v>43971</v>
      </c>
      <c r="J27" s="14"/>
      <c r="K27" s="39">
        <f t="shared" ca="1" si="5"/>
        <v>44002</v>
      </c>
      <c r="L27" s="16"/>
      <c r="M27" s="37">
        <f t="shared" ca="1" si="6"/>
        <v>44032</v>
      </c>
      <c r="N27" s="14"/>
      <c r="O27" s="35">
        <f t="shared" ca="1" si="7"/>
        <v>44063</v>
      </c>
      <c r="P27" s="16"/>
      <c r="Q27" s="37">
        <f t="shared" ca="1" si="8"/>
        <v>44094</v>
      </c>
      <c r="R27" s="14"/>
      <c r="S27" s="35">
        <f t="shared" ca="1" si="9"/>
        <v>44124</v>
      </c>
      <c r="T27" s="16"/>
      <c r="U27" s="37">
        <f t="shared" ca="1" si="10"/>
        <v>44155</v>
      </c>
      <c r="V27" s="51"/>
      <c r="W27" s="35">
        <f t="shared" ca="1" si="11"/>
        <v>44185</v>
      </c>
      <c r="X27" s="46"/>
      <c r="Y27" s="57"/>
      <c r="Z27" s="58"/>
      <c r="AA27" s="1"/>
      <c r="AB27" s="1"/>
      <c r="AC27" s="1"/>
    </row>
    <row r="28" spans="1:29" ht="25.5" customHeight="1" x14ac:dyDescent="0.25">
      <c r="A28" s="42">
        <f t="shared" ca="1" si="0"/>
        <v>43851</v>
      </c>
      <c r="B28" s="9"/>
      <c r="C28" s="35">
        <f t="shared" ca="1" si="1"/>
        <v>43882</v>
      </c>
      <c r="D28" s="12"/>
      <c r="E28" s="37">
        <f t="shared" ca="1" si="2"/>
        <v>43911</v>
      </c>
      <c r="F28" s="14"/>
      <c r="G28" s="35">
        <f t="shared" ca="1" si="3"/>
        <v>43942</v>
      </c>
      <c r="H28" s="16"/>
      <c r="I28" s="37">
        <f t="shared" ca="1" si="4"/>
        <v>43972</v>
      </c>
      <c r="J28" s="14"/>
      <c r="K28" s="39">
        <f t="shared" ca="1" si="5"/>
        <v>44003</v>
      </c>
      <c r="L28" s="16"/>
      <c r="M28" s="37">
        <f t="shared" ca="1" si="6"/>
        <v>44033</v>
      </c>
      <c r="N28" s="14"/>
      <c r="O28" s="35">
        <f t="shared" ca="1" si="7"/>
        <v>44064</v>
      </c>
      <c r="P28" s="16"/>
      <c r="Q28" s="37">
        <f t="shared" ca="1" si="8"/>
        <v>44095</v>
      </c>
      <c r="R28" s="14"/>
      <c r="S28" s="35">
        <f t="shared" ca="1" si="9"/>
        <v>44125</v>
      </c>
      <c r="T28" s="16"/>
      <c r="U28" s="37">
        <f t="shared" ca="1" si="10"/>
        <v>44156</v>
      </c>
      <c r="V28" s="51"/>
      <c r="W28" s="35">
        <f t="shared" ca="1" si="11"/>
        <v>44186</v>
      </c>
      <c r="X28" s="46"/>
      <c r="Y28" s="57"/>
      <c r="Z28" s="58"/>
      <c r="AA28" s="1"/>
      <c r="AB28" s="1"/>
      <c r="AC28" s="1"/>
    </row>
    <row r="29" spans="1:29" ht="25.5" customHeight="1" x14ac:dyDescent="0.25">
      <c r="A29" s="42">
        <f t="shared" ca="1" si="0"/>
        <v>43852</v>
      </c>
      <c r="B29" s="9"/>
      <c r="C29" s="35">
        <f t="shared" ca="1" si="1"/>
        <v>43883</v>
      </c>
      <c r="D29" s="12"/>
      <c r="E29" s="37">
        <f t="shared" ca="1" si="2"/>
        <v>43912</v>
      </c>
      <c r="F29" s="14"/>
      <c r="G29" s="35">
        <f t="shared" ca="1" si="3"/>
        <v>43943</v>
      </c>
      <c r="H29" s="16"/>
      <c r="I29" s="37">
        <f t="shared" ca="1" si="4"/>
        <v>43973</v>
      </c>
      <c r="J29" s="14"/>
      <c r="K29" s="39">
        <f t="shared" ca="1" si="5"/>
        <v>44004</v>
      </c>
      <c r="L29" s="16"/>
      <c r="M29" s="37">
        <f t="shared" ca="1" si="6"/>
        <v>44034</v>
      </c>
      <c r="N29" s="14"/>
      <c r="O29" s="35">
        <f t="shared" ca="1" si="7"/>
        <v>44065</v>
      </c>
      <c r="P29" s="16"/>
      <c r="Q29" s="37">
        <f t="shared" ca="1" si="8"/>
        <v>44096</v>
      </c>
      <c r="R29" s="14"/>
      <c r="S29" s="35">
        <f t="shared" ca="1" si="9"/>
        <v>44126</v>
      </c>
      <c r="T29" s="16"/>
      <c r="U29" s="37">
        <f t="shared" ca="1" si="10"/>
        <v>44157</v>
      </c>
      <c r="V29" s="51"/>
      <c r="W29" s="35">
        <f t="shared" ca="1" si="11"/>
        <v>44187</v>
      </c>
      <c r="X29" s="46"/>
      <c r="Y29" s="57"/>
      <c r="Z29" s="58"/>
      <c r="AA29" s="1"/>
      <c r="AB29" s="1"/>
      <c r="AC29" s="1"/>
    </row>
    <row r="30" spans="1:29" ht="25.5" customHeight="1" x14ac:dyDescent="0.25">
      <c r="A30" s="42">
        <f t="shared" ca="1" si="0"/>
        <v>43853</v>
      </c>
      <c r="B30" s="9"/>
      <c r="C30" s="35">
        <f t="shared" ca="1" si="1"/>
        <v>43884</v>
      </c>
      <c r="D30" s="12"/>
      <c r="E30" s="37">
        <f t="shared" ca="1" si="2"/>
        <v>43913</v>
      </c>
      <c r="F30" s="14"/>
      <c r="G30" s="35">
        <f t="shared" ca="1" si="3"/>
        <v>43944</v>
      </c>
      <c r="H30" s="16"/>
      <c r="I30" s="37">
        <f t="shared" ca="1" si="4"/>
        <v>43974</v>
      </c>
      <c r="J30" s="14"/>
      <c r="K30" s="39">
        <f t="shared" ca="1" si="5"/>
        <v>44005</v>
      </c>
      <c r="L30" s="16"/>
      <c r="M30" s="37">
        <f t="shared" ca="1" si="6"/>
        <v>44035</v>
      </c>
      <c r="N30" s="14"/>
      <c r="O30" s="35">
        <f t="shared" ca="1" si="7"/>
        <v>44066</v>
      </c>
      <c r="P30" s="16"/>
      <c r="Q30" s="37">
        <f t="shared" ca="1" si="8"/>
        <v>44097</v>
      </c>
      <c r="R30" s="14"/>
      <c r="S30" s="35">
        <f t="shared" ca="1" si="9"/>
        <v>44127</v>
      </c>
      <c r="T30" s="16"/>
      <c r="U30" s="37">
        <f t="shared" ca="1" si="10"/>
        <v>44158</v>
      </c>
      <c r="V30" s="51"/>
      <c r="W30" s="35">
        <f t="shared" ca="1" si="11"/>
        <v>44188</v>
      </c>
      <c r="X30" s="46"/>
      <c r="Y30" s="57"/>
      <c r="Z30" s="58"/>
      <c r="AA30" s="1"/>
      <c r="AB30" s="1"/>
      <c r="AC30" s="1"/>
    </row>
    <row r="31" spans="1:29" ht="25.5" customHeight="1" x14ac:dyDescent="0.25">
      <c r="A31" s="42">
        <f t="shared" ca="1" si="0"/>
        <v>43854</v>
      </c>
      <c r="B31" s="9"/>
      <c r="C31" s="35">
        <f t="shared" ca="1" si="1"/>
        <v>43885</v>
      </c>
      <c r="D31" s="12"/>
      <c r="E31" s="37">
        <f t="shared" ca="1" si="2"/>
        <v>43914</v>
      </c>
      <c r="F31" s="14"/>
      <c r="G31" s="35">
        <f t="shared" ca="1" si="3"/>
        <v>43945</v>
      </c>
      <c r="H31" s="16"/>
      <c r="I31" s="37">
        <f t="shared" ca="1" si="4"/>
        <v>43975</v>
      </c>
      <c r="J31" s="14"/>
      <c r="K31" s="39">
        <f t="shared" ca="1" si="5"/>
        <v>44006</v>
      </c>
      <c r="L31" s="16"/>
      <c r="M31" s="37">
        <f t="shared" ca="1" si="6"/>
        <v>44036</v>
      </c>
      <c r="N31" s="14"/>
      <c r="O31" s="35">
        <f t="shared" ca="1" si="7"/>
        <v>44067</v>
      </c>
      <c r="P31" s="16"/>
      <c r="Q31" s="37">
        <f t="shared" ca="1" si="8"/>
        <v>44098</v>
      </c>
      <c r="R31" s="14"/>
      <c r="S31" s="35">
        <f t="shared" ca="1" si="9"/>
        <v>44128</v>
      </c>
      <c r="T31" s="16"/>
      <c r="U31" s="37">
        <f t="shared" ca="1" si="10"/>
        <v>44159</v>
      </c>
      <c r="V31" s="51"/>
      <c r="W31" s="35">
        <f t="shared" ca="1" si="11"/>
        <v>44189</v>
      </c>
      <c r="X31" s="46"/>
      <c r="Y31" s="57"/>
      <c r="Z31" s="58"/>
      <c r="AA31" s="1"/>
      <c r="AB31" s="1"/>
      <c r="AC31" s="1"/>
    </row>
    <row r="32" spans="1:29" ht="25.5" customHeight="1" x14ac:dyDescent="0.25">
      <c r="A32" s="42">
        <f t="shared" ca="1" si="0"/>
        <v>43855</v>
      </c>
      <c r="B32" s="9"/>
      <c r="C32" s="35">
        <f t="shared" ca="1" si="1"/>
        <v>43886</v>
      </c>
      <c r="D32" s="12"/>
      <c r="E32" s="37">
        <f t="shared" ca="1" si="2"/>
        <v>43915</v>
      </c>
      <c r="F32" s="14"/>
      <c r="G32" s="35">
        <f t="shared" ca="1" si="3"/>
        <v>43946</v>
      </c>
      <c r="H32" s="16"/>
      <c r="I32" s="37">
        <f t="shared" ca="1" si="4"/>
        <v>43976</v>
      </c>
      <c r="J32" s="14"/>
      <c r="K32" s="39">
        <f t="shared" ca="1" si="5"/>
        <v>44007</v>
      </c>
      <c r="L32" s="16"/>
      <c r="M32" s="37">
        <f t="shared" ca="1" si="6"/>
        <v>44037</v>
      </c>
      <c r="N32" s="14"/>
      <c r="O32" s="35">
        <f t="shared" ca="1" si="7"/>
        <v>44068</v>
      </c>
      <c r="P32" s="16"/>
      <c r="Q32" s="37">
        <f t="shared" ca="1" si="8"/>
        <v>44099</v>
      </c>
      <c r="R32" s="14"/>
      <c r="S32" s="35">
        <f t="shared" ca="1" si="9"/>
        <v>44129</v>
      </c>
      <c r="T32" s="16"/>
      <c r="U32" s="37">
        <f t="shared" ca="1" si="10"/>
        <v>44160</v>
      </c>
      <c r="V32" s="51"/>
      <c r="W32" s="35">
        <f t="shared" ca="1" si="11"/>
        <v>44190</v>
      </c>
      <c r="X32" s="46"/>
      <c r="Y32" s="57"/>
      <c r="Z32" s="58"/>
      <c r="AA32" s="1"/>
      <c r="AB32" s="1"/>
      <c r="AC32" s="1"/>
    </row>
    <row r="33" spans="1:29" ht="25.5" customHeight="1" x14ac:dyDescent="0.25">
      <c r="A33" s="42">
        <f t="shared" ca="1" si="0"/>
        <v>43856</v>
      </c>
      <c r="B33" s="9"/>
      <c r="C33" s="35">
        <f t="shared" ca="1" si="1"/>
        <v>43887</v>
      </c>
      <c r="D33" s="12"/>
      <c r="E33" s="37">
        <f t="shared" ca="1" si="2"/>
        <v>43916</v>
      </c>
      <c r="F33" s="14"/>
      <c r="G33" s="35">
        <f t="shared" ca="1" si="3"/>
        <v>43947</v>
      </c>
      <c r="H33" s="16"/>
      <c r="I33" s="37">
        <f t="shared" ca="1" si="4"/>
        <v>43977</v>
      </c>
      <c r="J33" s="14"/>
      <c r="K33" s="39">
        <f t="shared" ca="1" si="5"/>
        <v>44008</v>
      </c>
      <c r="L33" s="16"/>
      <c r="M33" s="37">
        <f t="shared" ca="1" si="6"/>
        <v>44038</v>
      </c>
      <c r="N33" s="14"/>
      <c r="O33" s="35">
        <f t="shared" ca="1" si="7"/>
        <v>44069</v>
      </c>
      <c r="P33" s="16"/>
      <c r="Q33" s="37">
        <f t="shared" ca="1" si="8"/>
        <v>44100</v>
      </c>
      <c r="R33" s="14"/>
      <c r="S33" s="35">
        <f t="shared" ca="1" si="9"/>
        <v>44130</v>
      </c>
      <c r="T33" s="16"/>
      <c r="U33" s="37">
        <f t="shared" ca="1" si="10"/>
        <v>44161</v>
      </c>
      <c r="V33" s="51"/>
      <c r="W33" s="35">
        <f t="shared" ca="1" si="11"/>
        <v>44191</v>
      </c>
      <c r="X33" s="46"/>
      <c r="Y33" s="57"/>
      <c r="Z33" s="58"/>
      <c r="AA33" s="1"/>
      <c r="AB33" s="1"/>
      <c r="AC33" s="1"/>
    </row>
    <row r="34" spans="1:29" ht="25.5" customHeight="1" x14ac:dyDescent="0.25">
      <c r="A34" s="42">
        <f t="shared" ca="1" si="0"/>
        <v>43857</v>
      </c>
      <c r="B34" s="9"/>
      <c r="C34" s="35">
        <f t="shared" ca="1" si="1"/>
        <v>43888</v>
      </c>
      <c r="D34" s="12"/>
      <c r="E34" s="37">
        <f t="shared" ca="1" si="2"/>
        <v>43917</v>
      </c>
      <c r="F34" s="14"/>
      <c r="G34" s="35">
        <f t="shared" ca="1" si="3"/>
        <v>43948</v>
      </c>
      <c r="H34" s="16"/>
      <c r="I34" s="37">
        <f t="shared" ca="1" si="4"/>
        <v>43978</v>
      </c>
      <c r="J34" s="14"/>
      <c r="K34" s="39">
        <f t="shared" ca="1" si="5"/>
        <v>44009</v>
      </c>
      <c r="L34" s="16"/>
      <c r="M34" s="37">
        <f t="shared" ca="1" si="6"/>
        <v>44039</v>
      </c>
      <c r="N34" s="14"/>
      <c r="O34" s="35">
        <f t="shared" ca="1" si="7"/>
        <v>44070</v>
      </c>
      <c r="P34" s="16"/>
      <c r="Q34" s="37">
        <f t="shared" ca="1" si="8"/>
        <v>44101</v>
      </c>
      <c r="R34" s="14"/>
      <c r="S34" s="35">
        <f t="shared" ca="1" si="9"/>
        <v>44131</v>
      </c>
      <c r="T34" s="16"/>
      <c r="U34" s="37">
        <f t="shared" ca="1" si="10"/>
        <v>44162</v>
      </c>
      <c r="V34" s="51"/>
      <c r="W34" s="35">
        <f t="shared" ca="1" si="11"/>
        <v>44192</v>
      </c>
      <c r="X34" s="46"/>
      <c r="Y34" s="57"/>
      <c r="Z34" s="58"/>
      <c r="AA34" s="1"/>
      <c r="AB34" s="1"/>
      <c r="AC34" s="1"/>
    </row>
    <row r="35" spans="1:29" ht="25.5" customHeight="1" x14ac:dyDescent="0.25">
      <c r="A35" s="42">
        <f t="shared" ca="1" si="0"/>
        <v>43858</v>
      </c>
      <c r="B35" s="9"/>
      <c r="C35" s="35">
        <f t="shared" ca="1" si="1"/>
        <v>43889</v>
      </c>
      <c r="D35" s="12"/>
      <c r="E35" s="37">
        <f t="shared" ca="1" si="2"/>
        <v>43918</v>
      </c>
      <c r="F35" s="14"/>
      <c r="G35" s="35">
        <f t="shared" ca="1" si="3"/>
        <v>43949</v>
      </c>
      <c r="H35" s="16"/>
      <c r="I35" s="37">
        <f t="shared" ca="1" si="4"/>
        <v>43979</v>
      </c>
      <c r="J35" s="14"/>
      <c r="K35" s="39">
        <f t="shared" ca="1" si="5"/>
        <v>44010</v>
      </c>
      <c r="L35" s="16"/>
      <c r="M35" s="37">
        <f t="shared" ca="1" si="6"/>
        <v>44040</v>
      </c>
      <c r="N35" s="14"/>
      <c r="O35" s="35">
        <f t="shared" ca="1" si="7"/>
        <v>44071</v>
      </c>
      <c r="P35" s="16"/>
      <c r="Q35" s="37">
        <f t="shared" ca="1" si="8"/>
        <v>44102</v>
      </c>
      <c r="R35" s="14"/>
      <c r="S35" s="35">
        <f t="shared" ca="1" si="9"/>
        <v>44132</v>
      </c>
      <c r="T35" s="16"/>
      <c r="U35" s="37">
        <f t="shared" ca="1" si="10"/>
        <v>44163</v>
      </c>
      <c r="V35" s="51"/>
      <c r="W35" s="35">
        <f t="shared" ca="1" si="11"/>
        <v>44193</v>
      </c>
      <c r="X35" s="46"/>
      <c r="Y35" s="57"/>
      <c r="Z35" s="58"/>
      <c r="AA35" s="1"/>
      <c r="AB35" s="1"/>
      <c r="AC35" s="1"/>
    </row>
    <row r="36" spans="1:29" ht="25.5" customHeight="1" x14ac:dyDescent="0.25">
      <c r="A36" s="42">
        <f t="shared" ca="1" si="0"/>
        <v>43859</v>
      </c>
      <c r="B36" s="9"/>
      <c r="C36" s="35">
        <f t="shared" ca="1" si="1"/>
        <v>43890</v>
      </c>
      <c r="D36" s="12"/>
      <c r="E36" s="37">
        <f t="shared" ca="1" si="2"/>
        <v>43919</v>
      </c>
      <c r="F36" s="14"/>
      <c r="G36" s="35">
        <f t="shared" ca="1" si="3"/>
        <v>43950</v>
      </c>
      <c r="H36" s="16"/>
      <c r="I36" s="37">
        <f t="shared" ca="1" si="4"/>
        <v>43980</v>
      </c>
      <c r="J36" s="14"/>
      <c r="K36" s="39">
        <f t="shared" ca="1" si="5"/>
        <v>44011</v>
      </c>
      <c r="L36" s="16"/>
      <c r="M36" s="37">
        <f t="shared" ca="1" si="6"/>
        <v>44041</v>
      </c>
      <c r="N36" s="14"/>
      <c r="O36" s="35">
        <f t="shared" ca="1" si="7"/>
        <v>44072</v>
      </c>
      <c r="P36" s="16"/>
      <c r="Q36" s="37">
        <f t="shared" ca="1" si="8"/>
        <v>44103</v>
      </c>
      <c r="R36" s="14"/>
      <c r="S36" s="35">
        <f t="shared" ca="1" si="9"/>
        <v>44133</v>
      </c>
      <c r="T36" s="16"/>
      <c r="U36" s="37">
        <f t="shared" ca="1" si="10"/>
        <v>44164</v>
      </c>
      <c r="V36" s="51"/>
      <c r="W36" s="35">
        <f t="shared" ca="1" si="11"/>
        <v>44194</v>
      </c>
      <c r="X36" s="46"/>
      <c r="Y36" s="57"/>
      <c r="Z36" s="58"/>
      <c r="AA36" s="1"/>
      <c r="AB36" s="1"/>
      <c r="AC36" s="1"/>
    </row>
    <row r="37" spans="1:29" ht="25.5" customHeight="1" x14ac:dyDescent="0.25">
      <c r="A37" s="42">
        <f t="shared" ca="1" si="0"/>
        <v>43860</v>
      </c>
      <c r="B37" s="9"/>
      <c r="C37" s="6"/>
      <c r="D37" s="12"/>
      <c r="E37" s="37">
        <f t="shared" ca="1" si="2"/>
        <v>43920</v>
      </c>
      <c r="F37" s="14"/>
      <c r="G37" s="35">
        <f t="shared" ca="1" si="3"/>
        <v>43951</v>
      </c>
      <c r="H37" s="16"/>
      <c r="I37" s="37">
        <f t="shared" ca="1" si="4"/>
        <v>43981</v>
      </c>
      <c r="J37" s="14"/>
      <c r="K37" s="39">
        <f t="shared" ca="1" si="5"/>
        <v>44012</v>
      </c>
      <c r="L37" s="16"/>
      <c r="M37" s="37">
        <f t="shared" ca="1" si="6"/>
        <v>44042</v>
      </c>
      <c r="N37" s="14"/>
      <c r="O37" s="35">
        <f t="shared" ca="1" si="7"/>
        <v>44073</v>
      </c>
      <c r="P37" s="16"/>
      <c r="Q37" s="37">
        <f t="shared" ca="1" si="8"/>
        <v>44104</v>
      </c>
      <c r="R37" s="14"/>
      <c r="S37" s="35">
        <f t="shared" ca="1" si="9"/>
        <v>44134</v>
      </c>
      <c r="T37" s="16"/>
      <c r="U37" s="37">
        <f t="shared" ca="1" si="10"/>
        <v>44165</v>
      </c>
      <c r="V37" s="51"/>
      <c r="W37" s="35">
        <f t="shared" ca="1" si="11"/>
        <v>44195</v>
      </c>
      <c r="X37" s="46"/>
      <c r="Y37" s="57"/>
      <c r="Z37" s="58"/>
      <c r="AA37" s="1"/>
      <c r="AB37" s="1"/>
      <c r="AC37" s="1"/>
    </row>
    <row r="38" spans="1:29" ht="25.5" customHeight="1" thickBot="1" x14ac:dyDescent="0.3">
      <c r="A38" s="43">
        <f t="shared" ca="1" si="0"/>
        <v>43861</v>
      </c>
      <c r="B38" s="10"/>
      <c r="C38" s="7"/>
      <c r="D38" s="13"/>
      <c r="E38" s="38">
        <f t="shared" ca="1" si="2"/>
        <v>43921</v>
      </c>
      <c r="F38" s="15"/>
      <c r="G38" s="7"/>
      <c r="H38" s="17"/>
      <c r="I38" s="38">
        <f t="shared" ca="1" si="4"/>
        <v>43982</v>
      </c>
      <c r="J38" s="15"/>
      <c r="K38" s="33"/>
      <c r="L38" s="17"/>
      <c r="M38" s="38">
        <f t="shared" ca="1" si="6"/>
        <v>44043</v>
      </c>
      <c r="N38" s="15"/>
      <c r="O38" s="40">
        <f t="shared" ca="1" si="7"/>
        <v>44074</v>
      </c>
      <c r="P38" s="17"/>
      <c r="Q38" s="32"/>
      <c r="R38" s="15"/>
      <c r="S38" s="40">
        <f t="shared" ca="1" si="9"/>
        <v>44135</v>
      </c>
      <c r="T38" s="17"/>
      <c r="U38" s="32"/>
      <c r="V38" s="52"/>
      <c r="W38" s="40">
        <f t="shared" ca="1" si="11"/>
        <v>44196</v>
      </c>
      <c r="X38" s="47"/>
      <c r="Y38" s="61"/>
      <c r="Z38" s="62"/>
      <c r="AA38" s="1"/>
      <c r="AB38" s="1"/>
      <c r="AC38" s="1"/>
    </row>
    <row r="39" spans="1:29" x14ac:dyDescent="0.25">
      <c r="A39" s="5"/>
      <c r="B39" s="5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48"/>
      <c r="W39" s="1"/>
      <c r="X39" s="48"/>
      <c r="Y39" s="1"/>
      <c r="Z39" s="1"/>
      <c r="AA39" s="1"/>
      <c r="AB39" s="1"/>
      <c r="AC39" s="1"/>
    </row>
    <row r="40" spans="1:29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48"/>
      <c r="W40" s="1"/>
      <c r="X40" s="48"/>
      <c r="Y40" s="1"/>
      <c r="Z40" s="1"/>
      <c r="AA40" s="1"/>
      <c r="AB40" s="1"/>
      <c r="AC40" s="1"/>
    </row>
    <row r="41" spans="1:29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48"/>
      <c r="W41" s="1"/>
      <c r="X41" s="48"/>
      <c r="Y41" s="1"/>
      <c r="Z41" s="1"/>
      <c r="AA41" s="1"/>
      <c r="AB41" s="1"/>
      <c r="AC41" s="1"/>
    </row>
    <row r="42" spans="1:29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48"/>
      <c r="W42" s="1"/>
      <c r="X42" s="48"/>
      <c r="Y42" s="1"/>
      <c r="Z42" s="1"/>
      <c r="AA42" s="1"/>
      <c r="AB42" s="1"/>
      <c r="AC42" s="1"/>
    </row>
    <row r="43" spans="1:29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48"/>
      <c r="W43" s="1"/>
      <c r="X43" s="48"/>
      <c r="Y43" s="1"/>
      <c r="Z43" s="1"/>
      <c r="AA43" s="1"/>
      <c r="AB43" s="1"/>
      <c r="AC43" s="1"/>
    </row>
    <row r="44" spans="1:29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48"/>
      <c r="W44" s="1"/>
      <c r="X44" s="48"/>
      <c r="Y44" s="1"/>
      <c r="Z44" s="1"/>
      <c r="AA44" s="1"/>
      <c r="AB44" s="1"/>
      <c r="AC44" s="1"/>
    </row>
    <row r="45" spans="1:29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48"/>
      <c r="W45" s="1"/>
      <c r="X45" s="48"/>
      <c r="Y45" s="1"/>
      <c r="Z45" s="1"/>
      <c r="AA45" s="1"/>
      <c r="AB45" s="1"/>
      <c r="AC45" s="1"/>
    </row>
    <row r="46" spans="1:29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48"/>
      <c r="W46" s="1"/>
      <c r="X46" s="48"/>
      <c r="Y46" s="1"/>
      <c r="Z46" s="1"/>
      <c r="AA46" s="1"/>
      <c r="AB46" s="1"/>
      <c r="AC46" s="1"/>
    </row>
    <row r="47" spans="1:29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48"/>
      <c r="W47" s="1"/>
      <c r="X47" s="48"/>
      <c r="Y47" s="1"/>
      <c r="Z47" s="1"/>
      <c r="AA47" s="1"/>
      <c r="AB47" s="1"/>
      <c r="AC47" s="1"/>
    </row>
    <row r="48" spans="1:29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48"/>
      <c r="W48" s="1"/>
      <c r="X48" s="48"/>
      <c r="Y48" s="1"/>
      <c r="Z48" s="1"/>
      <c r="AA48" s="1"/>
      <c r="AB48" s="1"/>
      <c r="AC48" s="1"/>
    </row>
    <row r="49" spans="1:29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48"/>
      <c r="W49" s="1"/>
      <c r="X49" s="48"/>
      <c r="Y49" s="1"/>
      <c r="Z49" s="1"/>
      <c r="AA49" s="1"/>
      <c r="AB49" s="1"/>
      <c r="AC49" s="1"/>
    </row>
    <row r="50" spans="1:29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48"/>
      <c r="W50" s="1"/>
      <c r="X50" s="48"/>
      <c r="Y50" s="1"/>
      <c r="Z50" s="1"/>
      <c r="AA50" s="1"/>
      <c r="AB50" s="1"/>
      <c r="AC50" s="1"/>
    </row>
    <row r="51" spans="1:29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48"/>
      <c r="W51" s="1"/>
      <c r="X51" s="48"/>
      <c r="Y51" s="1"/>
      <c r="Z51" s="1"/>
      <c r="AA51" s="1"/>
      <c r="AB51" s="1"/>
      <c r="AC51" s="1"/>
    </row>
    <row r="52" spans="1:29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48"/>
      <c r="W52" s="1"/>
      <c r="X52" s="48"/>
      <c r="Y52" s="1"/>
      <c r="Z52" s="1"/>
      <c r="AA52" s="1"/>
      <c r="AB52" s="1"/>
      <c r="AC52" s="1"/>
    </row>
    <row r="53" spans="1:29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48"/>
      <c r="W53" s="1"/>
      <c r="X53" s="48"/>
      <c r="Y53" s="1"/>
      <c r="Z53" s="1"/>
      <c r="AA53" s="1"/>
      <c r="AB53" s="1"/>
      <c r="AC53" s="1"/>
    </row>
    <row r="54" spans="1:29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48"/>
      <c r="W54" s="1"/>
      <c r="X54" s="48"/>
      <c r="Y54" s="1"/>
      <c r="Z54" s="1"/>
      <c r="AA54" s="1"/>
      <c r="AB54" s="1"/>
      <c r="AC54" s="1"/>
    </row>
    <row r="55" spans="1:29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48"/>
      <c r="W55" s="1"/>
      <c r="X55" s="48"/>
      <c r="Y55" s="1"/>
      <c r="Z55" s="1"/>
      <c r="AA55" s="1"/>
      <c r="AB55" s="1"/>
      <c r="AC55" s="1"/>
    </row>
    <row r="56" spans="1:29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48"/>
      <c r="W56" s="1"/>
      <c r="X56" s="48"/>
      <c r="Y56" s="1"/>
      <c r="Z56" s="1"/>
      <c r="AA56" s="1"/>
      <c r="AB56" s="1"/>
      <c r="AC56" s="1"/>
    </row>
    <row r="57" spans="1:29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48"/>
      <c r="W57" s="1"/>
      <c r="X57" s="48"/>
      <c r="Y57" s="1"/>
      <c r="Z57" s="1"/>
      <c r="AA57" s="1"/>
      <c r="AB57" s="1"/>
      <c r="AC57" s="1"/>
    </row>
    <row r="58" spans="1:29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48"/>
      <c r="W58" s="1"/>
      <c r="X58" s="48"/>
      <c r="Y58" s="1"/>
      <c r="Z58" s="1"/>
      <c r="AA58" s="1"/>
      <c r="AB58" s="1"/>
      <c r="AC58" s="1"/>
    </row>
    <row r="59" spans="1:29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48"/>
      <c r="W59" s="1"/>
      <c r="X59" s="48"/>
      <c r="Y59" s="1"/>
      <c r="Z59" s="1"/>
      <c r="AA59" s="1"/>
      <c r="AB59" s="1"/>
      <c r="AC59" s="1"/>
    </row>
    <row r="60" spans="1:29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48"/>
      <c r="W60" s="1"/>
      <c r="X60" s="48"/>
      <c r="Y60" s="1"/>
      <c r="Z60" s="1"/>
      <c r="AA60" s="1"/>
      <c r="AB60" s="1"/>
      <c r="AC60" s="1"/>
    </row>
    <row r="61" spans="1:29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48"/>
      <c r="W61" s="1"/>
      <c r="X61" s="48"/>
      <c r="Y61" s="1"/>
      <c r="Z61" s="1"/>
      <c r="AA61" s="1"/>
      <c r="AB61" s="1"/>
      <c r="AC61" s="1"/>
    </row>
    <row r="62" spans="1:29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48"/>
      <c r="W62" s="1"/>
      <c r="X62" s="48"/>
      <c r="Y62" s="1"/>
      <c r="Z62" s="1"/>
      <c r="AA62" s="1"/>
      <c r="AB62" s="1"/>
      <c r="AC62" s="1"/>
    </row>
    <row r="63" spans="1:29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48"/>
      <c r="W63" s="1"/>
      <c r="X63" s="48"/>
      <c r="Y63" s="1"/>
      <c r="Z63" s="1"/>
      <c r="AA63" s="1"/>
      <c r="AB63" s="1"/>
      <c r="AC63" s="1"/>
    </row>
    <row r="64" spans="1:29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48"/>
      <c r="W64" s="1"/>
      <c r="X64" s="48"/>
      <c r="Y64" s="1"/>
      <c r="Z64" s="1"/>
      <c r="AA64" s="1"/>
      <c r="AB64" s="1"/>
      <c r="AC64" s="1"/>
    </row>
    <row r="65" spans="1:29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48"/>
      <c r="W65" s="1"/>
      <c r="X65" s="48"/>
      <c r="Y65" s="1"/>
      <c r="Z65" s="1"/>
      <c r="AA65" s="1"/>
      <c r="AB65" s="1"/>
      <c r="AC65" s="1"/>
    </row>
    <row r="66" spans="1:29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48"/>
      <c r="W66" s="1"/>
      <c r="X66" s="48"/>
      <c r="Y66" s="1"/>
      <c r="Z66" s="1"/>
      <c r="AA66" s="1"/>
      <c r="AB66" s="1"/>
      <c r="AC66" s="1"/>
    </row>
    <row r="67" spans="1:29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48"/>
      <c r="W67" s="1"/>
      <c r="X67" s="48"/>
      <c r="Y67" s="1"/>
      <c r="Z67" s="1"/>
      <c r="AA67" s="1"/>
      <c r="AB67" s="1"/>
      <c r="AC67" s="1"/>
    </row>
    <row r="68" spans="1:29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48"/>
      <c r="W68" s="1"/>
      <c r="X68" s="48"/>
      <c r="Y68" s="1"/>
      <c r="Z68" s="1"/>
      <c r="AA68" s="1"/>
      <c r="AB68" s="1"/>
      <c r="AC68" s="1"/>
    </row>
    <row r="69" spans="1:29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48"/>
      <c r="W69" s="1"/>
      <c r="X69" s="48"/>
      <c r="Y69" s="1"/>
      <c r="Z69" s="1"/>
      <c r="AA69" s="1"/>
      <c r="AB69" s="1"/>
      <c r="AC69" s="1"/>
    </row>
    <row r="70" spans="1:29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48"/>
      <c r="W70" s="1"/>
      <c r="X70" s="48"/>
      <c r="Y70" s="1"/>
      <c r="Z70" s="1"/>
      <c r="AA70" s="1"/>
      <c r="AB70" s="1"/>
      <c r="AC70" s="1"/>
    </row>
    <row r="71" spans="1:29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48"/>
      <c r="W71" s="1"/>
      <c r="X71" s="48"/>
      <c r="Y71" s="1"/>
      <c r="Z71" s="1"/>
      <c r="AA71" s="1"/>
      <c r="AB71" s="1"/>
      <c r="AC71" s="1"/>
    </row>
    <row r="72" spans="1:29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48"/>
      <c r="W72" s="1"/>
      <c r="X72" s="48"/>
      <c r="Y72" s="1"/>
      <c r="Z72" s="1"/>
      <c r="AA72" s="1"/>
      <c r="AB72" s="1"/>
      <c r="AC72" s="1"/>
    </row>
    <row r="73" spans="1:29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48"/>
      <c r="W73" s="1"/>
      <c r="X73" s="48"/>
      <c r="Y73" s="1"/>
      <c r="Z73" s="1"/>
      <c r="AA73" s="1"/>
      <c r="AB73" s="1"/>
      <c r="AC73" s="1"/>
    </row>
    <row r="74" spans="1:29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48"/>
      <c r="W74" s="1"/>
      <c r="X74" s="48"/>
      <c r="Y74" s="1"/>
      <c r="Z74" s="1"/>
      <c r="AA74" s="1"/>
      <c r="AB74" s="1"/>
      <c r="AC74" s="1"/>
    </row>
    <row r="75" spans="1:29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48"/>
      <c r="W75" s="1"/>
      <c r="X75" s="48"/>
      <c r="Y75" s="1"/>
      <c r="Z75" s="1"/>
      <c r="AA75" s="1"/>
      <c r="AB75" s="1"/>
      <c r="AC75" s="1"/>
    </row>
    <row r="76" spans="1:29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48"/>
      <c r="W76" s="1"/>
      <c r="X76" s="48"/>
      <c r="Y76" s="1"/>
      <c r="Z76" s="1"/>
      <c r="AA76" s="1"/>
      <c r="AB76" s="1"/>
      <c r="AC76" s="1"/>
    </row>
    <row r="77" spans="1:29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48"/>
      <c r="W77" s="1"/>
      <c r="X77" s="48"/>
      <c r="Y77" s="1"/>
      <c r="Z77" s="1"/>
      <c r="AA77" s="1"/>
      <c r="AB77" s="1"/>
      <c r="AC77" s="1"/>
    </row>
    <row r="78" spans="1:29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48"/>
      <c r="W78" s="1"/>
      <c r="X78" s="48"/>
      <c r="Y78" s="1"/>
      <c r="Z78" s="1"/>
      <c r="AA78" s="1"/>
      <c r="AB78" s="1"/>
      <c r="AC78" s="1"/>
    </row>
    <row r="79" spans="1:29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48"/>
      <c r="W79" s="1"/>
      <c r="X79" s="48"/>
      <c r="Y79" s="1"/>
      <c r="Z79" s="1"/>
      <c r="AA79" s="1"/>
      <c r="AB79" s="1"/>
      <c r="AC79" s="1"/>
    </row>
    <row r="80" spans="1:29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48"/>
      <c r="W80" s="1"/>
      <c r="X80" s="48"/>
      <c r="Y80" s="1"/>
      <c r="Z80" s="1"/>
      <c r="AA80" s="1"/>
      <c r="AB80" s="1"/>
      <c r="AC80" s="1"/>
    </row>
    <row r="81" spans="1:29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48"/>
      <c r="W81" s="1"/>
      <c r="X81" s="48"/>
      <c r="Y81" s="1"/>
      <c r="Z81" s="1"/>
      <c r="AA81" s="1"/>
      <c r="AB81" s="1"/>
      <c r="AC81" s="1"/>
    </row>
    <row r="82" spans="1:29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48"/>
      <c r="W82" s="1"/>
      <c r="X82" s="48"/>
      <c r="Y82" s="1"/>
      <c r="Z82" s="1"/>
      <c r="AA82" s="1"/>
      <c r="AB82" s="1"/>
      <c r="AC82" s="1"/>
    </row>
    <row r="83" spans="1:29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48"/>
      <c r="W83" s="1"/>
      <c r="X83" s="48"/>
      <c r="Y83" s="1"/>
      <c r="Z83" s="1"/>
      <c r="AA83" s="1"/>
      <c r="AB83" s="1"/>
      <c r="AC83" s="1"/>
    </row>
    <row r="84" spans="1:29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48"/>
      <c r="W84" s="1"/>
      <c r="X84" s="48"/>
      <c r="Y84" s="1"/>
      <c r="Z84" s="1"/>
      <c r="AA84" s="1"/>
      <c r="AB84" s="1"/>
      <c r="AC84" s="1"/>
    </row>
    <row r="85" spans="1:29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48"/>
      <c r="W85" s="1"/>
      <c r="X85" s="48"/>
      <c r="Y85" s="1"/>
      <c r="Z85" s="1"/>
      <c r="AA85" s="1"/>
      <c r="AB85" s="1"/>
      <c r="AC85" s="1"/>
    </row>
    <row r="86" spans="1:29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48"/>
      <c r="W86" s="1"/>
      <c r="X86" s="48"/>
      <c r="Y86" s="1"/>
      <c r="Z86" s="1"/>
      <c r="AA86" s="1"/>
      <c r="AB86" s="1"/>
      <c r="AC86" s="1"/>
    </row>
    <row r="87" spans="1:29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48"/>
      <c r="W87" s="1"/>
      <c r="X87" s="48"/>
      <c r="Y87" s="1"/>
      <c r="Z87" s="1"/>
      <c r="AA87" s="1"/>
      <c r="AB87" s="1"/>
      <c r="AC87" s="1"/>
    </row>
    <row r="88" spans="1:29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48"/>
      <c r="W88" s="1"/>
      <c r="X88" s="48"/>
      <c r="Y88" s="1"/>
      <c r="Z88" s="1"/>
      <c r="AA88" s="1"/>
      <c r="AB88" s="1"/>
      <c r="AC88" s="1"/>
    </row>
    <row r="89" spans="1:29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48"/>
      <c r="W89" s="1"/>
      <c r="X89" s="48"/>
      <c r="Y89" s="1"/>
      <c r="Z89" s="1"/>
      <c r="AA89" s="1"/>
      <c r="AB89" s="1"/>
      <c r="AC89" s="1"/>
    </row>
    <row r="90" spans="1:29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48"/>
      <c r="W90" s="1"/>
      <c r="X90" s="48"/>
      <c r="Y90" s="1"/>
      <c r="Z90" s="1"/>
      <c r="AA90" s="1"/>
      <c r="AB90" s="1"/>
      <c r="AC90" s="1"/>
    </row>
    <row r="91" spans="1:29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48"/>
      <c r="W91" s="1"/>
      <c r="X91" s="48"/>
      <c r="Y91" s="1"/>
      <c r="Z91" s="1"/>
      <c r="AA91" s="1"/>
      <c r="AB91" s="1"/>
      <c r="AC91" s="1"/>
    </row>
    <row r="92" spans="1:29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48"/>
      <c r="W92" s="1"/>
      <c r="X92" s="48"/>
      <c r="Y92" s="1"/>
      <c r="Z92" s="1"/>
      <c r="AA92" s="1"/>
      <c r="AB92" s="1"/>
      <c r="AC92" s="1"/>
    </row>
    <row r="93" spans="1:29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48"/>
      <c r="W93" s="1"/>
      <c r="X93" s="48"/>
      <c r="Y93" s="1"/>
      <c r="Z93" s="1"/>
      <c r="AA93" s="1"/>
      <c r="AB93" s="1"/>
      <c r="AC93" s="1"/>
    </row>
    <row r="94" spans="1:29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48"/>
      <c r="W94" s="1"/>
      <c r="X94" s="48"/>
      <c r="Y94" s="1"/>
      <c r="Z94" s="1"/>
      <c r="AA94" s="1"/>
      <c r="AB94" s="1"/>
      <c r="AC94" s="1"/>
    </row>
    <row r="95" spans="1:29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48"/>
      <c r="W95" s="1"/>
      <c r="X95" s="48"/>
      <c r="Y95" s="1"/>
      <c r="Z95" s="1"/>
      <c r="AA95" s="1"/>
      <c r="AB95" s="1"/>
      <c r="AC95" s="1"/>
    </row>
    <row r="96" spans="1:29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48"/>
      <c r="W96" s="1"/>
      <c r="X96" s="48"/>
      <c r="Y96" s="1"/>
      <c r="Z96" s="1"/>
      <c r="AA96" s="1"/>
      <c r="AB96" s="1"/>
      <c r="AC96" s="1"/>
    </row>
    <row r="97" spans="1:29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48"/>
      <c r="W97" s="1"/>
      <c r="X97" s="48"/>
      <c r="Y97" s="1"/>
      <c r="Z97" s="1"/>
      <c r="AA97" s="1"/>
      <c r="AB97" s="1"/>
      <c r="AC97" s="1"/>
    </row>
    <row r="98" spans="1:29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48"/>
      <c r="W98" s="1"/>
      <c r="X98" s="48"/>
      <c r="Y98" s="1"/>
      <c r="Z98" s="1"/>
      <c r="AA98" s="1"/>
      <c r="AB98" s="1"/>
      <c r="AC98" s="1"/>
    </row>
    <row r="99" spans="1:29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48"/>
      <c r="W99" s="1"/>
      <c r="X99" s="48"/>
      <c r="Y99" s="1"/>
      <c r="Z99" s="1"/>
      <c r="AA99" s="1"/>
      <c r="AB99" s="1"/>
      <c r="AC99" s="1"/>
    </row>
    <row r="100" spans="1:29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48"/>
      <c r="W100" s="1"/>
      <c r="X100" s="48"/>
      <c r="Y100" s="1"/>
      <c r="Z100" s="1"/>
      <c r="AA100" s="1"/>
      <c r="AB100" s="1"/>
      <c r="AC100" s="1"/>
    </row>
    <row r="101" spans="1:29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48"/>
      <c r="W101" s="1"/>
      <c r="X101" s="48"/>
      <c r="Y101" s="1"/>
      <c r="Z101" s="1"/>
      <c r="AA101" s="1"/>
      <c r="AB101" s="1"/>
      <c r="AC101" s="1"/>
    </row>
    <row r="102" spans="1:29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48"/>
      <c r="W102" s="1"/>
      <c r="X102" s="48"/>
      <c r="Y102" s="1"/>
      <c r="Z102" s="1"/>
      <c r="AA102" s="1"/>
      <c r="AB102" s="1"/>
      <c r="AC102" s="1"/>
    </row>
    <row r="103" spans="1:29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48"/>
      <c r="W103" s="1"/>
      <c r="X103" s="48"/>
      <c r="Y103" s="1"/>
      <c r="Z103" s="1"/>
      <c r="AA103" s="1"/>
      <c r="AB103" s="1"/>
      <c r="AC103" s="1"/>
    </row>
    <row r="104" spans="1:29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48"/>
      <c r="W104" s="1"/>
      <c r="X104" s="48"/>
      <c r="Y104" s="1"/>
      <c r="Z104" s="1"/>
      <c r="AA104" s="1"/>
      <c r="AB104" s="1"/>
      <c r="AC104" s="1"/>
    </row>
    <row r="105" spans="1:29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48"/>
      <c r="W105" s="1"/>
      <c r="X105" s="48"/>
      <c r="Y105" s="1"/>
      <c r="Z105" s="1"/>
      <c r="AA105" s="1"/>
      <c r="AB105" s="1"/>
      <c r="AC105" s="1"/>
    </row>
    <row r="106" spans="1:29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48"/>
      <c r="W106" s="1"/>
      <c r="X106" s="48"/>
      <c r="Y106" s="1"/>
      <c r="Z106" s="1"/>
      <c r="AA106" s="1"/>
      <c r="AB106" s="1"/>
      <c r="AC106" s="1"/>
    </row>
    <row r="107" spans="1:29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48"/>
      <c r="W107" s="1"/>
      <c r="X107" s="48"/>
      <c r="Y107" s="1"/>
      <c r="Z107" s="1"/>
      <c r="AA107" s="1"/>
      <c r="AB107" s="1"/>
      <c r="AC107" s="1"/>
    </row>
    <row r="108" spans="1:29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48"/>
      <c r="W108" s="1"/>
      <c r="X108" s="48"/>
      <c r="Y108" s="1"/>
      <c r="Z108" s="1"/>
      <c r="AA108" s="1"/>
      <c r="AB108" s="1"/>
      <c r="AC108" s="1"/>
    </row>
    <row r="109" spans="1:29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48"/>
      <c r="W109" s="1"/>
      <c r="X109" s="48"/>
      <c r="Y109" s="1"/>
      <c r="Z109" s="1"/>
      <c r="AA109" s="1"/>
      <c r="AB109" s="1"/>
      <c r="AC109" s="1"/>
    </row>
    <row r="110" spans="1:29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48"/>
      <c r="W110" s="1"/>
      <c r="X110" s="48"/>
      <c r="Y110" s="1"/>
      <c r="Z110" s="1"/>
      <c r="AA110" s="1"/>
      <c r="AB110" s="1"/>
      <c r="AC110" s="1"/>
    </row>
    <row r="111" spans="1:29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48"/>
      <c r="W111" s="1"/>
      <c r="X111" s="48"/>
      <c r="Y111" s="1"/>
      <c r="Z111" s="1"/>
      <c r="AA111" s="1"/>
      <c r="AB111" s="1"/>
      <c r="AC111" s="1"/>
    </row>
    <row r="112" spans="1:29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48"/>
      <c r="W112" s="1"/>
      <c r="X112" s="48"/>
      <c r="Y112" s="1"/>
      <c r="Z112" s="1"/>
      <c r="AA112" s="1"/>
      <c r="AB112" s="1"/>
      <c r="AC112" s="1"/>
    </row>
    <row r="113" spans="1:29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48"/>
      <c r="W113" s="1"/>
      <c r="X113" s="48"/>
      <c r="Y113" s="1"/>
      <c r="Z113" s="1"/>
      <c r="AA113" s="1"/>
      <c r="AB113" s="1"/>
      <c r="AC113" s="1"/>
    </row>
    <row r="114" spans="1:29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48"/>
      <c r="W114" s="1"/>
      <c r="X114" s="48"/>
      <c r="Y114" s="1"/>
      <c r="Z114" s="1"/>
      <c r="AA114" s="1"/>
      <c r="AB114" s="1"/>
      <c r="AC114" s="1"/>
    </row>
    <row r="115" spans="1:29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48"/>
      <c r="W115" s="1"/>
      <c r="X115" s="48"/>
      <c r="Y115" s="1"/>
      <c r="Z115" s="1"/>
      <c r="AA115" s="1"/>
      <c r="AB115" s="1"/>
      <c r="AC115" s="1"/>
    </row>
    <row r="116" spans="1:29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48"/>
      <c r="W116" s="1"/>
      <c r="X116" s="48"/>
      <c r="Y116" s="1"/>
      <c r="Z116" s="1"/>
      <c r="AA116" s="1"/>
      <c r="AB116" s="1"/>
      <c r="AC116" s="1"/>
    </row>
    <row r="117" spans="1:29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48"/>
      <c r="W117" s="1"/>
      <c r="X117" s="48"/>
      <c r="Y117" s="1"/>
      <c r="Z117" s="1"/>
      <c r="AA117" s="1"/>
      <c r="AB117" s="1"/>
      <c r="AC117" s="1"/>
    </row>
    <row r="118" spans="1:29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48"/>
      <c r="W118" s="1"/>
      <c r="X118" s="48"/>
      <c r="Y118" s="1"/>
      <c r="Z118" s="1"/>
      <c r="AA118" s="1"/>
      <c r="AB118" s="1"/>
      <c r="AC118" s="1"/>
    </row>
    <row r="119" spans="1:29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48"/>
      <c r="W119" s="1"/>
      <c r="X119" s="48"/>
      <c r="Y119" s="1"/>
      <c r="Z119" s="1"/>
      <c r="AA119" s="1"/>
      <c r="AB119" s="1"/>
      <c r="AC119" s="1"/>
    </row>
    <row r="120" spans="1:29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48"/>
      <c r="W120" s="1"/>
      <c r="X120" s="48"/>
      <c r="Y120" s="1"/>
      <c r="Z120" s="1"/>
      <c r="AA120" s="1"/>
      <c r="AB120" s="1"/>
      <c r="AC120" s="1"/>
    </row>
    <row r="121" spans="1:29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48"/>
      <c r="W121" s="1"/>
      <c r="X121" s="48"/>
      <c r="Y121" s="1"/>
      <c r="Z121" s="1"/>
      <c r="AA121" s="1"/>
      <c r="AB121" s="1"/>
      <c r="AC121" s="1"/>
    </row>
    <row r="122" spans="1:29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48"/>
      <c r="W122" s="1"/>
      <c r="X122" s="48"/>
      <c r="Y122" s="1"/>
      <c r="Z122" s="1"/>
      <c r="AA122" s="1"/>
      <c r="AB122" s="1"/>
      <c r="AC122" s="1"/>
    </row>
    <row r="123" spans="1:29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48"/>
      <c r="W123" s="1"/>
      <c r="X123" s="48"/>
      <c r="Y123" s="1"/>
      <c r="Z123" s="1"/>
      <c r="AA123" s="1"/>
      <c r="AB123" s="1"/>
      <c r="AC123" s="1"/>
    </row>
    <row r="124" spans="1:29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48"/>
      <c r="W124" s="1"/>
      <c r="X124" s="48"/>
      <c r="Y124" s="1"/>
      <c r="Z124" s="1"/>
      <c r="AA124" s="1"/>
      <c r="AB124" s="1"/>
      <c r="AC124" s="1"/>
    </row>
    <row r="125" spans="1:29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48"/>
      <c r="W125" s="1"/>
      <c r="X125" s="48"/>
      <c r="Y125" s="1"/>
      <c r="Z125" s="1"/>
      <c r="AA125" s="1"/>
      <c r="AB125" s="1"/>
      <c r="AC125" s="1"/>
    </row>
    <row r="126" spans="1:29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48"/>
      <c r="W126" s="1"/>
      <c r="X126" s="48"/>
      <c r="Y126" s="1"/>
      <c r="Z126" s="1"/>
      <c r="AA126" s="1"/>
      <c r="AB126" s="1"/>
      <c r="AC126" s="1"/>
    </row>
    <row r="127" spans="1:29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48"/>
      <c r="W127" s="1"/>
      <c r="X127" s="48"/>
      <c r="Y127" s="1"/>
      <c r="Z127" s="1"/>
      <c r="AA127" s="1"/>
      <c r="AB127" s="1"/>
      <c r="AC127" s="1"/>
    </row>
    <row r="128" spans="1:29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48"/>
      <c r="W128" s="1"/>
      <c r="X128" s="48"/>
      <c r="Y128" s="1"/>
      <c r="Z128" s="1"/>
      <c r="AA128" s="1"/>
      <c r="AB128" s="1"/>
      <c r="AC128" s="1"/>
    </row>
    <row r="129" spans="1:29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48"/>
      <c r="W129" s="1"/>
      <c r="X129" s="48"/>
      <c r="Y129" s="1"/>
      <c r="Z129" s="1"/>
      <c r="AA129" s="1"/>
      <c r="AB129" s="1"/>
      <c r="AC129" s="1"/>
    </row>
    <row r="130" spans="1:29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48"/>
      <c r="W130" s="1"/>
      <c r="X130" s="48"/>
      <c r="Y130" s="1"/>
      <c r="Z130" s="1"/>
      <c r="AA130" s="1"/>
      <c r="AB130" s="1"/>
      <c r="AC130" s="1"/>
    </row>
    <row r="131" spans="1:29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48"/>
      <c r="W131" s="1"/>
      <c r="X131" s="48"/>
      <c r="Y131" s="1"/>
      <c r="Z131" s="1"/>
      <c r="AA131" s="1"/>
      <c r="AB131" s="1"/>
      <c r="AC131" s="1"/>
    </row>
    <row r="132" spans="1:29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48"/>
      <c r="W132" s="1"/>
      <c r="X132" s="48"/>
      <c r="Y132" s="1"/>
      <c r="Z132" s="1"/>
      <c r="AA132" s="1"/>
      <c r="AB132" s="1"/>
      <c r="AC132" s="1"/>
    </row>
    <row r="133" spans="1:29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48"/>
      <c r="W133" s="1"/>
      <c r="X133" s="48"/>
      <c r="Y133" s="1"/>
      <c r="Z133" s="1"/>
      <c r="AA133" s="1"/>
      <c r="AB133" s="1"/>
      <c r="AC133" s="1"/>
    </row>
    <row r="134" spans="1:29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48"/>
      <c r="W134" s="1"/>
      <c r="X134" s="48"/>
      <c r="Y134" s="1"/>
      <c r="Z134" s="1"/>
      <c r="AA134" s="1"/>
      <c r="AB134" s="1"/>
      <c r="AC134" s="1"/>
    </row>
    <row r="135" spans="1:29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48"/>
      <c r="W135" s="1"/>
      <c r="X135" s="48"/>
      <c r="Y135" s="1"/>
      <c r="Z135" s="1"/>
      <c r="AA135" s="1"/>
      <c r="AB135" s="1"/>
      <c r="AC135" s="1"/>
    </row>
    <row r="136" spans="1:29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48"/>
      <c r="W136" s="1"/>
      <c r="X136" s="48"/>
      <c r="Y136" s="1"/>
      <c r="Z136" s="1"/>
      <c r="AA136" s="1"/>
      <c r="AB136" s="1"/>
      <c r="AC136" s="1"/>
    </row>
    <row r="137" spans="1:29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48"/>
      <c r="W137" s="1"/>
      <c r="X137" s="48"/>
      <c r="Y137" s="1"/>
      <c r="Z137" s="1"/>
      <c r="AA137" s="1"/>
      <c r="AB137" s="1"/>
      <c r="AC137" s="1"/>
    </row>
    <row r="138" spans="1:29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48"/>
      <c r="W138" s="1"/>
      <c r="X138" s="48"/>
      <c r="Y138" s="1"/>
      <c r="Z138" s="1"/>
      <c r="AA138" s="1"/>
      <c r="AB138" s="1"/>
      <c r="AC138" s="1"/>
    </row>
    <row r="139" spans="1:29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48"/>
      <c r="W139" s="1"/>
      <c r="X139" s="48"/>
      <c r="Y139" s="1"/>
      <c r="Z139" s="1"/>
      <c r="AA139" s="1"/>
      <c r="AB139" s="1"/>
      <c r="AC139" s="1"/>
    </row>
    <row r="140" spans="1:29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48"/>
      <c r="W140" s="1"/>
      <c r="X140" s="48"/>
      <c r="Y140" s="1"/>
      <c r="Z140" s="1"/>
      <c r="AA140" s="1"/>
      <c r="AB140" s="1"/>
      <c r="AC140" s="1"/>
    </row>
    <row r="141" spans="1:29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48"/>
      <c r="W141" s="1"/>
      <c r="X141" s="48"/>
      <c r="Y141" s="1"/>
      <c r="Z141" s="1"/>
      <c r="AA141" s="1"/>
      <c r="AB141" s="1"/>
      <c r="AC141" s="1"/>
    </row>
    <row r="142" spans="1:29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48"/>
      <c r="W142" s="1"/>
      <c r="X142" s="48"/>
      <c r="Y142" s="1"/>
      <c r="Z142" s="1"/>
      <c r="AA142" s="1"/>
      <c r="AB142" s="1"/>
      <c r="AC142" s="1"/>
    </row>
    <row r="143" spans="1:29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48"/>
      <c r="W143" s="1"/>
      <c r="X143" s="48"/>
      <c r="Y143" s="1"/>
      <c r="Z143" s="1"/>
      <c r="AA143" s="1"/>
      <c r="AB143" s="1"/>
      <c r="AC143" s="1"/>
    </row>
    <row r="144" spans="1:29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48"/>
      <c r="W144" s="1"/>
      <c r="X144" s="48"/>
      <c r="Y144" s="1"/>
      <c r="Z144" s="1"/>
      <c r="AA144" s="1"/>
      <c r="AB144" s="1"/>
      <c r="AC144" s="1"/>
    </row>
    <row r="145" spans="1:29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48"/>
      <c r="W145" s="1"/>
      <c r="X145" s="48"/>
      <c r="Y145" s="1"/>
      <c r="Z145" s="1"/>
      <c r="AA145" s="1"/>
      <c r="AB145" s="1"/>
      <c r="AC145" s="1"/>
    </row>
    <row r="146" spans="1:29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48"/>
      <c r="W146" s="1"/>
      <c r="X146" s="48"/>
      <c r="Y146" s="1"/>
      <c r="Z146" s="1"/>
      <c r="AA146" s="1"/>
      <c r="AB146" s="1"/>
      <c r="AC146" s="1"/>
    </row>
    <row r="147" spans="1:29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48"/>
      <c r="W147" s="1"/>
      <c r="X147" s="48"/>
      <c r="Y147" s="1"/>
      <c r="Z147" s="1"/>
      <c r="AA147" s="1"/>
      <c r="AB147" s="1"/>
      <c r="AC147" s="1"/>
    </row>
    <row r="148" spans="1:29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48"/>
      <c r="W148" s="1"/>
      <c r="X148" s="48"/>
      <c r="Y148" s="1"/>
      <c r="Z148" s="1"/>
      <c r="AA148" s="1"/>
      <c r="AB148" s="1"/>
      <c r="AC148" s="1"/>
    </row>
    <row r="149" spans="1:29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48"/>
      <c r="W149" s="1"/>
      <c r="X149" s="48"/>
      <c r="Y149" s="1"/>
      <c r="Z149" s="1"/>
      <c r="AA149" s="1"/>
      <c r="AB149" s="1"/>
      <c r="AC149" s="1"/>
    </row>
    <row r="150" spans="1:29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48"/>
      <c r="W150" s="1"/>
      <c r="X150" s="48"/>
      <c r="Y150" s="1"/>
      <c r="Z150" s="1"/>
      <c r="AA150" s="1"/>
      <c r="AB150" s="1"/>
      <c r="AC150" s="1"/>
    </row>
    <row r="151" spans="1:29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48"/>
      <c r="W151" s="1"/>
      <c r="X151" s="48"/>
      <c r="Y151" s="1"/>
      <c r="Z151" s="1"/>
      <c r="AA151" s="1"/>
      <c r="AB151" s="1"/>
      <c r="AC151" s="1"/>
    </row>
    <row r="152" spans="1:29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48"/>
      <c r="W152" s="1"/>
      <c r="X152" s="48"/>
      <c r="Y152" s="1"/>
      <c r="Z152" s="1"/>
      <c r="AA152" s="1"/>
      <c r="AB152" s="1"/>
      <c r="AC152" s="1"/>
    </row>
    <row r="153" spans="1:29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48"/>
      <c r="W153" s="1"/>
      <c r="X153" s="48"/>
      <c r="Y153" s="1"/>
      <c r="Z153" s="1"/>
      <c r="AA153" s="1"/>
      <c r="AB153" s="1"/>
      <c r="AC153" s="1"/>
    </row>
    <row r="154" spans="1:29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48"/>
      <c r="W154" s="1"/>
      <c r="X154" s="48"/>
      <c r="Y154" s="1"/>
      <c r="Z154" s="1"/>
      <c r="AA154" s="1"/>
      <c r="AB154" s="1"/>
      <c r="AC154" s="1"/>
    </row>
    <row r="155" spans="1:29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48"/>
      <c r="W155" s="1"/>
      <c r="X155" s="48"/>
      <c r="Y155" s="1"/>
      <c r="Z155" s="1"/>
      <c r="AA155" s="1"/>
      <c r="AB155" s="1"/>
      <c r="AC155" s="1"/>
    </row>
    <row r="156" spans="1:29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48"/>
      <c r="W156" s="1"/>
      <c r="X156" s="48"/>
      <c r="Y156" s="1"/>
      <c r="Z156" s="1"/>
      <c r="AA156" s="1"/>
      <c r="AB156" s="1"/>
      <c r="AC156" s="1"/>
    </row>
    <row r="157" spans="1:29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48"/>
      <c r="W157" s="1"/>
      <c r="X157" s="48"/>
      <c r="Y157" s="1"/>
      <c r="Z157" s="1"/>
      <c r="AA157" s="1"/>
      <c r="AB157" s="1"/>
      <c r="AC157" s="1"/>
    </row>
    <row r="158" spans="1:29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48"/>
      <c r="W158" s="1"/>
      <c r="X158" s="48"/>
      <c r="Y158" s="1"/>
      <c r="Z158" s="1"/>
      <c r="AA158" s="1"/>
      <c r="AB158" s="1"/>
      <c r="AC158" s="1"/>
    </row>
    <row r="159" spans="1:29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48"/>
      <c r="W159" s="1"/>
      <c r="X159" s="48"/>
      <c r="Y159" s="1"/>
      <c r="Z159" s="1"/>
      <c r="AA159" s="1"/>
      <c r="AB159" s="1"/>
      <c r="AC159" s="1"/>
    </row>
    <row r="160" spans="1:29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48"/>
      <c r="W160" s="1"/>
      <c r="X160" s="48"/>
      <c r="Y160" s="1"/>
      <c r="Z160" s="1"/>
      <c r="AA160" s="1"/>
      <c r="AB160" s="1"/>
      <c r="AC160" s="1"/>
    </row>
    <row r="161" spans="1:29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48"/>
      <c r="W161" s="1"/>
      <c r="X161" s="48"/>
      <c r="Y161" s="1"/>
      <c r="Z161" s="1"/>
      <c r="AA161" s="1"/>
      <c r="AB161" s="1"/>
      <c r="AC161" s="1"/>
    </row>
    <row r="162" spans="1:29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48"/>
      <c r="W162" s="1"/>
      <c r="X162" s="48"/>
      <c r="Y162" s="1"/>
      <c r="Z162" s="1"/>
      <c r="AA162" s="1"/>
      <c r="AB162" s="1"/>
      <c r="AC162" s="1"/>
    </row>
    <row r="163" spans="1:29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48"/>
      <c r="W163" s="1"/>
      <c r="X163" s="48"/>
      <c r="Y163" s="1"/>
      <c r="Z163" s="1"/>
      <c r="AA163" s="1"/>
      <c r="AB163" s="1"/>
      <c r="AC163" s="1"/>
    </row>
    <row r="164" spans="1:29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48"/>
      <c r="W164" s="1"/>
      <c r="X164" s="48"/>
      <c r="Y164" s="1"/>
      <c r="Z164" s="1"/>
      <c r="AA164" s="1"/>
      <c r="AB164" s="1"/>
      <c r="AC164" s="1"/>
    </row>
    <row r="165" spans="1:29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48"/>
      <c r="W165" s="1"/>
      <c r="X165" s="48"/>
      <c r="Y165" s="1"/>
      <c r="Z165" s="1"/>
      <c r="AA165" s="1"/>
      <c r="AB165" s="1"/>
      <c r="AC165" s="1"/>
    </row>
    <row r="166" spans="1:29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48"/>
      <c r="W166" s="1"/>
      <c r="X166" s="48"/>
      <c r="Y166" s="1"/>
      <c r="Z166" s="1"/>
      <c r="AA166" s="1"/>
      <c r="AB166" s="1"/>
      <c r="AC166" s="1"/>
    </row>
    <row r="167" spans="1:29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48"/>
      <c r="W167" s="1"/>
      <c r="X167" s="48"/>
      <c r="Y167" s="1"/>
      <c r="Z167" s="1"/>
      <c r="AA167" s="1"/>
      <c r="AB167" s="1"/>
      <c r="AC167" s="1"/>
    </row>
    <row r="168" spans="1:29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48"/>
      <c r="W168" s="1"/>
      <c r="X168" s="48"/>
      <c r="Y168" s="1"/>
      <c r="Z168" s="1"/>
      <c r="AA168" s="1"/>
      <c r="AB168" s="1"/>
      <c r="AC168" s="1"/>
    </row>
    <row r="169" spans="1:29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48"/>
      <c r="W169" s="1"/>
      <c r="X169" s="48"/>
      <c r="Y169" s="1"/>
      <c r="Z169" s="1"/>
      <c r="AA169" s="1"/>
      <c r="AB169" s="1"/>
      <c r="AC169" s="1"/>
    </row>
    <row r="170" spans="1:29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48"/>
      <c r="W170" s="1"/>
      <c r="X170" s="48"/>
      <c r="Y170" s="1"/>
      <c r="Z170" s="1"/>
      <c r="AA170" s="1"/>
      <c r="AB170" s="1"/>
      <c r="AC170" s="1"/>
    </row>
    <row r="171" spans="1:29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48"/>
      <c r="W171" s="1"/>
      <c r="X171" s="48"/>
      <c r="Y171" s="1"/>
      <c r="Z171" s="1"/>
      <c r="AA171" s="1"/>
      <c r="AB171" s="1"/>
      <c r="AC171" s="1"/>
    </row>
    <row r="172" spans="1:29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48"/>
      <c r="W172" s="1"/>
      <c r="X172" s="48"/>
      <c r="Y172" s="1"/>
      <c r="Z172" s="1"/>
      <c r="AA172" s="1"/>
      <c r="AB172" s="1"/>
      <c r="AC172" s="1"/>
    </row>
    <row r="173" spans="1:29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48"/>
      <c r="W173" s="1"/>
      <c r="X173" s="48"/>
      <c r="Y173" s="1"/>
      <c r="Z173" s="1"/>
      <c r="AA173" s="1"/>
      <c r="AB173" s="1"/>
      <c r="AC173" s="1"/>
    </row>
    <row r="174" spans="1:29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48"/>
      <c r="W174" s="1"/>
      <c r="X174" s="48"/>
      <c r="Y174" s="1"/>
      <c r="Z174" s="1"/>
      <c r="AA174" s="1"/>
      <c r="AB174" s="1"/>
      <c r="AC174" s="1"/>
    </row>
    <row r="175" spans="1:29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48"/>
      <c r="W175" s="1"/>
      <c r="X175" s="48"/>
      <c r="Y175" s="1"/>
      <c r="Z175" s="1"/>
      <c r="AA175" s="1"/>
      <c r="AB175" s="1"/>
      <c r="AC175" s="1"/>
    </row>
    <row r="176" spans="1:29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48"/>
      <c r="W176" s="1"/>
      <c r="X176" s="48"/>
      <c r="Y176" s="1"/>
      <c r="Z176" s="1"/>
      <c r="AA176" s="1"/>
      <c r="AB176" s="1"/>
      <c r="AC176" s="1"/>
    </row>
    <row r="177" spans="1:29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48"/>
      <c r="W177" s="1"/>
      <c r="X177" s="48"/>
      <c r="Y177" s="1"/>
      <c r="Z177" s="1"/>
      <c r="AA177" s="1"/>
      <c r="AB177" s="1"/>
      <c r="AC177" s="1"/>
    </row>
    <row r="178" spans="1:29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48"/>
      <c r="W178" s="1"/>
      <c r="X178" s="48"/>
      <c r="Y178" s="1"/>
      <c r="Z178" s="1"/>
      <c r="AA178" s="1"/>
      <c r="AB178" s="1"/>
      <c r="AC178" s="1"/>
    </row>
    <row r="179" spans="1:29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48"/>
      <c r="W179" s="1"/>
      <c r="X179" s="48"/>
      <c r="Y179" s="1"/>
      <c r="Z179" s="1"/>
      <c r="AA179" s="1"/>
      <c r="AB179" s="1"/>
      <c r="AC179" s="1"/>
    </row>
    <row r="180" spans="1:29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48"/>
      <c r="W180" s="1"/>
      <c r="X180" s="48"/>
      <c r="Y180" s="1"/>
      <c r="Z180" s="1"/>
      <c r="AA180" s="1"/>
      <c r="AB180" s="1"/>
      <c r="AC180" s="1"/>
    </row>
    <row r="181" spans="1:29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48"/>
      <c r="W181" s="1"/>
      <c r="X181" s="48"/>
      <c r="Y181" s="1"/>
      <c r="Z181" s="1"/>
      <c r="AA181" s="1"/>
      <c r="AB181" s="1"/>
      <c r="AC181" s="1"/>
    </row>
    <row r="182" spans="1:29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48"/>
      <c r="W182" s="1"/>
      <c r="X182" s="48"/>
      <c r="Y182" s="1"/>
      <c r="Z182" s="1"/>
      <c r="AA182" s="1"/>
      <c r="AB182" s="1"/>
      <c r="AC182" s="1"/>
    </row>
    <row r="183" spans="1:29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48"/>
      <c r="W183" s="1"/>
      <c r="X183" s="48"/>
      <c r="Y183" s="1"/>
      <c r="Z183" s="1"/>
      <c r="AA183" s="1"/>
      <c r="AB183" s="1"/>
      <c r="AC183" s="1"/>
    </row>
    <row r="184" spans="1:29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48"/>
      <c r="W184" s="1"/>
      <c r="X184" s="48"/>
      <c r="Y184" s="1"/>
      <c r="Z184" s="1"/>
      <c r="AA184" s="1"/>
      <c r="AB184" s="1"/>
      <c r="AC184" s="1"/>
    </row>
    <row r="185" spans="1:29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48"/>
      <c r="W185" s="1"/>
      <c r="X185" s="48"/>
      <c r="Y185" s="1"/>
      <c r="Z185" s="1"/>
      <c r="AA185" s="1"/>
      <c r="AB185" s="1"/>
      <c r="AC185" s="1"/>
    </row>
    <row r="186" spans="1:29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48"/>
      <c r="W186" s="1"/>
      <c r="X186" s="48"/>
      <c r="Y186" s="1"/>
      <c r="Z186" s="1"/>
      <c r="AA186" s="1"/>
      <c r="AB186" s="1"/>
      <c r="AC186" s="1"/>
    </row>
    <row r="187" spans="1:29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48"/>
      <c r="W187" s="1"/>
      <c r="X187" s="48"/>
      <c r="Y187" s="1"/>
      <c r="Z187" s="1"/>
      <c r="AA187" s="1"/>
      <c r="AB187" s="1"/>
      <c r="AC187" s="1"/>
    </row>
    <row r="188" spans="1:29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48"/>
      <c r="W188" s="1"/>
      <c r="X188" s="48"/>
      <c r="Y188" s="1"/>
      <c r="Z188" s="1"/>
      <c r="AA188" s="1"/>
      <c r="AB188" s="1"/>
      <c r="AC188" s="1"/>
    </row>
    <row r="189" spans="1:29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48"/>
      <c r="W189" s="1"/>
      <c r="X189" s="48"/>
      <c r="Y189" s="1"/>
      <c r="Z189" s="1"/>
      <c r="AA189" s="1"/>
      <c r="AB189" s="1"/>
      <c r="AC189" s="1"/>
    </row>
    <row r="190" spans="1:29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48"/>
      <c r="W190" s="1"/>
      <c r="X190" s="48"/>
      <c r="Y190" s="1"/>
      <c r="Z190" s="1"/>
      <c r="AA190" s="1"/>
      <c r="AB190" s="1"/>
      <c r="AC190" s="1"/>
    </row>
    <row r="191" spans="1:29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48"/>
      <c r="W191" s="1"/>
      <c r="X191" s="48"/>
      <c r="Y191" s="1"/>
      <c r="Z191" s="1"/>
      <c r="AA191" s="1"/>
      <c r="AB191" s="1"/>
      <c r="AC191" s="1"/>
    </row>
    <row r="192" spans="1:29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48"/>
      <c r="W192" s="1"/>
      <c r="X192" s="48"/>
      <c r="Y192" s="1"/>
      <c r="Z192" s="1"/>
      <c r="AA192" s="1"/>
      <c r="AB192" s="1"/>
      <c r="AC192" s="1"/>
    </row>
    <row r="193" spans="1:29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48"/>
      <c r="W193" s="1"/>
      <c r="X193" s="48"/>
      <c r="Y193" s="1"/>
      <c r="Z193" s="1"/>
      <c r="AA193" s="1"/>
      <c r="AB193" s="1"/>
      <c r="AC193" s="1"/>
    </row>
    <row r="194" spans="1:29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48"/>
      <c r="W194" s="1"/>
      <c r="X194" s="48"/>
      <c r="Y194" s="1"/>
      <c r="Z194" s="1"/>
      <c r="AA194" s="1"/>
      <c r="AB194" s="1"/>
      <c r="AC194" s="1"/>
    </row>
    <row r="195" spans="1:29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48"/>
      <c r="W195" s="1"/>
      <c r="X195" s="48"/>
      <c r="Y195" s="1"/>
      <c r="Z195" s="1"/>
      <c r="AA195" s="1"/>
      <c r="AB195" s="1"/>
      <c r="AC195" s="1"/>
    </row>
    <row r="196" spans="1:29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48"/>
      <c r="W196" s="1"/>
      <c r="X196" s="48"/>
      <c r="Y196" s="1"/>
      <c r="Z196" s="1"/>
      <c r="AA196" s="1"/>
      <c r="AB196" s="1"/>
      <c r="AC196" s="1"/>
    </row>
    <row r="197" spans="1:29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48"/>
      <c r="W197" s="1"/>
      <c r="X197" s="48"/>
      <c r="Y197" s="1"/>
      <c r="Z197" s="1"/>
      <c r="AA197" s="1"/>
      <c r="AB197" s="1"/>
      <c r="AC197" s="1"/>
    </row>
    <row r="198" spans="1:29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48"/>
      <c r="W198" s="1"/>
      <c r="X198" s="48"/>
      <c r="Y198" s="1"/>
      <c r="Z198" s="1"/>
      <c r="AA198" s="1"/>
      <c r="AB198" s="1"/>
      <c r="AC198" s="1"/>
    </row>
    <row r="199" spans="1:29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48"/>
      <c r="W199" s="1"/>
      <c r="X199" s="48"/>
      <c r="Y199" s="1"/>
      <c r="Z199" s="1"/>
      <c r="AA199" s="1"/>
      <c r="AB199" s="1"/>
      <c r="AC199" s="1"/>
    </row>
    <row r="200" spans="1:29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48"/>
      <c r="W200" s="1"/>
      <c r="X200" s="48"/>
      <c r="Y200" s="1"/>
      <c r="Z200" s="1"/>
      <c r="AA200" s="1"/>
      <c r="AB200" s="1"/>
      <c r="AC200" s="1"/>
    </row>
    <row r="201" spans="1:29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48"/>
      <c r="W201" s="1"/>
      <c r="X201" s="48"/>
      <c r="Y201" s="1"/>
      <c r="Z201" s="1"/>
      <c r="AA201" s="1"/>
      <c r="AB201" s="1"/>
      <c r="AC201" s="1"/>
    </row>
    <row r="202" spans="1:29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48"/>
      <c r="W202" s="1"/>
      <c r="X202" s="48"/>
      <c r="Y202" s="1"/>
      <c r="Z202" s="1"/>
      <c r="AA202" s="1"/>
      <c r="AB202" s="1"/>
      <c r="AC202" s="1"/>
    </row>
    <row r="203" spans="1:29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48"/>
      <c r="W203" s="1"/>
      <c r="X203" s="48"/>
      <c r="Y203" s="1"/>
      <c r="Z203" s="1"/>
      <c r="AA203" s="1"/>
      <c r="AB203" s="1"/>
      <c r="AC203" s="1"/>
    </row>
    <row r="204" spans="1:29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48"/>
      <c r="W204" s="1"/>
      <c r="X204" s="48"/>
      <c r="Y204" s="1"/>
      <c r="Z204" s="1"/>
      <c r="AA204" s="1"/>
      <c r="AB204" s="1"/>
      <c r="AC204" s="1"/>
    </row>
    <row r="205" spans="1:29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48"/>
      <c r="W205" s="1"/>
      <c r="X205" s="48"/>
      <c r="Y205" s="1"/>
      <c r="Z205" s="1"/>
      <c r="AA205" s="1"/>
      <c r="AB205" s="1"/>
      <c r="AC205" s="1"/>
    </row>
    <row r="206" spans="1:29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48"/>
      <c r="W206" s="1"/>
      <c r="X206" s="48"/>
      <c r="Y206" s="1"/>
      <c r="Z206" s="1"/>
      <c r="AA206" s="1"/>
      <c r="AB206" s="1"/>
      <c r="AC206" s="1"/>
    </row>
    <row r="207" spans="1:29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48"/>
      <c r="W207" s="1"/>
      <c r="X207" s="48"/>
      <c r="Y207" s="1"/>
      <c r="Z207" s="1"/>
      <c r="AA207" s="1"/>
      <c r="AB207" s="1"/>
      <c r="AC207" s="1"/>
    </row>
    <row r="208" spans="1:29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48"/>
      <c r="W208" s="1"/>
      <c r="X208" s="48"/>
      <c r="Y208" s="1"/>
      <c r="Z208" s="1"/>
      <c r="AA208" s="1"/>
      <c r="AB208" s="1"/>
      <c r="AC208" s="1"/>
    </row>
    <row r="209" spans="1:29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48"/>
      <c r="W209" s="1"/>
      <c r="X209" s="48"/>
      <c r="Y209" s="1"/>
      <c r="Z209" s="1"/>
      <c r="AA209" s="1"/>
      <c r="AB209" s="1"/>
      <c r="AC209" s="1"/>
    </row>
    <row r="210" spans="1:29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48"/>
      <c r="W210" s="1"/>
      <c r="X210" s="48"/>
      <c r="Y210" s="1"/>
      <c r="Z210" s="1"/>
      <c r="AA210" s="1"/>
      <c r="AB210" s="1"/>
      <c r="AC210" s="1"/>
    </row>
    <row r="211" spans="1:29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48"/>
      <c r="W211" s="1"/>
      <c r="X211" s="48"/>
      <c r="Y211" s="1"/>
      <c r="Z211" s="1"/>
      <c r="AA211" s="1"/>
      <c r="AB211" s="1"/>
      <c r="AC211" s="1"/>
    </row>
    <row r="212" spans="1:29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48"/>
      <c r="W212" s="1"/>
      <c r="X212" s="48"/>
      <c r="Y212" s="1"/>
      <c r="Z212" s="1"/>
      <c r="AA212" s="1"/>
      <c r="AB212" s="1"/>
      <c r="AC212" s="1"/>
    </row>
    <row r="213" spans="1:29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48"/>
      <c r="W213" s="1"/>
      <c r="X213" s="48"/>
      <c r="Y213" s="1"/>
      <c r="Z213" s="1"/>
      <c r="AA213" s="1"/>
      <c r="AB213" s="1"/>
      <c r="AC213" s="1"/>
    </row>
    <row r="214" spans="1:29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48"/>
      <c r="W214" s="1"/>
      <c r="X214" s="48"/>
      <c r="Y214" s="1"/>
      <c r="Z214" s="1"/>
      <c r="AA214" s="1"/>
      <c r="AB214" s="1"/>
      <c r="AC214" s="1"/>
    </row>
    <row r="215" spans="1:29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48"/>
      <c r="W215" s="1"/>
      <c r="X215" s="48"/>
      <c r="Y215" s="1"/>
      <c r="Z215" s="1"/>
      <c r="AA215" s="1"/>
      <c r="AB215" s="1"/>
      <c r="AC215" s="1"/>
    </row>
    <row r="216" spans="1:29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48"/>
      <c r="W216" s="1"/>
      <c r="X216" s="48"/>
      <c r="Y216" s="1"/>
      <c r="Z216" s="1"/>
      <c r="AA216" s="1"/>
      <c r="AB216" s="1"/>
      <c r="AC216" s="1"/>
    </row>
    <row r="217" spans="1:29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48"/>
      <c r="W217" s="1"/>
      <c r="X217" s="48"/>
      <c r="Y217" s="1"/>
      <c r="Z217" s="1"/>
      <c r="AA217" s="1"/>
      <c r="AB217" s="1"/>
      <c r="AC217" s="1"/>
    </row>
    <row r="218" spans="1:29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48"/>
      <c r="W218" s="1"/>
      <c r="X218" s="48"/>
      <c r="Y218" s="1"/>
      <c r="Z218" s="1"/>
      <c r="AA218" s="1"/>
      <c r="AB218" s="1"/>
      <c r="AC218" s="1"/>
    </row>
    <row r="219" spans="1:29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48"/>
      <c r="W219" s="1"/>
      <c r="X219" s="48"/>
      <c r="Y219" s="1"/>
      <c r="Z219" s="1"/>
      <c r="AA219" s="1"/>
      <c r="AB219" s="1"/>
      <c r="AC219" s="1"/>
    </row>
    <row r="220" spans="1:29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48"/>
      <c r="W220" s="1"/>
      <c r="X220" s="48"/>
      <c r="Y220" s="1"/>
      <c r="Z220" s="1"/>
      <c r="AA220" s="1"/>
      <c r="AB220" s="1"/>
      <c r="AC220" s="1"/>
    </row>
    <row r="221" spans="1:29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48"/>
      <c r="W221" s="1"/>
      <c r="X221" s="48"/>
      <c r="Y221" s="1"/>
      <c r="Z221" s="1"/>
      <c r="AA221" s="1"/>
      <c r="AB221" s="1"/>
      <c r="AC221" s="1"/>
    </row>
    <row r="222" spans="1:29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48"/>
      <c r="W222" s="1"/>
      <c r="X222" s="48"/>
      <c r="Y222" s="1"/>
      <c r="Z222" s="1"/>
      <c r="AA222" s="1"/>
      <c r="AB222" s="1"/>
      <c r="AC222" s="1"/>
    </row>
    <row r="223" spans="1:29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48"/>
      <c r="W223" s="1"/>
      <c r="X223" s="48"/>
      <c r="Y223" s="1"/>
      <c r="Z223" s="1"/>
      <c r="AA223" s="1"/>
      <c r="AB223" s="1"/>
      <c r="AC223" s="1"/>
    </row>
    <row r="224" spans="1:29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48"/>
      <c r="W224" s="1"/>
      <c r="X224" s="48"/>
      <c r="Y224" s="1"/>
      <c r="Z224" s="1"/>
      <c r="AA224" s="1"/>
      <c r="AB224" s="1"/>
      <c r="AC224" s="1"/>
    </row>
    <row r="225" spans="1:29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48"/>
      <c r="W225" s="1"/>
      <c r="X225" s="48"/>
      <c r="Y225" s="1"/>
      <c r="Z225" s="1"/>
      <c r="AA225" s="1"/>
      <c r="AB225" s="1"/>
      <c r="AC225" s="1"/>
    </row>
    <row r="226" spans="1:29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48"/>
      <c r="W226" s="1"/>
      <c r="X226" s="48"/>
      <c r="Y226" s="1"/>
      <c r="Z226" s="1"/>
      <c r="AA226" s="1"/>
      <c r="AB226" s="1"/>
      <c r="AC226" s="1"/>
    </row>
    <row r="227" spans="1:29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48"/>
      <c r="W227" s="1"/>
      <c r="X227" s="48"/>
      <c r="Y227" s="1"/>
      <c r="Z227" s="1"/>
      <c r="AA227" s="1"/>
      <c r="AB227" s="1"/>
      <c r="AC227" s="1"/>
    </row>
    <row r="228" spans="1:29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48"/>
      <c r="W228" s="1"/>
      <c r="X228" s="48"/>
      <c r="Y228" s="1"/>
      <c r="Z228" s="1"/>
      <c r="AA228" s="1"/>
      <c r="AB228" s="1"/>
      <c r="AC228" s="1"/>
    </row>
    <row r="229" spans="1:29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48"/>
      <c r="W229" s="1"/>
      <c r="X229" s="48"/>
      <c r="Y229" s="1"/>
      <c r="Z229" s="1"/>
      <c r="AA229" s="1"/>
      <c r="AB229" s="1"/>
      <c r="AC229" s="1"/>
    </row>
    <row r="230" spans="1:29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48"/>
      <c r="W230" s="1"/>
      <c r="X230" s="48"/>
      <c r="Y230" s="1"/>
      <c r="Z230" s="1"/>
      <c r="AA230" s="1"/>
      <c r="AB230" s="1"/>
      <c r="AC230" s="1"/>
    </row>
    <row r="231" spans="1:29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48"/>
      <c r="W231" s="1"/>
      <c r="X231" s="48"/>
      <c r="Y231" s="1"/>
      <c r="Z231" s="1"/>
      <c r="AA231" s="1"/>
      <c r="AB231" s="1"/>
      <c r="AC231" s="1"/>
    </row>
    <row r="232" spans="1:29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48"/>
      <c r="W232" s="1"/>
      <c r="X232" s="48"/>
      <c r="Y232" s="1"/>
      <c r="Z232" s="1"/>
      <c r="AA232" s="1"/>
      <c r="AB232" s="1"/>
      <c r="AC232" s="1"/>
    </row>
    <row r="233" spans="1:29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48"/>
      <c r="W233" s="1"/>
      <c r="X233" s="48"/>
      <c r="Y233" s="1"/>
      <c r="Z233" s="1"/>
      <c r="AA233" s="1"/>
      <c r="AB233" s="1"/>
      <c r="AC233" s="1"/>
    </row>
    <row r="234" spans="1:29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48"/>
      <c r="W234" s="1"/>
      <c r="X234" s="48"/>
      <c r="Y234" s="1"/>
      <c r="Z234" s="1"/>
      <c r="AA234" s="1"/>
      <c r="AB234" s="1"/>
      <c r="AC234" s="1"/>
    </row>
    <row r="235" spans="1:29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48"/>
      <c r="W235" s="1"/>
      <c r="X235" s="48"/>
      <c r="Y235" s="1"/>
      <c r="Z235" s="1"/>
      <c r="AA235" s="1"/>
      <c r="AB235" s="1"/>
      <c r="AC235" s="1"/>
    </row>
    <row r="236" spans="1:29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48"/>
      <c r="W236" s="1"/>
      <c r="X236" s="48"/>
      <c r="Y236" s="1"/>
      <c r="Z236" s="1"/>
      <c r="AA236" s="1"/>
      <c r="AB236" s="1"/>
      <c r="AC236" s="1"/>
    </row>
    <row r="237" spans="1:29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48"/>
      <c r="W237" s="1"/>
      <c r="X237" s="48"/>
      <c r="Y237" s="1"/>
      <c r="Z237" s="1"/>
      <c r="AA237" s="1"/>
      <c r="AB237" s="1"/>
      <c r="AC237" s="1"/>
    </row>
    <row r="238" spans="1:29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48"/>
      <c r="W238" s="1"/>
      <c r="X238" s="48"/>
      <c r="Y238" s="1"/>
      <c r="Z238" s="1"/>
      <c r="AA238" s="1"/>
      <c r="AB238" s="1"/>
      <c r="AC238" s="1"/>
    </row>
    <row r="239" spans="1:29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48"/>
      <c r="W239" s="1"/>
      <c r="X239" s="48"/>
      <c r="Y239" s="1"/>
      <c r="Z239" s="1"/>
      <c r="AA239" s="1"/>
      <c r="AB239" s="1"/>
      <c r="AC239" s="1"/>
    </row>
    <row r="240" spans="1:29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48"/>
      <c r="W240" s="1"/>
      <c r="X240" s="48"/>
      <c r="Y240" s="1"/>
      <c r="Z240" s="1"/>
      <c r="AA240" s="1"/>
      <c r="AB240" s="1"/>
      <c r="AC240" s="1"/>
    </row>
    <row r="241" spans="1:29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48"/>
      <c r="W241" s="1"/>
      <c r="X241" s="48"/>
      <c r="Y241" s="1"/>
      <c r="Z241" s="1"/>
      <c r="AA241" s="1"/>
      <c r="AB241" s="1"/>
      <c r="AC241" s="1"/>
    </row>
    <row r="242" spans="1:29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48"/>
      <c r="W242" s="1"/>
      <c r="X242" s="48"/>
      <c r="Y242" s="1"/>
      <c r="Z242" s="1"/>
      <c r="AA242" s="1"/>
      <c r="AB242" s="1"/>
      <c r="AC242" s="1"/>
    </row>
    <row r="243" spans="1:29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48"/>
      <c r="W243" s="1"/>
      <c r="X243" s="48"/>
      <c r="Y243" s="1"/>
      <c r="Z243" s="1"/>
      <c r="AA243" s="1"/>
      <c r="AB243" s="1"/>
      <c r="AC243" s="1"/>
    </row>
    <row r="244" spans="1:29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48"/>
      <c r="W244" s="1"/>
      <c r="X244" s="48"/>
      <c r="Y244" s="1"/>
      <c r="Z244" s="1"/>
      <c r="AA244" s="1"/>
      <c r="AB244" s="1"/>
      <c r="AC244" s="1"/>
    </row>
    <row r="245" spans="1:29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48"/>
      <c r="W245" s="1"/>
      <c r="X245" s="48"/>
      <c r="Y245" s="1"/>
      <c r="Z245" s="1"/>
      <c r="AA245" s="1"/>
      <c r="AB245" s="1"/>
      <c r="AC245" s="1"/>
    </row>
    <row r="246" spans="1:29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48"/>
      <c r="W246" s="1"/>
      <c r="X246" s="48"/>
      <c r="Y246" s="1"/>
      <c r="Z246" s="1"/>
      <c r="AA246" s="1"/>
      <c r="AB246" s="1"/>
      <c r="AC246" s="1"/>
    </row>
    <row r="247" spans="1:29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48"/>
      <c r="W247" s="1"/>
      <c r="X247" s="48"/>
      <c r="Y247" s="1"/>
      <c r="Z247" s="1"/>
      <c r="AA247" s="1"/>
      <c r="AB247" s="1"/>
      <c r="AC247" s="1"/>
    </row>
    <row r="248" spans="1:29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48"/>
      <c r="W248" s="1"/>
      <c r="X248" s="48"/>
      <c r="Y248" s="1"/>
      <c r="Z248" s="1"/>
      <c r="AA248" s="1"/>
      <c r="AB248" s="1"/>
      <c r="AC248" s="1"/>
    </row>
    <row r="249" spans="1:29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48"/>
      <c r="W249" s="1"/>
      <c r="X249" s="48"/>
      <c r="Y249" s="1"/>
      <c r="Z249" s="1"/>
      <c r="AA249" s="1"/>
      <c r="AB249" s="1"/>
      <c r="AC249" s="1"/>
    </row>
    <row r="250" spans="1:29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48"/>
      <c r="W250" s="1"/>
      <c r="X250" s="48"/>
      <c r="Y250" s="1"/>
      <c r="Z250" s="1"/>
      <c r="AA250" s="1"/>
      <c r="AB250" s="1"/>
      <c r="AC250" s="1"/>
    </row>
    <row r="251" spans="1:29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48"/>
      <c r="W251" s="1"/>
      <c r="X251" s="48"/>
      <c r="Y251" s="1"/>
      <c r="Z251" s="1"/>
      <c r="AA251" s="1"/>
      <c r="AB251" s="1"/>
      <c r="AC251" s="1"/>
    </row>
    <row r="252" spans="1:29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48"/>
      <c r="W252" s="1"/>
      <c r="X252" s="48"/>
      <c r="Y252" s="1"/>
      <c r="Z252" s="1"/>
      <c r="AA252" s="1"/>
      <c r="AB252" s="1"/>
      <c r="AC252" s="1"/>
    </row>
    <row r="253" spans="1:29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48"/>
      <c r="W253" s="1"/>
      <c r="X253" s="48"/>
      <c r="Y253" s="1"/>
      <c r="Z253" s="1"/>
      <c r="AA253" s="1"/>
      <c r="AB253" s="1"/>
      <c r="AC253" s="1"/>
    </row>
    <row r="254" spans="1:29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48"/>
      <c r="W254" s="1"/>
      <c r="X254" s="48"/>
      <c r="Y254" s="1"/>
      <c r="Z254" s="1"/>
      <c r="AA254" s="1"/>
      <c r="AB254" s="1"/>
      <c r="AC254" s="1"/>
    </row>
    <row r="255" spans="1:29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48"/>
      <c r="W255" s="1"/>
      <c r="X255" s="48"/>
      <c r="Y255" s="1"/>
      <c r="Z255" s="1"/>
      <c r="AA255" s="1"/>
      <c r="AB255" s="1"/>
      <c r="AC255" s="1"/>
    </row>
    <row r="256" spans="1:29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48"/>
      <c r="W256" s="1"/>
      <c r="X256" s="48"/>
      <c r="Y256" s="1"/>
      <c r="Z256" s="1"/>
      <c r="AA256" s="1"/>
      <c r="AB256" s="1"/>
      <c r="AC256" s="1"/>
    </row>
    <row r="257" spans="1:29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48"/>
      <c r="W257" s="1"/>
      <c r="X257" s="48"/>
      <c r="Y257" s="1"/>
      <c r="Z257" s="1"/>
      <c r="AA257" s="1"/>
      <c r="AB257" s="1"/>
      <c r="AC257" s="1"/>
    </row>
    <row r="258" spans="1:29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48"/>
      <c r="W258" s="1"/>
      <c r="X258" s="48"/>
      <c r="Y258" s="1"/>
      <c r="Z258" s="1"/>
      <c r="AA258" s="1"/>
      <c r="AB258" s="1"/>
      <c r="AC258" s="1"/>
    </row>
    <row r="259" spans="1:29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48"/>
      <c r="W259" s="1"/>
      <c r="X259" s="48"/>
      <c r="Y259" s="1"/>
      <c r="Z259" s="1"/>
      <c r="AA259" s="1"/>
      <c r="AB259" s="1"/>
      <c r="AC259" s="1"/>
    </row>
    <row r="260" spans="1:29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48"/>
      <c r="W260" s="1"/>
      <c r="X260" s="48"/>
      <c r="Y260" s="1"/>
      <c r="Z260" s="1"/>
      <c r="AA260" s="1"/>
      <c r="AB260" s="1"/>
      <c r="AC260" s="1"/>
    </row>
    <row r="261" spans="1:29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48"/>
      <c r="W261" s="1"/>
      <c r="X261" s="48"/>
      <c r="Y261" s="1"/>
      <c r="Z261" s="1"/>
      <c r="AA261" s="1"/>
      <c r="AB261" s="1"/>
      <c r="AC261" s="1"/>
    </row>
    <row r="262" spans="1:29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48"/>
      <c r="W262" s="1"/>
      <c r="X262" s="48"/>
      <c r="Y262" s="1"/>
      <c r="Z262" s="1"/>
      <c r="AA262" s="1"/>
      <c r="AB262" s="1"/>
      <c r="AC262" s="1"/>
    </row>
    <row r="263" spans="1:29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48"/>
      <c r="W263" s="1"/>
      <c r="X263" s="48"/>
      <c r="Y263" s="1"/>
      <c r="Z263" s="1"/>
      <c r="AA263" s="1"/>
      <c r="AB263" s="1"/>
      <c r="AC263" s="1"/>
    </row>
    <row r="264" spans="1:29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48"/>
      <c r="W264" s="1"/>
      <c r="X264" s="48"/>
      <c r="Y264" s="1"/>
      <c r="Z264" s="1"/>
      <c r="AA264" s="1"/>
      <c r="AB264" s="1"/>
      <c r="AC264" s="1"/>
    </row>
    <row r="265" spans="1:29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48"/>
      <c r="W265" s="1"/>
      <c r="X265" s="48"/>
      <c r="Y265" s="1"/>
      <c r="Z265" s="1"/>
      <c r="AA265" s="1"/>
      <c r="AB265" s="1"/>
      <c r="AC265" s="1"/>
    </row>
    <row r="266" spans="1:29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48"/>
      <c r="W266" s="1"/>
      <c r="X266" s="48"/>
      <c r="Y266" s="1"/>
      <c r="Z266" s="1"/>
      <c r="AA266" s="1"/>
      <c r="AB266" s="1"/>
      <c r="AC266" s="1"/>
    </row>
    <row r="267" spans="1:29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48"/>
      <c r="W267" s="1"/>
      <c r="X267" s="48"/>
      <c r="Y267" s="1"/>
      <c r="Z267" s="1"/>
      <c r="AA267" s="1"/>
      <c r="AB267" s="1"/>
      <c r="AC267" s="1"/>
    </row>
    <row r="268" spans="1:29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48"/>
      <c r="W268" s="1"/>
      <c r="X268" s="48"/>
      <c r="Y268" s="1"/>
      <c r="Z268" s="1"/>
      <c r="AA268" s="1"/>
      <c r="AB268" s="1"/>
      <c r="AC268" s="1"/>
    </row>
    <row r="269" spans="1:29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48"/>
      <c r="W269" s="1"/>
      <c r="X269" s="48"/>
      <c r="Y269" s="1"/>
      <c r="Z269" s="1"/>
      <c r="AA269" s="1"/>
      <c r="AB269" s="1"/>
      <c r="AC269" s="1"/>
    </row>
    <row r="270" spans="1:29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48"/>
      <c r="W270" s="1"/>
      <c r="X270" s="48"/>
      <c r="Y270" s="1"/>
      <c r="Z270" s="1"/>
      <c r="AA270" s="1"/>
      <c r="AB270" s="1"/>
      <c r="AC270" s="1"/>
    </row>
    <row r="271" spans="1:29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48"/>
      <c r="W271" s="1"/>
      <c r="X271" s="48"/>
      <c r="Y271" s="1"/>
      <c r="Z271" s="1"/>
      <c r="AA271" s="1"/>
      <c r="AB271" s="1"/>
      <c r="AC271" s="1"/>
    </row>
    <row r="272" spans="1:29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48"/>
      <c r="W272" s="1"/>
      <c r="X272" s="48"/>
      <c r="Y272" s="1"/>
      <c r="Z272" s="1"/>
      <c r="AA272" s="1"/>
      <c r="AB272" s="1"/>
      <c r="AC272" s="1"/>
    </row>
    <row r="273" spans="1:29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48"/>
      <c r="W273" s="1"/>
      <c r="X273" s="48"/>
      <c r="Y273" s="1"/>
      <c r="Z273" s="1"/>
      <c r="AA273" s="1"/>
      <c r="AB273" s="1"/>
      <c r="AC273" s="1"/>
    </row>
    <row r="274" spans="1:29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48"/>
      <c r="W274" s="1"/>
      <c r="X274" s="48"/>
      <c r="Y274" s="1"/>
      <c r="Z274" s="1"/>
      <c r="AA274" s="1"/>
      <c r="AB274" s="1"/>
      <c r="AC274" s="1"/>
    </row>
    <row r="275" spans="1:29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48"/>
      <c r="W275" s="1"/>
      <c r="X275" s="48"/>
      <c r="Y275" s="1"/>
      <c r="Z275" s="1"/>
      <c r="AA275" s="1"/>
      <c r="AB275" s="1"/>
      <c r="AC275" s="1"/>
    </row>
    <row r="276" spans="1:29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48"/>
      <c r="W276" s="1"/>
      <c r="X276" s="48"/>
      <c r="Y276" s="1"/>
      <c r="Z276" s="1"/>
      <c r="AA276" s="1"/>
      <c r="AB276" s="1"/>
      <c r="AC276" s="1"/>
    </row>
    <row r="277" spans="1:29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48"/>
      <c r="W277" s="1"/>
      <c r="X277" s="48"/>
      <c r="Y277" s="1"/>
      <c r="Z277" s="1"/>
      <c r="AA277" s="1"/>
      <c r="AB277" s="1"/>
      <c r="AC277" s="1"/>
    </row>
    <row r="278" spans="1:29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48"/>
      <c r="W278" s="1"/>
      <c r="X278" s="48"/>
      <c r="Y278" s="1"/>
      <c r="Z278" s="1"/>
      <c r="AA278" s="1"/>
      <c r="AB278" s="1"/>
      <c r="AC278" s="1"/>
    </row>
    <row r="279" spans="1:29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48"/>
      <c r="W279" s="1"/>
      <c r="X279" s="48"/>
      <c r="Y279" s="1"/>
      <c r="Z279" s="1"/>
      <c r="AA279" s="1"/>
      <c r="AB279" s="1"/>
      <c r="AC279" s="1"/>
    </row>
    <row r="280" spans="1:29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48"/>
      <c r="W280" s="1"/>
      <c r="X280" s="48"/>
      <c r="Y280" s="1"/>
      <c r="Z280" s="1"/>
      <c r="AA280" s="1"/>
      <c r="AB280" s="1"/>
      <c r="AC280" s="1"/>
    </row>
    <row r="281" spans="1:29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48"/>
      <c r="W281" s="1"/>
      <c r="X281" s="48"/>
      <c r="Y281" s="1"/>
      <c r="Z281" s="1"/>
      <c r="AA281" s="1"/>
      <c r="AB281" s="1"/>
      <c r="AC281" s="1"/>
    </row>
    <row r="282" spans="1:29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48"/>
      <c r="W282" s="1"/>
      <c r="X282" s="48"/>
      <c r="Y282" s="1"/>
      <c r="Z282" s="1"/>
      <c r="AA282" s="1"/>
      <c r="AB282" s="1"/>
      <c r="AC282" s="1"/>
    </row>
    <row r="283" spans="1:29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48"/>
      <c r="W283" s="1"/>
      <c r="X283" s="48"/>
      <c r="Y283" s="1"/>
      <c r="Z283" s="1"/>
      <c r="AA283" s="1"/>
      <c r="AB283" s="1"/>
      <c r="AC283" s="1"/>
    </row>
    <row r="284" spans="1:29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48"/>
      <c r="W284" s="1"/>
      <c r="X284" s="48"/>
      <c r="Y284" s="1"/>
      <c r="Z284" s="1"/>
      <c r="AA284" s="1"/>
      <c r="AB284" s="1"/>
      <c r="AC284" s="1"/>
    </row>
    <row r="285" spans="1:29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48"/>
      <c r="W285" s="1"/>
      <c r="X285" s="48"/>
      <c r="Y285" s="1"/>
      <c r="Z285" s="1"/>
      <c r="AA285" s="1"/>
      <c r="AB285" s="1"/>
      <c r="AC285" s="1"/>
    </row>
    <row r="286" spans="1:29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48"/>
      <c r="W286" s="1"/>
      <c r="X286" s="48"/>
      <c r="Y286" s="1"/>
      <c r="Z286" s="1"/>
      <c r="AA286" s="1"/>
      <c r="AB286" s="1"/>
      <c r="AC286" s="1"/>
    </row>
    <row r="287" spans="1:29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48"/>
      <c r="W287" s="1"/>
      <c r="X287" s="48"/>
      <c r="Y287" s="1"/>
      <c r="Z287" s="1"/>
      <c r="AA287" s="1"/>
      <c r="AB287" s="1"/>
      <c r="AC287" s="1"/>
    </row>
    <row r="288" spans="1:29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48"/>
      <c r="W288" s="1"/>
      <c r="X288" s="48"/>
      <c r="Y288" s="1"/>
      <c r="Z288" s="1"/>
      <c r="AA288" s="1"/>
      <c r="AB288" s="1"/>
      <c r="AC288" s="1"/>
    </row>
    <row r="289" spans="1:29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48"/>
      <c r="W289" s="1"/>
      <c r="X289" s="48"/>
      <c r="Y289" s="1"/>
      <c r="Z289" s="1"/>
      <c r="AA289" s="1"/>
      <c r="AB289" s="1"/>
      <c r="AC289" s="1"/>
    </row>
    <row r="290" spans="1:29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48"/>
      <c r="W290" s="1"/>
      <c r="X290" s="48"/>
      <c r="Y290" s="1"/>
      <c r="Z290" s="1"/>
      <c r="AA290" s="1"/>
      <c r="AB290" s="1"/>
      <c r="AC290" s="1"/>
    </row>
    <row r="291" spans="1:29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48"/>
      <c r="W291" s="1"/>
      <c r="X291" s="48"/>
      <c r="Y291" s="1"/>
      <c r="Z291" s="1"/>
      <c r="AA291" s="1"/>
      <c r="AB291" s="1"/>
      <c r="AC291" s="1"/>
    </row>
    <row r="292" spans="1:29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48"/>
      <c r="W292" s="1"/>
      <c r="X292" s="48"/>
      <c r="Y292" s="1"/>
      <c r="Z292" s="1"/>
      <c r="AA292" s="1"/>
      <c r="AB292" s="1"/>
      <c r="AC292" s="1"/>
    </row>
    <row r="293" spans="1:29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48"/>
      <c r="W293" s="1"/>
      <c r="X293" s="48"/>
      <c r="Y293" s="1"/>
      <c r="Z293" s="1"/>
      <c r="AA293" s="1"/>
      <c r="AB293" s="1"/>
      <c r="AC293" s="1"/>
    </row>
    <row r="294" spans="1:29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48"/>
      <c r="W294" s="1"/>
      <c r="X294" s="48"/>
      <c r="Y294" s="1"/>
      <c r="Z294" s="1"/>
      <c r="AA294" s="1"/>
      <c r="AB294" s="1"/>
      <c r="AC294" s="1"/>
    </row>
    <row r="295" spans="1:29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48"/>
      <c r="W295" s="1"/>
      <c r="X295" s="48"/>
      <c r="Y295" s="1"/>
      <c r="Z295" s="1"/>
      <c r="AA295" s="1"/>
      <c r="AB295" s="1"/>
      <c r="AC295" s="1"/>
    </row>
  </sheetData>
  <mergeCells count="60">
    <mergeCell ref="C1:Z3"/>
    <mergeCell ref="C4:O4"/>
    <mergeCell ref="P4:Z4"/>
    <mergeCell ref="G5:G7"/>
    <mergeCell ref="E5:E7"/>
    <mergeCell ref="O5:O7"/>
    <mergeCell ref="N5:N7"/>
    <mergeCell ref="W5:W7"/>
    <mergeCell ref="U5:U7"/>
    <mergeCell ref="S5:S7"/>
    <mergeCell ref="Q5:Q7"/>
    <mergeCell ref="M5:M7"/>
    <mergeCell ref="T5:T7"/>
    <mergeCell ref="B5:B7"/>
    <mergeCell ref="A1:B4"/>
    <mergeCell ref="D5:D7"/>
    <mergeCell ref="Y5:Z7"/>
    <mergeCell ref="F5:F7"/>
    <mergeCell ref="L5:L7"/>
    <mergeCell ref="J5:J7"/>
    <mergeCell ref="H5:H7"/>
    <mergeCell ref="A5:A7"/>
    <mergeCell ref="C5:C7"/>
    <mergeCell ref="R5:R7"/>
    <mergeCell ref="P5:P7"/>
    <mergeCell ref="X5:X7"/>
    <mergeCell ref="K5:K7"/>
    <mergeCell ref="I5:I7"/>
    <mergeCell ref="V5:V7"/>
    <mergeCell ref="Y33:Z33"/>
    <mergeCell ref="Y14:Z14"/>
    <mergeCell ref="Y13:Z13"/>
    <mergeCell ref="Y12:Z12"/>
    <mergeCell ref="Y11:Z11"/>
    <mergeCell ref="Y20:Z20"/>
    <mergeCell ref="Y19:Z19"/>
    <mergeCell ref="Y18:Z18"/>
    <mergeCell ref="Y17:Z17"/>
    <mergeCell ref="Y16:Z16"/>
    <mergeCell ref="Y15:Z15"/>
    <mergeCell ref="Y26:Z26"/>
    <mergeCell ref="Y25:Z25"/>
    <mergeCell ref="Y24:Z24"/>
    <mergeCell ref="Y23:Z23"/>
    <mergeCell ref="Y22:Z22"/>
    <mergeCell ref="Y38:Z38"/>
    <mergeCell ref="Y37:Z37"/>
    <mergeCell ref="Y36:Z36"/>
    <mergeCell ref="Y35:Z35"/>
    <mergeCell ref="Y34:Z34"/>
    <mergeCell ref="Y32:Z32"/>
    <mergeCell ref="Y31:Z31"/>
    <mergeCell ref="Y30:Z30"/>
    <mergeCell ref="Y29:Z29"/>
    <mergeCell ref="Y28:Z28"/>
    <mergeCell ref="Y27:Z27"/>
    <mergeCell ref="Y10:Z10"/>
    <mergeCell ref="Y9:Z9"/>
    <mergeCell ref="Y21:Z21"/>
    <mergeCell ref="Y8:Z8"/>
  </mergeCells>
  <phoneticPr fontId="2" type="noConversion"/>
  <conditionalFormatting sqref="A8:A38 C8:C36 E8:E38 G8:G37 I8:I38 K8:K37 M8:M38 O8:O38 Q8:Q37 S8:S38 U8:U37 W8:W38">
    <cfRule type="expression" dxfId="40" priority="13">
      <formula>NOT(NETWORKDAYS(XEI8,XEI8,Jours_Fériés))</formula>
    </cfRule>
    <cfRule type="expression" dxfId="39" priority="42">
      <formula>WEEKDAY($A$8)&gt;5</formula>
    </cfRule>
  </conditionalFormatting>
  <conditionalFormatting sqref="A8:A38">
    <cfRule type="expression" dxfId="38" priority="14">
      <formula>NOT(NETWORKDAYS(A8,A8,Jours_Fériés))</formula>
    </cfRule>
    <cfRule type="expression" dxfId="37" priority="16">
      <formula>"ET(A$8&lt;&gt;"""";NB.SI(FERIE;A$8)&gt;0)"</formula>
    </cfRule>
    <cfRule type="expression" dxfId="36" priority="21">
      <formula>" =RECHERCHEV(A8;Fériés;1;FAUX)"</formula>
    </cfRule>
    <cfRule type="expression" dxfId="35" priority="22">
      <formula>COUNTIF(Fériés,A8)</formula>
    </cfRule>
    <cfRule type="expression" dxfId="34" priority="23">
      <formula>COUNTIF(Fériés,A8)</formula>
    </cfRule>
    <cfRule type="expression" dxfId="33" priority="24">
      <formula>VLOOKUP(A8,Fériés,1,FALSE)</formula>
    </cfRule>
    <cfRule type="expression" dxfId="32" priority="38">
      <formula xml:space="preserve"> OR(WEEKDAY(A8)=1,WEEKDAY(A8)=7)</formula>
    </cfRule>
    <cfRule type="expression" dxfId="31" priority="39">
      <formula xml:space="preserve"> OR(WEEKDAY(A$8)=1,WEEKDAY($A$8)=7)</formula>
    </cfRule>
    <cfRule type="expression" priority="40">
      <formula>WEEKDAY($A$8)&gt;5</formula>
    </cfRule>
    <cfRule type="expression" dxfId="30" priority="41">
      <formula>WEEKDAY($A$8)&gt;5</formula>
    </cfRule>
  </conditionalFormatting>
  <conditionalFormatting sqref="C8:C36">
    <cfRule type="expression" dxfId="29" priority="37">
      <formula xml:space="preserve"> OR(WEEKDAY(C8)=1,WEEKDAY(C8)=7)</formula>
    </cfRule>
  </conditionalFormatting>
  <conditionalFormatting sqref="E8:E38">
    <cfRule type="expression" dxfId="28" priority="36">
      <formula xml:space="preserve"> OR(WEEKDAY(E8)=1,WEEKDAY(E8)=7)</formula>
    </cfRule>
  </conditionalFormatting>
  <conditionalFormatting sqref="G8:G37">
    <cfRule type="expression" dxfId="27" priority="35">
      <formula xml:space="preserve"> OR(WEEKDAY(G8)=1,WEEKDAY(G8)=7)</formula>
    </cfRule>
  </conditionalFormatting>
  <conditionalFormatting sqref="I8:I38">
    <cfRule type="expression" dxfId="26" priority="34">
      <formula xml:space="preserve"> OR(WEEKDAY(I8)=1,WEEKDAY(I8)=7)</formula>
    </cfRule>
  </conditionalFormatting>
  <conditionalFormatting sqref="K8:K37">
    <cfRule type="expression" dxfId="25" priority="33">
      <formula xml:space="preserve"> OR(WEEKDAY(K8)=1,WEEKDAY(K8)=7)</formula>
    </cfRule>
  </conditionalFormatting>
  <conditionalFormatting sqref="M8:M38">
    <cfRule type="expression" dxfId="24" priority="32">
      <formula xml:space="preserve"> OR(WEEKDAY(M8)=1,WEEKDAY(M8)=7)</formula>
    </cfRule>
  </conditionalFormatting>
  <conditionalFormatting sqref="O8:O38">
    <cfRule type="expression" dxfId="23" priority="31">
      <formula xml:space="preserve"> OR(WEEKDAY(O8)=1,WEEKDAY(O8)=7)</formula>
    </cfRule>
  </conditionalFormatting>
  <conditionalFormatting sqref="Q8:Q37">
    <cfRule type="expression" dxfId="22" priority="30">
      <formula xml:space="preserve"> OR(WEEKDAY(Q8)=1,WEEKDAY(Q8)=7)</formula>
    </cfRule>
  </conditionalFormatting>
  <conditionalFormatting sqref="S8:S38">
    <cfRule type="expression" dxfId="21" priority="29">
      <formula xml:space="preserve"> OR(WEEKDAY(S8)=1,WEEKDAY(S8)=7)</formula>
    </cfRule>
  </conditionalFormatting>
  <conditionalFormatting sqref="U8:U37">
    <cfRule type="expression" dxfId="20" priority="28">
      <formula xml:space="preserve"> OR(WEEKDAY(U8)=1,WEEKDAY(U8)=7)</formula>
    </cfRule>
  </conditionalFormatting>
  <conditionalFormatting sqref="W8:W38">
    <cfRule type="expression" dxfId="19" priority="27">
      <formula xml:space="preserve"> OR(WEEKDAY(W8)=1,WEEKDAY(W8)=7)</formula>
    </cfRule>
  </conditionalFormatting>
  <conditionalFormatting sqref="A8:W38">
    <cfRule type="expression" dxfId="18" priority="15">
      <formula>"ET(A$8&lt;&gt;"""";NB.SI(FERIE;A$8&gt;0)"</formula>
    </cfRule>
  </conditionalFormatting>
  <printOptions horizontalCentered="1"/>
  <pageMargins left="0.19685039370078741" right="7.874015748031496E-2" top="0.19685039370078741" bottom="0.19685039370078741" header="0.31496062992125984" footer="0.31496062992125984"/>
  <pageSetup paperSize="8" orientation="landscape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F6763FB1-4B78-4544-A3F2-2883ACA4F451}">
            <xm:f>NOT(ISERROR(MATCH(A8,'jours fériés'!$B$3:$B$15,0)))</xm:f>
            <x14:dxf>
              <fill>
                <patternFill>
                  <bgColor rgb="FF00B0F0"/>
                </patternFill>
              </fill>
            </x14:dxf>
          </x14:cfRule>
          <x14:cfRule type="expression" priority="17" id="{D35BC72D-9BAA-4309-900B-85A15BD7483C}">
            <xm:f>COUNTIFS('jours fériés'!$B$3:$B$15,$B$6)&gt;0</xm:f>
            <x14:dxf>
              <fill>
                <patternFill>
                  <bgColor rgb="FF00B0F0"/>
                </patternFill>
              </fill>
            </x14:dxf>
          </x14:cfRule>
          <xm:sqref>A8:A38</xm:sqref>
        </x14:conditionalFormatting>
        <x14:conditionalFormatting xmlns:xm="http://schemas.microsoft.com/office/excel/2006/main">
          <x14:cfRule type="expression" priority="11" id="{9F354D81-CB8E-429F-A9EB-86D99E573864}">
            <xm:f>NOT(ISERROR(MATCH(C8,'jours fériés'!$B$3:$B$15,0)))</xm:f>
            <x14:dxf>
              <fill>
                <patternFill>
                  <bgColor rgb="FF00B0F0"/>
                </patternFill>
              </fill>
            </x14:dxf>
          </x14:cfRule>
          <xm:sqref>C8:C36</xm:sqref>
        </x14:conditionalFormatting>
        <x14:conditionalFormatting xmlns:xm="http://schemas.microsoft.com/office/excel/2006/main">
          <x14:cfRule type="expression" priority="9" id="{AA640B7A-73B7-4954-894F-2E49E3A2DBC5}">
            <xm:f>NOT(ISERROR(MATCH(E8,'jours fériés'!$B$3:$B$15,0)))</xm:f>
            <x14:dxf>
              <fill>
                <patternFill>
                  <bgColor rgb="FF00B0F0"/>
                </patternFill>
              </fill>
            </x14:dxf>
          </x14:cfRule>
          <xm:sqref>E8:E38</xm:sqref>
        </x14:conditionalFormatting>
        <x14:conditionalFormatting xmlns:xm="http://schemas.microsoft.com/office/excel/2006/main">
          <x14:cfRule type="expression" priority="10" id="{EDA70A75-0038-4D21-92A4-9CA350D00A3A}">
            <xm:f>NOT(ISERROR(MATCH(G8,'jours fériés'!$B$3:$B$15,0)))</xm:f>
            <x14:dxf>
              <fill>
                <patternFill>
                  <bgColor rgb="FF00B0F0"/>
                </patternFill>
              </fill>
            </x14:dxf>
          </x14:cfRule>
          <xm:sqref>G8:G37</xm:sqref>
        </x14:conditionalFormatting>
        <x14:conditionalFormatting xmlns:xm="http://schemas.microsoft.com/office/excel/2006/main">
          <x14:cfRule type="expression" priority="8" id="{FBEEC2E7-0511-4C51-A282-D845D76D745B}">
            <xm:f>NOT(ISERROR(MATCH(I8,'jours fériés'!$B$3:$B$15,0)))</xm:f>
            <x14:dxf>
              <fill>
                <patternFill>
                  <bgColor rgb="FF00B0F0"/>
                </patternFill>
              </fill>
            </x14:dxf>
          </x14:cfRule>
          <xm:sqref>I8:I38</xm:sqref>
        </x14:conditionalFormatting>
        <x14:conditionalFormatting xmlns:xm="http://schemas.microsoft.com/office/excel/2006/main">
          <x14:cfRule type="expression" priority="7" id="{05A12CD3-1373-4F5B-9034-C4C0CDCC4C81}">
            <xm:f>NOT(ISERROR(MATCH(K8,'jours fériés'!$B$3:$B$15,0)))</xm:f>
            <x14:dxf>
              <fill>
                <patternFill>
                  <bgColor rgb="FF00B0F0"/>
                </patternFill>
              </fill>
            </x14:dxf>
          </x14:cfRule>
          <xm:sqref>K8:K37</xm:sqref>
        </x14:conditionalFormatting>
        <x14:conditionalFormatting xmlns:xm="http://schemas.microsoft.com/office/excel/2006/main">
          <x14:cfRule type="expression" priority="6" id="{5CBB76F5-3A6C-4C75-A42A-0390CC126BEF}">
            <xm:f>NOT(ISERROR(MATCH(M8,'jours fériés'!$B$3:$B$15,0)))</xm:f>
            <x14:dxf>
              <fill>
                <patternFill>
                  <bgColor rgb="FF00B0F0"/>
                </patternFill>
              </fill>
            </x14:dxf>
          </x14:cfRule>
          <xm:sqref>M8:M38</xm:sqref>
        </x14:conditionalFormatting>
        <x14:conditionalFormatting xmlns:xm="http://schemas.microsoft.com/office/excel/2006/main">
          <x14:cfRule type="expression" priority="5" id="{B4906B72-D2BE-4B91-B821-6DAAD3663D07}">
            <xm:f>NOT(ISERROR(MATCH(O8,'jours fériés'!$B$3:$B$15,0)))</xm:f>
            <x14:dxf>
              <fill>
                <patternFill>
                  <bgColor rgb="FF00B0F0"/>
                </patternFill>
              </fill>
            </x14:dxf>
          </x14:cfRule>
          <xm:sqref>O8:O38</xm:sqref>
        </x14:conditionalFormatting>
        <x14:conditionalFormatting xmlns:xm="http://schemas.microsoft.com/office/excel/2006/main">
          <x14:cfRule type="expression" priority="4" id="{2574AB4B-08B6-43E0-BFC7-51AF426F62B4}">
            <xm:f>NOT(ISERROR(MATCH(Q8,'jours fériés'!$B$3:$B$15,0)))</xm:f>
            <x14:dxf>
              <fill>
                <patternFill>
                  <bgColor rgb="FF00B0F0"/>
                </patternFill>
              </fill>
            </x14:dxf>
          </x14:cfRule>
          <xm:sqref>Q8:Q37</xm:sqref>
        </x14:conditionalFormatting>
        <x14:conditionalFormatting xmlns:xm="http://schemas.microsoft.com/office/excel/2006/main">
          <x14:cfRule type="expression" priority="3" id="{FF9CEFF0-8952-4E22-B4D4-67ACA71DD222}">
            <xm:f>NOT(ISERROR(MATCH(S8,'jours fériés'!$B$3:$B$15,0)))</xm:f>
            <x14:dxf>
              <fill>
                <patternFill>
                  <bgColor rgb="FF00B0F0"/>
                </patternFill>
              </fill>
            </x14:dxf>
          </x14:cfRule>
          <xm:sqref>S8:S38</xm:sqref>
        </x14:conditionalFormatting>
        <x14:conditionalFormatting xmlns:xm="http://schemas.microsoft.com/office/excel/2006/main">
          <x14:cfRule type="expression" priority="2" id="{7E709100-A1F3-4E5E-94F9-541988D1CAD3}">
            <xm:f>NOT(ISERROR(MATCH(U8,'jours fériés'!$B$3:$B$15,0)))</xm:f>
            <x14:dxf>
              <fill>
                <patternFill>
                  <bgColor rgb="FF00B0F0"/>
                </patternFill>
              </fill>
            </x14:dxf>
          </x14:cfRule>
          <xm:sqref>U8:U37</xm:sqref>
        </x14:conditionalFormatting>
        <x14:conditionalFormatting xmlns:xm="http://schemas.microsoft.com/office/excel/2006/main">
          <x14:cfRule type="expression" priority="1" id="{616F7F62-47CB-4549-BACF-5FAEA672F038}">
            <xm:f>NOT(ISERROR(MATCH(W8,'jours fériés'!$B$3:$B$15,0)))</xm:f>
            <x14:dxf>
              <fill>
                <patternFill>
                  <bgColor rgb="FF00B0F0"/>
                </patternFill>
              </fill>
            </x14:dxf>
          </x14:cfRule>
          <xm:sqref>W8:W38</xm:sqref>
        </x14:conditionalFormatting>
        <x14:conditionalFormatting xmlns:xm="http://schemas.microsoft.com/office/excel/2006/main">
          <x14:cfRule type="expression" priority="19" id="{CC314C34-E284-4D79-BEB3-4C0B0D9570FC}">
            <xm:f>COUNTIFS('jours fériés'!$B$3:$B$15,$B$6)&gt;0</xm:f>
            <x14:dxf>
              <fill>
                <patternFill>
                  <bgColor rgb="FF00B0F0"/>
                </patternFill>
              </fill>
            </x14:dxf>
          </x14:cfRule>
          <x14:cfRule type="expression" priority="20" id="{132544F3-FB16-4683-B594-C14104AFBED7}">
            <xm:f>COUNTIFS('jours fériés'!$B$3:$B$15,$B$6)&gt;0</xm:f>
            <x14:dxf>
              <fill>
                <patternFill>
                  <bgColor rgb="FF00B0F0"/>
                </patternFill>
              </fill>
            </x14:dxf>
          </x14:cfRule>
          <xm:sqref>A8:A38 C8:C36 E8:E38 G8:G37 I8:I38 K8:K37 M8:M38 O8:O38 Q8:Q37 S8:S38 U8:U37 W8:W38</xm:sqref>
        </x14:conditionalFormatting>
        <x14:conditionalFormatting xmlns:xm="http://schemas.microsoft.com/office/excel/2006/main">
          <x14:cfRule type="expression" priority="18" id="{DCDFE248-FA1F-42F1-80B9-4EB8E3326960}">
            <xm:f>COUNTIFS('jours fériés'!$B$3:$B$15,$B$6)&gt;0</xm:f>
            <x14:dxf>
              <fill>
                <patternFill>
                  <bgColor rgb="FF00B0F0"/>
                </patternFill>
              </fill>
            </x14:dxf>
          </x14:cfRule>
          <x14:cfRule type="expression" priority="25" id="{C373793B-9566-41BD-850B-D8FDF1D8364A}">
            <xm:f>COUNTIFS('jours fériés'!$B$3:$B$15,B$6)&gt;0</xm:f>
            <x14:dxf>
              <fill>
                <patternFill>
                  <bgColor rgb="FF00B0F0"/>
                </patternFill>
              </fill>
            </x14:dxf>
          </x14:cfRule>
          <xm:sqref>A8:A38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022EF-09CA-45A1-A095-AA2FEC542A06}">
  <sheetPr>
    <tabColor rgb="FF00B0F0"/>
  </sheetPr>
  <dimension ref="A1:C15"/>
  <sheetViews>
    <sheetView workbookViewId="0">
      <selection activeCell="B4" sqref="B4"/>
    </sheetView>
  </sheetViews>
  <sheetFormatPr baseColWidth="10" defaultRowHeight="15" x14ac:dyDescent="0.25"/>
  <cols>
    <col min="4" max="4" width="11.42578125" customWidth="1"/>
  </cols>
  <sheetData>
    <row r="1" spans="1:3" ht="15.75" thickBot="1" x14ac:dyDescent="0.3">
      <c r="A1" s="19" t="s">
        <v>14</v>
      </c>
      <c r="B1" s="20">
        <f ca="1">YEAR(TODAY())</f>
        <v>2020</v>
      </c>
    </row>
    <row r="2" spans="1:3" ht="15.75" thickBot="1" x14ac:dyDescent="0.3"/>
    <row r="3" spans="1:3" x14ac:dyDescent="0.25">
      <c r="A3" s="21" t="s">
        <v>15</v>
      </c>
      <c r="B3" s="22">
        <f ca="1">DATE($B$1,1,1)</f>
        <v>43831</v>
      </c>
      <c r="C3" s="29" t="str">
        <f ca="1">_xlfn.FORMULATEXT(B3)</f>
        <v>=DATE($B$1;1;1)</v>
      </c>
    </row>
    <row r="4" spans="1:3" x14ac:dyDescent="0.25">
      <c r="A4" s="23" t="s">
        <v>16</v>
      </c>
      <c r="B4" s="24">
        <f ca="1">ROUND(DATE($B$1,4,MOD(234-11*MOD($B$1,19),30))/7,)*7-6</f>
        <v>43933</v>
      </c>
      <c r="C4" s="30" t="str">
        <f t="shared" ref="C4:C15" ca="1" si="0">_xlfn.FORMULATEXT(B4)</f>
        <v>=ARRONDI(DATE($B$1;4;MOD(234-11*MOD($B$1;19);30))/7;)*7-6</v>
      </c>
    </row>
    <row r="5" spans="1:3" x14ac:dyDescent="0.25">
      <c r="A5" s="23" t="s">
        <v>17</v>
      </c>
      <c r="B5" s="24">
        <f ca="1">B4+1</f>
        <v>43934</v>
      </c>
      <c r="C5" s="30" t="str">
        <f t="shared" ca="1" si="0"/>
        <v>=B4+1</v>
      </c>
    </row>
    <row r="6" spans="1:3" x14ac:dyDescent="0.25">
      <c r="A6" s="23" t="s">
        <v>18</v>
      </c>
      <c r="B6" s="24">
        <f ca="1">DATE($B$1,5,1)</f>
        <v>43952</v>
      </c>
      <c r="C6" s="30" t="str">
        <f t="shared" ca="1" si="0"/>
        <v>=DATE($B$1;5;1)</v>
      </c>
    </row>
    <row r="7" spans="1:3" x14ac:dyDescent="0.25">
      <c r="A7" s="25" t="s">
        <v>19</v>
      </c>
      <c r="B7" s="24">
        <f ca="1">DATE($B$1,5,8)</f>
        <v>43959</v>
      </c>
      <c r="C7" s="30" t="str">
        <f t="shared" ca="1" si="0"/>
        <v>=DATE($B$1;5;8)</v>
      </c>
    </row>
    <row r="8" spans="1:3" x14ac:dyDescent="0.25">
      <c r="A8" s="23" t="s">
        <v>20</v>
      </c>
      <c r="B8" s="24">
        <f ca="1">B4+39</f>
        <v>43972</v>
      </c>
      <c r="C8" s="30" t="str">
        <f t="shared" ca="1" si="0"/>
        <v>=B4+39</v>
      </c>
    </row>
    <row r="9" spans="1:3" x14ac:dyDescent="0.25">
      <c r="A9" s="23" t="s">
        <v>21</v>
      </c>
      <c r="B9" s="24">
        <f ca="1">B4+49</f>
        <v>43982</v>
      </c>
      <c r="C9" s="30" t="str">
        <f t="shared" ca="1" si="0"/>
        <v>=B4+49</v>
      </c>
    </row>
    <row r="10" spans="1:3" x14ac:dyDescent="0.25">
      <c r="A10" s="23" t="s">
        <v>22</v>
      </c>
      <c r="B10" s="24">
        <f ca="1">B4+50</f>
        <v>43983</v>
      </c>
      <c r="C10" s="30" t="str">
        <f t="shared" ca="1" si="0"/>
        <v>=B4+50</v>
      </c>
    </row>
    <row r="11" spans="1:3" x14ac:dyDescent="0.25">
      <c r="A11" s="26" t="s">
        <v>23</v>
      </c>
      <c r="B11" s="24">
        <f ca="1">DATE($B$1,7,14)</f>
        <v>44026</v>
      </c>
      <c r="C11" s="30" t="str">
        <f t="shared" ca="1" si="0"/>
        <v>=DATE($B$1;7;14)</v>
      </c>
    </row>
    <row r="12" spans="1:3" x14ac:dyDescent="0.25">
      <c r="A12" s="26" t="s">
        <v>24</v>
      </c>
      <c r="B12" s="24">
        <f ca="1">DATE($B$1,8,15)</f>
        <v>44058</v>
      </c>
      <c r="C12" s="30" t="str">
        <f t="shared" ca="1" si="0"/>
        <v>=DATE($B$1;8;15)</v>
      </c>
    </row>
    <row r="13" spans="1:3" x14ac:dyDescent="0.25">
      <c r="A13" s="26" t="s">
        <v>25</v>
      </c>
      <c r="B13" s="24">
        <f ca="1">DATE($B$1,11,1)</f>
        <v>44136</v>
      </c>
      <c r="C13" s="30" t="str">
        <f t="shared" ca="1" si="0"/>
        <v>=DATE($B$1;11;1)</v>
      </c>
    </row>
    <row r="14" spans="1:3" x14ac:dyDescent="0.25">
      <c r="A14" s="26" t="s">
        <v>26</v>
      </c>
      <c r="B14" s="24">
        <f ca="1">DATE($B$1,11,11)</f>
        <v>44146</v>
      </c>
      <c r="C14" s="30" t="str">
        <f t="shared" ca="1" si="0"/>
        <v>=DATE($B$1;11;11)</v>
      </c>
    </row>
    <row r="15" spans="1:3" ht="15.75" thickBot="1" x14ac:dyDescent="0.3">
      <c r="A15" s="27" t="s">
        <v>27</v>
      </c>
      <c r="B15" s="28">
        <f ca="1">DATE($B$1,12,25)</f>
        <v>44190</v>
      </c>
      <c r="C15" s="31" t="str">
        <f t="shared" ca="1" si="0"/>
        <v>=DATE($B$1;12;25)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</vt:lpstr>
      <vt:lpstr>jours fériés</vt:lpstr>
      <vt:lpstr>fete_nat</vt:lpstr>
      <vt:lpstr>table_Paques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Sacha Robert</dc:creator>
  <cp:lastModifiedBy>Sacha Robert</cp:lastModifiedBy>
  <cp:lastPrinted>2020-02-03T08:49:46Z</cp:lastPrinted>
  <dcterms:created xsi:type="dcterms:W3CDTF">2020-01-31T12:24:08Z</dcterms:created>
  <dcterms:modified xsi:type="dcterms:W3CDTF">2020-02-03T09:39:56Z</dcterms:modified>
</cp:coreProperties>
</file>