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cha\Downloads\"/>
    </mc:Choice>
  </mc:AlternateContent>
  <xr:revisionPtr revIDLastSave="0" documentId="13_ncr:1_{D6F02C64-3E03-4937-8472-9ECBB915F879}" xr6:coauthVersionLast="45" xr6:coauthVersionMax="45" xr10:uidLastSave="{00000000-0000-0000-0000-000000000000}"/>
  <bookViews>
    <workbookView xWindow="-120" yWindow="-120" windowWidth="29040" windowHeight="15840" xr2:uid="{100BB114-F930-4C1E-9FA7-F5381BB92946}"/>
  </bookViews>
  <sheets>
    <sheet name="calendrier" sheetId="1" r:id="rId1"/>
    <sheet name="jours fériés" sheetId="3" r:id="rId2"/>
  </sheets>
  <externalReferences>
    <externalReference r:id="rId3"/>
  </externalReferences>
  <definedNames>
    <definedName name="code1">'jours fériés'!$M$3</definedName>
    <definedName name="code2">'jours fériés'!$S$3</definedName>
    <definedName name="code3">'jours fériés'!$Y$3</definedName>
    <definedName name="Fériés">'jours fériés'!$B$1:$B$13</definedName>
    <definedName name="fêtes_nat">[1]paramètres!$D$12:$E$16</definedName>
    <definedName name="flag_alsace">[1]paramètres!$C$6</definedName>
    <definedName name="label_mois">[1]Planning!$2:$2</definedName>
    <definedName name="maintenance1">'jours fériés'!$L$4:$L$29</definedName>
    <definedName name="maintenance2">'jours fériés'!$R$4:$R$29</definedName>
    <definedName name="maintenance3">'jours fériés'!$X$4:$X$29</definedName>
    <definedName name="maintenance3.1">'jours fériés'!$X$4:$X$53</definedName>
    <definedName name="maintenance3.11">'jours fériés'!$X$4:$X$851</definedName>
    <definedName name="mode_Alsace">[1]paramètres!$C$6</definedName>
    <definedName name="mode_Belgique">[1]paramètres!$C$14</definedName>
    <definedName name="mode_France">[1]paramètres!$C$12</definedName>
    <definedName name="mode_luxembourg">[1]paramètres!$C$13</definedName>
    <definedName name="mode_suisse">[1]paramètres!$C$15</definedName>
    <definedName name="pays">[1]paramètres!$C$11</definedName>
    <definedName name="premier_jour">[1]Planning!$C$4</definedName>
    <definedName name="sans_fériés">'[1]jours fériés'!$R$6</definedName>
    <definedName name="sans_pentecote">[1]paramètres!$C$9</definedName>
    <definedName name="table_Paques">'jours fériés'!$T:$U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54" i="3" l="1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8" i="3"/>
  <c r="U139" i="3"/>
  <c r="U140" i="3"/>
  <c r="U141" i="3"/>
  <c r="U142" i="3"/>
  <c r="U143" i="3"/>
  <c r="U144" i="3"/>
  <c r="U145" i="3"/>
  <c r="U146" i="3"/>
  <c r="U147" i="3"/>
  <c r="U148" i="3"/>
  <c r="U149" i="3"/>
  <c r="U150" i="3"/>
  <c r="U151" i="3"/>
  <c r="U152" i="3"/>
  <c r="U153" i="3"/>
  <c r="U154" i="3"/>
  <c r="U155" i="3"/>
  <c r="U156" i="3"/>
  <c r="U157" i="3"/>
  <c r="U158" i="3"/>
  <c r="U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75" i="3"/>
  <c r="U176" i="3"/>
  <c r="U177" i="3"/>
  <c r="U178" i="3"/>
  <c r="U179" i="3"/>
  <c r="U180" i="3"/>
  <c r="U181" i="3"/>
  <c r="U182" i="3"/>
  <c r="U183" i="3"/>
  <c r="U184" i="3"/>
  <c r="U185" i="3"/>
  <c r="U186" i="3"/>
  <c r="U187" i="3"/>
  <c r="U188" i="3"/>
  <c r="U189" i="3"/>
  <c r="U190" i="3"/>
  <c r="U191" i="3"/>
  <c r="U192" i="3"/>
  <c r="U193" i="3"/>
  <c r="U194" i="3"/>
  <c r="U195" i="3"/>
  <c r="U196" i="3"/>
  <c r="U197" i="3"/>
  <c r="U198" i="3"/>
  <c r="U199" i="3"/>
  <c r="U200" i="3"/>
  <c r="U201" i="3"/>
  <c r="U202" i="3"/>
  <c r="U203" i="3"/>
  <c r="U204" i="3"/>
  <c r="U205" i="3"/>
  <c r="U206" i="3"/>
  <c r="U207" i="3"/>
  <c r="U208" i="3"/>
  <c r="U209" i="3"/>
  <c r="U210" i="3"/>
  <c r="U211" i="3"/>
  <c r="U212" i="3"/>
  <c r="U213" i="3"/>
  <c r="U214" i="3"/>
  <c r="U215" i="3"/>
  <c r="U216" i="3"/>
  <c r="U217" i="3"/>
  <c r="U218" i="3"/>
  <c r="U219" i="3"/>
  <c r="U220" i="3"/>
  <c r="U221" i="3"/>
  <c r="U222" i="3"/>
  <c r="U223" i="3"/>
  <c r="U224" i="3"/>
  <c r="U225" i="3"/>
  <c r="U226" i="3"/>
  <c r="U227" i="3"/>
  <c r="U228" i="3"/>
  <c r="U229" i="3"/>
  <c r="U230" i="3"/>
  <c r="U231" i="3"/>
  <c r="U232" i="3"/>
  <c r="U233" i="3"/>
  <c r="U234" i="3"/>
  <c r="U235" i="3"/>
  <c r="U236" i="3"/>
  <c r="U237" i="3"/>
  <c r="U238" i="3"/>
  <c r="U239" i="3"/>
  <c r="U240" i="3"/>
  <c r="U241" i="3"/>
  <c r="U242" i="3"/>
  <c r="U243" i="3"/>
  <c r="U244" i="3"/>
  <c r="U245" i="3"/>
  <c r="U246" i="3"/>
  <c r="U247" i="3"/>
  <c r="U248" i="3"/>
  <c r="U249" i="3"/>
  <c r="U250" i="3"/>
  <c r="U251" i="3"/>
  <c r="U252" i="3"/>
  <c r="U253" i="3"/>
  <c r="U254" i="3"/>
  <c r="U255" i="3"/>
  <c r="U256" i="3"/>
  <c r="U257" i="3"/>
  <c r="U258" i="3"/>
  <c r="U259" i="3"/>
  <c r="U260" i="3"/>
  <c r="U261" i="3"/>
  <c r="U262" i="3"/>
  <c r="U263" i="3"/>
  <c r="U264" i="3"/>
  <c r="U265" i="3"/>
  <c r="U266" i="3"/>
  <c r="U267" i="3"/>
  <c r="U268" i="3"/>
  <c r="U269" i="3"/>
  <c r="U270" i="3"/>
  <c r="U271" i="3"/>
  <c r="U272" i="3"/>
  <c r="U273" i="3"/>
  <c r="U274" i="3"/>
  <c r="U275" i="3"/>
  <c r="U276" i="3"/>
  <c r="U277" i="3"/>
  <c r="U278" i="3"/>
  <c r="U279" i="3"/>
  <c r="U280" i="3"/>
  <c r="U281" i="3"/>
  <c r="U282" i="3"/>
  <c r="U283" i="3"/>
  <c r="U284" i="3"/>
  <c r="U285" i="3"/>
  <c r="U286" i="3"/>
  <c r="U287" i="3"/>
  <c r="U288" i="3"/>
  <c r="U289" i="3"/>
  <c r="U290" i="3"/>
  <c r="U291" i="3"/>
  <c r="U292" i="3"/>
  <c r="U293" i="3"/>
  <c r="U294" i="3"/>
  <c r="U295" i="3"/>
  <c r="U296" i="3"/>
  <c r="U297" i="3"/>
  <c r="U298" i="3"/>
  <c r="U299" i="3"/>
  <c r="U300" i="3"/>
  <c r="U301" i="3"/>
  <c r="U302" i="3"/>
  <c r="U303" i="3"/>
  <c r="U304" i="3"/>
  <c r="U305" i="3"/>
  <c r="U306" i="3"/>
  <c r="U307" i="3"/>
  <c r="U308" i="3"/>
  <c r="U309" i="3"/>
  <c r="U310" i="3"/>
  <c r="U311" i="3"/>
  <c r="U312" i="3"/>
  <c r="U313" i="3"/>
  <c r="U314" i="3"/>
  <c r="U315" i="3"/>
  <c r="U316" i="3"/>
  <c r="U317" i="3"/>
  <c r="U318" i="3"/>
  <c r="U319" i="3"/>
  <c r="U320" i="3"/>
  <c r="U321" i="3"/>
  <c r="U322" i="3"/>
  <c r="U323" i="3"/>
  <c r="U324" i="3"/>
  <c r="U325" i="3"/>
  <c r="U326" i="3"/>
  <c r="U327" i="3"/>
  <c r="U328" i="3"/>
  <c r="U329" i="3"/>
  <c r="U330" i="3"/>
  <c r="U331" i="3"/>
  <c r="U332" i="3"/>
  <c r="U333" i="3"/>
  <c r="U334" i="3"/>
  <c r="U335" i="3"/>
  <c r="U336" i="3"/>
  <c r="U337" i="3"/>
  <c r="U338" i="3"/>
  <c r="U339" i="3"/>
  <c r="U340" i="3"/>
  <c r="U341" i="3"/>
  <c r="U342" i="3"/>
  <c r="U343" i="3"/>
  <c r="U344" i="3"/>
  <c r="U345" i="3"/>
  <c r="U346" i="3"/>
  <c r="U347" i="3"/>
  <c r="U348" i="3"/>
  <c r="U349" i="3"/>
  <c r="U350" i="3"/>
  <c r="U351" i="3"/>
  <c r="U352" i="3"/>
  <c r="U353" i="3"/>
  <c r="U354" i="3"/>
  <c r="U355" i="3"/>
  <c r="U356" i="3"/>
  <c r="U357" i="3"/>
  <c r="U358" i="3"/>
  <c r="U359" i="3"/>
  <c r="U360" i="3"/>
  <c r="U361" i="3"/>
  <c r="U362" i="3"/>
  <c r="U363" i="3"/>
  <c r="U364" i="3"/>
  <c r="U365" i="3"/>
  <c r="U366" i="3"/>
  <c r="U367" i="3"/>
  <c r="U368" i="3"/>
  <c r="U369" i="3"/>
  <c r="U370" i="3"/>
  <c r="U371" i="3"/>
  <c r="U372" i="3"/>
  <c r="U373" i="3"/>
  <c r="U374" i="3"/>
  <c r="U375" i="3"/>
  <c r="U376" i="3"/>
  <c r="U377" i="3"/>
  <c r="U378" i="3"/>
  <c r="U379" i="3"/>
  <c r="U380" i="3"/>
  <c r="U381" i="3"/>
  <c r="U382" i="3"/>
  <c r="U383" i="3"/>
  <c r="U384" i="3"/>
  <c r="U385" i="3"/>
  <c r="U386" i="3"/>
  <c r="U387" i="3"/>
  <c r="U388" i="3"/>
  <c r="U389" i="3"/>
  <c r="U390" i="3"/>
  <c r="U391" i="3"/>
  <c r="U392" i="3"/>
  <c r="U393" i="3"/>
  <c r="U394" i="3"/>
  <c r="U395" i="3"/>
  <c r="U396" i="3"/>
  <c r="U397" i="3"/>
  <c r="U398" i="3"/>
  <c r="U399" i="3"/>
  <c r="U400" i="3"/>
  <c r="U401" i="3"/>
  <c r="U402" i="3"/>
  <c r="U403" i="3"/>
  <c r="U404" i="3"/>
  <c r="U405" i="3"/>
  <c r="U406" i="3"/>
  <c r="U407" i="3"/>
  <c r="U408" i="3"/>
  <c r="U409" i="3"/>
  <c r="U410" i="3"/>
  <c r="U411" i="3"/>
  <c r="U412" i="3"/>
  <c r="U413" i="3"/>
  <c r="U414" i="3"/>
  <c r="U415" i="3"/>
  <c r="U416" i="3"/>
  <c r="U417" i="3"/>
  <c r="U418" i="3"/>
  <c r="U419" i="3"/>
  <c r="U420" i="3"/>
  <c r="U421" i="3"/>
  <c r="U422" i="3"/>
  <c r="U423" i="3"/>
  <c r="U424" i="3"/>
  <c r="U425" i="3"/>
  <c r="U426" i="3"/>
  <c r="U427" i="3"/>
  <c r="U428" i="3"/>
  <c r="U429" i="3"/>
  <c r="U430" i="3"/>
  <c r="U431" i="3"/>
  <c r="U432" i="3"/>
  <c r="U433" i="3"/>
  <c r="U434" i="3"/>
  <c r="U435" i="3"/>
  <c r="U436" i="3"/>
  <c r="U437" i="3"/>
  <c r="U438" i="3"/>
  <c r="U439" i="3"/>
  <c r="U440" i="3"/>
  <c r="U441" i="3"/>
  <c r="U442" i="3"/>
  <c r="U443" i="3"/>
  <c r="U444" i="3"/>
  <c r="U445" i="3"/>
  <c r="U446" i="3"/>
  <c r="U447" i="3"/>
  <c r="U448" i="3"/>
  <c r="U449" i="3"/>
  <c r="U450" i="3"/>
  <c r="U451" i="3"/>
  <c r="U452" i="3"/>
  <c r="U453" i="3"/>
  <c r="U454" i="3"/>
  <c r="U455" i="3"/>
  <c r="U456" i="3"/>
  <c r="U457" i="3"/>
  <c r="U458" i="3"/>
  <c r="U459" i="3"/>
  <c r="U460" i="3"/>
  <c r="U461" i="3"/>
  <c r="U462" i="3"/>
  <c r="U463" i="3"/>
  <c r="U464" i="3"/>
  <c r="U465" i="3"/>
  <c r="U466" i="3"/>
  <c r="U467" i="3"/>
  <c r="U468" i="3"/>
  <c r="U469" i="3"/>
  <c r="U470" i="3"/>
  <c r="U471" i="3"/>
  <c r="U472" i="3"/>
  <c r="U473" i="3"/>
  <c r="U474" i="3"/>
  <c r="U475" i="3"/>
  <c r="U476" i="3"/>
  <c r="U477" i="3"/>
  <c r="U478" i="3"/>
  <c r="U479" i="3"/>
  <c r="U480" i="3"/>
  <c r="U481" i="3"/>
  <c r="U482" i="3"/>
  <c r="U483" i="3"/>
  <c r="U484" i="3"/>
  <c r="U485" i="3"/>
  <c r="U486" i="3"/>
  <c r="U487" i="3"/>
  <c r="U488" i="3"/>
  <c r="U489" i="3"/>
  <c r="U490" i="3"/>
  <c r="U491" i="3"/>
  <c r="U492" i="3"/>
  <c r="U493" i="3"/>
  <c r="U494" i="3"/>
  <c r="U495" i="3"/>
  <c r="U496" i="3"/>
  <c r="U497" i="3"/>
  <c r="U498" i="3"/>
  <c r="U499" i="3"/>
  <c r="U500" i="3"/>
  <c r="U501" i="3"/>
  <c r="U502" i="3"/>
  <c r="U503" i="3"/>
  <c r="U504" i="3"/>
  <c r="U505" i="3"/>
  <c r="U506" i="3"/>
  <c r="U507" i="3"/>
  <c r="U508" i="3"/>
  <c r="U509" i="3"/>
  <c r="U510" i="3"/>
  <c r="U511" i="3"/>
  <c r="U512" i="3"/>
  <c r="U513" i="3"/>
  <c r="U514" i="3"/>
  <c r="U515" i="3"/>
  <c r="U516" i="3"/>
  <c r="U517" i="3"/>
  <c r="U518" i="3"/>
  <c r="U519" i="3"/>
  <c r="U520" i="3"/>
  <c r="U521" i="3"/>
  <c r="U522" i="3"/>
  <c r="U523" i="3"/>
  <c r="U524" i="3"/>
  <c r="U525" i="3"/>
  <c r="U526" i="3"/>
  <c r="U527" i="3"/>
  <c r="U528" i="3"/>
  <c r="U529" i="3"/>
  <c r="U530" i="3"/>
  <c r="U531" i="3"/>
  <c r="U532" i="3"/>
  <c r="U533" i="3"/>
  <c r="U534" i="3"/>
  <c r="U535" i="3"/>
  <c r="U536" i="3"/>
  <c r="U537" i="3"/>
  <c r="U538" i="3"/>
  <c r="U539" i="3"/>
  <c r="U540" i="3"/>
  <c r="U541" i="3"/>
  <c r="U542" i="3"/>
  <c r="U543" i="3"/>
  <c r="U544" i="3"/>
  <c r="U545" i="3"/>
  <c r="U546" i="3"/>
  <c r="U547" i="3"/>
  <c r="U548" i="3"/>
  <c r="U549" i="3"/>
  <c r="U550" i="3"/>
  <c r="U551" i="3"/>
  <c r="U552" i="3"/>
  <c r="U553" i="3"/>
  <c r="U554" i="3"/>
  <c r="U555" i="3"/>
  <c r="U556" i="3"/>
  <c r="U557" i="3"/>
  <c r="U558" i="3"/>
  <c r="U559" i="3"/>
  <c r="U560" i="3"/>
  <c r="U561" i="3"/>
  <c r="U562" i="3"/>
  <c r="U563" i="3"/>
  <c r="U564" i="3"/>
  <c r="U565" i="3"/>
  <c r="U566" i="3"/>
  <c r="U567" i="3"/>
  <c r="U568" i="3"/>
  <c r="U569" i="3"/>
  <c r="U570" i="3"/>
  <c r="U571" i="3"/>
  <c r="U572" i="3"/>
  <c r="U573" i="3"/>
  <c r="U574" i="3"/>
  <c r="U575" i="3"/>
  <c r="U576" i="3"/>
  <c r="U577" i="3"/>
  <c r="U578" i="3"/>
  <c r="U579" i="3"/>
  <c r="U580" i="3"/>
  <c r="U581" i="3"/>
  <c r="U582" i="3"/>
  <c r="U583" i="3"/>
  <c r="U584" i="3"/>
  <c r="U585" i="3"/>
  <c r="U586" i="3"/>
  <c r="U587" i="3"/>
  <c r="U588" i="3"/>
  <c r="U589" i="3"/>
  <c r="U590" i="3"/>
  <c r="U591" i="3"/>
  <c r="U592" i="3"/>
  <c r="U593" i="3"/>
  <c r="U594" i="3"/>
  <c r="U595" i="3"/>
  <c r="U596" i="3"/>
  <c r="U597" i="3"/>
  <c r="U598" i="3"/>
  <c r="U599" i="3"/>
  <c r="U600" i="3"/>
  <c r="U601" i="3"/>
  <c r="U602" i="3"/>
  <c r="U603" i="3"/>
  <c r="U604" i="3"/>
  <c r="U605" i="3"/>
  <c r="U606" i="3"/>
  <c r="U607" i="3"/>
  <c r="U608" i="3"/>
  <c r="U609" i="3"/>
  <c r="U610" i="3"/>
  <c r="U611" i="3"/>
  <c r="U612" i="3"/>
  <c r="U613" i="3"/>
  <c r="U614" i="3"/>
  <c r="U615" i="3"/>
  <c r="U616" i="3"/>
  <c r="U617" i="3"/>
  <c r="U618" i="3"/>
  <c r="U619" i="3"/>
  <c r="U620" i="3"/>
  <c r="U621" i="3"/>
  <c r="U622" i="3"/>
  <c r="U623" i="3"/>
  <c r="U624" i="3"/>
  <c r="U625" i="3"/>
  <c r="U626" i="3"/>
  <c r="U627" i="3"/>
  <c r="U628" i="3"/>
  <c r="U629" i="3"/>
  <c r="U630" i="3"/>
  <c r="U631" i="3"/>
  <c r="U632" i="3"/>
  <c r="U633" i="3"/>
  <c r="U634" i="3"/>
  <c r="U635" i="3"/>
  <c r="U636" i="3"/>
  <c r="U637" i="3"/>
  <c r="U638" i="3"/>
  <c r="U639" i="3"/>
  <c r="U640" i="3"/>
  <c r="U641" i="3"/>
  <c r="U642" i="3"/>
  <c r="U643" i="3"/>
  <c r="U644" i="3"/>
  <c r="U645" i="3"/>
  <c r="U646" i="3"/>
  <c r="U647" i="3"/>
  <c r="U648" i="3"/>
  <c r="U649" i="3"/>
  <c r="U650" i="3"/>
  <c r="U651" i="3"/>
  <c r="U652" i="3"/>
  <c r="U653" i="3"/>
  <c r="U654" i="3"/>
  <c r="U655" i="3"/>
  <c r="U656" i="3"/>
  <c r="U657" i="3"/>
  <c r="U658" i="3"/>
  <c r="U659" i="3"/>
  <c r="U660" i="3"/>
  <c r="U661" i="3"/>
  <c r="U662" i="3"/>
  <c r="U663" i="3"/>
  <c r="U664" i="3"/>
  <c r="U665" i="3"/>
  <c r="U666" i="3"/>
  <c r="U667" i="3"/>
  <c r="U668" i="3"/>
  <c r="U669" i="3"/>
  <c r="U670" i="3"/>
  <c r="U671" i="3"/>
  <c r="U672" i="3"/>
  <c r="U673" i="3"/>
  <c r="U674" i="3"/>
  <c r="U675" i="3"/>
  <c r="U676" i="3"/>
  <c r="U677" i="3"/>
  <c r="U678" i="3"/>
  <c r="U679" i="3"/>
  <c r="U680" i="3"/>
  <c r="U681" i="3"/>
  <c r="U682" i="3"/>
  <c r="U683" i="3"/>
  <c r="U684" i="3"/>
  <c r="U685" i="3"/>
  <c r="U686" i="3"/>
  <c r="U687" i="3"/>
  <c r="U688" i="3"/>
  <c r="U689" i="3"/>
  <c r="U690" i="3"/>
  <c r="U691" i="3"/>
  <c r="U692" i="3"/>
  <c r="U693" i="3"/>
  <c r="U694" i="3"/>
  <c r="U695" i="3"/>
  <c r="U696" i="3"/>
  <c r="U697" i="3"/>
  <c r="U698" i="3"/>
  <c r="U699" i="3"/>
  <c r="U700" i="3"/>
  <c r="U701" i="3"/>
  <c r="U702" i="3"/>
  <c r="U703" i="3"/>
  <c r="U704" i="3"/>
  <c r="U705" i="3"/>
  <c r="U706" i="3"/>
  <c r="U707" i="3"/>
  <c r="U708" i="3"/>
  <c r="U709" i="3"/>
  <c r="U710" i="3"/>
  <c r="U711" i="3"/>
  <c r="U712" i="3"/>
  <c r="U713" i="3"/>
  <c r="U714" i="3"/>
  <c r="U715" i="3"/>
  <c r="U716" i="3"/>
  <c r="U717" i="3"/>
  <c r="U718" i="3"/>
  <c r="U719" i="3"/>
  <c r="U720" i="3"/>
  <c r="U721" i="3"/>
  <c r="U722" i="3"/>
  <c r="U723" i="3"/>
  <c r="U724" i="3"/>
  <c r="U725" i="3"/>
  <c r="U726" i="3"/>
  <c r="U727" i="3"/>
  <c r="U728" i="3"/>
  <c r="U729" i="3"/>
  <c r="U730" i="3"/>
  <c r="U731" i="3"/>
  <c r="U732" i="3"/>
  <c r="U733" i="3"/>
  <c r="U734" i="3"/>
  <c r="U735" i="3"/>
  <c r="U736" i="3"/>
  <c r="U737" i="3"/>
  <c r="U738" i="3"/>
  <c r="U739" i="3"/>
  <c r="U740" i="3"/>
  <c r="U741" i="3"/>
  <c r="U742" i="3"/>
  <c r="U743" i="3"/>
  <c r="U744" i="3"/>
  <c r="U745" i="3"/>
  <c r="U746" i="3"/>
  <c r="U747" i="3"/>
  <c r="U748" i="3"/>
  <c r="U749" i="3"/>
  <c r="U750" i="3"/>
  <c r="U751" i="3"/>
  <c r="U752" i="3"/>
  <c r="U753" i="3"/>
  <c r="U754" i="3"/>
  <c r="U755" i="3"/>
  <c r="U756" i="3"/>
  <c r="U757" i="3"/>
  <c r="U758" i="3"/>
  <c r="U759" i="3"/>
  <c r="U760" i="3"/>
  <c r="U761" i="3"/>
  <c r="U762" i="3"/>
  <c r="U763" i="3"/>
  <c r="U764" i="3"/>
  <c r="U765" i="3"/>
  <c r="U766" i="3"/>
  <c r="U767" i="3"/>
  <c r="U768" i="3"/>
  <c r="U769" i="3"/>
  <c r="U770" i="3"/>
  <c r="U771" i="3"/>
  <c r="U772" i="3"/>
  <c r="U773" i="3"/>
  <c r="U774" i="3"/>
  <c r="U775" i="3"/>
  <c r="U776" i="3"/>
  <c r="U777" i="3"/>
  <c r="U778" i="3"/>
  <c r="U779" i="3"/>
  <c r="U780" i="3"/>
  <c r="U781" i="3"/>
  <c r="U782" i="3"/>
  <c r="U783" i="3"/>
  <c r="U784" i="3"/>
  <c r="U785" i="3"/>
  <c r="U786" i="3"/>
  <c r="U787" i="3"/>
  <c r="U788" i="3"/>
  <c r="U789" i="3"/>
  <c r="U790" i="3"/>
  <c r="U791" i="3"/>
  <c r="U792" i="3"/>
  <c r="U793" i="3"/>
  <c r="U794" i="3"/>
  <c r="U795" i="3"/>
  <c r="U796" i="3"/>
  <c r="U797" i="3"/>
  <c r="U798" i="3"/>
  <c r="U799" i="3"/>
  <c r="U800" i="3"/>
  <c r="U801" i="3"/>
  <c r="U802" i="3"/>
  <c r="U803" i="3"/>
  <c r="U804" i="3"/>
  <c r="U805" i="3"/>
  <c r="U806" i="3"/>
  <c r="U807" i="3"/>
  <c r="U808" i="3"/>
  <c r="U809" i="3"/>
  <c r="U810" i="3"/>
  <c r="U811" i="3"/>
  <c r="U812" i="3"/>
  <c r="U813" i="3"/>
  <c r="U814" i="3"/>
  <c r="U815" i="3"/>
  <c r="U816" i="3"/>
  <c r="U817" i="3"/>
  <c r="U818" i="3"/>
  <c r="U819" i="3"/>
  <c r="U820" i="3"/>
  <c r="U821" i="3"/>
  <c r="U822" i="3"/>
  <c r="U823" i="3"/>
  <c r="U824" i="3"/>
  <c r="U825" i="3"/>
  <c r="U826" i="3"/>
  <c r="U827" i="3"/>
  <c r="U828" i="3"/>
  <c r="U829" i="3"/>
  <c r="U830" i="3"/>
  <c r="U831" i="3"/>
  <c r="U832" i="3"/>
  <c r="U833" i="3"/>
  <c r="U834" i="3"/>
  <c r="U835" i="3"/>
  <c r="U836" i="3"/>
  <c r="U837" i="3"/>
  <c r="U838" i="3"/>
  <c r="U839" i="3"/>
  <c r="U840" i="3"/>
  <c r="U841" i="3"/>
  <c r="U842" i="3"/>
  <c r="U843" i="3"/>
  <c r="U844" i="3"/>
  <c r="U845" i="3"/>
  <c r="U846" i="3"/>
  <c r="U847" i="3"/>
  <c r="U848" i="3"/>
  <c r="U849" i="3"/>
  <c r="U850" i="3"/>
  <c r="U851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U29" i="3"/>
  <c r="U28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U9" i="3"/>
  <c r="U8" i="3"/>
  <c r="U7" i="3"/>
  <c r="U6" i="3"/>
  <c r="U5" i="3"/>
  <c r="J20" i="3"/>
  <c r="J21" i="3"/>
  <c r="J22" i="3"/>
  <c r="J23" i="3"/>
  <c r="J24" i="3"/>
  <c r="J25" i="3"/>
  <c r="J26" i="3"/>
  <c r="J27" i="3"/>
  <c r="J28" i="3"/>
  <c r="J29" i="3"/>
  <c r="I10" i="3" l="1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O27" i="3"/>
  <c r="O28" i="3"/>
  <c r="O2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I6" i="3"/>
  <c r="I7" i="3"/>
  <c r="I8" i="3"/>
  <c r="I9" i="3"/>
  <c r="I5" i="3"/>
  <c r="O6" i="3"/>
  <c r="O7" i="3"/>
  <c r="O8" i="3"/>
  <c r="O9" i="3"/>
  <c r="O5" i="3"/>
  <c r="A8" i="1" l="1"/>
  <c r="B1" i="3"/>
  <c r="C7" i="3"/>
  <c r="C9" i="3"/>
  <c r="C15" i="3"/>
  <c r="C12" i="3"/>
  <c r="C8" i="3"/>
  <c r="C6" i="3"/>
  <c r="C14" i="3"/>
  <c r="C3" i="3"/>
  <c r="C13" i="3"/>
  <c r="C11" i="3"/>
  <c r="C10" i="3"/>
  <c r="C4" i="3"/>
  <c r="C5" i="3"/>
  <c r="B15" i="3" l="1"/>
  <c r="B4" i="3"/>
  <c r="B12" i="3"/>
  <c r="B13" i="3"/>
  <c r="B14" i="3"/>
  <c r="B6" i="3"/>
  <c r="B3" i="3"/>
  <c r="B7" i="3"/>
  <c r="B11" i="3"/>
  <c r="J19" i="3" l="1"/>
  <c r="J17" i="3"/>
  <c r="J16" i="3"/>
  <c r="J15" i="3"/>
  <c r="J18" i="3"/>
  <c r="AB12" i="1"/>
  <c r="B9" i="3"/>
  <c r="B8" i="3"/>
  <c r="B10" i="3"/>
  <c r="B5" i="3"/>
  <c r="V597" i="3" l="1"/>
  <c r="W597" i="3" s="1"/>
  <c r="X597" i="3" s="1"/>
  <c r="V580" i="3"/>
  <c r="W580" i="3" s="1"/>
  <c r="X580" i="3" s="1"/>
  <c r="V270" i="3"/>
  <c r="W270" i="3" s="1"/>
  <c r="X270" i="3" s="1"/>
  <c r="V594" i="3"/>
  <c r="W594" i="3" s="1"/>
  <c r="X594" i="3" s="1"/>
  <c r="V371" i="3"/>
  <c r="W371" i="3" s="1"/>
  <c r="X371" i="3" s="1"/>
  <c r="V642" i="3"/>
  <c r="W642" i="3" s="1"/>
  <c r="X642" i="3" s="1"/>
  <c r="V481" i="3"/>
  <c r="W481" i="3" s="1"/>
  <c r="X481" i="3" s="1"/>
  <c r="V531" i="3"/>
  <c r="W531" i="3" s="1"/>
  <c r="X531" i="3" s="1"/>
  <c r="V119" i="3"/>
  <c r="W119" i="3" s="1"/>
  <c r="X119" i="3" s="1"/>
  <c r="V298" i="3"/>
  <c r="W298" i="3" s="1"/>
  <c r="X298" i="3" s="1"/>
  <c r="V86" i="3"/>
  <c r="W86" i="3" s="1"/>
  <c r="X86" i="3" s="1"/>
  <c r="V521" i="3"/>
  <c r="W521" i="3" s="1"/>
  <c r="X521" i="3" s="1"/>
  <c r="V420" i="3"/>
  <c r="W420" i="3" s="1"/>
  <c r="X420" i="3" s="1"/>
  <c r="V219" i="3"/>
  <c r="W219" i="3" s="1"/>
  <c r="X219" i="3" s="1"/>
  <c r="V163" i="3"/>
  <c r="W163" i="3" s="1"/>
  <c r="X163" i="3" s="1"/>
  <c r="V699" i="3"/>
  <c r="W699" i="3" s="1"/>
  <c r="X699" i="3" s="1"/>
  <c r="V793" i="3"/>
  <c r="W793" i="3" s="1"/>
  <c r="X793" i="3" s="1"/>
  <c r="V390" i="3"/>
  <c r="W390" i="3" s="1"/>
  <c r="X390" i="3" s="1"/>
  <c r="V567" i="3"/>
  <c r="W567" i="3" s="1"/>
  <c r="X567" i="3" s="1"/>
  <c r="V651" i="3"/>
  <c r="W651" i="3" s="1"/>
  <c r="X651" i="3" s="1"/>
  <c r="V758" i="3"/>
  <c r="W758" i="3" s="1"/>
  <c r="X758" i="3" s="1"/>
  <c r="V728" i="3"/>
  <c r="W728" i="3" s="1"/>
  <c r="X728" i="3" s="1"/>
  <c r="V327" i="3"/>
  <c r="W327" i="3" s="1"/>
  <c r="X327" i="3" s="1"/>
  <c r="V362" i="3"/>
  <c r="W362" i="3" s="1"/>
  <c r="X362" i="3" s="1"/>
  <c r="V689" i="3"/>
  <c r="W689" i="3" s="1"/>
  <c r="X689" i="3" s="1"/>
  <c r="V781" i="3"/>
  <c r="W781" i="3" s="1"/>
  <c r="X781" i="3" s="1"/>
  <c r="V225" i="3"/>
  <c r="W225" i="3" s="1"/>
  <c r="X225" i="3" s="1"/>
  <c r="V596" i="3"/>
  <c r="W596" i="3" s="1"/>
  <c r="X596" i="3" s="1"/>
  <c r="V81" i="3"/>
  <c r="W81" i="3" s="1"/>
  <c r="X81" i="3" s="1"/>
  <c r="V405" i="3"/>
  <c r="W405" i="3" s="1"/>
  <c r="X405" i="3" s="1"/>
  <c r="V102" i="3"/>
  <c r="W102" i="3" s="1"/>
  <c r="X102" i="3" s="1"/>
  <c r="V125" i="3"/>
  <c r="W125" i="3" s="1"/>
  <c r="X125" i="3" s="1"/>
  <c r="V526" i="3"/>
  <c r="W526" i="3" s="1"/>
  <c r="X526" i="3" s="1"/>
  <c r="V84" i="3"/>
  <c r="W84" i="3" s="1"/>
  <c r="X84" i="3" s="1"/>
  <c r="V257" i="3"/>
  <c r="W257" i="3" s="1"/>
  <c r="X257" i="3" s="1"/>
  <c r="V411" i="3"/>
  <c r="W411" i="3" s="1"/>
  <c r="X411" i="3" s="1"/>
  <c r="V772" i="3"/>
  <c r="W772" i="3" s="1"/>
  <c r="X772" i="3" s="1"/>
  <c r="V435" i="3"/>
  <c r="W435" i="3" s="1"/>
  <c r="X435" i="3" s="1"/>
  <c r="V107" i="3"/>
  <c r="W107" i="3" s="1"/>
  <c r="X107" i="3" s="1"/>
  <c r="V124" i="3"/>
  <c r="W124" i="3" s="1"/>
  <c r="X124" i="3" s="1"/>
  <c r="V189" i="3"/>
  <c r="W189" i="3" s="1"/>
  <c r="X189" i="3" s="1"/>
  <c r="V742" i="3"/>
  <c r="W742" i="3" s="1"/>
  <c r="X742" i="3" s="1"/>
  <c r="V376" i="3"/>
  <c r="W376" i="3" s="1"/>
  <c r="X376" i="3" s="1"/>
  <c r="V424" i="3"/>
  <c r="W424" i="3" s="1"/>
  <c r="X424" i="3" s="1"/>
  <c r="V555" i="3"/>
  <c r="W555" i="3" s="1"/>
  <c r="X555" i="3" s="1"/>
  <c r="V233" i="3"/>
  <c r="W233" i="3" s="1"/>
  <c r="X233" i="3" s="1"/>
  <c r="V512" i="3"/>
  <c r="W512" i="3" s="1"/>
  <c r="X512" i="3" s="1"/>
  <c r="V696" i="3"/>
  <c r="W696" i="3" s="1"/>
  <c r="X696" i="3" s="1"/>
  <c r="V460" i="3"/>
  <c r="W460" i="3" s="1"/>
  <c r="X460" i="3" s="1"/>
  <c r="V204" i="3"/>
  <c r="W204" i="3" s="1"/>
  <c r="X204" i="3" s="1"/>
  <c r="V100" i="3"/>
  <c r="W100" i="3" s="1"/>
  <c r="X100" i="3" s="1"/>
  <c r="V748" i="3"/>
  <c r="W748" i="3" s="1"/>
  <c r="X748" i="3" s="1"/>
  <c r="V553" i="3"/>
  <c r="W553" i="3" s="1"/>
  <c r="X553" i="3" s="1"/>
  <c r="V736" i="3"/>
  <c r="W736" i="3" s="1"/>
  <c r="X736" i="3" s="1"/>
  <c r="V729" i="3"/>
  <c r="W729" i="3" s="1"/>
  <c r="X729" i="3" s="1"/>
  <c r="V504" i="3"/>
  <c r="W504" i="3" s="1"/>
  <c r="X504" i="3" s="1"/>
  <c r="V364" i="3"/>
  <c r="W364" i="3" s="1"/>
  <c r="X364" i="3" s="1"/>
  <c r="V76" i="3"/>
  <c r="W76" i="3" s="1"/>
  <c r="X76" i="3" s="1"/>
  <c r="V573" i="3"/>
  <c r="W573" i="3" s="1"/>
  <c r="X573" i="3" s="1"/>
  <c r="V423" i="3"/>
  <c r="W423" i="3" s="1"/>
  <c r="X423" i="3" s="1"/>
  <c r="V161" i="3"/>
  <c r="W161" i="3" s="1"/>
  <c r="X161" i="3" s="1"/>
  <c r="V763" i="3"/>
  <c r="W763" i="3" s="1"/>
  <c r="X763" i="3" s="1"/>
  <c r="V527" i="3"/>
  <c r="W527" i="3" s="1"/>
  <c r="X527" i="3" s="1"/>
  <c r="V381" i="3"/>
  <c r="W381" i="3" s="1"/>
  <c r="X381" i="3" s="1"/>
  <c r="V474" i="3"/>
  <c r="W474" i="3" s="1"/>
  <c r="X474" i="3" s="1"/>
  <c r="V785" i="3"/>
  <c r="W785" i="3" s="1"/>
  <c r="X785" i="3" s="1"/>
  <c r="V598" i="3"/>
  <c r="W598" i="3" s="1"/>
  <c r="X598" i="3" s="1"/>
  <c r="V305" i="3"/>
  <c r="W305" i="3" s="1"/>
  <c r="X305" i="3" s="1"/>
  <c r="V158" i="3"/>
  <c r="W158" i="3" s="1"/>
  <c r="X158" i="3" s="1"/>
  <c r="V599" i="3"/>
  <c r="W599" i="3" s="1"/>
  <c r="X599" i="3" s="1"/>
  <c r="V806" i="3"/>
  <c r="W806" i="3" s="1"/>
  <c r="X806" i="3" s="1"/>
  <c r="V353" i="3"/>
  <c r="W353" i="3" s="1"/>
  <c r="X353" i="3" s="1"/>
  <c r="V116" i="3"/>
  <c r="W116" i="3" s="1"/>
  <c r="X116" i="3" s="1"/>
  <c r="V263" i="3"/>
  <c r="W263" i="3" s="1"/>
  <c r="X263" i="3" s="1"/>
  <c r="V694" i="3"/>
  <c r="W694" i="3" s="1"/>
  <c r="X694" i="3" s="1"/>
  <c r="V807" i="3"/>
  <c r="W807" i="3" s="1"/>
  <c r="X807" i="3" s="1"/>
  <c r="V629" i="3"/>
  <c r="W629" i="3" s="1"/>
  <c r="X629" i="3" s="1"/>
  <c r="V601" i="3"/>
  <c r="W601" i="3" s="1"/>
  <c r="X601" i="3" s="1"/>
  <c r="V340" i="3"/>
  <c r="W340" i="3" s="1"/>
  <c r="X340" i="3" s="1"/>
  <c r="V224" i="3"/>
  <c r="W224" i="3" s="1"/>
  <c r="X224" i="3" s="1"/>
  <c r="V70" i="3"/>
  <c r="W70" i="3" s="1"/>
  <c r="X70" i="3" s="1"/>
  <c r="V662" i="3"/>
  <c r="W662" i="3" s="1"/>
  <c r="X662" i="3" s="1"/>
  <c r="V370" i="3"/>
  <c r="W370" i="3" s="1"/>
  <c r="X370" i="3" s="1"/>
  <c r="V242" i="3"/>
  <c r="W242" i="3" s="1"/>
  <c r="X242" i="3" s="1"/>
  <c r="V440" i="3"/>
  <c r="W440" i="3" s="1"/>
  <c r="X440" i="3" s="1"/>
  <c r="V813" i="3"/>
  <c r="W813" i="3" s="1"/>
  <c r="X813" i="3" s="1"/>
  <c r="V624" i="3"/>
  <c r="W624" i="3" s="1"/>
  <c r="X624" i="3" s="1"/>
  <c r="V368" i="3"/>
  <c r="W368" i="3" s="1"/>
  <c r="X368" i="3" s="1"/>
  <c r="V150" i="3"/>
  <c r="W150" i="3" s="1"/>
  <c r="X150" i="3" s="1"/>
  <c r="V216" i="3"/>
  <c r="W216" i="3" s="1"/>
  <c r="X216" i="3" s="1"/>
  <c r="V149" i="3"/>
  <c r="W149" i="3" s="1"/>
  <c r="X149" i="3" s="1"/>
  <c r="V749" i="3"/>
  <c r="W749" i="3" s="1"/>
  <c r="X749" i="3" s="1"/>
  <c r="V350" i="3"/>
  <c r="W350" i="3" s="1"/>
  <c r="X350" i="3" s="1"/>
  <c r="V250" i="3"/>
  <c r="W250" i="3" s="1"/>
  <c r="X250" i="3" s="1"/>
  <c r="V476" i="3"/>
  <c r="W476" i="3" s="1"/>
  <c r="X476" i="3" s="1"/>
  <c r="V727" i="3"/>
  <c r="W727" i="3" s="1"/>
  <c r="X727" i="3" s="1"/>
  <c r="V815" i="3"/>
  <c r="W815" i="3" s="1"/>
  <c r="X815" i="3" s="1"/>
  <c r="V639" i="3"/>
  <c r="W639" i="3" s="1"/>
  <c r="X639" i="3" s="1"/>
  <c r="V443" i="3"/>
  <c r="W443" i="3" s="1"/>
  <c r="X443" i="3" s="1"/>
  <c r="V74" i="3"/>
  <c r="W74" i="3" s="1"/>
  <c r="X74" i="3" s="1"/>
  <c r="V394" i="3"/>
  <c r="W394" i="3" s="1"/>
  <c r="X394" i="3" s="1"/>
  <c r="V299" i="3"/>
  <c r="W299" i="3" s="1"/>
  <c r="X299" i="3" s="1"/>
  <c r="V711" i="3"/>
  <c r="W711" i="3" s="1"/>
  <c r="X711" i="3" s="1"/>
  <c r="V479" i="3"/>
  <c r="W479" i="3" s="1"/>
  <c r="X479" i="3" s="1"/>
  <c r="V436" i="3"/>
  <c r="W436" i="3" s="1"/>
  <c r="X436" i="3" s="1"/>
  <c r="V439" i="3"/>
  <c r="W439" i="3" s="1"/>
  <c r="X439" i="3" s="1"/>
  <c r="V828" i="3"/>
  <c r="W828" i="3" s="1"/>
  <c r="X828" i="3" s="1"/>
  <c r="V630" i="3"/>
  <c r="W630" i="3" s="1"/>
  <c r="X630" i="3" s="1"/>
  <c r="V351" i="3"/>
  <c r="W351" i="3" s="1"/>
  <c r="X351" i="3" s="1"/>
  <c r="V156" i="3"/>
  <c r="W156" i="3" s="1"/>
  <c r="X156" i="3" s="1"/>
  <c r="V750" i="3"/>
  <c r="W750" i="3" s="1"/>
  <c r="X750" i="3" s="1"/>
  <c r="V480" i="3"/>
  <c r="W480" i="3" s="1"/>
  <c r="X480" i="3" s="1"/>
  <c r="V198" i="3"/>
  <c r="W198" i="3" s="1"/>
  <c r="X198" i="3" s="1"/>
  <c r="V173" i="3"/>
  <c r="W173" i="3" s="1"/>
  <c r="X173" i="3" s="1"/>
  <c r="V627" i="3"/>
  <c r="W627" i="3" s="1"/>
  <c r="X627" i="3" s="1"/>
  <c r="V507" i="3"/>
  <c r="W507" i="3" s="1"/>
  <c r="X507" i="3" s="1"/>
  <c r="V790" i="3"/>
  <c r="W790" i="3" s="1"/>
  <c r="X790" i="3" s="1"/>
  <c r="V643" i="3"/>
  <c r="W643" i="3" s="1"/>
  <c r="X643" i="3" s="1"/>
  <c r="V604" i="3"/>
  <c r="W604" i="3" s="1"/>
  <c r="X604" i="3" s="1"/>
  <c r="V288" i="3"/>
  <c r="W288" i="3" s="1"/>
  <c r="X288" i="3" s="1"/>
  <c r="V90" i="3"/>
  <c r="W90" i="3" s="1"/>
  <c r="X90" i="3" s="1"/>
  <c r="V561" i="3"/>
  <c r="W561" i="3" s="1"/>
  <c r="X561" i="3" s="1"/>
  <c r="V321" i="3"/>
  <c r="W321" i="3" s="1"/>
  <c r="X321" i="3" s="1"/>
  <c r="V61" i="3"/>
  <c r="W61" i="3" s="1"/>
  <c r="X61" i="3" s="1"/>
  <c r="V800" i="3"/>
  <c r="W800" i="3" s="1"/>
  <c r="X800" i="3" s="1"/>
  <c r="V137" i="3"/>
  <c r="W137" i="3" s="1"/>
  <c r="X137" i="3" s="1"/>
  <c r="V269" i="3"/>
  <c r="W269" i="3" s="1"/>
  <c r="X269" i="3" s="1"/>
  <c r="V811" i="3"/>
  <c r="W811" i="3" s="1"/>
  <c r="X811" i="3" s="1"/>
  <c r="V725" i="3"/>
  <c r="W725" i="3" s="1"/>
  <c r="X725" i="3" s="1"/>
  <c r="V363" i="3"/>
  <c r="W363" i="3" s="1"/>
  <c r="X363" i="3" s="1"/>
  <c r="V543" i="3"/>
  <c r="W543" i="3" s="1"/>
  <c r="X543" i="3" s="1"/>
  <c r="V752" i="3"/>
  <c r="W752" i="3" s="1"/>
  <c r="X752" i="3" s="1"/>
  <c r="V277" i="3"/>
  <c r="W277" i="3" s="1"/>
  <c r="X277" i="3" s="1"/>
  <c r="V239" i="3"/>
  <c r="W239" i="3" s="1"/>
  <c r="X239" i="3" s="1"/>
  <c r="V56" i="3"/>
  <c r="W56" i="3" s="1"/>
  <c r="X56" i="3" s="1"/>
  <c r="V181" i="3"/>
  <c r="W181" i="3" s="1"/>
  <c r="X181" i="3" s="1"/>
  <c r="V817" i="3"/>
  <c r="W817" i="3" s="1"/>
  <c r="X817" i="3" s="1"/>
  <c r="V652" i="3"/>
  <c r="W652" i="3" s="1"/>
  <c r="X652" i="3" s="1"/>
  <c r="V349" i="3"/>
  <c r="W349" i="3" s="1"/>
  <c r="X349" i="3" s="1"/>
  <c r="V433" i="3"/>
  <c r="W433" i="3" s="1"/>
  <c r="X433" i="3" s="1"/>
  <c r="V344" i="3"/>
  <c r="W344" i="3" s="1"/>
  <c r="X344" i="3" s="1"/>
  <c r="V184" i="3"/>
  <c r="W184" i="3" s="1"/>
  <c r="X184" i="3" s="1"/>
  <c r="V290" i="3"/>
  <c r="W290" i="3" s="1"/>
  <c r="X290" i="3" s="1"/>
  <c r="V268" i="3"/>
  <c r="W268" i="3" s="1"/>
  <c r="X268" i="3" s="1"/>
  <c r="V128" i="3"/>
  <c r="W128" i="3" s="1"/>
  <c r="X128" i="3" s="1"/>
  <c r="V804" i="3"/>
  <c r="W804" i="3" s="1"/>
  <c r="X804" i="3" s="1"/>
  <c r="V734" i="3"/>
  <c r="W734" i="3" s="1"/>
  <c r="X734" i="3" s="1"/>
  <c r="V111" i="3"/>
  <c r="W111" i="3" s="1"/>
  <c r="X111" i="3" s="1"/>
  <c r="V399" i="3"/>
  <c r="W399" i="3" s="1"/>
  <c r="X399" i="3" s="1"/>
  <c r="V698" i="3"/>
  <c r="W698" i="3" s="1"/>
  <c r="X698" i="3" s="1"/>
  <c r="V686" i="3"/>
  <c r="W686" i="3" s="1"/>
  <c r="X686" i="3" s="1"/>
  <c r="V324" i="3"/>
  <c r="W324" i="3" s="1"/>
  <c r="X324" i="3" s="1"/>
  <c r="V537" i="3"/>
  <c r="W537" i="3" s="1"/>
  <c r="X537" i="3" s="1"/>
  <c r="V451" i="3"/>
  <c r="W451" i="3" s="1"/>
  <c r="X451" i="3" s="1"/>
  <c r="V535" i="3"/>
  <c r="W535" i="3" s="1"/>
  <c r="X535" i="3" s="1"/>
  <c r="V508" i="3"/>
  <c r="W508" i="3" s="1"/>
  <c r="X508" i="3" s="1"/>
  <c r="V745" i="3"/>
  <c r="W745" i="3" s="1"/>
  <c r="X745" i="3" s="1"/>
  <c r="V548" i="3"/>
  <c r="W548" i="3" s="1"/>
  <c r="X548" i="3" s="1"/>
  <c r="V148" i="3"/>
  <c r="W148" i="3" s="1"/>
  <c r="X148" i="3" s="1"/>
  <c r="V159" i="3"/>
  <c r="W159" i="3" s="1"/>
  <c r="X159" i="3" s="1"/>
  <c r="V357" i="3"/>
  <c r="W357" i="3" s="1"/>
  <c r="X357" i="3" s="1"/>
  <c r="V678" i="3"/>
  <c r="W678" i="3" s="1"/>
  <c r="X678" i="3" s="1"/>
  <c r="V104" i="3"/>
  <c r="W104" i="3" s="1"/>
  <c r="X104" i="3" s="1"/>
  <c r="V375" i="3"/>
  <c r="W375" i="3" s="1"/>
  <c r="X375" i="3" s="1"/>
  <c r="V342" i="3"/>
  <c r="W342" i="3" s="1"/>
  <c r="X342" i="3" s="1"/>
  <c r="V517" i="3"/>
  <c r="W517" i="3" s="1"/>
  <c r="X517" i="3" s="1"/>
  <c r="V683" i="3"/>
  <c r="W683" i="3" s="1"/>
  <c r="X683" i="3" s="1"/>
  <c r="V558" i="3"/>
  <c r="W558" i="3" s="1"/>
  <c r="X558" i="3" s="1"/>
  <c r="V415" i="3"/>
  <c r="W415" i="3" s="1"/>
  <c r="X415" i="3" s="1"/>
  <c r="V511" i="3"/>
  <c r="W511" i="3" s="1"/>
  <c r="X511" i="3" s="1"/>
  <c r="V64" i="3"/>
  <c r="W64" i="3" s="1"/>
  <c r="X64" i="3" s="1"/>
  <c r="V625" i="3"/>
  <c r="W625" i="3" s="1"/>
  <c r="X625" i="3" s="1"/>
  <c r="V528" i="3"/>
  <c r="W528" i="3" s="1"/>
  <c r="X528" i="3" s="1"/>
  <c r="V244" i="3"/>
  <c r="W244" i="3" s="1"/>
  <c r="X244" i="3" s="1"/>
  <c r="V63" i="3"/>
  <c r="W63" i="3" s="1"/>
  <c r="X63" i="3" s="1"/>
  <c r="V778" i="3"/>
  <c r="W778" i="3" s="1"/>
  <c r="X778" i="3" s="1"/>
  <c r="V492" i="3"/>
  <c r="W492" i="3" s="1"/>
  <c r="X492" i="3" s="1"/>
  <c r="V812" i="3"/>
  <c r="W812" i="3" s="1"/>
  <c r="X812" i="3" s="1"/>
  <c r="V608" i="3"/>
  <c r="W608" i="3" s="1"/>
  <c r="X608" i="3" s="1"/>
  <c r="V570" i="3"/>
  <c r="W570" i="3" s="1"/>
  <c r="X570" i="3" s="1"/>
  <c r="V343" i="3"/>
  <c r="W343" i="3" s="1"/>
  <c r="X343" i="3" s="1"/>
  <c r="V703" i="3"/>
  <c r="W703" i="3" s="1"/>
  <c r="X703" i="3" s="1"/>
  <c r="V760" i="3"/>
  <c r="W760" i="3" s="1"/>
  <c r="X760" i="3" s="1"/>
  <c r="V583" i="3"/>
  <c r="W583" i="3" s="1"/>
  <c r="X583" i="3" s="1"/>
  <c r="V226" i="3"/>
  <c r="W226" i="3" s="1"/>
  <c r="X226" i="3" s="1"/>
  <c r="V162" i="3"/>
  <c r="W162" i="3" s="1"/>
  <c r="X162" i="3" s="1"/>
  <c r="V638" i="3"/>
  <c r="W638" i="3" s="1"/>
  <c r="X638" i="3" s="1"/>
  <c r="V515" i="3"/>
  <c r="W515" i="3" s="1"/>
  <c r="X515" i="3" s="1"/>
  <c r="V802" i="3"/>
  <c r="W802" i="3" s="1"/>
  <c r="X802" i="3" s="1"/>
  <c r="V721" i="3"/>
  <c r="W721" i="3" s="1"/>
  <c r="X721" i="3" s="1"/>
  <c r="V488" i="3"/>
  <c r="W488" i="3" s="1"/>
  <c r="X488" i="3" s="1"/>
  <c r="V355" i="3"/>
  <c r="W355" i="3" s="1"/>
  <c r="X355" i="3" s="1"/>
  <c r="V170" i="3"/>
  <c r="W170" i="3" s="1"/>
  <c r="X170" i="3" s="1"/>
  <c r="V245" i="3"/>
  <c r="W245" i="3" s="1"/>
  <c r="X245" i="3" s="1"/>
  <c r="V755" i="3"/>
  <c r="W755" i="3" s="1"/>
  <c r="X755" i="3" s="1"/>
  <c r="V483" i="3"/>
  <c r="W483" i="3" s="1"/>
  <c r="X483" i="3" s="1"/>
  <c r="V211" i="3"/>
  <c r="W211" i="3" s="1"/>
  <c r="X211" i="3" s="1"/>
  <c r="V664" i="3"/>
  <c r="W664" i="3" s="1"/>
  <c r="X664" i="3" s="1"/>
  <c r="V722" i="3"/>
  <c r="W722" i="3" s="1"/>
  <c r="X722" i="3" s="1"/>
  <c r="V834" i="3"/>
  <c r="W834" i="3" s="1"/>
  <c r="X834" i="3" s="1"/>
  <c r="V671" i="3"/>
  <c r="W671" i="3" s="1"/>
  <c r="X671" i="3" s="1"/>
  <c r="V473" i="3"/>
  <c r="W473" i="3" s="1"/>
  <c r="X473" i="3" s="1"/>
  <c r="V194" i="3"/>
  <c r="W194" i="3" s="1"/>
  <c r="X194" i="3" s="1"/>
  <c r="V322" i="3"/>
  <c r="W322" i="3" s="1"/>
  <c r="X322" i="3" s="1"/>
  <c r="V247" i="3"/>
  <c r="W247" i="3" s="1"/>
  <c r="X247" i="3" s="1"/>
  <c r="V706" i="3"/>
  <c r="W706" i="3" s="1"/>
  <c r="X706" i="3" s="1"/>
  <c r="V491" i="3"/>
  <c r="W491" i="3" s="1"/>
  <c r="X491" i="3" s="1"/>
  <c r="V108" i="3"/>
  <c r="W108" i="3" s="1"/>
  <c r="X108" i="3" s="1"/>
  <c r="V382" i="3"/>
  <c r="W382" i="3" s="1"/>
  <c r="X382" i="3" s="1"/>
  <c r="V530" i="3"/>
  <c r="W530" i="3" s="1"/>
  <c r="X530" i="3" s="1"/>
  <c r="V628" i="3"/>
  <c r="W628" i="3" s="1"/>
  <c r="X628" i="3" s="1"/>
  <c r="V392" i="3"/>
  <c r="W392" i="3" s="1"/>
  <c r="X392" i="3" s="1"/>
  <c r="V188" i="3"/>
  <c r="W188" i="3" s="1"/>
  <c r="X188" i="3" s="1"/>
  <c r="V243" i="3"/>
  <c r="W243" i="3" s="1"/>
  <c r="X243" i="3" s="1"/>
  <c r="V447" i="3"/>
  <c r="W447" i="3" s="1"/>
  <c r="X447" i="3" s="1"/>
  <c r="V300" i="3"/>
  <c r="W300" i="3" s="1"/>
  <c r="X300" i="3" s="1"/>
  <c r="V776" i="3"/>
  <c r="W776" i="3" s="1"/>
  <c r="X776" i="3" s="1"/>
  <c r="V397" i="3"/>
  <c r="W397" i="3" s="1"/>
  <c r="X397" i="3" s="1"/>
  <c r="V89" i="3"/>
  <c r="W89" i="3" s="1"/>
  <c r="X89" i="3" s="1"/>
  <c r="V132" i="3"/>
  <c r="W132" i="3" s="1"/>
  <c r="X132" i="3" s="1"/>
  <c r="V695" i="3"/>
  <c r="W695" i="3" s="1"/>
  <c r="X695" i="3" s="1"/>
  <c r="V657" i="3"/>
  <c r="W657" i="3" s="1"/>
  <c r="X657" i="3" s="1"/>
  <c r="V360" i="3"/>
  <c r="W360" i="3" s="1"/>
  <c r="X360" i="3" s="1"/>
  <c r="V213" i="3"/>
  <c r="W213" i="3" s="1"/>
  <c r="X213" i="3" s="1"/>
  <c r="V319" i="3"/>
  <c r="W319" i="3" s="1"/>
  <c r="X319" i="3" s="1"/>
  <c r="V58" i="3"/>
  <c r="W58" i="3" s="1"/>
  <c r="X58" i="3" s="1"/>
  <c r="V99" i="3"/>
  <c r="W99" i="3" s="1"/>
  <c r="X99" i="3" s="1"/>
  <c r="V774" i="3"/>
  <c r="W774" i="3" s="1"/>
  <c r="X774" i="3" s="1"/>
  <c r="V378" i="3"/>
  <c r="W378" i="3" s="1"/>
  <c r="X378" i="3" s="1"/>
  <c r="V485" i="3"/>
  <c r="W485" i="3" s="1"/>
  <c r="X485" i="3" s="1"/>
  <c r="V753" i="3"/>
  <c r="W753" i="3" s="1"/>
  <c r="X753" i="3" s="1"/>
  <c r="V552" i="3"/>
  <c r="W552" i="3" s="1"/>
  <c r="X552" i="3" s="1"/>
  <c r="V387" i="3"/>
  <c r="W387" i="3" s="1"/>
  <c r="X387" i="3" s="1"/>
  <c r="V94" i="3"/>
  <c r="W94" i="3" s="1"/>
  <c r="X94" i="3" s="1"/>
  <c r="V808" i="3"/>
  <c r="W808" i="3" s="1"/>
  <c r="X808" i="3" s="1"/>
  <c r="V532" i="3"/>
  <c r="W532" i="3" s="1"/>
  <c r="X532" i="3" s="1"/>
  <c r="V428" i="3"/>
  <c r="W428" i="3" s="1"/>
  <c r="X428" i="3" s="1"/>
  <c r="V155" i="3"/>
  <c r="W155" i="3" s="1"/>
  <c r="X155" i="3" s="1"/>
  <c r="V701" i="3"/>
  <c r="W701" i="3" s="1"/>
  <c r="X701" i="3" s="1"/>
  <c r="V582" i="3"/>
  <c r="W582" i="3" s="1"/>
  <c r="X582" i="3" s="1"/>
  <c r="V484" i="3"/>
  <c r="W484" i="3" s="1"/>
  <c r="X484" i="3" s="1"/>
  <c r="V681" i="3"/>
  <c r="W681" i="3" s="1"/>
  <c r="X681" i="3" s="1"/>
  <c r="V477" i="3"/>
  <c r="W477" i="3" s="1"/>
  <c r="X477" i="3" s="1"/>
  <c r="V274" i="3"/>
  <c r="W274" i="3" s="1"/>
  <c r="X274" i="3" s="1"/>
  <c r="V445" i="3"/>
  <c r="W445" i="3" s="1"/>
  <c r="X445" i="3" s="1"/>
  <c r="V191" i="3"/>
  <c r="W191" i="3" s="1"/>
  <c r="X191" i="3" s="1"/>
  <c r="V141" i="3"/>
  <c r="W141" i="3" s="1"/>
  <c r="X141" i="3" s="1"/>
  <c r="V258" i="3"/>
  <c r="W258" i="3" s="1"/>
  <c r="X258" i="3" s="1"/>
  <c r="V827" i="3"/>
  <c r="W827" i="3" s="1"/>
  <c r="X827" i="3" s="1"/>
  <c r="V65" i="3"/>
  <c r="W65" i="3" s="1"/>
  <c r="X65" i="3" s="1"/>
  <c r="V365" i="3"/>
  <c r="W365" i="3" s="1"/>
  <c r="X365" i="3" s="1"/>
  <c r="V780" i="3"/>
  <c r="W780" i="3" s="1"/>
  <c r="X780" i="3" s="1"/>
  <c r="V626" i="3"/>
  <c r="W626" i="3" s="1"/>
  <c r="X626" i="3" s="1"/>
  <c r="V453" i="3"/>
  <c r="W453" i="3" s="1"/>
  <c r="X453" i="3" s="1"/>
  <c r="V54" i="3"/>
  <c r="W54" i="3" s="1"/>
  <c r="X54" i="3" s="1"/>
  <c r="V557" i="3"/>
  <c r="W557" i="3" s="1"/>
  <c r="X557" i="3" s="1"/>
  <c r="V187" i="3"/>
  <c r="W187" i="3" s="1"/>
  <c r="X187" i="3" s="1"/>
  <c r="V318" i="3"/>
  <c r="W318" i="3" s="1"/>
  <c r="X318" i="3" s="1"/>
  <c r="V464" i="3"/>
  <c r="W464" i="3" s="1"/>
  <c r="X464" i="3" s="1"/>
  <c r="V214" i="3"/>
  <c r="W214" i="3" s="1"/>
  <c r="X214" i="3" s="1"/>
  <c r="V648" i="3"/>
  <c r="W648" i="3" s="1"/>
  <c r="X648" i="3" s="1"/>
  <c r="V524" i="3"/>
  <c r="W524" i="3" s="1"/>
  <c r="X524" i="3" s="1"/>
  <c r="V560" i="3"/>
  <c r="W560" i="3" s="1"/>
  <c r="X560" i="3" s="1"/>
  <c r="V151" i="3"/>
  <c r="W151" i="3" s="1"/>
  <c r="X151" i="3" s="1"/>
  <c r="V525" i="3"/>
  <c r="W525" i="3" s="1"/>
  <c r="X525" i="3" s="1"/>
  <c r="V174" i="3"/>
  <c r="W174" i="3" s="1"/>
  <c r="X174" i="3" s="1"/>
  <c r="V471" i="3"/>
  <c r="W471" i="3" s="1"/>
  <c r="X471" i="3" s="1"/>
  <c r="V653" i="3"/>
  <c r="W653" i="3" s="1"/>
  <c r="X653" i="3" s="1"/>
  <c r="V788" i="3"/>
  <c r="W788" i="3" s="1"/>
  <c r="X788" i="3" s="1"/>
  <c r="V801" i="3"/>
  <c r="W801" i="3" s="1"/>
  <c r="X801" i="3" s="1"/>
  <c r="V538" i="3"/>
  <c r="W538" i="3" s="1"/>
  <c r="X538" i="3" s="1"/>
  <c r="V712" i="3"/>
  <c r="W712" i="3" s="1"/>
  <c r="X712" i="3" s="1"/>
  <c r="V743" i="3"/>
  <c r="W743" i="3" s="1"/>
  <c r="X743" i="3" s="1"/>
  <c r="V166" i="3"/>
  <c r="W166" i="3" s="1"/>
  <c r="X166" i="3" s="1"/>
  <c r="V398" i="3"/>
  <c r="W398" i="3" s="1"/>
  <c r="X398" i="3" s="1"/>
  <c r="V773" i="3"/>
  <c r="W773" i="3" s="1"/>
  <c r="X773" i="3" s="1"/>
  <c r="V207" i="3"/>
  <c r="W207" i="3" s="1"/>
  <c r="X207" i="3" s="1"/>
  <c r="V215" i="3"/>
  <c r="W215" i="3" s="1"/>
  <c r="X215" i="3" s="1"/>
  <c r="V388" i="3"/>
  <c r="W388" i="3" s="1"/>
  <c r="X388" i="3" s="1"/>
  <c r="V185" i="3"/>
  <c r="W185" i="3" s="1"/>
  <c r="X185" i="3" s="1"/>
  <c r="V403" i="3"/>
  <c r="W403" i="3" s="1"/>
  <c r="X403" i="3" s="1"/>
  <c r="V380" i="3"/>
  <c r="W380" i="3" s="1"/>
  <c r="X380" i="3" s="1"/>
  <c r="V715" i="3"/>
  <c r="W715" i="3" s="1"/>
  <c r="X715" i="3" s="1"/>
  <c r="V409" i="3"/>
  <c r="W409" i="3" s="1"/>
  <c r="X409" i="3" s="1"/>
  <c r="V716" i="3"/>
  <c r="W716" i="3" s="1"/>
  <c r="X716" i="3" s="1"/>
  <c r="V253" i="3"/>
  <c r="W253" i="3" s="1"/>
  <c r="X253" i="3" s="1"/>
  <c r="V91" i="3"/>
  <c r="W91" i="3" s="1"/>
  <c r="X91" i="3" s="1"/>
  <c r="V837" i="3"/>
  <c r="W837" i="3" s="1"/>
  <c r="X837" i="3" s="1"/>
  <c r="V590" i="3"/>
  <c r="W590" i="3" s="1"/>
  <c r="X590" i="3" s="1"/>
  <c r="V849" i="3"/>
  <c r="W849" i="3" s="1"/>
  <c r="X849" i="3" s="1"/>
  <c r="V581" i="3"/>
  <c r="W581" i="3" s="1"/>
  <c r="X581" i="3" s="1"/>
  <c r="V87" i="3"/>
  <c r="W87" i="3" s="1"/>
  <c r="X87" i="3" s="1"/>
  <c r="V152" i="3"/>
  <c r="W152" i="3" s="1"/>
  <c r="X152" i="3" s="1"/>
  <c r="V71" i="3"/>
  <c r="W71" i="3" s="1"/>
  <c r="X71" i="3" s="1"/>
  <c r="V746" i="3"/>
  <c r="W746" i="3" s="1"/>
  <c r="X746" i="3" s="1"/>
  <c r="V73" i="3"/>
  <c r="W73" i="3" s="1"/>
  <c r="X73" i="3" s="1"/>
  <c r="V414" i="3"/>
  <c r="W414" i="3" s="1"/>
  <c r="X414" i="3" s="1"/>
  <c r="V602" i="3"/>
  <c r="W602" i="3" s="1"/>
  <c r="X602" i="3" s="1"/>
  <c r="V320" i="3"/>
  <c r="W320" i="3" s="1"/>
  <c r="X320" i="3" s="1"/>
  <c r="V738" i="3"/>
  <c r="W738" i="3" s="1"/>
  <c r="X738" i="3" s="1"/>
  <c r="V448" i="3"/>
  <c r="W448" i="3" s="1"/>
  <c r="X448" i="3" s="1"/>
  <c r="V708" i="3"/>
  <c r="W708" i="3" s="1"/>
  <c r="X708" i="3" s="1"/>
  <c r="V595" i="3"/>
  <c r="W595" i="3" s="1"/>
  <c r="X595" i="3" s="1"/>
  <c r="V175" i="3"/>
  <c r="W175" i="3" s="1"/>
  <c r="X175" i="3" s="1"/>
  <c r="V680" i="3"/>
  <c r="W680" i="3" s="1"/>
  <c r="X680" i="3" s="1"/>
  <c r="V183" i="3"/>
  <c r="W183" i="3" s="1"/>
  <c r="X183" i="3" s="1"/>
  <c r="V346" i="3"/>
  <c r="W346" i="3" s="1"/>
  <c r="X346" i="3" s="1"/>
  <c r="V254" i="3"/>
  <c r="W254" i="3" s="1"/>
  <c r="X254" i="3" s="1"/>
  <c r="V563" i="3"/>
  <c r="W563" i="3" s="1"/>
  <c r="X563" i="3" s="1"/>
  <c r="V731" i="3"/>
  <c r="W731" i="3" s="1"/>
  <c r="X731" i="3" s="1"/>
  <c r="V121" i="3"/>
  <c r="W121" i="3" s="1"/>
  <c r="X121" i="3" s="1"/>
  <c r="V143" i="3"/>
  <c r="W143" i="3" s="1"/>
  <c r="X143" i="3" s="1"/>
  <c r="V676" i="3"/>
  <c r="W676" i="3" s="1"/>
  <c r="X676" i="3" s="1"/>
  <c r="V614" i="3"/>
  <c r="W614" i="3" s="1"/>
  <c r="X614" i="3" s="1"/>
  <c r="V735" i="3"/>
  <c r="W735" i="3" s="1"/>
  <c r="X735" i="3" s="1"/>
  <c r="V469" i="3"/>
  <c r="W469" i="3" s="1"/>
  <c r="X469" i="3" s="1"/>
  <c r="V685" i="3"/>
  <c r="W685" i="3" s="1"/>
  <c r="X685" i="3" s="1"/>
  <c r="V459" i="3"/>
  <c r="W459" i="3" s="1"/>
  <c r="X459" i="3" s="1"/>
  <c r="V334" i="3"/>
  <c r="W334" i="3" s="1"/>
  <c r="X334" i="3" s="1"/>
  <c r="V816" i="3"/>
  <c r="W816" i="3" s="1"/>
  <c r="X816" i="3" s="1"/>
  <c r="V541" i="3"/>
  <c r="W541" i="3" s="1"/>
  <c r="X541" i="3" s="1"/>
  <c r="V692" i="3"/>
  <c r="W692" i="3" s="1"/>
  <c r="X692" i="3" s="1"/>
  <c r="V672" i="3"/>
  <c r="W672" i="3" s="1"/>
  <c r="X672" i="3" s="1"/>
  <c r="V393" i="3"/>
  <c r="W393" i="3" s="1"/>
  <c r="X393" i="3" s="1"/>
  <c r="V95" i="3"/>
  <c r="W95" i="3" s="1"/>
  <c r="X95" i="3" s="1"/>
  <c r="V109" i="3"/>
  <c r="W109" i="3" s="1"/>
  <c r="X109" i="3" s="1"/>
  <c r="V782" i="3"/>
  <c r="W782" i="3" s="1"/>
  <c r="X782" i="3" s="1"/>
  <c r="V730" i="3"/>
  <c r="W730" i="3" s="1"/>
  <c r="X730" i="3" s="1"/>
  <c r="V649" i="3"/>
  <c r="W649" i="3" s="1"/>
  <c r="X649" i="3" s="1"/>
  <c r="V462" i="3"/>
  <c r="W462" i="3" s="1"/>
  <c r="X462" i="3" s="1"/>
  <c r="V356" i="3"/>
  <c r="W356" i="3" s="1"/>
  <c r="X356" i="3" s="1"/>
  <c r="V223" i="3"/>
  <c r="W223" i="3" s="1"/>
  <c r="X223" i="3" s="1"/>
  <c r="V724" i="3"/>
  <c r="W724" i="3" s="1"/>
  <c r="X724" i="3" s="1"/>
  <c r="V684" i="3"/>
  <c r="W684" i="3" s="1"/>
  <c r="X684" i="3" s="1"/>
  <c r="V314" i="3"/>
  <c r="W314" i="3" s="1"/>
  <c r="X314" i="3" s="1"/>
  <c r="V221" i="3"/>
  <c r="W221" i="3" s="1"/>
  <c r="X221" i="3" s="1"/>
  <c r="V719" i="3"/>
  <c r="W719" i="3" s="1"/>
  <c r="X719" i="3" s="1"/>
  <c r="V632" i="3"/>
  <c r="W632" i="3" s="1"/>
  <c r="X632" i="3" s="1"/>
  <c r="V764" i="3"/>
  <c r="W764" i="3" s="1"/>
  <c r="X764" i="3" s="1"/>
  <c r="V482" i="3"/>
  <c r="W482" i="3" s="1"/>
  <c r="X482" i="3" s="1"/>
  <c r="V554" i="3"/>
  <c r="W554" i="3" s="1"/>
  <c r="X554" i="3" s="1"/>
  <c r="V336" i="3"/>
  <c r="W336" i="3" s="1"/>
  <c r="X336" i="3" s="1"/>
  <c r="V147" i="3"/>
  <c r="W147" i="3" s="1"/>
  <c r="X147" i="3" s="1"/>
  <c r="V744" i="3"/>
  <c r="W744" i="3" s="1"/>
  <c r="X744" i="3" s="1"/>
  <c r="V112" i="3"/>
  <c r="W112" i="3" s="1"/>
  <c r="X112" i="3" s="1"/>
  <c r="V606" i="3"/>
  <c r="W606" i="3" s="1"/>
  <c r="X606" i="3" s="1"/>
  <c r="V432" i="3"/>
  <c r="W432" i="3" s="1"/>
  <c r="X432" i="3" s="1"/>
  <c r="V117" i="3"/>
  <c r="W117" i="3" s="1"/>
  <c r="X117" i="3" s="1"/>
  <c r="V789" i="3"/>
  <c r="W789" i="3" s="1"/>
  <c r="X789" i="3" s="1"/>
  <c r="V751" i="3"/>
  <c r="W751" i="3" s="1"/>
  <c r="X751" i="3" s="1"/>
  <c r="V824" i="3"/>
  <c r="W824" i="3" s="1"/>
  <c r="X824" i="3" s="1"/>
  <c r="V449" i="3"/>
  <c r="W449" i="3" s="1"/>
  <c r="X449" i="3" s="1"/>
  <c r="V193" i="3"/>
  <c r="W193" i="3" s="1"/>
  <c r="X193" i="3" s="1"/>
  <c r="V470" i="3"/>
  <c r="W470" i="3" s="1"/>
  <c r="X470" i="3" s="1"/>
  <c r="V85" i="3"/>
  <c r="W85" i="3" s="1"/>
  <c r="X85" i="3" s="1"/>
  <c r="V757" i="3"/>
  <c r="W757" i="3" s="1"/>
  <c r="X757" i="3" s="1"/>
  <c r="V575" i="3"/>
  <c r="W575" i="3" s="1"/>
  <c r="X575" i="3" s="1"/>
  <c r="V406" i="3"/>
  <c r="W406" i="3" s="1"/>
  <c r="X406" i="3" s="1"/>
  <c r="V545" i="3"/>
  <c r="W545" i="3" s="1"/>
  <c r="X545" i="3" s="1"/>
  <c r="V769" i="3"/>
  <c r="W769" i="3" s="1"/>
  <c r="X769" i="3" s="1"/>
  <c r="V586" i="3"/>
  <c r="W586" i="3" s="1"/>
  <c r="X586" i="3" s="1"/>
  <c r="V276" i="3"/>
  <c r="W276" i="3" s="1"/>
  <c r="X276" i="3" s="1"/>
  <c r="V126" i="3"/>
  <c r="W126" i="3" s="1"/>
  <c r="X126" i="3" s="1"/>
  <c r="V333" i="3"/>
  <c r="W333" i="3" s="1"/>
  <c r="X333" i="3" s="1"/>
  <c r="V278" i="3"/>
  <c r="W278" i="3" s="1"/>
  <c r="X278" i="3" s="1"/>
  <c r="V135" i="3"/>
  <c r="W135" i="3" s="1"/>
  <c r="X135" i="3" s="1"/>
  <c r="V740" i="3"/>
  <c r="W740" i="3" s="1"/>
  <c r="X740" i="3" s="1"/>
  <c r="V431" i="3"/>
  <c r="W431" i="3" s="1"/>
  <c r="X431" i="3" s="1"/>
  <c r="V228" i="3"/>
  <c r="W228" i="3" s="1"/>
  <c r="X228" i="3" s="1"/>
  <c r="V282" i="3"/>
  <c r="W282" i="3" s="1"/>
  <c r="X282" i="3" s="1"/>
  <c r="V641" i="3"/>
  <c r="W641" i="3" s="1"/>
  <c r="X641" i="3" s="1"/>
  <c r="V620" i="3"/>
  <c r="W620" i="3" s="1"/>
  <c r="X620" i="3" s="1"/>
  <c r="V328" i="3"/>
  <c r="W328" i="3" s="1"/>
  <c r="X328" i="3" s="1"/>
  <c r="V186" i="3"/>
  <c r="W186" i="3" s="1"/>
  <c r="X186" i="3" s="1"/>
  <c r="V768" i="3"/>
  <c r="W768" i="3" s="1"/>
  <c r="X768" i="3" s="1"/>
  <c r="V179" i="3"/>
  <c r="W179" i="3" s="1"/>
  <c r="X179" i="3" s="1"/>
  <c r="V660" i="3"/>
  <c r="W660" i="3" s="1"/>
  <c r="X660" i="3" s="1"/>
  <c r="V559" i="3"/>
  <c r="W559" i="3" s="1"/>
  <c r="X559" i="3" s="1"/>
  <c r="V529" i="3"/>
  <c r="W529" i="3" s="1"/>
  <c r="X529" i="3" s="1"/>
  <c r="V726" i="3"/>
  <c r="W726" i="3" s="1"/>
  <c r="X726" i="3" s="1"/>
  <c r="V659" i="3"/>
  <c r="W659" i="3" s="1"/>
  <c r="X659" i="3" s="1"/>
  <c r="V613" i="3"/>
  <c r="W613" i="3" s="1"/>
  <c r="X613" i="3" s="1"/>
  <c r="V323" i="3"/>
  <c r="W323" i="3" s="1"/>
  <c r="X323" i="3" s="1"/>
  <c r="V106" i="3"/>
  <c r="W106" i="3" s="1"/>
  <c r="X106" i="3" s="1"/>
  <c r="V747" i="3"/>
  <c r="W747" i="3" s="1"/>
  <c r="X747" i="3" s="1"/>
  <c r="V654" i="3"/>
  <c r="W654" i="3" s="1"/>
  <c r="X654" i="3" s="1"/>
  <c r="V354" i="3"/>
  <c r="W354" i="3" s="1"/>
  <c r="X354" i="3" s="1"/>
  <c r="V275" i="3"/>
  <c r="W275" i="3" s="1"/>
  <c r="X275" i="3" s="1"/>
  <c r="V312" i="3"/>
  <c r="W312" i="3" s="1"/>
  <c r="X312" i="3" s="1"/>
  <c r="V810" i="3"/>
  <c r="W810" i="3" s="1"/>
  <c r="X810" i="3" s="1"/>
  <c r="V787" i="3"/>
  <c r="W787" i="3" s="1"/>
  <c r="X787" i="3" s="1"/>
  <c r="V840" i="3"/>
  <c r="W840" i="3" s="1"/>
  <c r="X840" i="3" s="1"/>
  <c r="V534" i="3"/>
  <c r="W534" i="3" s="1"/>
  <c r="X534" i="3" s="1"/>
  <c r="V295" i="3"/>
  <c r="W295" i="3" s="1"/>
  <c r="X295" i="3" s="1"/>
  <c r="V693" i="3"/>
  <c r="W693" i="3" s="1"/>
  <c r="X693" i="3" s="1"/>
  <c r="V544" i="3"/>
  <c r="W544" i="3" s="1"/>
  <c r="X544" i="3" s="1"/>
  <c r="V547" i="3"/>
  <c r="W547" i="3" s="1"/>
  <c r="X547" i="3" s="1"/>
  <c r="V475" i="3"/>
  <c r="W475" i="3" s="1"/>
  <c r="X475" i="3" s="1"/>
  <c r="V496" i="3"/>
  <c r="W496" i="3" s="1"/>
  <c r="X496" i="3" s="1"/>
  <c r="V289" i="3"/>
  <c r="W289" i="3" s="1"/>
  <c r="X289" i="3" s="1"/>
  <c r="V823" i="3"/>
  <c r="W823" i="3" s="1"/>
  <c r="X823" i="3" s="1"/>
  <c r="V572" i="3"/>
  <c r="W572" i="3" s="1"/>
  <c r="X572" i="3" s="1"/>
  <c r="V307" i="3"/>
  <c r="W307" i="3" s="1"/>
  <c r="X307" i="3" s="1"/>
  <c r="V665" i="3"/>
  <c r="W665" i="3" s="1"/>
  <c r="X665" i="3" s="1"/>
  <c r="V668" i="3"/>
  <c r="W668" i="3" s="1"/>
  <c r="X668" i="3" s="1"/>
  <c r="V373" i="3"/>
  <c r="W373" i="3" s="1"/>
  <c r="X373" i="3" s="1"/>
  <c r="V576" i="3"/>
  <c r="W576" i="3" s="1"/>
  <c r="X576" i="3" s="1"/>
  <c r="V260" i="3"/>
  <c r="W260" i="3" s="1"/>
  <c r="X260" i="3" s="1"/>
  <c r="V97" i="3"/>
  <c r="W97" i="3" s="1"/>
  <c r="X97" i="3" s="1"/>
  <c r="V850" i="3"/>
  <c r="W850" i="3" s="1"/>
  <c r="X850" i="3" s="1"/>
  <c r="V487" i="3"/>
  <c r="W487" i="3" s="1"/>
  <c r="X487" i="3" s="1"/>
  <c r="V266" i="3"/>
  <c r="W266" i="3" s="1"/>
  <c r="X266" i="3" s="1"/>
  <c r="V220" i="3"/>
  <c r="W220" i="3" s="1"/>
  <c r="X220" i="3" s="1"/>
  <c r="V579" i="3"/>
  <c r="W579" i="3" s="1"/>
  <c r="X579" i="3" s="1"/>
  <c r="V784" i="3"/>
  <c r="W784" i="3" s="1"/>
  <c r="X784" i="3" s="1"/>
  <c r="V607" i="3"/>
  <c r="W607" i="3" s="1"/>
  <c r="X607" i="3" s="1"/>
  <c r="V358" i="3"/>
  <c r="W358" i="3" s="1"/>
  <c r="X358" i="3" s="1"/>
  <c r="V410" i="3"/>
  <c r="W410" i="3" s="1"/>
  <c r="X410" i="3" s="1"/>
  <c r="V203" i="3"/>
  <c r="W203" i="3" s="1"/>
  <c r="X203" i="3" s="1"/>
  <c r="V83" i="3"/>
  <c r="W83" i="3" s="1"/>
  <c r="X83" i="3" s="1"/>
  <c r="V844" i="3"/>
  <c r="W844" i="3" s="1"/>
  <c r="X844" i="3" s="1"/>
  <c r="V256" i="3"/>
  <c r="W256" i="3" s="1"/>
  <c r="X256" i="3" s="1"/>
  <c r="V133" i="3"/>
  <c r="W133" i="3" s="1"/>
  <c r="X133" i="3" s="1"/>
  <c r="V157" i="3"/>
  <c r="W157" i="3" s="1"/>
  <c r="X157" i="3" s="1"/>
  <c r="V164" i="3"/>
  <c r="W164" i="3" s="1"/>
  <c r="X164" i="3" s="1"/>
  <c r="V566" i="3"/>
  <c r="W566" i="3" s="1"/>
  <c r="X566" i="3" s="1"/>
  <c r="V593" i="3"/>
  <c r="W593" i="3" s="1"/>
  <c r="X593" i="3" s="1"/>
  <c r="V498" i="3"/>
  <c r="W498" i="3" s="1"/>
  <c r="X498" i="3" s="1"/>
  <c r="V533" i="3"/>
  <c r="W533" i="3" s="1"/>
  <c r="X533" i="3" s="1"/>
  <c r="V536" i="3"/>
  <c r="W536" i="3" s="1"/>
  <c r="X536" i="3" s="1"/>
  <c r="V577" i="3"/>
  <c r="W577" i="3" s="1"/>
  <c r="X577" i="3" s="1"/>
  <c r="V616" i="3"/>
  <c r="W616" i="3" s="1"/>
  <c r="X616" i="3" s="1"/>
  <c r="V80" i="3"/>
  <c r="W80" i="3" s="1"/>
  <c r="X80" i="3" s="1"/>
  <c r="V230" i="3"/>
  <c r="W230" i="3" s="1"/>
  <c r="X230" i="3" s="1"/>
  <c r="V814" i="3"/>
  <c r="W814" i="3" s="1"/>
  <c r="X814" i="3" s="1"/>
  <c r="V803" i="3"/>
  <c r="W803" i="3" s="1"/>
  <c r="X803" i="3" s="1"/>
  <c r="V571" i="3"/>
  <c r="W571" i="3" s="1"/>
  <c r="X571" i="3" s="1"/>
  <c r="V413" i="3"/>
  <c r="W413" i="3" s="1"/>
  <c r="X413" i="3" s="1"/>
  <c r="V385" i="3"/>
  <c r="W385" i="3" s="1"/>
  <c r="X385" i="3" s="1"/>
  <c r="V195" i="3"/>
  <c r="W195" i="3" s="1"/>
  <c r="X195" i="3" s="1"/>
  <c r="V279" i="3"/>
  <c r="W279" i="3" s="1"/>
  <c r="X279" i="3" s="1"/>
  <c r="V311" i="3"/>
  <c r="W311" i="3" s="1"/>
  <c r="X311" i="3" s="1"/>
  <c r="V77" i="3"/>
  <c r="W77" i="3" s="1"/>
  <c r="X77" i="3" s="1"/>
  <c r="V741" i="3"/>
  <c r="W741" i="3" s="1"/>
  <c r="X741" i="3" s="1"/>
  <c r="V829" i="3"/>
  <c r="W829" i="3" s="1"/>
  <c r="X829" i="3" s="1"/>
  <c r="V427" i="3"/>
  <c r="W427" i="3" s="1"/>
  <c r="X427" i="3" s="1"/>
  <c r="V238" i="3"/>
  <c r="W238" i="3" s="1"/>
  <c r="X238" i="3" s="1"/>
  <c r="V386" i="3"/>
  <c r="W386" i="3" s="1"/>
  <c r="X386" i="3" s="1"/>
  <c r="V670" i="3"/>
  <c r="W670" i="3" s="1"/>
  <c r="X670" i="3" s="1"/>
  <c r="V821" i="3"/>
  <c r="W821" i="3" s="1"/>
  <c r="X821" i="3" s="1"/>
  <c r="V819" i="3"/>
  <c r="W819" i="3" s="1"/>
  <c r="X819" i="3" s="1"/>
  <c r="V502" i="3"/>
  <c r="W502" i="3" s="1"/>
  <c r="X502" i="3" s="1"/>
  <c r="V206" i="3"/>
  <c r="W206" i="3" s="1"/>
  <c r="X206" i="3" s="1"/>
  <c r="V501" i="3"/>
  <c r="W501" i="3" s="1"/>
  <c r="X501" i="3" s="1"/>
  <c r="V754" i="3"/>
  <c r="W754" i="3" s="1"/>
  <c r="X754" i="3" s="1"/>
  <c r="V564" i="3"/>
  <c r="W564" i="3" s="1"/>
  <c r="X564" i="3" s="1"/>
  <c r="V425" i="3"/>
  <c r="W425" i="3" s="1"/>
  <c r="X425" i="3" s="1"/>
  <c r="V69" i="3"/>
  <c r="W69" i="3" s="1"/>
  <c r="X69" i="3" s="1"/>
  <c r="V105" i="3"/>
  <c r="W105" i="3" s="1"/>
  <c r="X105" i="3" s="1"/>
  <c r="V542" i="3"/>
  <c r="W542" i="3" s="1"/>
  <c r="X542" i="3" s="1"/>
  <c r="V794" i="3"/>
  <c r="W794" i="3" s="1"/>
  <c r="X794" i="3" s="1"/>
  <c r="V633" i="3"/>
  <c r="W633" i="3" s="1"/>
  <c r="X633" i="3" s="1"/>
  <c r="V286" i="3"/>
  <c r="W286" i="3" s="1"/>
  <c r="X286" i="3" s="1"/>
  <c r="V347" i="3"/>
  <c r="W347" i="3" s="1"/>
  <c r="X347" i="3" s="1"/>
  <c r="V280" i="3"/>
  <c r="W280" i="3" s="1"/>
  <c r="X280" i="3" s="1"/>
  <c r="V160" i="3"/>
  <c r="W160" i="3" s="1"/>
  <c r="X160" i="3" s="1"/>
  <c r="V666" i="3"/>
  <c r="W666" i="3" s="1"/>
  <c r="X666" i="3" s="1"/>
  <c r="V495" i="3"/>
  <c r="W495" i="3" s="1"/>
  <c r="X495" i="3" s="1"/>
  <c r="V374" i="3"/>
  <c r="W374" i="3" s="1"/>
  <c r="X374" i="3" s="1"/>
  <c r="V92" i="3"/>
  <c r="W92" i="3" s="1"/>
  <c r="X92" i="3" s="1"/>
  <c r="V408" i="3"/>
  <c r="W408" i="3" s="1"/>
  <c r="X408" i="3" s="1"/>
  <c r="V832" i="3"/>
  <c r="W832" i="3" s="1"/>
  <c r="X832" i="3" s="1"/>
  <c r="V645" i="3"/>
  <c r="W645" i="3" s="1"/>
  <c r="X645" i="3" s="1"/>
  <c r="V372" i="3"/>
  <c r="W372" i="3" s="1"/>
  <c r="X372" i="3" s="1"/>
  <c r="V182" i="3"/>
  <c r="W182" i="3" s="1"/>
  <c r="X182" i="3" s="1"/>
  <c r="V600" i="3"/>
  <c r="W600" i="3" s="1"/>
  <c r="X600" i="3" s="1"/>
  <c r="V237" i="3"/>
  <c r="W237" i="3" s="1"/>
  <c r="X237" i="3" s="1"/>
  <c r="V446" i="3"/>
  <c r="W446" i="3" s="1"/>
  <c r="X446" i="3" s="1"/>
  <c r="V700" i="3"/>
  <c r="W700" i="3" s="1"/>
  <c r="X700" i="3" s="1"/>
  <c r="V467" i="3"/>
  <c r="W467" i="3" s="1"/>
  <c r="X467" i="3" s="1"/>
  <c r="V690" i="3"/>
  <c r="W690" i="3" s="1"/>
  <c r="X690" i="3" s="1"/>
  <c r="V697" i="3"/>
  <c r="W697" i="3" s="1"/>
  <c r="X697" i="3" s="1"/>
  <c r="V468" i="3"/>
  <c r="W468" i="3" s="1"/>
  <c r="X468" i="3" s="1"/>
  <c r="V339" i="3"/>
  <c r="W339" i="3" s="1"/>
  <c r="X339" i="3" s="1"/>
  <c r="V138" i="3"/>
  <c r="W138" i="3" s="1"/>
  <c r="X138" i="3" s="1"/>
  <c r="V337" i="3"/>
  <c r="W337" i="3" s="1"/>
  <c r="X337" i="3" s="1"/>
  <c r="V296" i="3"/>
  <c r="W296" i="3" s="1"/>
  <c r="X296" i="3" s="1"/>
  <c r="V306" i="3"/>
  <c r="W306" i="3" s="1"/>
  <c r="X306" i="3" s="1"/>
  <c r="V770" i="3"/>
  <c r="W770" i="3" s="1"/>
  <c r="X770" i="3" s="1"/>
  <c r="V441" i="3"/>
  <c r="W441" i="3" s="1"/>
  <c r="X441" i="3" s="1"/>
  <c r="V404" i="3"/>
  <c r="W404" i="3" s="1"/>
  <c r="X404" i="3" s="1"/>
  <c r="V407" i="3"/>
  <c r="W407" i="3" s="1"/>
  <c r="X407" i="3" s="1"/>
  <c r="V842" i="3"/>
  <c r="W842" i="3" s="1"/>
  <c r="X842" i="3" s="1"/>
  <c r="V546" i="3"/>
  <c r="W546" i="3" s="1"/>
  <c r="X546" i="3" s="1"/>
  <c r="V367" i="3"/>
  <c r="W367" i="3" s="1"/>
  <c r="X367" i="3" s="1"/>
  <c r="V172" i="3"/>
  <c r="W172" i="3" s="1"/>
  <c r="X172" i="3" s="1"/>
  <c r="V732" i="3"/>
  <c r="W732" i="3" s="1"/>
  <c r="X732" i="3" s="1"/>
  <c r="V326" i="3"/>
  <c r="W326" i="3" s="1"/>
  <c r="X326" i="3" s="1"/>
  <c r="V177" i="3"/>
  <c r="W177" i="3" s="1"/>
  <c r="X177" i="3" s="1"/>
  <c r="V771" i="3"/>
  <c r="W771" i="3" s="1"/>
  <c r="X771" i="3" s="1"/>
  <c r="V674" i="3"/>
  <c r="W674" i="3" s="1"/>
  <c r="X674" i="3" s="1"/>
  <c r="V650" i="3"/>
  <c r="W650" i="3" s="1"/>
  <c r="X650" i="3" s="1"/>
  <c r="V691" i="3"/>
  <c r="W691" i="3" s="1"/>
  <c r="X691" i="3" s="1"/>
  <c r="V490" i="3"/>
  <c r="W490" i="3" s="1"/>
  <c r="X490" i="3" s="1"/>
  <c r="V190" i="3"/>
  <c r="W190" i="3" s="1"/>
  <c r="X190" i="3" s="1"/>
  <c r="V144" i="3"/>
  <c r="W144" i="3" s="1"/>
  <c r="X144" i="3" s="1"/>
  <c r="V267" i="3"/>
  <c r="W267" i="3" s="1"/>
  <c r="X267" i="3" s="1"/>
  <c r="V130" i="3"/>
  <c r="W130" i="3" s="1"/>
  <c r="X130" i="3" s="1"/>
  <c r="V497" i="3"/>
  <c r="W497" i="3" s="1"/>
  <c r="X497" i="3" s="1"/>
  <c r="V262" i="3"/>
  <c r="W262" i="3" s="1"/>
  <c r="X262" i="3" s="1"/>
  <c r="V60" i="3"/>
  <c r="W60" i="3" s="1"/>
  <c r="X60" i="3" s="1"/>
  <c r="V835" i="3"/>
  <c r="W835" i="3" s="1"/>
  <c r="X835" i="3" s="1"/>
  <c r="V783" i="3"/>
  <c r="W783" i="3" s="1"/>
  <c r="X783" i="3" s="1"/>
  <c r="V514" i="3"/>
  <c r="W514" i="3" s="1"/>
  <c r="X514" i="3" s="1"/>
  <c r="V461" i="3"/>
  <c r="W461" i="3" s="1"/>
  <c r="X461" i="3" s="1"/>
  <c r="V218" i="3"/>
  <c r="W218" i="3" s="1"/>
  <c r="X218" i="3" s="1"/>
  <c r="V647" i="3"/>
  <c r="W647" i="3" s="1"/>
  <c r="X647" i="3" s="1"/>
  <c r="V466" i="3"/>
  <c r="W466" i="3" s="1"/>
  <c r="X466" i="3" s="1"/>
  <c r="V210" i="3"/>
  <c r="W210" i="3" s="1"/>
  <c r="X210" i="3" s="1"/>
  <c r="V59" i="3"/>
  <c r="W59" i="3" s="1"/>
  <c r="X59" i="3" s="1"/>
  <c r="V588" i="3"/>
  <c r="W588" i="3" s="1"/>
  <c r="X588" i="3" s="1"/>
  <c r="V518" i="3"/>
  <c r="W518" i="3" s="1"/>
  <c r="X518" i="3" s="1"/>
  <c r="V249" i="3"/>
  <c r="W249" i="3" s="1"/>
  <c r="X249" i="3" s="1"/>
  <c r="V503" i="3"/>
  <c r="W503" i="3" s="1"/>
  <c r="X503" i="3" s="1"/>
  <c r="V352" i="3"/>
  <c r="W352" i="3" s="1"/>
  <c r="X352" i="3" s="1"/>
  <c r="V644" i="3"/>
  <c r="W644" i="3" s="1"/>
  <c r="X644" i="3" s="1"/>
  <c r="V315" i="3"/>
  <c r="W315" i="3" s="1"/>
  <c r="X315" i="3" s="1"/>
  <c r="V229" i="3"/>
  <c r="W229" i="3" s="1"/>
  <c r="X229" i="3" s="1"/>
  <c r="V714" i="3"/>
  <c r="W714" i="3" s="1"/>
  <c r="X714" i="3" s="1"/>
  <c r="V96" i="3"/>
  <c r="W96" i="3" s="1"/>
  <c r="X96" i="3" s="1"/>
  <c r="V246" i="3"/>
  <c r="W246" i="3" s="1"/>
  <c r="X246" i="3" s="1"/>
  <c r="V663" i="3"/>
  <c r="W663" i="3" s="1"/>
  <c r="X663" i="3" s="1"/>
  <c r="V809" i="3"/>
  <c r="W809" i="3" s="1"/>
  <c r="X809" i="3" s="1"/>
  <c r="V291" i="3"/>
  <c r="W291" i="3" s="1"/>
  <c r="X291" i="3" s="1"/>
  <c r="V201" i="3"/>
  <c r="W201" i="3" s="1"/>
  <c r="X201" i="3" s="1"/>
  <c r="V301" i="3"/>
  <c r="W301" i="3" s="1"/>
  <c r="X301" i="3" s="1"/>
  <c r="V168" i="3"/>
  <c r="W168" i="3" s="1"/>
  <c r="X168" i="3" s="1"/>
  <c r="V391" i="3"/>
  <c r="W391" i="3" s="1"/>
  <c r="X391" i="3" s="1"/>
  <c r="V412" i="3"/>
  <c r="W412" i="3" s="1"/>
  <c r="X412" i="3" s="1"/>
  <c r="V454" i="3"/>
  <c r="W454" i="3" s="1"/>
  <c r="X454" i="3" s="1"/>
  <c r="V826" i="3"/>
  <c r="W826" i="3" s="1"/>
  <c r="X826" i="3" s="1"/>
  <c r="V796" i="3"/>
  <c r="W796" i="3" s="1"/>
  <c r="X796" i="3" s="1"/>
  <c r="V418" i="3"/>
  <c r="W418" i="3" s="1"/>
  <c r="X418" i="3" s="1"/>
  <c r="V617" i="3"/>
  <c r="W617" i="3" s="1"/>
  <c r="X617" i="3" s="1"/>
  <c r="V718" i="3"/>
  <c r="W718" i="3" s="1"/>
  <c r="X718" i="3" s="1"/>
  <c r="V153" i="3"/>
  <c r="W153" i="3" s="1"/>
  <c r="X153" i="3" s="1"/>
  <c r="V146" i="3"/>
  <c r="W146" i="3" s="1"/>
  <c r="X146" i="3" s="1"/>
  <c r="V251" i="3"/>
  <c r="W251" i="3" s="1"/>
  <c r="X251" i="3" s="1"/>
  <c r="V205" i="3"/>
  <c r="W205" i="3" s="1"/>
  <c r="X205" i="3" s="1"/>
  <c r="V779" i="3"/>
  <c r="W779" i="3" s="1"/>
  <c r="X779" i="3" s="1"/>
  <c r="V127" i="3"/>
  <c r="W127" i="3" s="1"/>
  <c r="X127" i="3" s="1"/>
  <c r="V631" i="3"/>
  <c r="W631" i="3" s="1"/>
  <c r="X631" i="3" s="1"/>
  <c r="V687" i="3"/>
  <c r="W687" i="3" s="1"/>
  <c r="X687" i="3" s="1"/>
  <c r="V202" i="3"/>
  <c r="W202" i="3" s="1"/>
  <c r="X202" i="3" s="1"/>
  <c r="V421" i="3"/>
  <c r="W421" i="3" s="1"/>
  <c r="X421" i="3" s="1"/>
  <c r="V619" i="3"/>
  <c r="W619" i="3" s="1"/>
  <c r="X619" i="3" s="1"/>
  <c r="V271" i="3"/>
  <c r="W271" i="3" s="1"/>
  <c r="X271" i="3" s="1"/>
  <c r="V637" i="3"/>
  <c r="W637" i="3" s="1"/>
  <c r="X637" i="3" s="1"/>
  <c r="V400" i="3"/>
  <c r="W400" i="3" s="1"/>
  <c r="X400" i="3" s="1"/>
  <c r="V361" i="3"/>
  <c r="W361" i="3" s="1"/>
  <c r="X361" i="3" s="1"/>
  <c r="V55" i="3"/>
  <c r="W55" i="3" s="1"/>
  <c r="X55" i="3" s="1"/>
  <c r="V792" i="3"/>
  <c r="W792" i="3" s="1"/>
  <c r="X792" i="3" s="1"/>
  <c r="V830" i="3"/>
  <c r="W830" i="3" s="1"/>
  <c r="X830" i="3" s="1"/>
  <c r="V304" i="3"/>
  <c r="W304" i="3" s="1"/>
  <c r="X304" i="3" s="1"/>
  <c r="V455" i="3"/>
  <c r="W455" i="3" s="1"/>
  <c r="X455" i="3" s="1"/>
  <c r="V68" i="3"/>
  <c r="W68" i="3" s="1"/>
  <c r="X68" i="3" s="1"/>
  <c r="V710" i="3"/>
  <c r="W710" i="3" s="1"/>
  <c r="X710" i="3" s="1"/>
  <c r="V523" i="3"/>
  <c r="W523" i="3" s="1"/>
  <c r="X523" i="3" s="1"/>
  <c r="V568" i="3"/>
  <c r="W568" i="3" s="1"/>
  <c r="X568" i="3" s="1"/>
  <c r="V110" i="3"/>
  <c r="W110" i="3" s="1"/>
  <c r="X110" i="3" s="1"/>
  <c r="V762" i="3"/>
  <c r="W762" i="3" s="1"/>
  <c r="X762" i="3" s="1"/>
  <c r="V231" i="3"/>
  <c r="W231" i="3" s="1"/>
  <c r="X231" i="3" s="1"/>
  <c r="V603" i="3"/>
  <c r="W603" i="3" s="1"/>
  <c r="X603" i="3" s="1"/>
  <c r="V723" i="3"/>
  <c r="W723" i="3" s="1"/>
  <c r="X723" i="3" s="1"/>
  <c r="V562" i="3"/>
  <c r="W562" i="3" s="1"/>
  <c r="X562" i="3" s="1"/>
  <c r="V550" i="3"/>
  <c r="W550" i="3" s="1"/>
  <c r="X550" i="3" s="1"/>
  <c r="V303" i="3"/>
  <c r="W303" i="3" s="1"/>
  <c r="X303" i="3" s="1"/>
  <c r="V292" i="3"/>
  <c r="W292" i="3" s="1"/>
  <c r="X292" i="3" s="1"/>
  <c r="V145" i="3"/>
  <c r="W145" i="3" s="1"/>
  <c r="X145" i="3" s="1"/>
  <c r="V325" i="3"/>
  <c r="W325" i="3" s="1"/>
  <c r="X325" i="3" s="1"/>
  <c r="V377" i="3"/>
  <c r="W377" i="3" s="1"/>
  <c r="X377" i="3" s="1"/>
  <c r="V520" i="3"/>
  <c r="W520" i="3" s="1"/>
  <c r="X520" i="3" s="1"/>
  <c r="V797" i="3"/>
  <c r="W797" i="3" s="1"/>
  <c r="X797" i="3" s="1"/>
  <c r="V437" i="3"/>
  <c r="W437" i="3" s="1"/>
  <c r="X437" i="3" s="1"/>
  <c r="V401" i="3"/>
  <c r="W401" i="3" s="1"/>
  <c r="X401" i="3" s="1"/>
  <c r="V129" i="3"/>
  <c r="W129" i="3" s="1"/>
  <c r="X129" i="3" s="1"/>
  <c r="V131" i="3"/>
  <c r="W131" i="3" s="1"/>
  <c r="X131" i="3" s="1"/>
  <c r="V493" i="3"/>
  <c r="W493" i="3" s="1"/>
  <c r="X493" i="3" s="1"/>
  <c r="V57" i="3"/>
  <c r="W57" i="3" s="1"/>
  <c r="X57" i="3" s="1"/>
  <c r="V103" i="3"/>
  <c r="W103" i="3" s="1"/>
  <c r="X103" i="3" s="1"/>
  <c r="V208" i="3"/>
  <c r="W208" i="3" s="1"/>
  <c r="X208" i="3" s="1"/>
  <c r="V199" i="3"/>
  <c r="W199" i="3" s="1"/>
  <c r="X199" i="3" s="1"/>
  <c r="V200" i="3"/>
  <c r="W200" i="3" s="1"/>
  <c r="X200" i="3" s="1"/>
  <c r="V818" i="3"/>
  <c r="W818" i="3" s="1"/>
  <c r="X818" i="3" s="1"/>
  <c r="V702" i="3"/>
  <c r="W702" i="3" s="1"/>
  <c r="X702" i="3" s="1"/>
  <c r="V402" i="3"/>
  <c r="W402" i="3" s="1"/>
  <c r="X402" i="3" s="1"/>
  <c r="V241" i="3"/>
  <c r="W241" i="3" s="1"/>
  <c r="X241" i="3" s="1"/>
  <c r="V115" i="3"/>
  <c r="W115" i="3" s="1"/>
  <c r="X115" i="3" s="1"/>
  <c r="V578" i="3"/>
  <c r="W578" i="3" s="1"/>
  <c r="X578" i="3" s="1"/>
  <c r="V677" i="3"/>
  <c r="W677" i="3" s="1"/>
  <c r="X677" i="3" s="1"/>
  <c r="V359" i="3"/>
  <c r="W359" i="3" s="1"/>
  <c r="X359" i="3" s="1"/>
  <c r="V78" i="3"/>
  <c r="W78" i="3" s="1"/>
  <c r="X78" i="3" s="1"/>
  <c r="V178" i="3"/>
  <c r="W178" i="3" s="1"/>
  <c r="X178" i="3" s="1"/>
  <c r="V450" i="3"/>
  <c r="W450" i="3" s="1"/>
  <c r="X450" i="3" s="1"/>
  <c r="V176" i="3"/>
  <c r="W176" i="3" s="1"/>
  <c r="X176" i="3" s="1"/>
  <c r="V565" i="3"/>
  <c r="W565" i="3" s="1"/>
  <c r="X565" i="3" s="1"/>
  <c r="V338" i="3"/>
  <c r="W338" i="3" s="1"/>
  <c r="X338" i="3" s="1"/>
  <c r="V171" i="3"/>
  <c r="W171" i="3" s="1"/>
  <c r="X171" i="3" s="1"/>
  <c r="V709" i="3"/>
  <c r="W709" i="3" s="1"/>
  <c r="X709" i="3" s="1"/>
  <c r="V759" i="3"/>
  <c r="W759" i="3" s="1"/>
  <c r="X759" i="3" s="1"/>
  <c r="V836" i="3"/>
  <c r="W836" i="3" s="1"/>
  <c r="X836" i="3" s="1"/>
  <c r="V457" i="3"/>
  <c r="W457" i="3" s="1"/>
  <c r="X457" i="3" s="1"/>
  <c r="V197" i="3"/>
  <c r="W197" i="3" s="1"/>
  <c r="X197" i="3" s="1"/>
  <c r="V519" i="3"/>
  <c r="W519" i="3" s="1"/>
  <c r="X519" i="3" s="1"/>
  <c r="V505" i="3"/>
  <c r="W505" i="3" s="1"/>
  <c r="X505" i="3" s="1"/>
  <c r="V139" i="3"/>
  <c r="W139" i="3" s="1"/>
  <c r="X139" i="3" s="1"/>
  <c r="V847" i="3"/>
  <c r="W847" i="3" s="1"/>
  <c r="X847" i="3" s="1"/>
  <c r="V658" i="3"/>
  <c r="W658" i="3" s="1"/>
  <c r="X658" i="3" s="1"/>
  <c r="V329" i="3"/>
  <c r="W329" i="3" s="1"/>
  <c r="X329" i="3" s="1"/>
  <c r="V366" i="3"/>
  <c r="W366" i="3" s="1"/>
  <c r="X366" i="3" s="1"/>
  <c r="V777" i="3"/>
  <c r="W777" i="3" s="1"/>
  <c r="X777" i="3" s="1"/>
  <c r="V591" i="3"/>
  <c r="W591" i="3" s="1"/>
  <c r="X591" i="3" s="1"/>
  <c r="V313" i="3"/>
  <c r="W313" i="3" s="1"/>
  <c r="X313" i="3" s="1"/>
  <c r="V142" i="3"/>
  <c r="W142" i="3" s="1"/>
  <c r="X142" i="3" s="1"/>
  <c r="V610" i="3"/>
  <c r="W610" i="3" s="1"/>
  <c r="X610" i="3" s="1"/>
  <c r="V309" i="3"/>
  <c r="W309" i="3" s="1"/>
  <c r="X309" i="3" s="1"/>
  <c r="V235" i="3"/>
  <c r="W235" i="3" s="1"/>
  <c r="X235" i="3" s="1"/>
  <c r="V72" i="3"/>
  <c r="W72" i="3" s="1"/>
  <c r="X72" i="3" s="1"/>
  <c r="V756" i="3"/>
  <c r="W756" i="3" s="1"/>
  <c r="X756" i="3" s="1"/>
  <c r="V841" i="3"/>
  <c r="W841" i="3" s="1"/>
  <c r="X841" i="3" s="1"/>
  <c r="V621" i="3"/>
  <c r="W621" i="3" s="1"/>
  <c r="X621" i="3" s="1"/>
  <c r="V592" i="3"/>
  <c r="W592" i="3" s="1"/>
  <c r="X592" i="3" s="1"/>
  <c r="V331" i="3"/>
  <c r="W331" i="3" s="1"/>
  <c r="X331" i="3" s="1"/>
  <c r="V739" i="3"/>
  <c r="W739" i="3" s="1"/>
  <c r="X739" i="3" s="1"/>
  <c r="V494" i="3"/>
  <c r="W494" i="3" s="1"/>
  <c r="X494" i="3" s="1"/>
  <c r="V704" i="3"/>
  <c r="W704" i="3" s="1"/>
  <c r="X704" i="3" s="1"/>
  <c r="V227" i="3"/>
  <c r="W227" i="3" s="1"/>
  <c r="X227" i="3" s="1"/>
  <c r="V539" i="3"/>
  <c r="W539" i="3" s="1"/>
  <c r="X539" i="3" s="1"/>
  <c r="V618" i="3"/>
  <c r="W618" i="3" s="1"/>
  <c r="X618" i="3" s="1"/>
  <c r="V585" i="3"/>
  <c r="W585" i="3" s="1"/>
  <c r="X585" i="3" s="1"/>
  <c r="V589" i="3"/>
  <c r="W589" i="3" s="1"/>
  <c r="X589" i="3" s="1"/>
  <c r="V675" i="3"/>
  <c r="W675" i="3" s="1"/>
  <c r="X675" i="3" s="1"/>
  <c r="V395" i="3"/>
  <c r="W395" i="3" s="1"/>
  <c r="X395" i="3" s="1"/>
  <c r="V332" i="3"/>
  <c r="W332" i="3" s="1"/>
  <c r="X332" i="3" s="1"/>
  <c r="V122" i="3"/>
  <c r="W122" i="3" s="1"/>
  <c r="X122" i="3" s="1"/>
  <c r="V66" i="3"/>
  <c r="W66" i="3" s="1"/>
  <c r="X66" i="3" s="1"/>
  <c r="V551" i="3"/>
  <c r="W551" i="3" s="1"/>
  <c r="X551" i="3" s="1"/>
  <c r="V88" i="3"/>
  <c r="W88" i="3" s="1"/>
  <c r="X88" i="3" s="1"/>
  <c r="V93" i="3"/>
  <c r="W93" i="3" s="1"/>
  <c r="X93" i="3" s="1"/>
  <c r="V825" i="3"/>
  <c r="W825" i="3" s="1"/>
  <c r="X825" i="3" s="1"/>
  <c r="V799" i="3"/>
  <c r="W799" i="3" s="1"/>
  <c r="X799" i="3" s="1"/>
  <c r="V612" i="3"/>
  <c r="W612" i="3" s="1"/>
  <c r="X612" i="3" s="1"/>
  <c r="V465" i="3"/>
  <c r="W465" i="3" s="1"/>
  <c r="X465" i="3" s="1"/>
  <c r="V222" i="3"/>
  <c r="W222" i="3" s="1"/>
  <c r="X222" i="3" s="1"/>
  <c r="V417" i="3"/>
  <c r="W417" i="3" s="1"/>
  <c r="X417" i="3" s="1"/>
  <c r="V293" i="3"/>
  <c r="W293" i="3" s="1"/>
  <c r="X293" i="3" s="1"/>
  <c r="V169" i="3"/>
  <c r="W169" i="3" s="1"/>
  <c r="X169" i="3" s="1"/>
  <c r="V556" i="3"/>
  <c r="W556" i="3" s="1"/>
  <c r="X556" i="3" s="1"/>
  <c r="V499" i="3"/>
  <c r="W499" i="3" s="1"/>
  <c r="X499" i="3" s="1"/>
  <c r="V259" i="3"/>
  <c r="W259" i="3" s="1"/>
  <c r="X259" i="3" s="1"/>
  <c r="V283" i="3"/>
  <c r="W283" i="3" s="1"/>
  <c r="X283" i="3" s="1"/>
  <c r="V791" i="3"/>
  <c r="W791" i="3" s="1"/>
  <c r="X791" i="3" s="1"/>
  <c r="V838" i="3"/>
  <c r="W838" i="3" s="1"/>
  <c r="X838" i="3" s="1"/>
  <c r="V384" i="3"/>
  <c r="W384" i="3" s="1"/>
  <c r="X384" i="3" s="1"/>
  <c r="V82" i="3"/>
  <c r="W82" i="3" s="1"/>
  <c r="X82" i="3" s="1"/>
  <c r="V236" i="3"/>
  <c r="W236" i="3" s="1"/>
  <c r="X236" i="3" s="1"/>
  <c r="V733" i="3"/>
  <c r="W733" i="3" s="1"/>
  <c r="X733" i="3" s="1"/>
  <c r="V383" i="3"/>
  <c r="W383" i="3" s="1"/>
  <c r="X383" i="3" s="1"/>
  <c r="V516" i="3"/>
  <c r="W516" i="3" s="1"/>
  <c r="X516" i="3" s="1"/>
  <c r="V317" i="3"/>
  <c r="W317" i="3" s="1"/>
  <c r="X317" i="3" s="1"/>
  <c r="V717" i="3"/>
  <c r="W717" i="3" s="1"/>
  <c r="X717" i="3" s="1"/>
  <c r="V330" i="3"/>
  <c r="W330" i="3" s="1"/>
  <c r="X330" i="3" s="1"/>
  <c r="V272" i="3"/>
  <c r="W272" i="3" s="1"/>
  <c r="X272" i="3" s="1"/>
  <c r="V456" i="3"/>
  <c r="W456" i="3" s="1"/>
  <c r="X456" i="3" s="1"/>
  <c r="V765" i="3"/>
  <c r="W765" i="3" s="1"/>
  <c r="X765" i="3" s="1"/>
  <c r="V302" i="3"/>
  <c r="W302" i="3" s="1"/>
  <c r="X302" i="3" s="1"/>
  <c r="V165" i="3"/>
  <c r="W165" i="3" s="1"/>
  <c r="X165" i="3" s="1"/>
  <c r="V851" i="3"/>
  <c r="W851" i="3" s="1"/>
  <c r="X851" i="3" s="1"/>
  <c r="V281" i="3"/>
  <c r="W281" i="3" s="1"/>
  <c r="X281" i="3" s="1"/>
  <c r="V264" i="3"/>
  <c r="W264" i="3" s="1"/>
  <c r="X264" i="3" s="1"/>
  <c r="V767" i="3"/>
  <c r="W767" i="3" s="1"/>
  <c r="X767" i="3" s="1"/>
  <c r="V845" i="3"/>
  <c r="W845" i="3" s="1"/>
  <c r="X845" i="3" s="1"/>
  <c r="V846" i="3"/>
  <c r="W846" i="3" s="1"/>
  <c r="X846" i="3" s="1"/>
  <c r="V486" i="3"/>
  <c r="W486" i="3" s="1"/>
  <c r="X486" i="3" s="1"/>
  <c r="V422" i="3"/>
  <c r="W422" i="3" s="1"/>
  <c r="X422" i="3" s="1"/>
  <c r="V180" i="3"/>
  <c r="W180" i="3" s="1"/>
  <c r="X180" i="3" s="1"/>
  <c r="V513" i="3"/>
  <c r="W513" i="3" s="1"/>
  <c r="X513" i="3" s="1"/>
  <c r="V442" i="3"/>
  <c r="W442" i="3" s="1"/>
  <c r="X442" i="3" s="1"/>
  <c r="V635" i="3"/>
  <c r="W635" i="3" s="1"/>
  <c r="X635" i="3" s="1"/>
  <c r="V196" i="3"/>
  <c r="W196" i="3" s="1"/>
  <c r="X196" i="3" s="1"/>
  <c r="V252" i="3"/>
  <c r="W252" i="3" s="1"/>
  <c r="X252" i="3" s="1"/>
  <c r="V833" i="3"/>
  <c r="W833" i="3" s="1"/>
  <c r="X833" i="3" s="1"/>
  <c r="V622" i="3"/>
  <c r="W622" i="3" s="1"/>
  <c r="X622" i="3" s="1"/>
  <c r="V522" i="3"/>
  <c r="W522" i="3" s="1"/>
  <c r="X522" i="3" s="1"/>
  <c r="V682" i="3"/>
  <c r="W682" i="3" s="1"/>
  <c r="X682" i="3" s="1"/>
  <c r="V587" i="3"/>
  <c r="W587" i="3" s="1"/>
  <c r="X587" i="3" s="1"/>
  <c r="V67" i="3"/>
  <c r="W67" i="3" s="1"/>
  <c r="X67" i="3" s="1"/>
  <c r="V438" i="3"/>
  <c r="W438" i="3" s="1"/>
  <c r="X438" i="3" s="1"/>
  <c r="V761" i="3"/>
  <c r="W761" i="3" s="1"/>
  <c r="X761" i="3" s="1"/>
  <c r="V396" i="3"/>
  <c r="W396" i="3" s="1"/>
  <c r="X396" i="3" s="1"/>
  <c r="V430" i="3"/>
  <c r="W430" i="3" s="1"/>
  <c r="X430" i="3" s="1"/>
  <c r="V114" i="3"/>
  <c r="W114" i="3" s="1"/>
  <c r="X114" i="3" s="1"/>
  <c r="V737" i="3"/>
  <c r="W737" i="3" s="1"/>
  <c r="X737" i="3" s="1"/>
  <c r="V308" i="3"/>
  <c r="W308" i="3" s="1"/>
  <c r="X308" i="3" s="1"/>
  <c r="V720" i="3"/>
  <c r="W720" i="3" s="1"/>
  <c r="X720" i="3" s="1"/>
  <c r="V62" i="3"/>
  <c r="W62" i="3" s="1"/>
  <c r="X62" i="3" s="1"/>
  <c r="V113" i="3"/>
  <c r="W113" i="3" s="1"/>
  <c r="X113" i="3" s="1"/>
  <c r="V688" i="3"/>
  <c r="W688" i="3" s="1"/>
  <c r="X688" i="3" s="1"/>
  <c r="V510" i="3"/>
  <c r="W510" i="3" s="1"/>
  <c r="X510" i="3" s="1"/>
  <c r="V831" i="3"/>
  <c r="W831" i="3" s="1"/>
  <c r="X831" i="3" s="1"/>
  <c r="V478" i="3"/>
  <c r="W478" i="3" s="1"/>
  <c r="X478" i="3" s="1"/>
  <c r="V284" i="3"/>
  <c r="W284" i="3" s="1"/>
  <c r="X284" i="3" s="1"/>
  <c r="V345" i="3"/>
  <c r="W345" i="3" s="1"/>
  <c r="X345" i="3" s="1"/>
  <c r="V261" i="3"/>
  <c r="W261" i="3" s="1"/>
  <c r="X261" i="3" s="1"/>
  <c r="V609" i="3"/>
  <c r="W609" i="3" s="1"/>
  <c r="X609" i="3" s="1"/>
  <c r="V463" i="3"/>
  <c r="W463" i="3" s="1"/>
  <c r="X463" i="3" s="1"/>
  <c r="V240" i="3"/>
  <c r="W240" i="3" s="1"/>
  <c r="X240" i="3" s="1"/>
  <c r="V341" i="3"/>
  <c r="W341" i="3" s="1"/>
  <c r="X341" i="3" s="1"/>
  <c r="V669" i="3"/>
  <c r="W669" i="3" s="1"/>
  <c r="X669" i="3" s="1"/>
  <c r="V667" i="3"/>
  <c r="W667" i="3" s="1"/>
  <c r="X667" i="3" s="1"/>
  <c r="V294" i="3"/>
  <c r="W294" i="3" s="1"/>
  <c r="X294" i="3" s="1"/>
  <c r="V212" i="3"/>
  <c r="W212" i="3" s="1"/>
  <c r="X212" i="3" s="1"/>
  <c r="V285" i="3"/>
  <c r="W285" i="3" s="1"/>
  <c r="X285" i="3" s="1"/>
  <c r="V232" i="3"/>
  <c r="W232" i="3" s="1"/>
  <c r="X232" i="3" s="1"/>
  <c r="V798" i="3"/>
  <c r="W798" i="3" s="1"/>
  <c r="X798" i="3" s="1"/>
  <c r="V766" i="3"/>
  <c r="W766" i="3" s="1"/>
  <c r="X766" i="3" s="1"/>
  <c r="V434" i="3"/>
  <c r="W434" i="3" s="1"/>
  <c r="X434" i="3" s="1"/>
  <c r="V98" i="3"/>
  <c r="W98" i="3" s="1"/>
  <c r="X98" i="3" s="1"/>
  <c r="V248" i="3"/>
  <c r="W248" i="3" s="1"/>
  <c r="X248" i="3" s="1"/>
  <c r="V848" i="3"/>
  <c r="W848" i="3" s="1"/>
  <c r="X848" i="3" s="1"/>
  <c r="V661" i="3"/>
  <c r="W661" i="3" s="1"/>
  <c r="X661" i="3" s="1"/>
  <c r="V335" i="3"/>
  <c r="W335" i="3" s="1"/>
  <c r="X335" i="3" s="1"/>
  <c r="V217" i="3"/>
  <c r="W217" i="3" s="1"/>
  <c r="X217" i="3" s="1"/>
  <c r="V820" i="3"/>
  <c r="W820" i="3" s="1"/>
  <c r="X820" i="3" s="1"/>
  <c r="V549" i="3"/>
  <c r="W549" i="3" s="1"/>
  <c r="X549" i="3" s="1"/>
  <c r="V265" i="3"/>
  <c r="W265" i="3" s="1"/>
  <c r="X265" i="3" s="1"/>
  <c r="V389" i="3"/>
  <c r="W389" i="3" s="1"/>
  <c r="X389" i="3" s="1"/>
  <c r="V584" i="3"/>
  <c r="W584" i="3" s="1"/>
  <c r="X584" i="3" s="1"/>
  <c r="V509" i="3"/>
  <c r="W509" i="3" s="1"/>
  <c r="X509" i="3" s="1"/>
  <c r="V574" i="3"/>
  <c r="W574" i="3" s="1"/>
  <c r="X574" i="3" s="1"/>
  <c r="V713" i="3"/>
  <c r="W713" i="3" s="1"/>
  <c r="X713" i="3" s="1"/>
  <c r="V472" i="3"/>
  <c r="W472" i="3" s="1"/>
  <c r="X472" i="3" s="1"/>
  <c r="V348" i="3"/>
  <c r="W348" i="3" s="1"/>
  <c r="X348" i="3" s="1"/>
  <c r="V154" i="3"/>
  <c r="W154" i="3" s="1"/>
  <c r="X154" i="3" s="1"/>
  <c r="V805" i="3"/>
  <c r="W805" i="3" s="1"/>
  <c r="X805" i="3" s="1"/>
  <c r="V458" i="3"/>
  <c r="W458" i="3" s="1"/>
  <c r="X458" i="3" s="1"/>
  <c r="V255" i="3"/>
  <c r="W255" i="3" s="1"/>
  <c r="X255" i="3" s="1"/>
  <c r="V636" i="3"/>
  <c r="W636" i="3" s="1"/>
  <c r="X636" i="3" s="1"/>
  <c r="V786" i="3"/>
  <c r="W786" i="3" s="1"/>
  <c r="X786" i="3" s="1"/>
  <c r="V822" i="3"/>
  <c r="W822" i="3" s="1"/>
  <c r="X822" i="3" s="1"/>
  <c r="V655" i="3"/>
  <c r="W655" i="3" s="1"/>
  <c r="X655" i="3" s="1"/>
  <c r="V452" i="3"/>
  <c r="W452" i="3" s="1"/>
  <c r="X452" i="3" s="1"/>
  <c r="V134" i="3"/>
  <c r="W134" i="3" s="1"/>
  <c r="X134" i="3" s="1"/>
  <c r="V234" i="3"/>
  <c r="W234" i="3" s="1"/>
  <c r="X234" i="3" s="1"/>
  <c r="V656" i="3"/>
  <c r="W656" i="3" s="1"/>
  <c r="X656" i="3" s="1"/>
  <c r="V646" i="3"/>
  <c r="W646" i="3" s="1"/>
  <c r="X646" i="3" s="1"/>
  <c r="V310" i="3"/>
  <c r="W310" i="3" s="1"/>
  <c r="X310" i="3" s="1"/>
  <c r="V167" i="3"/>
  <c r="W167" i="3" s="1"/>
  <c r="X167" i="3" s="1"/>
  <c r="V707" i="3"/>
  <c r="W707" i="3" s="1"/>
  <c r="X707" i="3" s="1"/>
  <c r="V540" i="3"/>
  <c r="W540" i="3" s="1"/>
  <c r="X540" i="3" s="1"/>
  <c r="V615" i="3"/>
  <c r="W615" i="3" s="1"/>
  <c r="X615" i="3" s="1"/>
  <c r="V705" i="3"/>
  <c r="W705" i="3" s="1"/>
  <c r="X705" i="3" s="1"/>
  <c r="V506" i="3"/>
  <c r="W506" i="3" s="1"/>
  <c r="X506" i="3" s="1"/>
  <c r="V287" i="3"/>
  <c r="W287" i="3" s="1"/>
  <c r="X287" i="3" s="1"/>
  <c r="V75" i="3"/>
  <c r="W75" i="3" s="1"/>
  <c r="X75" i="3" s="1"/>
  <c r="V369" i="3"/>
  <c r="W369" i="3" s="1"/>
  <c r="X369" i="3" s="1"/>
  <c r="V500" i="3"/>
  <c r="W500" i="3" s="1"/>
  <c r="X500" i="3" s="1"/>
  <c r="V429" i="3"/>
  <c r="W429" i="3" s="1"/>
  <c r="X429" i="3" s="1"/>
  <c r="V136" i="3"/>
  <c r="W136" i="3" s="1"/>
  <c r="X136" i="3" s="1"/>
  <c r="V273" i="3"/>
  <c r="W273" i="3" s="1"/>
  <c r="X273" i="3" s="1"/>
  <c r="V679" i="3"/>
  <c r="W679" i="3" s="1"/>
  <c r="X679" i="3" s="1"/>
  <c r="V605" i="3"/>
  <c r="W605" i="3" s="1"/>
  <c r="X605" i="3" s="1"/>
  <c r="V297" i="3"/>
  <c r="W297" i="3" s="1"/>
  <c r="X297" i="3" s="1"/>
  <c r="V209" i="3"/>
  <c r="W209" i="3" s="1"/>
  <c r="X209" i="3" s="1"/>
  <c r="V489" i="3"/>
  <c r="W489" i="3" s="1"/>
  <c r="X489" i="3" s="1"/>
  <c r="V426" i="3"/>
  <c r="W426" i="3" s="1"/>
  <c r="X426" i="3" s="1"/>
  <c r="V79" i="3"/>
  <c r="W79" i="3" s="1"/>
  <c r="X79" i="3" s="1"/>
  <c r="V839" i="3"/>
  <c r="W839" i="3" s="1"/>
  <c r="X839" i="3" s="1"/>
  <c r="V611" i="3"/>
  <c r="W611" i="3" s="1"/>
  <c r="X611" i="3" s="1"/>
  <c r="V444" i="3"/>
  <c r="W444" i="3" s="1"/>
  <c r="X444" i="3" s="1"/>
  <c r="V569" i="3"/>
  <c r="W569" i="3" s="1"/>
  <c r="X569" i="3" s="1"/>
  <c r="V673" i="3"/>
  <c r="W673" i="3" s="1"/>
  <c r="X673" i="3" s="1"/>
  <c r="V623" i="3"/>
  <c r="W623" i="3" s="1"/>
  <c r="X623" i="3" s="1"/>
  <c r="V379" i="3"/>
  <c r="W379" i="3" s="1"/>
  <c r="X379" i="3" s="1"/>
  <c r="V140" i="3"/>
  <c r="W140" i="3" s="1"/>
  <c r="X140" i="3" s="1"/>
  <c r="V316" i="3"/>
  <c r="W316" i="3" s="1"/>
  <c r="X316" i="3" s="1"/>
  <c r="V640" i="3"/>
  <c r="W640" i="3" s="1"/>
  <c r="X640" i="3" s="1"/>
  <c r="V775" i="3"/>
  <c r="W775" i="3" s="1"/>
  <c r="X775" i="3" s="1"/>
  <c r="V419" i="3"/>
  <c r="W419" i="3" s="1"/>
  <c r="X419" i="3" s="1"/>
  <c r="V416" i="3"/>
  <c r="W416" i="3" s="1"/>
  <c r="X416" i="3" s="1"/>
  <c r="V634" i="3"/>
  <c r="W634" i="3" s="1"/>
  <c r="X634" i="3" s="1"/>
  <c r="V192" i="3"/>
  <c r="W192" i="3" s="1"/>
  <c r="X192" i="3" s="1"/>
  <c r="V120" i="3"/>
  <c r="W120" i="3" s="1"/>
  <c r="X120" i="3" s="1"/>
  <c r="V123" i="3"/>
  <c r="W123" i="3" s="1"/>
  <c r="X123" i="3" s="1"/>
  <c r="V101" i="3"/>
  <c r="W101" i="3" s="1"/>
  <c r="X101" i="3" s="1"/>
  <c r="V843" i="3"/>
  <c r="W843" i="3" s="1"/>
  <c r="X843" i="3" s="1"/>
  <c r="V795" i="3"/>
  <c r="W795" i="3" s="1"/>
  <c r="X795" i="3" s="1"/>
  <c r="V118" i="3"/>
  <c r="W118" i="3" s="1"/>
  <c r="X118" i="3" s="1"/>
  <c r="V48" i="3"/>
  <c r="W48" i="3" s="1"/>
  <c r="X48" i="3" s="1"/>
  <c r="P69" i="3"/>
  <c r="Q69" i="3" s="1"/>
  <c r="R69" i="3" s="1"/>
  <c r="V39" i="3"/>
  <c r="W39" i="3" s="1"/>
  <c r="X39" i="3" s="1"/>
  <c r="P73" i="3"/>
  <c r="Q73" i="3" s="1"/>
  <c r="R73" i="3" s="1"/>
  <c r="P60" i="3"/>
  <c r="Q60" i="3" s="1"/>
  <c r="R60" i="3" s="1"/>
  <c r="V49" i="3"/>
  <c r="W49" i="3" s="1"/>
  <c r="X49" i="3" s="1"/>
  <c r="P61" i="3"/>
  <c r="Q61" i="3" s="1"/>
  <c r="R61" i="3" s="1"/>
  <c r="P30" i="3"/>
  <c r="Q30" i="3" s="1"/>
  <c r="R30" i="3" s="1"/>
  <c r="P41" i="3"/>
  <c r="Q41" i="3" s="1"/>
  <c r="R41" i="3" s="1"/>
  <c r="P39" i="3"/>
  <c r="Q39" i="3" s="1"/>
  <c r="R39" i="3" s="1"/>
  <c r="V33" i="3"/>
  <c r="W33" i="3" s="1"/>
  <c r="X33" i="3" s="1"/>
  <c r="V47" i="3"/>
  <c r="W47" i="3" s="1"/>
  <c r="X47" i="3" s="1"/>
  <c r="V40" i="3"/>
  <c r="W40" i="3" s="1"/>
  <c r="X40" i="3" s="1"/>
  <c r="V44" i="3"/>
  <c r="W44" i="3" s="1"/>
  <c r="X44" i="3" s="1"/>
  <c r="P75" i="3"/>
  <c r="Q75" i="3" s="1"/>
  <c r="R75" i="3" s="1"/>
  <c r="V53" i="3"/>
  <c r="W53" i="3" s="1"/>
  <c r="X53" i="3" s="1"/>
  <c r="V43" i="3"/>
  <c r="W43" i="3" s="1"/>
  <c r="X43" i="3" s="1"/>
  <c r="V38" i="3"/>
  <c r="W38" i="3" s="1"/>
  <c r="X38" i="3" s="1"/>
  <c r="P31" i="3"/>
  <c r="Q31" i="3" s="1"/>
  <c r="R31" i="3" s="1"/>
  <c r="P74" i="3"/>
  <c r="Q74" i="3" s="1"/>
  <c r="R74" i="3" s="1"/>
  <c r="P54" i="3"/>
  <c r="Q54" i="3" s="1"/>
  <c r="R54" i="3" s="1"/>
  <c r="V36" i="3"/>
  <c r="W36" i="3" s="1"/>
  <c r="X36" i="3" s="1"/>
  <c r="V34" i="3"/>
  <c r="W34" i="3" s="1"/>
  <c r="X34" i="3" s="1"/>
  <c r="V52" i="3"/>
  <c r="W52" i="3" s="1"/>
  <c r="X52" i="3" s="1"/>
  <c r="P48" i="3"/>
  <c r="Q48" i="3" s="1"/>
  <c r="R48" i="3" s="1"/>
  <c r="P51" i="3"/>
  <c r="Q51" i="3" s="1"/>
  <c r="R51" i="3" s="1"/>
  <c r="V30" i="3"/>
  <c r="W30" i="3" s="1"/>
  <c r="X30" i="3" s="1"/>
  <c r="V51" i="3"/>
  <c r="W51" i="3" s="1"/>
  <c r="X51" i="3" s="1"/>
  <c r="V41" i="3"/>
  <c r="W41" i="3" s="1"/>
  <c r="X41" i="3" s="1"/>
  <c r="P57" i="3"/>
  <c r="Q57" i="3" s="1"/>
  <c r="R57" i="3" s="1"/>
  <c r="P70" i="3"/>
  <c r="Q70" i="3" s="1"/>
  <c r="R70" i="3" s="1"/>
  <c r="P71" i="3"/>
  <c r="Q71" i="3" s="1"/>
  <c r="R71" i="3" s="1"/>
  <c r="P36" i="3"/>
  <c r="Q36" i="3" s="1"/>
  <c r="R36" i="3" s="1"/>
  <c r="P32" i="3"/>
  <c r="Q32" i="3" s="1"/>
  <c r="R32" i="3" s="1"/>
  <c r="P50" i="3"/>
  <c r="Q50" i="3" s="1"/>
  <c r="R50" i="3" s="1"/>
  <c r="V50" i="3"/>
  <c r="W50" i="3" s="1"/>
  <c r="X50" i="3" s="1"/>
  <c r="V32" i="3"/>
  <c r="W32" i="3" s="1"/>
  <c r="X32" i="3" s="1"/>
  <c r="V42" i="3"/>
  <c r="W42" i="3" s="1"/>
  <c r="X42" i="3" s="1"/>
  <c r="P66" i="3"/>
  <c r="Q66" i="3" s="1"/>
  <c r="R66" i="3" s="1"/>
  <c r="P56" i="3"/>
  <c r="Q56" i="3" s="1"/>
  <c r="R56" i="3" s="1"/>
  <c r="P64" i="3"/>
  <c r="Q64" i="3" s="1"/>
  <c r="R64" i="3" s="1"/>
  <c r="P42" i="3"/>
  <c r="Q42" i="3" s="1"/>
  <c r="R42" i="3" s="1"/>
  <c r="V35" i="3"/>
  <c r="W35" i="3" s="1"/>
  <c r="X35" i="3" s="1"/>
  <c r="V46" i="3"/>
  <c r="W46" i="3" s="1"/>
  <c r="X46" i="3" s="1"/>
  <c r="V45" i="3"/>
  <c r="W45" i="3" s="1"/>
  <c r="X45" i="3" s="1"/>
  <c r="P40" i="3"/>
  <c r="Q40" i="3" s="1"/>
  <c r="R40" i="3" s="1"/>
  <c r="P43" i="3"/>
  <c r="Q43" i="3" s="1"/>
  <c r="R43" i="3" s="1"/>
  <c r="V31" i="3"/>
  <c r="W31" i="3" s="1"/>
  <c r="X31" i="3" s="1"/>
  <c r="V37" i="3"/>
  <c r="W37" i="3" s="1"/>
  <c r="X37" i="3" s="1"/>
  <c r="P58" i="3"/>
  <c r="Q58" i="3" s="1"/>
  <c r="R58" i="3" s="1"/>
  <c r="P35" i="3"/>
  <c r="Q35" i="3" s="1"/>
  <c r="R35" i="3" s="1"/>
  <c r="P34" i="3"/>
  <c r="Q34" i="3" s="1"/>
  <c r="R34" i="3" s="1"/>
  <c r="P47" i="3"/>
  <c r="Q47" i="3" s="1"/>
  <c r="R47" i="3" s="1"/>
  <c r="P55" i="3"/>
  <c r="Q55" i="3" s="1"/>
  <c r="R55" i="3" s="1"/>
  <c r="P68" i="3"/>
  <c r="Q68" i="3" s="1"/>
  <c r="R68" i="3" s="1"/>
  <c r="P49" i="3"/>
  <c r="Q49" i="3" s="1"/>
  <c r="R49" i="3" s="1"/>
  <c r="P37" i="3"/>
  <c r="Q37" i="3" s="1"/>
  <c r="R37" i="3" s="1"/>
  <c r="P33" i="3"/>
  <c r="Q33" i="3" s="1"/>
  <c r="R33" i="3" s="1"/>
  <c r="P53" i="3"/>
  <c r="Q53" i="3" s="1"/>
  <c r="R53" i="3" s="1"/>
  <c r="P62" i="3"/>
  <c r="Q62" i="3" s="1"/>
  <c r="R62" i="3" s="1"/>
  <c r="P65" i="3"/>
  <c r="Q65" i="3" s="1"/>
  <c r="R65" i="3" s="1"/>
  <c r="P46" i="3"/>
  <c r="Q46" i="3" s="1"/>
  <c r="R46" i="3" s="1"/>
  <c r="P38" i="3"/>
  <c r="Q38" i="3" s="1"/>
  <c r="R38" i="3" s="1"/>
  <c r="P45" i="3"/>
  <c r="Q45" i="3" s="1"/>
  <c r="R45" i="3" s="1"/>
  <c r="P52" i="3"/>
  <c r="Q52" i="3" s="1"/>
  <c r="R52" i="3" s="1"/>
  <c r="P59" i="3"/>
  <c r="Q59" i="3" s="1"/>
  <c r="R59" i="3" s="1"/>
  <c r="P63" i="3"/>
  <c r="Q63" i="3" s="1"/>
  <c r="R63" i="3" s="1"/>
  <c r="P72" i="3"/>
  <c r="Q72" i="3" s="1"/>
  <c r="R72" i="3" s="1"/>
  <c r="P67" i="3"/>
  <c r="Q67" i="3" s="1"/>
  <c r="R67" i="3" s="1"/>
  <c r="P44" i="3"/>
  <c r="Q44" i="3" s="1"/>
  <c r="R44" i="3" s="1"/>
  <c r="V26" i="3"/>
  <c r="W26" i="3" s="1"/>
  <c r="X26" i="3" s="1"/>
  <c r="V25" i="3"/>
  <c r="W25" i="3" s="1"/>
  <c r="X25" i="3" s="1"/>
  <c r="V24" i="3"/>
  <c r="W24" i="3" s="1"/>
  <c r="X24" i="3" s="1"/>
  <c r="V27" i="3"/>
  <c r="W27" i="3" s="1"/>
  <c r="X27" i="3" s="1"/>
  <c r="V10" i="3"/>
  <c r="W10" i="3" s="1"/>
  <c r="X10" i="3" s="1"/>
  <c r="V8" i="3"/>
  <c r="W8" i="3" s="1"/>
  <c r="X8" i="3" s="1"/>
  <c r="V16" i="3"/>
  <c r="W16" i="3" s="1"/>
  <c r="X16" i="3" s="1"/>
  <c r="V9" i="3"/>
  <c r="W9" i="3" s="1"/>
  <c r="X9" i="3" s="1"/>
  <c r="V17" i="3"/>
  <c r="W17" i="3" s="1"/>
  <c r="X17" i="3" s="1"/>
  <c r="V28" i="3"/>
  <c r="W28" i="3" s="1"/>
  <c r="X28" i="3" s="1"/>
  <c r="V15" i="3"/>
  <c r="W15" i="3" s="1"/>
  <c r="X15" i="3" s="1"/>
  <c r="V12" i="3"/>
  <c r="W12" i="3" s="1"/>
  <c r="X12" i="3" s="1"/>
  <c r="V18" i="3"/>
  <c r="W18" i="3" s="1"/>
  <c r="X18" i="3" s="1"/>
  <c r="V20" i="3"/>
  <c r="W20" i="3" s="1"/>
  <c r="X20" i="3" s="1"/>
  <c r="V23" i="3"/>
  <c r="W23" i="3" s="1"/>
  <c r="X23" i="3" s="1"/>
  <c r="V13" i="3"/>
  <c r="W13" i="3" s="1"/>
  <c r="X13" i="3" s="1"/>
  <c r="V21" i="3"/>
  <c r="W21" i="3" s="1"/>
  <c r="X21" i="3" s="1"/>
  <c r="V14" i="3"/>
  <c r="W14" i="3" s="1"/>
  <c r="X14" i="3" s="1"/>
  <c r="V11" i="3"/>
  <c r="W11" i="3" s="1"/>
  <c r="X11" i="3" s="1"/>
  <c r="V29" i="3"/>
  <c r="W29" i="3" s="1"/>
  <c r="X29" i="3" s="1"/>
  <c r="V22" i="3"/>
  <c r="W22" i="3" s="1"/>
  <c r="X22" i="3" s="1"/>
  <c r="V7" i="3"/>
  <c r="W7" i="3" s="1"/>
  <c r="X7" i="3" s="1"/>
  <c r="V19" i="3"/>
  <c r="W19" i="3" s="1"/>
  <c r="X19" i="3" s="1"/>
  <c r="V5" i="3"/>
  <c r="W5" i="3" s="1"/>
  <c r="X5" i="3" s="1"/>
  <c r="V6" i="3"/>
  <c r="W6" i="3" s="1"/>
  <c r="X6" i="3" s="1"/>
  <c r="V4" i="3"/>
  <c r="W4" i="3" s="1"/>
  <c r="X4" i="3" s="1"/>
  <c r="P26" i="3"/>
  <c r="Q26" i="3" s="1"/>
  <c r="R26" i="3" s="1"/>
  <c r="P4" i="3"/>
  <c r="Q4" i="3" s="1"/>
  <c r="R4" i="3" s="1"/>
  <c r="P6" i="3"/>
  <c r="Q6" i="3" s="1"/>
  <c r="R6" i="3" s="1"/>
  <c r="P27" i="3"/>
  <c r="P14" i="3"/>
  <c r="Q14" i="3" s="1"/>
  <c r="R14" i="3" s="1"/>
  <c r="P22" i="3"/>
  <c r="P23" i="3"/>
  <c r="P9" i="3"/>
  <c r="Q9" i="3" s="1"/>
  <c r="R9" i="3" s="1"/>
  <c r="P24" i="3"/>
  <c r="P28" i="3"/>
  <c r="P25" i="3"/>
  <c r="P20" i="3"/>
  <c r="P11" i="3"/>
  <c r="P21" i="3"/>
  <c r="P10" i="3"/>
  <c r="Q10" i="3" s="1"/>
  <c r="R10" i="3" s="1"/>
  <c r="P12" i="3"/>
  <c r="Q12" i="3" s="1"/>
  <c r="R12" i="3" s="1"/>
  <c r="P13" i="3"/>
  <c r="Q13" i="3" s="1"/>
  <c r="R13" i="3" s="1"/>
  <c r="P7" i="3"/>
  <c r="P16" i="3"/>
  <c r="P17" i="3"/>
  <c r="P15" i="3"/>
  <c r="P19" i="3"/>
  <c r="P8" i="3"/>
  <c r="Q8" i="3" s="1"/>
  <c r="R8" i="3" s="1"/>
  <c r="P29" i="3"/>
  <c r="P18" i="3"/>
  <c r="P5" i="3"/>
  <c r="Q5" i="3" s="1"/>
  <c r="R5" i="3" s="1"/>
  <c r="J14" i="3"/>
  <c r="K14" i="3" s="1"/>
  <c r="L14" i="3" s="1"/>
  <c r="J8" i="3"/>
  <c r="J13" i="3"/>
  <c r="K13" i="3" s="1"/>
  <c r="L13" i="3" s="1"/>
  <c r="J12" i="3"/>
  <c r="K12" i="3" s="1"/>
  <c r="L12" i="3" s="1"/>
  <c r="J7" i="3"/>
  <c r="J6" i="3"/>
  <c r="K6" i="3" s="1"/>
  <c r="J11" i="3"/>
  <c r="K11" i="3" s="1"/>
  <c r="L11" i="3" s="1"/>
  <c r="J10" i="3"/>
  <c r="K10" i="3" s="1"/>
  <c r="L10" i="3" s="1"/>
  <c r="J5" i="3"/>
  <c r="K5" i="3" s="1"/>
  <c r="J9" i="3"/>
  <c r="K24" i="3"/>
  <c r="L24" i="3" s="1"/>
  <c r="K18" i="3"/>
  <c r="L18" i="3" s="1"/>
  <c r="K25" i="3"/>
  <c r="L25" i="3" s="1"/>
  <c r="K21" i="3"/>
  <c r="L21" i="3" s="1"/>
  <c r="K28" i="3"/>
  <c r="L28" i="3" s="1"/>
  <c r="K23" i="3"/>
  <c r="L23" i="3" s="1"/>
  <c r="K22" i="3"/>
  <c r="L22" i="3" s="1"/>
  <c r="K27" i="3"/>
  <c r="L27" i="3" s="1"/>
  <c r="K20" i="3"/>
  <c r="L20" i="3" s="1"/>
  <c r="K26" i="3"/>
  <c r="L26" i="3" s="1"/>
  <c r="K17" i="3"/>
  <c r="L17" i="3" s="1"/>
  <c r="K15" i="3"/>
  <c r="L15" i="3" s="1"/>
  <c r="K16" i="3"/>
  <c r="L16" i="3" s="1"/>
  <c r="K19" i="3"/>
  <c r="L19" i="3" s="1"/>
  <c r="K29" i="3"/>
  <c r="L29" i="3" s="1"/>
  <c r="J4" i="3"/>
  <c r="K4" i="3" s="1"/>
  <c r="W8" i="1"/>
  <c r="U8" i="1"/>
  <c r="S8" i="1"/>
  <c r="Q8" i="1"/>
  <c r="O8" i="1"/>
  <c r="M8" i="1"/>
  <c r="K8" i="1"/>
  <c r="I8" i="1"/>
  <c r="G8" i="1"/>
  <c r="E8" i="1"/>
  <c r="C8" i="1"/>
  <c r="A9" i="1"/>
  <c r="C1" i="1"/>
  <c r="Q29" i="3" l="1"/>
  <c r="R29" i="3" s="1"/>
  <c r="Q23" i="3"/>
  <c r="R23" i="3" s="1"/>
  <c r="Q19" i="3"/>
  <c r="R19" i="3" s="1"/>
  <c r="Q21" i="3"/>
  <c r="R21" i="3" s="1"/>
  <c r="Q22" i="3"/>
  <c r="R22" i="3" s="1"/>
  <c r="Q24" i="3"/>
  <c r="R24" i="3" s="1"/>
  <c r="Q15" i="3"/>
  <c r="R15" i="3" s="1"/>
  <c r="Q11" i="3"/>
  <c r="R11" i="3" s="1"/>
  <c r="Q18" i="3"/>
  <c r="R18" i="3" s="1"/>
  <c r="Q17" i="3"/>
  <c r="R17" i="3" s="1"/>
  <c r="Q20" i="3"/>
  <c r="R20" i="3" s="1"/>
  <c r="Q27" i="3"/>
  <c r="R27" i="3" s="1"/>
  <c r="Q16" i="3"/>
  <c r="R16" i="3" s="1"/>
  <c r="Q25" i="3"/>
  <c r="R25" i="3" s="1"/>
  <c r="Q7" i="3"/>
  <c r="R7" i="3" s="1"/>
  <c r="Q28" i="3"/>
  <c r="R28" i="3" s="1"/>
  <c r="W9" i="1"/>
  <c r="S9" i="1"/>
  <c r="O9" i="1"/>
  <c r="K9" i="1"/>
  <c r="G9" i="1"/>
  <c r="C9" i="1"/>
  <c r="L5" i="3"/>
  <c r="K8" i="3"/>
  <c r="L8" i="3" s="1"/>
  <c r="L6" i="3"/>
  <c r="K9" i="3"/>
  <c r="L9" i="3" s="1"/>
  <c r="L4" i="3"/>
  <c r="K7" i="3"/>
  <c r="L7" i="3" s="1"/>
  <c r="U9" i="1"/>
  <c r="M9" i="1"/>
  <c r="I9" i="1"/>
  <c r="E9" i="1"/>
  <c r="A10" i="1"/>
  <c r="Q9" i="1"/>
  <c r="X8" i="1" l="1"/>
  <c r="X9" i="1"/>
  <c r="V9" i="1"/>
  <c r="V8" i="1"/>
  <c r="T8" i="1"/>
  <c r="T9" i="1"/>
  <c r="P8" i="1"/>
  <c r="R38" i="1"/>
  <c r="R9" i="1"/>
  <c r="R8" i="1"/>
  <c r="P9" i="1"/>
  <c r="N9" i="1"/>
  <c r="J8" i="1"/>
  <c r="N8" i="1"/>
  <c r="L9" i="1"/>
  <c r="L8" i="1"/>
  <c r="J9" i="1"/>
  <c r="H9" i="1"/>
  <c r="H8" i="1"/>
  <c r="F8" i="1"/>
  <c r="F9" i="1"/>
  <c r="D9" i="1"/>
  <c r="D37" i="1"/>
  <c r="D38" i="1"/>
  <c r="B9" i="1"/>
  <c r="D8" i="1"/>
  <c r="B10" i="1"/>
  <c r="B8" i="1"/>
  <c r="H38" i="1"/>
  <c r="L38" i="1"/>
  <c r="W10" i="1"/>
  <c r="X10" i="1" s="1"/>
  <c r="V38" i="1"/>
  <c r="S10" i="1"/>
  <c r="T10" i="1" s="1"/>
  <c r="O10" i="1"/>
  <c r="P10" i="1" s="1"/>
  <c r="K10" i="1"/>
  <c r="L10" i="1" s="1"/>
  <c r="G10" i="1"/>
  <c r="H10" i="1" s="1"/>
  <c r="C10" i="1"/>
  <c r="D10" i="1" s="1"/>
  <c r="U10" i="1"/>
  <c r="V10" i="1" s="1"/>
  <c r="Q10" i="1"/>
  <c r="R10" i="1" s="1"/>
  <c r="M10" i="1"/>
  <c r="N10" i="1" s="1"/>
  <c r="I10" i="1"/>
  <c r="J10" i="1" s="1"/>
  <c r="E10" i="1"/>
  <c r="F10" i="1" s="1"/>
  <c r="A11" i="1"/>
  <c r="B11" i="1" s="1"/>
  <c r="W11" i="1" l="1"/>
  <c r="X11" i="1" s="1"/>
  <c r="S11" i="1"/>
  <c r="T11" i="1" s="1"/>
  <c r="O11" i="1"/>
  <c r="P11" i="1" s="1"/>
  <c r="K11" i="1"/>
  <c r="L11" i="1" s="1"/>
  <c r="G11" i="1"/>
  <c r="H11" i="1" s="1"/>
  <c r="C11" i="1"/>
  <c r="D11" i="1" s="1"/>
  <c r="U11" i="1"/>
  <c r="V11" i="1" s="1"/>
  <c r="Q11" i="1"/>
  <c r="R11" i="1" s="1"/>
  <c r="M11" i="1"/>
  <c r="N11" i="1" s="1"/>
  <c r="I11" i="1"/>
  <c r="J11" i="1" s="1"/>
  <c r="E11" i="1"/>
  <c r="F11" i="1" s="1"/>
  <c r="A12" i="1"/>
  <c r="B12" i="1" s="1"/>
  <c r="AB11" i="1"/>
  <c r="W12" i="1" l="1"/>
  <c r="X12" i="1" s="1"/>
  <c r="S12" i="1"/>
  <c r="T12" i="1" s="1"/>
  <c r="O12" i="1"/>
  <c r="P12" i="1" s="1"/>
  <c r="K12" i="1"/>
  <c r="L12" i="1" s="1"/>
  <c r="G12" i="1"/>
  <c r="H12" i="1" s="1"/>
  <c r="C12" i="1"/>
  <c r="D12" i="1" s="1"/>
  <c r="U12" i="1"/>
  <c r="V12" i="1" s="1"/>
  <c r="Q12" i="1"/>
  <c r="R12" i="1" s="1"/>
  <c r="M12" i="1"/>
  <c r="N12" i="1" s="1"/>
  <c r="I12" i="1"/>
  <c r="J12" i="1" s="1"/>
  <c r="E12" i="1"/>
  <c r="F12" i="1" s="1"/>
  <c r="A13" i="1"/>
  <c r="B13" i="1" s="1"/>
  <c r="W13" i="1" l="1"/>
  <c r="X13" i="1" s="1"/>
  <c r="S13" i="1"/>
  <c r="T13" i="1" s="1"/>
  <c r="O13" i="1"/>
  <c r="P13" i="1" s="1"/>
  <c r="K13" i="1"/>
  <c r="L13" i="1" s="1"/>
  <c r="G13" i="1"/>
  <c r="H13" i="1" s="1"/>
  <c r="C13" i="1"/>
  <c r="D13" i="1" s="1"/>
  <c r="U13" i="1"/>
  <c r="V13" i="1" s="1"/>
  <c r="Q13" i="1"/>
  <c r="R13" i="1" s="1"/>
  <c r="M13" i="1"/>
  <c r="N13" i="1" s="1"/>
  <c r="I13" i="1"/>
  <c r="J13" i="1" s="1"/>
  <c r="E13" i="1"/>
  <c r="F13" i="1" s="1"/>
  <c r="A14" i="1"/>
  <c r="B14" i="1" s="1"/>
  <c r="W14" i="1" l="1"/>
  <c r="X14" i="1" s="1"/>
  <c r="S14" i="1"/>
  <c r="T14" i="1" s="1"/>
  <c r="O14" i="1"/>
  <c r="P14" i="1" s="1"/>
  <c r="K14" i="1"/>
  <c r="L14" i="1" s="1"/>
  <c r="G14" i="1"/>
  <c r="H14" i="1" s="1"/>
  <c r="C14" i="1"/>
  <c r="D14" i="1" s="1"/>
  <c r="U14" i="1"/>
  <c r="V14" i="1" s="1"/>
  <c r="Q14" i="1"/>
  <c r="R14" i="1" s="1"/>
  <c r="M14" i="1"/>
  <c r="N14" i="1" s="1"/>
  <c r="I14" i="1"/>
  <c r="J14" i="1" s="1"/>
  <c r="E14" i="1"/>
  <c r="F14" i="1" s="1"/>
  <c r="A15" i="1"/>
  <c r="B15" i="1" s="1"/>
  <c r="W15" i="1" l="1"/>
  <c r="X15" i="1" s="1"/>
  <c r="S15" i="1"/>
  <c r="T15" i="1" s="1"/>
  <c r="O15" i="1"/>
  <c r="P15" i="1" s="1"/>
  <c r="K15" i="1"/>
  <c r="L15" i="1" s="1"/>
  <c r="G15" i="1"/>
  <c r="H15" i="1" s="1"/>
  <c r="C15" i="1"/>
  <c r="D15" i="1" s="1"/>
  <c r="U15" i="1"/>
  <c r="V15" i="1" s="1"/>
  <c r="Q15" i="1"/>
  <c r="R15" i="1" s="1"/>
  <c r="M15" i="1"/>
  <c r="N15" i="1" s="1"/>
  <c r="I15" i="1"/>
  <c r="J15" i="1" s="1"/>
  <c r="E15" i="1"/>
  <c r="F15" i="1" s="1"/>
  <c r="A16" i="1"/>
  <c r="B16" i="1" s="1"/>
  <c r="W16" i="1" l="1"/>
  <c r="X16" i="1" s="1"/>
  <c r="S16" i="1"/>
  <c r="T16" i="1" s="1"/>
  <c r="O16" i="1"/>
  <c r="P16" i="1" s="1"/>
  <c r="K16" i="1"/>
  <c r="L16" i="1" s="1"/>
  <c r="G16" i="1"/>
  <c r="H16" i="1" s="1"/>
  <c r="C16" i="1"/>
  <c r="D16" i="1" s="1"/>
  <c r="U16" i="1"/>
  <c r="V16" i="1" s="1"/>
  <c r="Q16" i="1"/>
  <c r="R16" i="1" s="1"/>
  <c r="M16" i="1"/>
  <c r="N16" i="1" s="1"/>
  <c r="I16" i="1"/>
  <c r="J16" i="1" s="1"/>
  <c r="E16" i="1"/>
  <c r="F16" i="1" s="1"/>
  <c r="A17" i="1"/>
  <c r="B17" i="1" s="1"/>
  <c r="W17" i="1" l="1"/>
  <c r="X17" i="1" s="1"/>
  <c r="S17" i="1"/>
  <c r="T17" i="1" s="1"/>
  <c r="O17" i="1"/>
  <c r="P17" i="1" s="1"/>
  <c r="K17" i="1"/>
  <c r="L17" i="1" s="1"/>
  <c r="G17" i="1"/>
  <c r="H17" i="1" s="1"/>
  <c r="C17" i="1"/>
  <c r="D17" i="1" s="1"/>
  <c r="U17" i="1"/>
  <c r="V17" i="1" s="1"/>
  <c r="Q17" i="1"/>
  <c r="R17" i="1" s="1"/>
  <c r="M17" i="1"/>
  <c r="N17" i="1" s="1"/>
  <c r="I17" i="1"/>
  <c r="J17" i="1" s="1"/>
  <c r="E17" i="1"/>
  <c r="F17" i="1" s="1"/>
  <c r="A18" i="1"/>
  <c r="B18" i="1" s="1"/>
  <c r="W18" i="1" l="1"/>
  <c r="X18" i="1" s="1"/>
  <c r="S18" i="1"/>
  <c r="T18" i="1" s="1"/>
  <c r="O18" i="1"/>
  <c r="P18" i="1" s="1"/>
  <c r="K18" i="1"/>
  <c r="L18" i="1" s="1"/>
  <c r="G18" i="1"/>
  <c r="H18" i="1" s="1"/>
  <c r="C18" i="1"/>
  <c r="D18" i="1" s="1"/>
  <c r="U18" i="1"/>
  <c r="V18" i="1" s="1"/>
  <c r="Q18" i="1"/>
  <c r="R18" i="1" s="1"/>
  <c r="M18" i="1"/>
  <c r="N18" i="1" s="1"/>
  <c r="I18" i="1"/>
  <c r="J18" i="1" s="1"/>
  <c r="E18" i="1"/>
  <c r="F18" i="1" s="1"/>
  <c r="A19" i="1"/>
  <c r="B19" i="1" s="1"/>
  <c r="W19" i="1" l="1"/>
  <c r="X19" i="1" s="1"/>
  <c r="S19" i="1"/>
  <c r="T19" i="1" s="1"/>
  <c r="O19" i="1"/>
  <c r="P19" i="1" s="1"/>
  <c r="K19" i="1"/>
  <c r="L19" i="1" s="1"/>
  <c r="G19" i="1"/>
  <c r="H19" i="1" s="1"/>
  <c r="C19" i="1"/>
  <c r="D19" i="1" s="1"/>
  <c r="U19" i="1"/>
  <c r="V19" i="1" s="1"/>
  <c r="Q19" i="1"/>
  <c r="R19" i="1" s="1"/>
  <c r="M19" i="1"/>
  <c r="N19" i="1" s="1"/>
  <c r="I19" i="1"/>
  <c r="J19" i="1" s="1"/>
  <c r="E19" i="1"/>
  <c r="F19" i="1" s="1"/>
  <c r="A20" i="1"/>
  <c r="B20" i="1" s="1"/>
  <c r="W20" i="1" l="1"/>
  <c r="X20" i="1" s="1"/>
  <c r="S20" i="1"/>
  <c r="T20" i="1" s="1"/>
  <c r="O20" i="1"/>
  <c r="P20" i="1" s="1"/>
  <c r="K20" i="1"/>
  <c r="L20" i="1" s="1"/>
  <c r="G20" i="1"/>
  <c r="H20" i="1" s="1"/>
  <c r="C20" i="1"/>
  <c r="D20" i="1" s="1"/>
  <c r="U20" i="1"/>
  <c r="V20" i="1" s="1"/>
  <c r="Q20" i="1"/>
  <c r="R20" i="1" s="1"/>
  <c r="M20" i="1"/>
  <c r="N20" i="1" s="1"/>
  <c r="I20" i="1"/>
  <c r="J20" i="1" s="1"/>
  <c r="E20" i="1"/>
  <c r="F20" i="1" s="1"/>
  <c r="A21" i="1"/>
  <c r="B21" i="1" s="1"/>
  <c r="W21" i="1" l="1"/>
  <c r="X21" i="1" s="1"/>
  <c r="S21" i="1"/>
  <c r="T21" i="1" s="1"/>
  <c r="O21" i="1"/>
  <c r="P21" i="1" s="1"/>
  <c r="K21" i="1"/>
  <c r="L21" i="1" s="1"/>
  <c r="G21" i="1"/>
  <c r="H21" i="1" s="1"/>
  <c r="C21" i="1"/>
  <c r="D21" i="1" s="1"/>
  <c r="U21" i="1"/>
  <c r="V21" i="1" s="1"/>
  <c r="Q21" i="1"/>
  <c r="R21" i="1" s="1"/>
  <c r="M21" i="1"/>
  <c r="N21" i="1" s="1"/>
  <c r="I21" i="1"/>
  <c r="J21" i="1" s="1"/>
  <c r="E21" i="1"/>
  <c r="F21" i="1" s="1"/>
  <c r="A22" i="1"/>
  <c r="B22" i="1" s="1"/>
  <c r="W22" i="1" l="1"/>
  <c r="X22" i="1" s="1"/>
  <c r="S22" i="1"/>
  <c r="T22" i="1" s="1"/>
  <c r="O22" i="1"/>
  <c r="P22" i="1" s="1"/>
  <c r="K22" i="1"/>
  <c r="L22" i="1" s="1"/>
  <c r="G22" i="1"/>
  <c r="H22" i="1" s="1"/>
  <c r="C22" i="1"/>
  <c r="D22" i="1" s="1"/>
  <c r="U22" i="1"/>
  <c r="V22" i="1" s="1"/>
  <c r="Q22" i="1"/>
  <c r="R22" i="1" s="1"/>
  <c r="M22" i="1"/>
  <c r="N22" i="1" s="1"/>
  <c r="I22" i="1"/>
  <c r="J22" i="1" s="1"/>
  <c r="E22" i="1"/>
  <c r="F22" i="1" s="1"/>
  <c r="A23" i="1"/>
  <c r="B23" i="1" s="1"/>
  <c r="W23" i="1" l="1"/>
  <c r="X23" i="1" s="1"/>
  <c r="S23" i="1"/>
  <c r="T23" i="1" s="1"/>
  <c r="O23" i="1"/>
  <c r="P23" i="1" s="1"/>
  <c r="K23" i="1"/>
  <c r="L23" i="1" s="1"/>
  <c r="G23" i="1"/>
  <c r="H23" i="1" s="1"/>
  <c r="C23" i="1"/>
  <c r="D23" i="1" s="1"/>
  <c r="U23" i="1"/>
  <c r="V23" i="1" s="1"/>
  <c r="Q23" i="1"/>
  <c r="R23" i="1" s="1"/>
  <c r="M23" i="1"/>
  <c r="N23" i="1" s="1"/>
  <c r="I23" i="1"/>
  <c r="J23" i="1" s="1"/>
  <c r="E23" i="1"/>
  <c r="F23" i="1" s="1"/>
  <c r="A24" i="1"/>
  <c r="B24" i="1" s="1"/>
  <c r="W24" i="1" l="1"/>
  <c r="X24" i="1" s="1"/>
  <c r="S24" i="1"/>
  <c r="T24" i="1" s="1"/>
  <c r="O24" i="1"/>
  <c r="P24" i="1" s="1"/>
  <c r="K24" i="1"/>
  <c r="L24" i="1" s="1"/>
  <c r="G24" i="1"/>
  <c r="H24" i="1" s="1"/>
  <c r="C24" i="1"/>
  <c r="D24" i="1" s="1"/>
  <c r="U24" i="1"/>
  <c r="V24" i="1" s="1"/>
  <c r="Q24" i="1"/>
  <c r="R24" i="1" s="1"/>
  <c r="M24" i="1"/>
  <c r="N24" i="1" s="1"/>
  <c r="I24" i="1"/>
  <c r="J24" i="1" s="1"/>
  <c r="E24" i="1"/>
  <c r="F24" i="1" s="1"/>
  <c r="A25" i="1"/>
  <c r="B25" i="1" s="1"/>
  <c r="W25" i="1" l="1"/>
  <c r="X25" i="1" s="1"/>
  <c r="S25" i="1"/>
  <c r="T25" i="1" s="1"/>
  <c r="O25" i="1"/>
  <c r="P25" i="1" s="1"/>
  <c r="K25" i="1"/>
  <c r="L25" i="1" s="1"/>
  <c r="G25" i="1"/>
  <c r="H25" i="1" s="1"/>
  <c r="C25" i="1"/>
  <c r="D25" i="1" s="1"/>
  <c r="U25" i="1"/>
  <c r="V25" i="1" s="1"/>
  <c r="Q25" i="1"/>
  <c r="R25" i="1" s="1"/>
  <c r="M25" i="1"/>
  <c r="N25" i="1" s="1"/>
  <c r="I25" i="1"/>
  <c r="J25" i="1" s="1"/>
  <c r="E25" i="1"/>
  <c r="F25" i="1" s="1"/>
  <c r="A26" i="1"/>
  <c r="B26" i="1" s="1"/>
  <c r="W26" i="1" l="1"/>
  <c r="X26" i="1" s="1"/>
  <c r="S26" i="1"/>
  <c r="T26" i="1" s="1"/>
  <c r="O26" i="1"/>
  <c r="P26" i="1" s="1"/>
  <c r="K26" i="1"/>
  <c r="L26" i="1" s="1"/>
  <c r="G26" i="1"/>
  <c r="H26" i="1" s="1"/>
  <c r="C26" i="1"/>
  <c r="D26" i="1" s="1"/>
  <c r="U26" i="1"/>
  <c r="V26" i="1" s="1"/>
  <c r="Q26" i="1"/>
  <c r="R26" i="1" s="1"/>
  <c r="M26" i="1"/>
  <c r="N26" i="1" s="1"/>
  <c r="I26" i="1"/>
  <c r="J26" i="1" s="1"/>
  <c r="E26" i="1"/>
  <c r="F26" i="1" s="1"/>
  <c r="A27" i="1"/>
  <c r="B27" i="1" s="1"/>
  <c r="W27" i="1" l="1"/>
  <c r="X27" i="1" s="1"/>
  <c r="S27" i="1"/>
  <c r="T27" i="1" s="1"/>
  <c r="O27" i="1"/>
  <c r="P27" i="1" s="1"/>
  <c r="K27" i="1"/>
  <c r="L27" i="1" s="1"/>
  <c r="G27" i="1"/>
  <c r="H27" i="1" s="1"/>
  <c r="C27" i="1"/>
  <c r="D27" i="1" s="1"/>
  <c r="U27" i="1"/>
  <c r="V27" i="1" s="1"/>
  <c r="Q27" i="1"/>
  <c r="R27" i="1" s="1"/>
  <c r="M27" i="1"/>
  <c r="N27" i="1" s="1"/>
  <c r="I27" i="1"/>
  <c r="J27" i="1" s="1"/>
  <c r="E27" i="1"/>
  <c r="F27" i="1" s="1"/>
  <c r="A28" i="1"/>
  <c r="B28" i="1" s="1"/>
  <c r="W28" i="1" l="1"/>
  <c r="X28" i="1" s="1"/>
  <c r="S28" i="1"/>
  <c r="T28" i="1" s="1"/>
  <c r="O28" i="1"/>
  <c r="P28" i="1" s="1"/>
  <c r="K28" i="1"/>
  <c r="L28" i="1" s="1"/>
  <c r="G28" i="1"/>
  <c r="H28" i="1" s="1"/>
  <c r="C28" i="1"/>
  <c r="D28" i="1" s="1"/>
  <c r="U28" i="1"/>
  <c r="V28" i="1" s="1"/>
  <c r="Q28" i="1"/>
  <c r="R28" i="1" s="1"/>
  <c r="M28" i="1"/>
  <c r="N28" i="1" s="1"/>
  <c r="I28" i="1"/>
  <c r="J28" i="1" s="1"/>
  <c r="E28" i="1"/>
  <c r="F28" i="1" s="1"/>
  <c r="A29" i="1"/>
  <c r="B29" i="1" s="1"/>
  <c r="W29" i="1" l="1"/>
  <c r="X29" i="1" s="1"/>
  <c r="S29" i="1"/>
  <c r="T29" i="1" s="1"/>
  <c r="O29" i="1"/>
  <c r="P29" i="1" s="1"/>
  <c r="K29" i="1"/>
  <c r="L29" i="1" s="1"/>
  <c r="G29" i="1"/>
  <c r="H29" i="1" s="1"/>
  <c r="C29" i="1"/>
  <c r="D29" i="1" s="1"/>
  <c r="U29" i="1"/>
  <c r="V29" i="1" s="1"/>
  <c r="Q29" i="1"/>
  <c r="R29" i="1" s="1"/>
  <c r="M29" i="1"/>
  <c r="N29" i="1" s="1"/>
  <c r="I29" i="1"/>
  <c r="J29" i="1" s="1"/>
  <c r="E29" i="1"/>
  <c r="F29" i="1" s="1"/>
  <c r="A30" i="1"/>
  <c r="B30" i="1" s="1"/>
  <c r="W30" i="1" l="1"/>
  <c r="X30" i="1" s="1"/>
  <c r="S30" i="1"/>
  <c r="T30" i="1" s="1"/>
  <c r="O30" i="1"/>
  <c r="P30" i="1" s="1"/>
  <c r="K30" i="1"/>
  <c r="L30" i="1" s="1"/>
  <c r="G30" i="1"/>
  <c r="H30" i="1" s="1"/>
  <c r="C30" i="1"/>
  <c r="D30" i="1" s="1"/>
  <c r="U30" i="1"/>
  <c r="V30" i="1" s="1"/>
  <c r="Q30" i="1"/>
  <c r="R30" i="1" s="1"/>
  <c r="M30" i="1"/>
  <c r="N30" i="1" s="1"/>
  <c r="I30" i="1"/>
  <c r="J30" i="1" s="1"/>
  <c r="E30" i="1"/>
  <c r="F30" i="1" s="1"/>
  <c r="A31" i="1"/>
  <c r="B31" i="1" s="1"/>
  <c r="W31" i="1" l="1"/>
  <c r="X31" i="1" s="1"/>
  <c r="S31" i="1"/>
  <c r="T31" i="1" s="1"/>
  <c r="O31" i="1"/>
  <c r="P31" i="1" s="1"/>
  <c r="K31" i="1"/>
  <c r="L31" i="1" s="1"/>
  <c r="G31" i="1"/>
  <c r="H31" i="1" s="1"/>
  <c r="C31" i="1"/>
  <c r="D31" i="1" s="1"/>
  <c r="U31" i="1"/>
  <c r="V31" i="1" s="1"/>
  <c r="Q31" i="1"/>
  <c r="R31" i="1" s="1"/>
  <c r="M31" i="1"/>
  <c r="N31" i="1" s="1"/>
  <c r="I31" i="1"/>
  <c r="J31" i="1" s="1"/>
  <c r="E31" i="1"/>
  <c r="F31" i="1" s="1"/>
  <c r="A32" i="1"/>
  <c r="B32" i="1" s="1"/>
  <c r="W32" i="1" l="1"/>
  <c r="X32" i="1" s="1"/>
  <c r="S32" i="1"/>
  <c r="T32" i="1" s="1"/>
  <c r="O32" i="1"/>
  <c r="P32" i="1" s="1"/>
  <c r="K32" i="1"/>
  <c r="L32" i="1" s="1"/>
  <c r="G32" i="1"/>
  <c r="H32" i="1" s="1"/>
  <c r="C32" i="1"/>
  <c r="D32" i="1" s="1"/>
  <c r="U32" i="1"/>
  <c r="V32" i="1" s="1"/>
  <c r="Q32" i="1"/>
  <c r="R32" i="1" s="1"/>
  <c r="M32" i="1"/>
  <c r="N32" i="1" s="1"/>
  <c r="I32" i="1"/>
  <c r="J32" i="1" s="1"/>
  <c r="E32" i="1"/>
  <c r="F32" i="1" s="1"/>
  <c r="A33" i="1"/>
  <c r="B33" i="1" s="1"/>
  <c r="W33" i="1" l="1"/>
  <c r="X33" i="1" s="1"/>
  <c r="S33" i="1"/>
  <c r="T33" i="1" s="1"/>
  <c r="O33" i="1"/>
  <c r="P33" i="1" s="1"/>
  <c r="K33" i="1"/>
  <c r="L33" i="1" s="1"/>
  <c r="G33" i="1"/>
  <c r="H33" i="1" s="1"/>
  <c r="C33" i="1"/>
  <c r="D33" i="1" s="1"/>
  <c r="U33" i="1"/>
  <c r="V33" i="1" s="1"/>
  <c r="Q33" i="1"/>
  <c r="R33" i="1" s="1"/>
  <c r="M33" i="1"/>
  <c r="N33" i="1" s="1"/>
  <c r="I33" i="1"/>
  <c r="J33" i="1" s="1"/>
  <c r="E33" i="1"/>
  <c r="F33" i="1" s="1"/>
  <c r="A34" i="1"/>
  <c r="B34" i="1" s="1"/>
  <c r="W34" i="1" l="1"/>
  <c r="X34" i="1" s="1"/>
  <c r="S34" i="1"/>
  <c r="T34" i="1" s="1"/>
  <c r="O34" i="1"/>
  <c r="P34" i="1" s="1"/>
  <c r="K34" i="1"/>
  <c r="L34" i="1" s="1"/>
  <c r="G34" i="1"/>
  <c r="H34" i="1" s="1"/>
  <c r="C34" i="1"/>
  <c r="D34" i="1" s="1"/>
  <c r="U34" i="1"/>
  <c r="V34" i="1" s="1"/>
  <c r="Q34" i="1"/>
  <c r="R34" i="1" s="1"/>
  <c r="M34" i="1"/>
  <c r="N34" i="1" s="1"/>
  <c r="I34" i="1"/>
  <c r="J34" i="1" s="1"/>
  <c r="E34" i="1"/>
  <c r="F34" i="1" s="1"/>
  <c r="A35" i="1"/>
  <c r="B35" i="1" s="1"/>
  <c r="W35" i="1" l="1"/>
  <c r="X35" i="1" s="1"/>
  <c r="S35" i="1"/>
  <c r="T35" i="1" s="1"/>
  <c r="O35" i="1"/>
  <c r="P35" i="1" s="1"/>
  <c r="K35" i="1"/>
  <c r="L35" i="1" s="1"/>
  <c r="G35" i="1"/>
  <c r="H35" i="1" s="1"/>
  <c r="C35" i="1"/>
  <c r="D35" i="1" s="1"/>
  <c r="U35" i="1"/>
  <c r="V35" i="1" s="1"/>
  <c r="Q35" i="1"/>
  <c r="R35" i="1" s="1"/>
  <c r="M35" i="1"/>
  <c r="N35" i="1" s="1"/>
  <c r="I35" i="1"/>
  <c r="J35" i="1" s="1"/>
  <c r="E35" i="1"/>
  <c r="F35" i="1" s="1"/>
  <c r="A36" i="1"/>
  <c r="B36" i="1" s="1"/>
  <c r="W36" i="1" l="1"/>
  <c r="X36" i="1" s="1"/>
  <c r="S36" i="1"/>
  <c r="T36" i="1" s="1"/>
  <c r="O36" i="1"/>
  <c r="P36" i="1" s="1"/>
  <c r="K36" i="1"/>
  <c r="L36" i="1" s="1"/>
  <c r="G36" i="1"/>
  <c r="H36" i="1" s="1"/>
  <c r="C36" i="1"/>
  <c r="D36" i="1" s="1"/>
  <c r="U36" i="1"/>
  <c r="V36" i="1" s="1"/>
  <c r="Q36" i="1"/>
  <c r="R36" i="1" s="1"/>
  <c r="M36" i="1"/>
  <c r="N36" i="1" s="1"/>
  <c r="I36" i="1"/>
  <c r="J36" i="1" s="1"/>
  <c r="E36" i="1"/>
  <c r="F36" i="1" s="1"/>
  <c r="A37" i="1"/>
  <c r="B37" i="1" s="1"/>
  <c r="W37" i="1" l="1"/>
  <c r="X37" i="1" s="1"/>
  <c r="S37" i="1"/>
  <c r="T37" i="1" s="1"/>
  <c r="O37" i="1"/>
  <c r="P37" i="1" s="1"/>
  <c r="K37" i="1"/>
  <c r="L37" i="1" s="1"/>
  <c r="G37" i="1"/>
  <c r="H37" i="1" s="1"/>
  <c r="U37" i="1"/>
  <c r="V37" i="1" s="1"/>
  <c r="Q37" i="1"/>
  <c r="R37" i="1" s="1"/>
  <c r="M37" i="1"/>
  <c r="N37" i="1" s="1"/>
  <c r="I37" i="1"/>
  <c r="J37" i="1" s="1"/>
  <c r="E37" i="1"/>
  <c r="F37" i="1" s="1"/>
  <c r="A38" i="1"/>
  <c r="B38" i="1" s="1"/>
  <c r="W38" i="1" l="1"/>
  <c r="X38" i="1" s="1"/>
  <c r="S38" i="1"/>
  <c r="T38" i="1" s="1"/>
  <c r="O38" i="1"/>
  <c r="P38" i="1" s="1"/>
  <c r="M38" i="1"/>
  <c r="N38" i="1" s="1"/>
  <c r="I38" i="1"/>
  <c r="J38" i="1" s="1"/>
  <c r="E38" i="1"/>
  <c r="F38" i="1" s="1"/>
  <c r="AC9" i="1" l="1"/>
</calcChain>
</file>

<file path=xl/sharedStrings.xml><?xml version="1.0" encoding="utf-8"?>
<sst xmlns="http://schemas.openxmlformats.org/spreadsheetml/2006/main" count="78" uniqueCount="62">
  <si>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</si>
  <si>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</si>
  <si>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</si>
  <si>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</si>
  <si>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</si>
  <si>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</si>
  <si>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</si>
  <si>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</si>
  <si>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</si>
  <si>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</si>
  <si>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</si>
  <si>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</si>
  <si>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Repère</t>
  </si>
  <si>
    <t>Année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</si>
  <si>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</si>
  <si>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</si>
  <si>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</si>
  <si>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</si>
  <si>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</si>
  <si>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</si>
  <si>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</si>
  <si>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</si>
  <si>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</si>
  <si>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</si>
  <si>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</si>
  <si>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</si>
  <si>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</si>
  <si>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Fait Par… Le…</t>
  </si>
  <si>
    <t xml:space="preserve">Revue par : </t>
  </si>
  <si>
    <t xml:space="preserve">Le : </t>
  </si>
  <si>
    <t>Nombre de jours ouvrées :</t>
  </si>
  <si>
    <t xml:space="preserve">A lire : </t>
  </si>
  <si>
    <t>Formule weekend</t>
  </si>
  <si>
    <t>formule jours fériés</t>
  </si>
  <si>
    <t>Problème : Faire en sorte que mon repère "CN 3,1,1" se place tous les 2 mois en prenant en compte les jours fériés (bleu) et les week-end (rouge)</t>
  </si>
  <si>
    <t>CN 3,1,1</t>
  </si>
  <si>
    <t>CN 3.2.2</t>
  </si>
  <si>
    <t>Maintenance : LUBRIFICATION DES AXES Y ET Z</t>
  </si>
  <si>
    <t>Maintenance : LUBRIFICATION DU CHARIOT</t>
  </si>
  <si>
    <t>Fréquence semaine</t>
  </si>
  <si>
    <t>Fréquence mois</t>
  </si>
  <si>
    <t>plage L4:L29 nommée maintenance1</t>
  </si>
  <si>
    <t>plage R4:R29 nommée maintenance2</t>
  </si>
  <si>
    <t>cellule M3 nommée code1</t>
  </si>
  <si>
    <t>cellule S3 nommée code2</t>
  </si>
  <si>
    <t>Si tu as d'autres maintenances</t>
  </si>
  <si>
    <t>les mettre à la suite à droite</t>
  </si>
  <si>
    <t>en copiant le tableau précedent</t>
  </si>
  <si>
    <t>(formules s'adapteront)</t>
  </si>
  <si>
    <t>et nommer les plages et</t>
  </si>
  <si>
    <t>etc</t>
  </si>
  <si>
    <t>celules maintenance3, code3</t>
  </si>
  <si>
    <t xml:space="preserve">Modifier les formules dans les </t>
  </si>
  <si>
    <t>colones Repère du calendrier</t>
  </si>
  <si>
    <t>pour intégrer ces maintenances</t>
  </si>
  <si>
    <t>Si tu en as beaucoup</t>
  </si>
  <si>
    <t xml:space="preserve">et que trop de maintenances </t>
  </si>
  <si>
    <t>pourraient tomber le même jour</t>
  </si>
  <si>
    <t xml:space="preserve">ce ne sera plus gérable parformules </t>
  </si>
  <si>
    <t>il faudra passer par une macro</t>
  </si>
  <si>
    <t>pour remplir le tableau</t>
  </si>
  <si>
    <t>CN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</si>
</sst>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$-40C]d\-mmm;@"/>
  </numFmts>
  <fonts count="1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1"/>
      <color rgb="FF666666"/>
      <name val="Arial"/>
      <family val="2"/>
    </font>
    <font>
      <sz val="10"/>
      <color theme="1"/>
      <name val="Calibri"/>
      <family val="2"/>
      <scheme val="minor"/>
    </font>
    <font>
      <b/>
      <sz val="15"/>
      <color rgb="FF0C2458"/>
      <name val="Arial"/>
      <family val="2"/>
    </font>
    <font>
      <b/>
      <sz val="12"/>
      <color rgb="FF303030"/>
      <name val="Arial"/>
      <family val="2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8"/>
      <color rgb="FF0C245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164" fontId="0" fillId="0" borderId="0" xfId="0" applyNumberFormat="1" applyBorder="1" applyAlignment="1">
      <alignment horizontal="center" vertical="center" wrapText="1"/>
    </xf>
    <xf numFmtId="14" fontId="0" fillId="0" borderId="17" xfId="0" applyNumberFormat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 wrapText="1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14" fontId="0" fillId="0" borderId="22" xfId="0" applyNumberFormat="1" applyBorder="1"/>
    <xf numFmtId="0" fontId="0" fillId="0" borderId="23" xfId="0" applyBorder="1"/>
    <xf numFmtId="14" fontId="0" fillId="0" borderId="24" xfId="0" applyNumberFormat="1" applyBorder="1"/>
    <xf numFmtId="16" fontId="0" fillId="0" borderId="23" xfId="0" quotePrefix="1" applyNumberFormat="1" applyBorder="1"/>
    <xf numFmtId="0" fontId="0" fillId="0" borderId="23" xfId="0" quotePrefix="1" applyBorder="1"/>
    <xf numFmtId="16" fontId="0" fillId="0" borderId="25" xfId="0" quotePrefix="1" applyNumberFormat="1" applyBorder="1"/>
    <xf numFmtId="14" fontId="0" fillId="0" borderId="26" xfId="0" applyNumberFormat="1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14" fontId="0" fillId="2" borderId="18" xfId="0" applyNumberFormat="1" applyFill="1" applyBorder="1" applyAlignment="1">
      <alignment horizontal="center" vertical="center" wrapText="1"/>
    </xf>
    <xf numFmtId="14" fontId="0" fillId="0" borderId="18" xfId="0" applyNumberFormat="1" applyFill="1" applyBorder="1" applyAlignment="1">
      <alignment horizontal="center" vertical="center" wrapText="1"/>
    </xf>
    <xf numFmtId="165" fontId="0" fillId="0" borderId="16" xfId="0" applyNumberFormat="1" applyBorder="1" applyAlignment="1">
      <alignment horizontal="left" vertical="center" wrapText="1"/>
    </xf>
    <xf numFmtId="165" fontId="0" fillId="0" borderId="17" xfId="0" applyNumberFormat="1" applyBorder="1" applyAlignment="1">
      <alignment horizontal="left" vertical="center" wrapText="1"/>
    </xf>
    <xf numFmtId="165" fontId="0" fillId="2" borderId="16" xfId="0" applyNumberFormat="1" applyFill="1" applyBorder="1" applyAlignment="1">
      <alignment horizontal="left" vertical="center" wrapText="1"/>
    </xf>
    <xf numFmtId="165" fontId="0" fillId="2" borderId="17" xfId="0" applyNumberFormat="1" applyFill="1" applyBorder="1" applyAlignment="1">
      <alignment horizontal="left" vertical="center" wrapText="1"/>
    </xf>
    <xf numFmtId="165" fontId="0" fillId="2" borderId="18" xfId="0" applyNumberFormat="1" applyFill="1" applyBorder="1" applyAlignment="1">
      <alignment horizontal="left" vertical="center" wrapText="1"/>
    </xf>
    <xf numFmtId="165" fontId="0" fillId="0" borderId="17" xfId="0" applyNumberFormat="1" applyFill="1" applyBorder="1" applyAlignment="1">
      <alignment horizontal="left" vertical="center" wrapText="1"/>
    </xf>
    <xf numFmtId="165" fontId="0" fillId="0" borderId="18" xfId="0" applyNumberFormat="1" applyBorder="1" applyAlignment="1">
      <alignment horizontal="left" vertical="center" wrapText="1"/>
    </xf>
    <xf numFmtId="0" fontId="5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Font="1"/>
    <xf numFmtId="0" fontId="6" fillId="0" borderId="0" xfId="0" applyFont="1" applyAlignment="1">
      <alignment wrapText="1"/>
    </xf>
    <xf numFmtId="0" fontId="0" fillId="3" borderId="0" xfId="0" applyFill="1" applyBorder="1" applyAlignment="1">
      <alignment horizontal="center" vertical="center" wrapText="1"/>
    </xf>
    <xf numFmtId="0" fontId="7" fillId="0" borderId="0" xfId="0" applyFont="1"/>
    <xf numFmtId="0" fontId="8" fillId="0" borderId="0" xfId="0" applyFont="1"/>
    <xf numFmtId="14" fontId="0" fillId="0" borderId="0" xfId="0" applyNumberFormat="1"/>
    <xf numFmtId="14" fontId="0" fillId="3" borderId="0" xfId="0" applyNumberFormat="1" applyFill="1"/>
    <xf numFmtId="0" fontId="9" fillId="0" borderId="0" xfId="0" applyFont="1"/>
    <xf numFmtId="0" fontId="9" fillId="0" borderId="33" xfId="0" applyFont="1" applyBorder="1" applyAlignment="1">
      <alignment horizontal="center"/>
    </xf>
    <xf numFmtId="0" fontId="10" fillId="0" borderId="0" xfId="0" applyFont="1"/>
    <xf numFmtId="165" fontId="0" fillId="2" borderId="34" xfId="0" applyNumberFormat="1" applyFill="1" applyBorder="1" applyAlignment="1">
      <alignment horizontal="left" vertical="center" wrapText="1"/>
    </xf>
    <xf numFmtId="165" fontId="0" fillId="2" borderId="35" xfId="0" applyNumberFormat="1" applyFill="1" applyBorder="1" applyAlignment="1">
      <alignment horizontal="left" vertical="center" wrapText="1"/>
    </xf>
    <xf numFmtId="165" fontId="0" fillId="2" borderId="36" xfId="0" applyNumberFormat="1" applyFill="1" applyBorder="1" applyAlignment="1">
      <alignment horizontal="left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4" fillId="0" borderId="30" xfId="0" applyFont="1" applyFill="1" applyBorder="1" applyAlignment="1">
      <alignment horizontal="left" vertical="center" wrapText="1"/>
    </xf>
    <xf numFmtId="0" fontId="4" fillId="0" borderId="31" xfId="0" applyFont="1" applyFill="1" applyBorder="1" applyAlignment="1">
      <alignment horizontal="left" vertical="center" wrapText="1"/>
    </xf>
    <xf numFmtId="0" fontId="4" fillId="0" borderId="32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1" fillId="0" borderId="33" xfId="0" applyFont="1" applyFill="1" applyBorder="1" applyAlignment="1">
      <alignment vertical="center"/>
    </xf>
    <xf numFmtId="0" fontId="11" fillId="0" borderId="33" xfId="0" applyFont="1" applyFill="1" applyBorder="1" applyAlignment="1">
      <alignment horizontal="center" vertical="center"/>
    </xf>
  </cellXfs>
  <cellStyles count="1">
    <cellStyle name="Normal" xfId="0" builtinId="0"/>
  </cellStyles>
  <dxfs count="42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38100</xdr:rowOff>
    </xdr:from>
    <xdr:to>
      <xdr:col>1</xdr:col>
      <xdr:colOff>238126</xdr:colOff>
      <xdr:row>3</xdr:row>
      <xdr:rowOff>184870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B6C5E30-51C1-4DF8-9E22-D486C18312D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333" t="5033" r="8332" b="18121"/>
        <a:stretch/>
      </xdr:blipFill>
      <xdr:spPr>
        <a:xfrm>
          <a:off x="200025" y="38100"/>
          <a:ext cx="600076" cy="55634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_automatique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mode d'emploi"/>
      <sheetName val="paramètres"/>
      <sheetName val="jours fériés"/>
      <sheetName val="vacances scolaires"/>
      <sheetName val="libre"/>
    </sheetNames>
    <sheetDataSet>
      <sheetData sheetId="0">
        <row r="2">
          <cell r="C2">
            <v>43709</v>
          </cell>
          <cell r="I2">
            <v>43739</v>
          </cell>
          <cell r="O2">
            <v>43770</v>
          </cell>
          <cell r="U2">
            <v>43800</v>
          </cell>
          <cell r="AA2">
            <v>43831</v>
          </cell>
          <cell r="AG2">
            <v>43862</v>
          </cell>
          <cell r="AM2">
            <v>43891</v>
          </cell>
          <cell r="AS2">
            <v>43922</v>
          </cell>
          <cell r="AY2">
            <v>43952</v>
          </cell>
          <cell r="BE2">
            <v>43983</v>
          </cell>
          <cell r="BK2">
            <v>44013</v>
          </cell>
          <cell r="BQ2">
            <v>44044</v>
          </cell>
        </row>
        <row r="4">
          <cell r="C4">
            <v>43709</v>
          </cell>
        </row>
      </sheetData>
      <sheetData sheetId="1"/>
      <sheetData sheetId="2">
        <row r="6">
          <cell r="C6" t="b">
            <v>1</v>
          </cell>
        </row>
        <row r="9">
          <cell r="C9" t="b">
            <v>0</v>
          </cell>
        </row>
        <row r="11">
          <cell r="C11">
            <v>4</v>
          </cell>
        </row>
        <row r="12">
          <cell r="C12" t="b">
            <v>0</v>
          </cell>
          <cell r="D12">
            <v>1</v>
          </cell>
          <cell r="E12">
            <v>43660</v>
          </cell>
        </row>
        <row r="13">
          <cell r="C13" t="b">
            <v>0</v>
          </cell>
          <cell r="D13">
            <v>2</v>
          </cell>
          <cell r="E13">
            <v>43639</v>
          </cell>
        </row>
        <row r="14">
          <cell r="C14" t="b">
            <v>0</v>
          </cell>
          <cell r="D14">
            <v>3</v>
          </cell>
          <cell r="E14">
            <v>43667</v>
          </cell>
        </row>
        <row r="15">
          <cell r="C15" t="b">
            <v>1</v>
          </cell>
          <cell r="D15">
            <v>4</v>
          </cell>
          <cell r="E15">
            <v>43678</v>
          </cell>
        </row>
        <row r="16">
          <cell r="D16">
            <v>5</v>
          </cell>
        </row>
      </sheetData>
      <sheetData sheetId="3">
        <row r="6">
          <cell r="R6" t="b">
            <v>0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09EA5-8BEA-4CEC-B2EE-81C1AE6360B9}">
  <sheetPr>
    <tabColor rgb="FF00B050"/>
  </sheetPr>
  <dimension ref="A1:AC295"/>
  <sheetViews>
    <sheetView tabSelected="1" zoomScale="90" zoomScaleNormal="90" workbookViewId="0">
      <selection activeCell="AD28" sqref="AD28:AD29"/>
    </sheetView>
  </sheetViews>
  <sheetFormatPr baseColWidth="10" defaultRowHeight="15" x14ac:dyDescent="0.25"/>
  <cols>
    <col min="1" max="1" width="8.42578125" customWidth="1"/>
    <col min="2" max="2" width="7.7109375" customWidth="1"/>
    <col min="3" max="3" width="8" customWidth="1"/>
    <col min="4" max="4" width="7.7109375" customWidth="1"/>
    <col min="5" max="5" width="8.140625" customWidth="1"/>
    <col min="6" max="6" width="7.7109375" customWidth="1"/>
    <col min="7" max="7" width="7.140625" customWidth="1"/>
    <col min="8" max="8" width="7.7109375" customWidth="1"/>
    <col min="9" max="9" width="7.5703125" customWidth="1"/>
    <col min="10" max="12" width="7.7109375" customWidth="1"/>
    <col min="13" max="13" width="7.140625" customWidth="1"/>
    <col min="14" max="14" width="7.7109375" customWidth="1"/>
    <col min="15" max="15" width="8.140625" customWidth="1"/>
    <col min="16" max="16" width="7.7109375" customWidth="1"/>
    <col min="17" max="17" width="10.28515625" customWidth="1"/>
    <col min="18" max="20" width="7.7109375" customWidth="1"/>
    <col min="21" max="21" width="10" customWidth="1"/>
    <col min="22" max="22" width="7.7109375" style="32" customWidth="1"/>
    <col min="23" max="23" width="9.5703125" customWidth="1"/>
    <col min="24" max="24" width="7.7109375" style="32" customWidth="1"/>
    <col min="25" max="25" width="10.7109375" customWidth="1"/>
    <col min="26" max="26" width="8.28515625" customWidth="1"/>
    <col min="29" max="29" width="11.42578125" customWidth="1"/>
  </cols>
  <sheetData>
    <row r="1" spans="1:29" ht="15" customHeight="1" x14ac:dyDescent="0.25">
      <c r="A1" s="60"/>
      <c r="B1" s="61"/>
      <c r="C1" s="45" t="str">
        <f ca="1">"Calendrier de maintenance de la &lt;machine&gt; de l'année "&amp;YEAR(TODAY())</f>
        <v>Calendrier de maintenance de la &lt;machine&gt; de l'année 2020</v>
      </c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6"/>
      <c r="AA1" s="4"/>
      <c r="AB1" s="4"/>
      <c r="AC1" s="4"/>
    </row>
    <row r="2" spans="1:29" ht="9" customHeight="1" x14ac:dyDescent="0.25">
      <c r="A2" s="62"/>
      <c r="B2" s="63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8"/>
      <c r="AA2" s="4"/>
      <c r="AB2" s="4"/>
      <c r="AC2" s="4"/>
    </row>
    <row r="3" spans="1:29" ht="8.25" customHeight="1" thickBot="1" x14ac:dyDescent="0.3">
      <c r="A3" s="62"/>
      <c r="B3" s="63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8"/>
      <c r="AA3" s="4"/>
      <c r="AB3" s="4"/>
      <c r="AC3" s="4"/>
    </row>
    <row r="4" spans="1:29" ht="16.5" customHeight="1" thickBot="1" x14ac:dyDescent="0.3">
      <c r="A4" s="64"/>
      <c r="B4" s="65"/>
      <c r="C4" s="49" t="s">
        <v>28</v>
      </c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1"/>
      <c r="P4" s="49" t="s">
        <v>29</v>
      </c>
      <c r="Q4" s="50"/>
      <c r="R4" s="50"/>
      <c r="S4" s="50"/>
      <c r="T4" s="50"/>
      <c r="U4" s="50"/>
      <c r="V4" s="50"/>
      <c r="W4" s="50"/>
      <c r="X4" s="50"/>
      <c r="Y4" s="50"/>
      <c r="Z4" s="51"/>
      <c r="AA4" s="4"/>
      <c r="AB4" s="4"/>
      <c r="AC4" s="4"/>
    </row>
    <row r="5" spans="1:29" ht="7.5" customHeight="1" x14ac:dyDescent="0.25">
      <c r="A5" s="54" t="s">
        <v>0</v>
      </c>
      <c r="B5" s="56" t="s">
        <v>12</v>
      </c>
      <c r="C5" s="52" t="s">
        <v>1</v>
      </c>
      <c r="D5" s="58" t="s">
        <v>12</v>
      </c>
      <c r="E5" s="54" t="s">
        <v>2</v>
      </c>
      <c r="F5" s="56" t="s">
        <v>12</v>
      </c>
      <c r="G5" s="52" t="s">
        <v>3</v>
      </c>
      <c r="H5" s="58" t="s">
        <v>12</v>
      </c>
      <c r="I5" s="54" t="s">
        <v>4</v>
      </c>
      <c r="J5" s="56" t="s">
        <v>12</v>
      </c>
      <c r="K5" s="52" t="s">
        <v>5</v>
      </c>
      <c r="L5" s="58" t="s">
        <v>12</v>
      </c>
      <c r="M5" s="54" t="s">
        <v>6</v>
      </c>
      <c r="N5" s="56" t="s">
        <v>12</v>
      </c>
      <c r="O5" s="52" t="s">
        <v>7</v>
      </c>
      <c r="P5" s="58" t="s">
        <v>12</v>
      </c>
      <c r="Q5" s="54" t="s">
        <v>8</v>
      </c>
      <c r="R5" s="56" t="s">
        <v>12</v>
      </c>
      <c r="S5" s="52" t="s">
        <v>9</v>
      </c>
      <c r="T5" s="58" t="s">
        <v>12</v>
      </c>
      <c r="U5" s="54" t="s">
        <v>10</v>
      </c>
      <c r="V5" s="56" t="s">
        <v>12</v>
      </c>
      <c r="W5" s="58" t="s">
        <v>11</v>
      </c>
      <c r="X5" s="58" t="s">
        <v>12</v>
      </c>
      <c r="Y5" s="66" t="s">
        <v>27</v>
      </c>
      <c r="Z5" s="67"/>
      <c r="AA5" s="3"/>
      <c r="AB5" s="3"/>
      <c r="AC5" s="3"/>
    </row>
    <row r="6" spans="1:29" ht="3.75" customHeight="1" x14ac:dyDescent="0.25">
      <c r="A6" s="55"/>
      <c r="B6" s="57"/>
      <c r="C6" s="53"/>
      <c r="D6" s="59"/>
      <c r="E6" s="55"/>
      <c r="F6" s="57"/>
      <c r="G6" s="53"/>
      <c r="H6" s="59"/>
      <c r="I6" s="55"/>
      <c r="J6" s="57"/>
      <c r="K6" s="53"/>
      <c r="L6" s="59"/>
      <c r="M6" s="55"/>
      <c r="N6" s="57"/>
      <c r="O6" s="53"/>
      <c r="P6" s="59"/>
      <c r="Q6" s="55"/>
      <c r="R6" s="57"/>
      <c r="S6" s="53"/>
      <c r="T6" s="59"/>
      <c r="U6" s="55"/>
      <c r="V6" s="57"/>
      <c r="W6" s="59"/>
      <c r="X6" s="59"/>
      <c r="Y6" s="68"/>
      <c r="Z6" s="69"/>
      <c r="AA6" s="3"/>
      <c r="AB6" s="3"/>
      <c r="AC6" s="3"/>
    </row>
    <row r="7" spans="1:29" ht="7.5" customHeight="1" thickBot="1" x14ac:dyDescent="0.3">
      <c r="A7" s="55"/>
      <c r="B7" s="57"/>
      <c r="C7" s="53"/>
      <c r="D7" s="59"/>
      <c r="E7" s="55"/>
      <c r="F7" s="57"/>
      <c r="G7" s="53"/>
      <c r="H7" s="59"/>
      <c r="I7" s="55"/>
      <c r="J7" s="57"/>
      <c r="K7" s="53"/>
      <c r="L7" s="59"/>
      <c r="M7" s="55"/>
      <c r="N7" s="57"/>
      <c r="O7" s="53"/>
      <c r="P7" s="59"/>
      <c r="Q7" s="55"/>
      <c r="R7" s="57"/>
      <c r="S7" s="53"/>
      <c r="T7" s="59"/>
      <c r="U7" s="55"/>
      <c r="V7" s="57"/>
      <c r="W7" s="59"/>
      <c r="X7" s="59"/>
      <c r="Y7" s="68"/>
      <c r="Z7" s="69"/>
      <c r="AA7" s="3"/>
      <c r="AB7" s="3"/>
      <c r="AC7" s="3"/>
    </row>
    <row r="8" spans="1:29" ht="25.5" customHeight="1" x14ac:dyDescent="0.25">
      <c r="A8" s="42">
        <f ca="1">DATE(YEAR(TODAY()),1,1)</f>
        <v>43831</v>
      </c>
      <c r="B8" s="76" t="str">
        <f ca="1">IF(COUNTIF(maintenance1,A8)=1,code1,"")&amp; " " &amp; IF(COUNTIF(maintenance2,A8)=1,code2,"") &amp;" " &amp; IF(COUNTIF(maintenance3.11,A8)=1,code3,"")</f>
        <v xml:space="preserve">  </v>
      </c>
      <c r="C8" s="23">
        <f ca="1">DATE(YEAR(TODAY()),2,1)</f>
        <v>43862</v>
      </c>
      <c r="D8" s="77" t="str">
        <f ca="1">IF(COUNTIF(maintenance1,C8)=1,code1,"")&amp; " " &amp; IF(COUNTIF(maintenance2,C8)=1,code2,"")&amp;" " &amp; IF(COUNTIF(maintenance3.11,C8)=1,code3,"")</f>
        <v xml:space="preserve">  </v>
      </c>
      <c r="E8" s="25">
        <f ca="1">DATE(YEAR(TODAY()),3,1)</f>
        <v>43891</v>
      </c>
      <c r="F8" s="77" t="str">
        <f ca="1">IF(COUNTIF(maintenance1,E8)=1,code1,"")&amp; " " &amp; IF(COUNTIF(maintenance2,E8)=1,code2,"")&amp;" " &amp; IF(COUNTIF(maintenance3.11,E8)=1,code3,"")</f>
        <v xml:space="preserve">  </v>
      </c>
      <c r="G8" s="23">
        <f ca="1">DATE(YEAR(TODAY()),4,1)</f>
        <v>43922</v>
      </c>
      <c r="H8" s="77" t="str">
        <f ca="1">IF(COUNTIF(maintenance1,G8)=1,code1,"")&amp; " " &amp; IF(COUNTIF(maintenance2,G8)=1,code2,"")&amp;" " &amp; IF(COUNTIF(maintenance3.11,G8)=1,code3,"")</f>
        <v xml:space="preserve">  </v>
      </c>
      <c r="I8" s="25">
        <f ca="1">DATE(YEAR(TODAY()),5,1)</f>
        <v>43952</v>
      </c>
      <c r="J8" s="77" t="str">
        <f ca="1">IF(COUNTIF(maintenance1,I8)=1,code1,"")&amp; " " &amp; IF(COUNTIF(maintenance2,I8)=1,code2,"")&amp;" " &amp; IF(COUNTIF(maintenance3.11,I8)=1,code3,"")</f>
        <v xml:space="preserve">  </v>
      </c>
      <c r="K8" s="23">
        <f ca="1">DATE(YEAR(TODAY()),6,1)</f>
        <v>43983</v>
      </c>
      <c r="L8" s="77" t="str">
        <f ca="1">IF(COUNTIF(maintenance1,K8)=1,code1,"")&amp; " " &amp; IF(COUNTIF(maintenance2,K8)=1,code2,"")&amp;" " &amp; IF(COUNTIF(maintenance3.11,K8)=1,code3,"")</f>
        <v xml:space="preserve">  </v>
      </c>
      <c r="M8" s="25">
        <f ca="1">DATE(YEAR(TODAY()),7,1)</f>
        <v>44013</v>
      </c>
      <c r="N8" s="77" t="str">
        <f ca="1">IF(COUNTIF(maintenance1,M8)=1,code1,"")&amp; " " &amp; IF(COUNTIF(maintenance2,M8)=1,code2,"")&amp;" " &amp; IF(COUNTIF(maintenance3.11,M8)=1,code3,"")</f>
        <v xml:space="preserve">CN 3,1,1  </v>
      </c>
      <c r="O8" s="23">
        <f ca="1">DATE(YEAR(TODAY()),8,1)</f>
        <v>44044</v>
      </c>
      <c r="P8" s="77" t="str">
        <f ca="1">IF(COUNTIF(maintenance1,O8)=1,code1,"")&amp; " " &amp; IF(COUNTIF(maintenance2,O8)=1,code2,"")&amp;" " &amp; IF(COUNTIF(maintenance3.11,O8)=1,code3,"")</f>
        <v xml:space="preserve">  </v>
      </c>
      <c r="Q8" s="25">
        <f ca="1">DATE(YEAR(TODAY()),9,1)</f>
        <v>44075</v>
      </c>
      <c r="R8" s="77" t="str">
        <f ca="1">IF(COUNTIF(maintenance1,Q8)=1,code1,"")&amp; " " &amp; IF(COUNTIF(maintenance2,Q8)=1,code2,"")&amp;" " &amp; IF(COUNTIF(maintenance3.11,Q8)=1,code3,"")</f>
        <v xml:space="preserve">CN 3,1,1  </v>
      </c>
      <c r="S8" s="23">
        <f ca="1">DATE(YEAR(TODAY()),10,1)</f>
        <v>44105</v>
      </c>
      <c r="T8" s="77" t="str">
        <f ca="1">IF(COUNTIF(maintenance1,S8)=1,code1,"")&amp; " " &amp; IF(COUNTIF(maintenance2,S8)=1,code2,"")&amp;" " &amp; IF(COUNTIF(maintenance3.11,S8)=1,code3,"")</f>
        <v xml:space="preserve">  </v>
      </c>
      <c r="U8" s="25">
        <f ca="1">DATE(YEAR(TODAY()),11,1)</f>
        <v>44136</v>
      </c>
      <c r="V8" s="77" t="str">
        <f ca="1">IF(COUNTIF(maintenance1,U8)=1,code1,"")&amp; " " &amp; IF(COUNTIF(maintenance2,U8)=1,code2,"")&amp;" " &amp; IF(COUNTIF(maintenance3.11,U8)=1,code3,"")</f>
        <v xml:space="preserve">  </v>
      </c>
      <c r="W8" s="23">
        <f ca="1">DATE(YEAR(TODAY()),12,1)</f>
        <v>44166</v>
      </c>
      <c r="X8" s="77" t="str">
        <f ca="1">IF(COUNTIF(maintenance1,W8)=1,code1,"")&amp; " " &amp; IF(COUNTIF(maintenance2,W8)=1,code2,"")&amp;" " &amp; IF(COUNTIF(maintenance3.11,W8)=1,code3,"")</f>
        <v xml:space="preserve">  </v>
      </c>
      <c r="Y8" s="74"/>
      <c r="Z8" s="75"/>
      <c r="AA8" s="2"/>
      <c r="AB8" s="2"/>
      <c r="AC8" s="2"/>
    </row>
    <row r="9" spans="1:29" ht="25.5" customHeight="1" x14ac:dyDescent="0.25">
      <c r="A9" s="43">
        <f ca="1">A8+1</f>
        <v>43832</v>
      </c>
      <c r="B9" s="76" t="str">
        <f ca="1">IF(COUNTIF(maintenance1,A9)=1,code1,"")&amp; " " &amp; IF(COUNTIF(maintenance2,A9)=1,code2,"") &amp;" " &amp; IF(COUNTIF(maintenance3.11,A9)=1,code3,"")</f>
        <v xml:space="preserve">CN 3,1,1  </v>
      </c>
      <c r="C9" s="24">
        <f ca="1">C8+1</f>
        <v>43863</v>
      </c>
      <c r="D9" s="77" t="str">
        <f ca="1">IF(COUNTIF(maintenance1,C9)=1,code1,"")&amp; " " &amp; IF(COUNTIF(maintenance2,C9)=1,code2,"")&amp;" " &amp; IF(COUNTIF(maintenance3.11,C9)=1,code3,"")</f>
        <v xml:space="preserve">  </v>
      </c>
      <c r="E9" s="26">
        <f ca="1">E8+1</f>
        <v>43892</v>
      </c>
      <c r="F9" s="77" t="str">
        <f ca="1">IF(COUNTIF(maintenance1,E9)=1,code1,"")&amp; " " &amp; IF(COUNTIF(maintenance2,E9)=1,code2,"")&amp;" " &amp; IF(COUNTIF(maintenance3.11,E9)=1,code3,"")</f>
        <v>CN 3,1,1  CN 4</v>
      </c>
      <c r="G9" s="24">
        <f ca="1">G8+1</f>
        <v>43923</v>
      </c>
      <c r="H9" s="77" t="str">
        <f ca="1">IF(COUNTIF(maintenance1,G9)=1,code1,"")&amp; " " &amp; IF(COUNTIF(maintenance2,G9)=1,code2,"")&amp;" " &amp; IF(COUNTIF(maintenance3.11,G9)=1,code3,"")</f>
        <v xml:space="preserve">  </v>
      </c>
      <c r="I9" s="26">
        <f ca="1">I8+1</f>
        <v>43953</v>
      </c>
      <c r="J9" s="77" t="str">
        <f ca="1">IF(COUNTIF(maintenance1,I9)=1,code1,"")&amp; " " &amp; IF(COUNTIF(maintenance2,I9)=1,code2,"")&amp;" " &amp; IF(COUNTIF(maintenance3.11,I9)=1,code3,"")</f>
        <v xml:space="preserve">  </v>
      </c>
      <c r="K9" s="28">
        <f ca="1">K8+1</f>
        <v>43984</v>
      </c>
      <c r="L9" s="77" t="str">
        <f ca="1">IF(COUNTIF(maintenance1,K9)=1,code1,"")&amp; " " &amp; IF(COUNTIF(maintenance2,K9)=1,code2,"")&amp;" " &amp; IF(COUNTIF(maintenance3.11,K9)=1,code3,"")</f>
        <v xml:space="preserve">  CN 4</v>
      </c>
      <c r="M9" s="26">
        <f ca="1">M8+1</f>
        <v>44014</v>
      </c>
      <c r="N9" s="77" t="str">
        <f ca="1">IF(COUNTIF(maintenance1,M9)=1,code1,"")&amp; " " &amp; IF(COUNTIF(maintenance2,M9)=1,code2,"")&amp;" " &amp; IF(COUNTIF(maintenance3.11,M9)=1,code3,"")</f>
        <v xml:space="preserve">  </v>
      </c>
      <c r="O9" s="24">
        <f ca="1">O8+1</f>
        <v>44045</v>
      </c>
      <c r="P9" s="77" t="str">
        <f ca="1">IF(COUNTIF(maintenance1,O9)=1,code1,"")&amp; " " &amp; IF(COUNTIF(maintenance2,O9)=1,code2,"")&amp;" " &amp; IF(COUNTIF(maintenance3.11,O9)=1,code3,"")</f>
        <v xml:space="preserve">  </v>
      </c>
      <c r="Q9" s="26">
        <f ca="1">Q8+1</f>
        <v>44076</v>
      </c>
      <c r="R9" s="77" t="str">
        <f ca="1">IF(COUNTIF(maintenance1,Q9)=1,code1,"")&amp; " " &amp; IF(COUNTIF(maintenance2,Q9)=1,code2,"")&amp;" " &amp; IF(COUNTIF(maintenance3.11,Q9)=1,code3,"")</f>
        <v xml:space="preserve">  </v>
      </c>
      <c r="S9" s="24">
        <f ca="1">S8+1</f>
        <v>44106</v>
      </c>
      <c r="T9" s="77" t="str">
        <f ca="1">IF(COUNTIF(maintenance1,S9)=1,code1,"")&amp; " " &amp; IF(COUNTIF(maintenance2,S9)=1,code2,"")&amp;" " &amp; IF(COUNTIF(maintenance3.11,S9)=1,code3,"")</f>
        <v xml:space="preserve">  </v>
      </c>
      <c r="U9" s="26">
        <f ca="1">U8+1</f>
        <v>44137</v>
      </c>
      <c r="V9" s="77" t="str">
        <f ca="1">IF(COUNTIF(maintenance1,U9)=1,code1,"")&amp; " " &amp; IF(COUNTIF(maintenance2,U9)=1,code2,"")&amp;" " &amp; IF(COUNTIF(maintenance3.11,U9)=1,code3,"")</f>
        <v>CN 3,1,1  CN 4</v>
      </c>
      <c r="W9" s="24">
        <f ca="1">W8+1</f>
        <v>44167</v>
      </c>
      <c r="X9" s="77" t="str">
        <f ca="1">IF(COUNTIF(maintenance1,W9)=1,code1,"")&amp; " " &amp; IF(COUNTIF(maintenance2,W9)=1,code2,"")&amp;" " &amp; IF(COUNTIF(maintenance3.11,W9)=1,code3,"")</f>
        <v xml:space="preserve">  </v>
      </c>
      <c r="Y9" s="70"/>
      <c r="Z9" s="71"/>
      <c r="AA9" s="2"/>
      <c r="AB9" s="33" t="s">
        <v>30</v>
      </c>
      <c r="AC9" s="2">
        <f ca="1">NETWORKDAYS(A8,W38,'jours fériés'!B3:B15)</f>
        <v>253</v>
      </c>
    </row>
    <row r="10" spans="1:29" ht="25.5" customHeight="1" x14ac:dyDescent="0.25">
      <c r="A10" s="43">
        <f ca="1">A9+1</f>
        <v>43833</v>
      </c>
      <c r="B10" s="76" t="str">
        <f ca="1">IF(COUNTIF(maintenance1,A10)=1,code1,"")&amp; " " &amp; IF(COUNTIF(maintenance2,A10)=1,code2,"") &amp;" " &amp; IF(COUNTIF(maintenance3.11,A10)=1,code3,"")</f>
        <v xml:space="preserve"> CN 3.2.2 </v>
      </c>
      <c r="C10" s="24">
        <f ca="1">C9+1</f>
        <v>43864</v>
      </c>
      <c r="D10" s="77" t="str">
        <f ca="1">IF(COUNTIF(maintenance1,C10)=1,code1,"")&amp; " " &amp; IF(COUNTIF(maintenance2,C10)=1,code2,"")&amp;" " &amp; IF(COUNTIF(maintenance3.11,C10)=1,code3,"")</f>
        <v xml:space="preserve">  CN 4</v>
      </c>
      <c r="E10" s="26">
        <f ca="1">E9+1</f>
        <v>43893</v>
      </c>
      <c r="F10" s="77" t="str">
        <f ca="1">IF(COUNTIF(maintenance1,E10)=1,code1,"")&amp; " " &amp; IF(COUNTIF(maintenance2,E10)=1,code2,"")&amp;" " &amp; IF(COUNTIF(maintenance3.11,E10)=1,code3,"")</f>
        <v xml:space="preserve">  </v>
      </c>
      <c r="G10" s="24">
        <f ca="1">G9+1</f>
        <v>43924</v>
      </c>
      <c r="H10" s="77" t="str">
        <f ca="1">IF(COUNTIF(maintenance1,G10)=1,code1,"")&amp; " " &amp; IF(COUNTIF(maintenance2,G10)=1,code2,"")&amp;" " &amp; IF(COUNTIF(maintenance3.11,G10)=1,code3,"")</f>
        <v xml:space="preserve">  </v>
      </c>
      <c r="I10" s="26">
        <f ca="1">I9+1</f>
        <v>43954</v>
      </c>
      <c r="J10" s="77" t="str">
        <f ca="1">IF(COUNTIF(maintenance1,I10)=1,code1,"")&amp; " " &amp; IF(COUNTIF(maintenance2,I10)=1,code2,"")&amp;" " &amp; IF(COUNTIF(maintenance3.11,I10)=1,code3,"")</f>
        <v xml:space="preserve">  </v>
      </c>
      <c r="K10" s="28">
        <f ca="1">K9+1</f>
        <v>43985</v>
      </c>
      <c r="L10" s="77" t="str">
        <f ca="1">IF(COUNTIF(maintenance1,K10)=1,code1,"")&amp; " " &amp; IF(COUNTIF(maintenance2,K10)=1,code2,"")&amp;" " &amp; IF(COUNTIF(maintenance3.11,K10)=1,code3,"")</f>
        <v xml:space="preserve">  </v>
      </c>
      <c r="M10" s="26">
        <f ca="1">M9+1</f>
        <v>44015</v>
      </c>
      <c r="N10" s="77" t="str">
        <f ca="1">IF(COUNTIF(maintenance1,M10)=1,code1,"")&amp; " " &amp; IF(COUNTIF(maintenance2,M10)=1,code2,"")&amp;" " &amp; IF(COUNTIF(maintenance3.11,M10)=1,code3,"")</f>
        <v xml:space="preserve"> CN 3.2.2 </v>
      </c>
      <c r="O10" s="24">
        <f ca="1">O9+1</f>
        <v>44046</v>
      </c>
      <c r="P10" s="77" t="str">
        <f ca="1">IF(COUNTIF(maintenance1,O10)=1,code1,"")&amp; " " &amp; IF(COUNTIF(maintenance2,O10)=1,code2,"")&amp;" " &amp; IF(COUNTIF(maintenance3.11,O10)=1,code3,"")</f>
        <v xml:space="preserve">  CN 4</v>
      </c>
      <c r="Q10" s="26">
        <f ca="1">Q9+1</f>
        <v>44077</v>
      </c>
      <c r="R10" s="77" t="str">
        <f ca="1">IF(COUNTIF(maintenance1,Q10)=1,code1,"")&amp; " " &amp; IF(COUNTIF(maintenance2,Q10)=1,code2,"")&amp;" " &amp; IF(COUNTIF(maintenance3.11,Q10)=1,code3,"")</f>
        <v xml:space="preserve">  </v>
      </c>
      <c r="S10" s="24">
        <f ca="1">S9+1</f>
        <v>44107</v>
      </c>
      <c r="T10" s="77" t="str">
        <f ca="1">IF(COUNTIF(maintenance1,S10)=1,code1,"")&amp; " " &amp; IF(COUNTIF(maintenance2,S10)=1,code2,"")&amp;" " &amp; IF(COUNTIF(maintenance3.11,S10)=1,code3,"")</f>
        <v xml:space="preserve">  </v>
      </c>
      <c r="U10" s="26">
        <f ca="1">U9+1</f>
        <v>44138</v>
      </c>
      <c r="V10" s="77" t="str">
        <f ca="1">IF(COUNTIF(maintenance1,U10)=1,code1,"")&amp; " " &amp; IF(COUNTIF(maintenance2,U10)=1,code2,"")&amp;" " &amp; IF(COUNTIF(maintenance3.11,U10)=1,code3,"")</f>
        <v xml:space="preserve">  </v>
      </c>
      <c r="W10" s="24">
        <f ca="1">W9+1</f>
        <v>44168</v>
      </c>
      <c r="X10" s="77" t="str">
        <f ca="1">IF(COUNTIF(maintenance1,W10)=1,code1,"")&amp; " " &amp; IF(COUNTIF(maintenance2,W10)=1,code2,"")&amp;" " &amp; IF(COUNTIF(maintenance3.11,W10)=1,code3,"")</f>
        <v xml:space="preserve">  </v>
      </c>
      <c r="Y10" s="70"/>
      <c r="Z10" s="71"/>
      <c r="AA10" s="34" t="s">
        <v>31</v>
      </c>
      <c r="AB10" s="34" t="s">
        <v>34</v>
      </c>
      <c r="AC10" s="2"/>
    </row>
    <row r="11" spans="1:29" ht="25.5" customHeight="1" x14ac:dyDescent="0.3">
      <c r="A11" s="43">
        <f t="shared" ref="A11:A38" ca="1" si="0">A10+1</f>
        <v>43834</v>
      </c>
      <c r="B11" s="76" t="str">
        <f ca="1">IF(COUNTIF(maintenance1,A11)=1,code1,"")&amp; " " &amp; IF(COUNTIF(maintenance2,A11)=1,code2,"") &amp;" " &amp; IF(COUNTIF(maintenance3.11,A11)=1,code3,"")</f>
        <v xml:space="preserve">  </v>
      </c>
      <c r="C11" s="24">
        <f t="shared" ref="C11:C36" ca="1" si="1">C10+1</f>
        <v>43865</v>
      </c>
      <c r="D11" s="77" t="str">
        <f ca="1">IF(COUNTIF(maintenance1,C11)=1,code1,"")&amp; " " &amp; IF(COUNTIF(maintenance2,C11)=1,code2,"")&amp;" " &amp; IF(COUNTIF(maintenance3.11,C11)=1,code3,"")</f>
        <v xml:space="preserve">  </v>
      </c>
      <c r="E11" s="26">
        <f t="shared" ref="E11:E38" ca="1" si="2">E10+1</f>
        <v>43894</v>
      </c>
      <c r="F11" s="77" t="str">
        <f ca="1">IF(COUNTIF(maintenance1,E11)=1,code1,"")&amp; " " &amp; IF(COUNTIF(maintenance2,E11)=1,code2,"")&amp;" " &amp; IF(COUNTIF(maintenance3.11,E11)=1,code3,"")</f>
        <v xml:space="preserve">  </v>
      </c>
      <c r="G11" s="24">
        <f t="shared" ref="G11:G37" ca="1" si="3">G10+1</f>
        <v>43925</v>
      </c>
      <c r="H11" s="77" t="str">
        <f ca="1">IF(COUNTIF(maintenance1,G11)=1,code1,"")&amp; " " &amp; IF(COUNTIF(maintenance2,G11)=1,code2,"")&amp;" " &amp; IF(COUNTIF(maintenance3.11,G11)=1,code3,"")</f>
        <v xml:space="preserve">  </v>
      </c>
      <c r="I11" s="26">
        <f t="shared" ref="I11:I38" ca="1" si="4">I10+1</f>
        <v>43955</v>
      </c>
      <c r="J11" s="77" t="str">
        <f ca="1">IF(COUNTIF(maintenance1,I11)=1,code1,"")&amp; " " &amp; IF(COUNTIF(maintenance2,I11)=1,code2,"")&amp;" " &amp; IF(COUNTIF(maintenance3.11,I11)=1,code3,"")</f>
        <v>CN 3,1,1  CN 4</v>
      </c>
      <c r="K11" s="28">
        <f t="shared" ref="K11:K37" ca="1" si="5">K10+1</f>
        <v>43986</v>
      </c>
      <c r="L11" s="77" t="str">
        <f ca="1">IF(COUNTIF(maintenance1,K11)=1,code1,"")&amp; " " &amp; IF(COUNTIF(maintenance2,K11)=1,code2,"")&amp;" " &amp; IF(COUNTIF(maintenance3.11,K11)=1,code3,"")</f>
        <v xml:space="preserve">  </v>
      </c>
      <c r="M11" s="26">
        <f t="shared" ref="M11:M38" ca="1" si="6">M10+1</f>
        <v>44016</v>
      </c>
      <c r="N11" s="77" t="str">
        <f ca="1">IF(COUNTIF(maintenance1,M11)=1,code1,"")&amp; " " &amp; IF(COUNTIF(maintenance2,M11)=1,code2,"")&amp;" " &amp; IF(COUNTIF(maintenance3.11,M11)=1,code3,"")</f>
        <v xml:space="preserve">  </v>
      </c>
      <c r="O11" s="24">
        <f t="shared" ref="O11:O38" ca="1" si="7">O10+1</f>
        <v>44047</v>
      </c>
      <c r="P11" s="77" t="str">
        <f ca="1">IF(COUNTIF(maintenance1,O11)=1,code1,"")&amp; " " &amp; IF(COUNTIF(maintenance2,O11)=1,code2,"")&amp;" " &amp; IF(COUNTIF(maintenance3.11,O11)=1,code3,"")</f>
        <v xml:space="preserve">  </v>
      </c>
      <c r="Q11" s="26">
        <f t="shared" ref="Q11:Q37" ca="1" si="8">Q10+1</f>
        <v>44078</v>
      </c>
      <c r="R11" s="77" t="str">
        <f ca="1">IF(COUNTIF(maintenance1,Q11)=1,code1,"")&amp; " " &amp; IF(COUNTIF(maintenance2,Q11)=1,code2,"")&amp;" " &amp; IF(COUNTIF(maintenance3.11,Q11)=1,code3,"")</f>
        <v xml:space="preserve">  </v>
      </c>
      <c r="S11" s="24">
        <f t="shared" ref="S11:S38" ca="1" si="9">S10+1</f>
        <v>44108</v>
      </c>
      <c r="T11" s="77" t="str">
        <f ca="1">IF(COUNTIF(maintenance1,S11)=1,code1,"")&amp; " " &amp; IF(COUNTIF(maintenance2,S11)=1,code2,"")&amp;" " &amp; IF(COUNTIF(maintenance3.11,S11)=1,code3,"")</f>
        <v xml:space="preserve">  </v>
      </c>
      <c r="U11" s="26">
        <f t="shared" ref="U11:U37" ca="1" si="10">U10+1</f>
        <v>44139</v>
      </c>
      <c r="V11" s="77" t="str">
        <f ca="1">IF(COUNTIF(maintenance1,U11)=1,code1,"")&amp; " " &amp; IF(COUNTIF(maintenance2,U11)=1,code2,"")&amp;" " &amp; IF(COUNTIF(maintenance3.11,U11)=1,code3,"")</f>
        <v xml:space="preserve">  </v>
      </c>
      <c r="W11" s="24">
        <f t="shared" ref="W11:W38" ca="1" si="11">W10+1</f>
        <v>44169</v>
      </c>
      <c r="X11" s="77" t="str">
        <f ca="1">IF(COUNTIF(maintenance1,W11)=1,code1,"")&amp; " " &amp; IF(COUNTIF(maintenance2,W11)=1,code2,"")&amp;" " &amp; IF(COUNTIF(maintenance3.11,W11)=1,code3,"")</f>
        <v xml:space="preserve"> CN 3.2.2 </v>
      </c>
      <c r="Y11" s="70"/>
      <c r="Z11" s="71"/>
      <c r="AA11" s="2" t="s">
        <v>32</v>
      </c>
      <c r="AB11" s="35" t="b">
        <f ca="1">WEEKDAY(A8:A38,2)&gt;5</f>
        <v>1</v>
      </c>
      <c r="AC11" s="2"/>
    </row>
    <row r="12" spans="1:29" ht="25.5" customHeight="1" x14ac:dyDescent="0.25">
      <c r="A12" s="43">
        <f t="shared" ca="1" si="0"/>
        <v>43835</v>
      </c>
      <c r="B12" s="76" t="str">
        <f ca="1">IF(COUNTIF(maintenance1,A12)=1,code1,"")&amp; " " &amp; IF(COUNTIF(maintenance2,A12)=1,code2,"") &amp;" " &amp; IF(COUNTIF(maintenance3.11,A12)=1,code3,"")</f>
        <v xml:space="preserve">  </v>
      </c>
      <c r="C12" s="24">
        <f t="shared" ca="1" si="1"/>
        <v>43866</v>
      </c>
      <c r="D12" s="77" t="str">
        <f ca="1">IF(COUNTIF(maintenance1,C12)=1,code1,"")&amp; " " &amp; IF(COUNTIF(maintenance2,C12)=1,code2,"")&amp;" " &amp; IF(COUNTIF(maintenance3.11,C12)=1,code3,"")</f>
        <v xml:space="preserve">  </v>
      </c>
      <c r="E12" s="26">
        <f t="shared" ca="1" si="2"/>
        <v>43895</v>
      </c>
      <c r="F12" s="77" t="str">
        <f ca="1">IF(COUNTIF(maintenance1,E12)=1,code1,"")&amp; " " &amp; IF(COUNTIF(maintenance2,E12)=1,code2,"")&amp;" " &amp; IF(COUNTIF(maintenance3.11,E12)=1,code3,"")</f>
        <v xml:space="preserve">  </v>
      </c>
      <c r="G12" s="24">
        <f t="shared" ca="1" si="3"/>
        <v>43926</v>
      </c>
      <c r="H12" s="77" t="str">
        <f ca="1">IF(COUNTIF(maintenance1,G12)=1,code1,"")&amp; " " &amp; IF(COUNTIF(maintenance2,G12)=1,code2,"")&amp;" " &amp; IF(COUNTIF(maintenance3.11,G12)=1,code3,"")</f>
        <v xml:space="preserve">  </v>
      </c>
      <c r="I12" s="26">
        <f t="shared" ca="1" si="4"/>
        <v>43956</v>
      </c>
      <c r="J12" s="77" t="str">
        <f ca="1">IF(COUNTIF(maintenance1,I12)=1,code1,"")&amp; " " &amp; IF(COUNTIF(maintenance2,I12)=1,code2,"")&amp;" " &amp; IF(COUNTIF(maintenance3.11,I12)=1,code3,"")</f>
        <v xml:space="preserve">  </v>
      </c>
      <c r="K12" s="28">
        <f t="shared" ca="1" si="5"/>
        <v>43987</v>
      </c>
      <c r="L12" s="77" t="str">
        <f ca="1">IF(COUNTIF(maintenance1,K12)=1,code1,"")&amp; " " &amp; IF(COUNTIF(maintenance2,K12)=1,code2,"")&amp;" " &amp; IF(COUNTIF(maintenance3.11,K12)=1,code3,"")</f>
        <v xml:space="preserve"> CN 3.2.2 </v>
      </c>
      <c r="M12" s="26">
        <f t="shared" ca="1" si="6"/>
        <v>44017</v>
      </c>
      <c r="N12" s="77" t="str">
        <f ca="1">IF(COUNTIF(maintenance1,M12)=1,code1,"")&amp; " " &amp; IF(COUNTIF(maintenance2,M12)=1,code2,"")&amp;" " &amp; IF(COUNTIF(maintenance3.11,M12)=1,code3,"")</f>
        <v xml:space="preserve">  </v>
      </c>
      <c r="O12" s="24">
        <f t="shared" ca="1" si="7"/>
        <v>44048</v>
      </c>
      <c r="P12" s="77" t="str">
        <f ca="1">IF(COUNTIF(maintenance1,O12)=1,code1,"")&amp; " " &amp; IF(COUNTIF(maintenance2,O12)=1,code2,"")&amp;" " &amp; IF(COUNTIF(maintenance3.11,O12)=1,code3,"")</f>
        <v xml:space="preserve">  </v>
      </c>
      <c r="Q12" s="26">
        <f t="shared" ca="1" si="8"/>
        <v>44079</v>
      </c>
      <c r="R12" s="77" t="str">
        <f ca="1">IF(COUNTIF(maintenance1,Q12)=1,code1,"")&amp; " " &amp; IF(COUNTIF(maintenance2,Q12)=1,code2,"")&amp;" " &amp; IF(COUNTIF(maintenance3.11,Q12)=1,code3,"")</f>
        <v xml:space="preserve">  </v>
      </c>
      <c r="S12" s="24">
        <f t="shared" ca="1" si="9"/>
        <v>44109</v>
      </c>
      <c r="T12" s="77" t="str">
        <f ca="1">IF(COUNTIF(maintenance1,S12)=1,code1,"")&amp; " " &amp; IF(COUNTIF(maintenance2,S12)=1,code2,"")&amp;" " &amp; IF(COUNTIF(maintenance3.11,S12)=1,code3,"")</f>
        <v xml:space="preserve">  CN 4</v>
      </c>
      <c r="U12" s="26">
        <f t="shared" ca="1" si="10"/>
        <v>44140</v>
      </c>
      <c r="V12" s="77" t="str">
        <f ca="1">IF(COUNTIF(maintenance1,U12)=1,code1,"")&amp; " " &amp; IF(COUNTIF(maintenance2,U12)=1,code2,"")&amp;" " &amp; IF(COUNTIF(maintenance3.11,U12)=1,code3,"")</f>
        <v xml:space="preserve">  </v>
      </c>
      <c r="W12" s="24">
        <f t="shared" ca="1" si="11"/>
        <v>44170</v>
      </c>
      <c r="X12" s="77" t="str">
        <f ca="1">IF(COUNTIF(maintenance1,W12)=1,code1,"")&amp; " " &amp; IF(COUNTIF(maintenance2,W12)=1,code2,"")&amp;" " &amp; IF(COUNTIF(maintenance3.11,W12)=1,code3,"")</f>
        <v xml:space="preserve">  </v>
      </c>
      <c r="Y12" s="70"/>
      <c r="Z12" s="71"/>
      <c r="AA12" s="1" t="s">
        <v>33</v>
      </c>
      <c r="AB12" s="30" t="b">
        <f ca="1">NOT(ISERROR(MATCH(A8,'jours fériés'!B3:B15,0)))</f>
        <v>1</v>
      </c>
      <c r="AC12" s="1"/>
    </row>
    <row r="13" spans="1:29" ht="25.5" customHeight="1" x14ac:dyDescent="0.25">
      <c r="A13" s="43">
        <f t="shared" ca="1" si="0"/>
        <v>43836</v>
      </c>
      <c r="B13" s="76" t="str">
        <f ca="1">IF(COUNTIF(maintenance1,A13)=1,code1,"")&amp; " " &amp; IF(COUNTIF(maintenance2,A13)=1,code2,"") &amp;" " &amp; IF(COUNTIF(maintenance3.11,A13)=1,code3,"")</f>
        <v xml:space="preserve">  CN 4</v>
      </c>
      <c r="C13" s="24">
        <f t="shared" ca="1" si="1"/>
        <v>43867</v>
      </c>
      <c r="D13" s="77" t="str">
        <f ca="1">IF(COUNTIF(maintenance1,C13)=1,code1,"")&amp; " " &amp; IF(COUNTIF(maintenance2,C13)=1,code2,"")&amp;" " &amp; IF(COUNTIF(maintenance3.11,C13)=1,code3,"")</f>
        <v xml:space="preserve">  </v>
      </c>
      <c r="E13" s="26">
        <f t="shared" ca="1" si="2"/>
        <v>43896</v>
      </c>
      <c r="F13" s="77" t="str">
        <f ca="1">IF(COUNTIF(maintenance1,E13)=1,code1,"")&amp; " " &amp; IF(COUNTIF(maintenance2,E13)=1,code2,"")&amp;" " &amp; IF(COUNTIF(maintenance3.11,E13)=1,code3,"")</f>
        <v xml:space="preserve">  </v>
      </c>
      <c r="G13" s="24">
        <f t="shared" ca="1" si="3"/>
        <v>43927</v>
      </c>
      <c r="H13" s="77" t="str">
        <f ca="1">IF(COUNTIF(maintenance1,G13)=1,code1,"")&amp; " " &amp; IF(COUNTIF(maintenance2,G13)=1,code2,"")&amp;" " &amp; IF(COUNTIF(maintenance3.11,G13)=1,code3,"")</f>
        <v xml:space="preserve">  CN 4</v>
      </c>
      <c r="I13" s="26">
        <f t="shared" ca="1" si="4"/>
        <v>43957</v>
      </c>
      <c r="J13" s="77" t="str">
        <f ca="1">IF(COUNTIF(maintenance1,I13)=1,code1,"")&amp; " " &amp; IF(COUNTIF(maintenance2,I13)=1,code2,"")&amp;" " &amp; IF(COUNTIF(maintenance3.11,I13)=1,code3,"")</f>
        <v xml:space="preserve">  </v>
      </c>
      <c r="K13" s="28">
        <f t="shared" ca="1" si="5"/>
        <v>43988</v>
      </c>
      <c r="L13" s="77" t="str">
        <f ca="1">IF(COUNTIF(maintenance1,K13)=1,code1,"")&amp; " " &amp; IF(COUNTIF(maintenance2,K13)=1,code2,"")&amp;" " &amp; IF(COUNTIF(maintenance3.11,K13)=1,code3,"")</f>
        <v xml:space="preserve">  </v>
      </c>
      <c r="M13" s="26">
        <f t="shared" ca="1" si="6"/>
        <v>44018</v>
      </c>
      <c r="N13" s="77" t="str">
        <f ca="1">IF(COUNTIF(maintenance1,M13)=1,code1,"")&amp; " " &amp; IF(COUNTIF(maintenance2,M13)=1,code2,"")&amp;" " &amp; IF(COUNTIF(maintenance3.11,M13)=1,code3,"")</f>
        <v xml:space="preserve">  CN 4</v>
      </c>
      <c r="O13" s="24">
        <f t="shared" ca="1" si="7"/>
        <v>44049</v>
      </c>
      <c r="P13" s="77" t="str">
        <f ca="1">IF(COUNTIF(maintenance1,O13)=1,code1,"")&amp; " " &amp; IF(COUNTIF(maintenance2,O13)=1,code2,"")&amp;" " &amp; IF(COUNTIF(maintenance3.11,O13)=1,code3,"")</f>
        <v xml:space="preserve">  </v>
      </c>
      <c r="Q13" s="26">
        <f t="shared" ca="1" si="8"/>
        <v>44080</v>
      </c>
      <c r="R13" s="77" t="str">
        <f ca="1">IF(COUNTIF(maintenance1,Q13)=1,code1,"")&amp; " " &amp; IF(COUNTIF(maintenance2,Q13)=1,code2,"")&amp;" " &amp; IF(COUNTIF(maintenance3.11,Q13)=1,code3,"")</f>
        <v xml:space="preserve">  </v>
      </c>
      <c r="S13" s="24">
        <f t="shared" ca="1" si="9"/>
        <v>44110</v>
      </c>
      <c r="T13" s="77" t="str">
        <f ca="1">IF(COUNTIF(maintenance1,S13)=1,code1,"")&amp; " " &amp; IF(COUNTIF(maintenance2,S13)=1,code2,"")&amp;" " &amp; IF(COUNTIF(maintenance3.11,S13)=1,code3,"")</f>
        <v xml:space="preserve">  </v>
      </c>
      <c r="U13" s="26">
        <f t="shared" ca="1" si="10"/>
        <v>44141</v>
      </c>
      <c r="V13" s="77" t="str">
        <f ca="1">IF(COUNTIF(maintenance1,U13)=1,code1,"")&amp; " " &amp; IF(COUNTIF(maintenance2,U13)=1,code2,"")&amp;" " &amp; IF(COUNTIF(maintenance3.11,U13)=1,code3,"")</f>
        <v xml:space="preserve"> CN 3.2.2 </v>
      </c>
      <c r="W13" s="24">
        <f t="shared" ca="1" si="11"/>
        <v>44171</v>
      </c>
      <c r="X13" s="77" t="str">
        <f ca="1">IF(COUNTIF(maintenance1,W13)=1,code1,"")&amp; " " &amp; IF(COUNTIF(maintenance2,W13)=1,code2,"")&amp;" " &amp; IF(COUNTIF(maintenance3.11,W13)=1,code3,"")</f>
        <v xml:space="preserve">  </v>
      </c>
      <c r="Y13" s="70"/>
      <c r="Z13" s="71"/>
      <c r="AA13" s="30"/>
      <c r="AB13" s="1"/>
      <c r="AC13" s="1"/>
    </row>
    <row r="14" spans="1:29" ht="25.5" customHeight="1" x14ac:dyDescent="0.25">
      <c r="A14" s="43">
        <f t="shared" ca="1" si="0"/>
        <v>43837</v>
      </c>
      <c r="B14" s="76" t="str">
        <f ca="1">IF(COUNTIF(maintenance1,A14)=1,code1,"")&amp; " " &amp; IF(COUNTIF(maintenance2,A14)=1,code2,"") &amp;" " &amp; IF(COUNTIF(maintenance3.11,A14)=1,code3,"")</f>
        <v xml:space="preserve">  </v>
      </c>
      <c r="C14" s="24">
        <f t="shared" ca="1" si="1"/>
        <v>43868</v>
      </c>
      <c r="D14" s="77" t="str">
        <f ca="1">IF(COUNTIF(maintenance1,C14)=1,code1,"")&amp; " " &amp; IF(COUNTIF(maintenance2,C14)=1,code2,"")&amp;" " &amp; IF(COUNTIF(maintenance3.11,C14)=1,code3,"")</f>
        <v xml:space="preserve">  </v>
      </c>
      <c r="E14" s="26">
        <f t="shared" ca="1" si="2"/>
        <v>43897</v>
      </c>
      <c r="F14" s="77" t="str">
        <f ca="1">IF(COUNTIF(maintenance1,E14)=1,code1,"")&amp; " " &amp; IF(COUNTIF(maintenance2,E14)=1,code2,"")&amp;" " &amp; IF(COUNTIF(maintenance3.11,E14)=1,code3,"")</f>
        <v xml:space="preserve">  </v>
      </c>
      <c r="G14" s="24">
        <f t="shared" ca="1" si="3"/>
        <v>43928</v>
      </c>
      <c r="H14" s="77" t="str">
        <f ca="1">IF(COUNTIF(maintenance1,G14)=1,code1,"")&amp; " " &amp; IF(COUNTIF(maintenance2,G14)=1,code2,"")&amp;" " &amp; IF(COUNTIF(maintenance3.11,G14)=1,code3,"")</f>
        <v xml:space="preserve">  </v>
      </c>
      <c r="I14" s="26">
        <f t="shared" ca="1" si="4"/>
        <v>43958</v>
      </c>
      <c r="J14" s="77" t="str">
        <f ca="1">IF(COUNTIF(maintenance1,I14)=1,code1,"")&amp; " " &amp; IF(COUNTIF(maintenance2,I14)=1,code2,"")&amp;" " &amp; IF(COUNTIF(maintenance3.11,I14)=1,code3,"")</f>
        <v xml:space="preserve">  </v>
      </c>
      <c r="K14" s="28">
        <f t="shared" ca="1" si="5"/>
        <v>43989</v>
      </c>
      <c r="L14" s="77" t="str">
        <f ca="1">IF(COUNTIF(maintenance1,K14)=1,code1,"")&amp; " " &amp; IF(COUNTIF(maintenance2,K14)=1,code2,"")&amp;" " &amp; IF(COUNTIF(maintenance3.11,K14)=1,code3,"")</f>
        <v xml:space="preserve">  </v>
      </c>
      <c r="M14" s="26">
        <f t="shared" ca="1" si="6"/>
        <v>44019</v>
      </c>
      <c r="N14" s="77" t="str">
        <f ca="1">IF(COUNTIF(maintenance1,M14)=1,code1,"")&amp; " " &amp; IF(COUNTIF(maintenance2,M14)=1,code2,"")&amp;" " &amp; IF(COUNTIF(maintenance3.11,M14)=1,code3,"")</f>
        <v xml:space="preserve">  </v>
      </c>
      <c r="O14" s="24">
        <f t="shared" ca="1" si="7"/>
        <v>44050</v>
      </c>
      <c r="P14" s="77" t="str">
        <f ca="1">IF(COUNTIF(maintenance1,O14)=1,code1,"")&amp; " " &amp; IF(COUNTIF(maintenance2,O14)=1,code2,"")&amp;" " &amp; IF(COUNTIF(maintenance3.11,O14)=1,code3,"")</f>
        <v xml:space="preserve">  </v>
      </c>
      <c r="Q14" s="26">
        <f t="shared" ca="1" si="8"/>
        <v>44081</v>
      </c>
      <c r="R14" s="77" t="str">
        <f ca="1">IF(COUNTIF(maintenance1,Q14)=1,code1,"")&amp; " " &amp; IF(COUNTIF(maintenance2,Q14)=1,code2,"")&amp;" " &amp; IF(COUNTIF(maintenance3.11,Q14)=1,code3,"")</f>
        <v xml:space="preserve">  CN 4</v>
      </c>
      <c r="S14" s="24">
        <f t="shared" ca="1" si="9"/>
        <v>44111</v>
      </c>
      <c r="T14" s="77" t="str">
        <f ca="1">IF(COUNTIF(maintenance1,S14)=1,code1,"")&amp; " " &amp; IF(COUNTIF(maintenance2,S14)=1,code2,"")&amp;" " &amp; IF(COUNTIF(maintenance3.11,S14)=1,code3,"")</f>
        <v xml:space="preserve">  </v>
      </c>
      <c r="U14" s="26">
        <f t="shared" ca="1" si="10"/>
        <v>44142</v>
      </c>
      <c r="V14" s="77" t="str">
        <f ca="1">IF(COUNTIF(maintenance1,U14)=1,code1,"")&amp; " " &amp; IF(COUNTIF(maintenance2,U14)=1,code2,"")&amp;" " &amp; IF(COUNTIF(maintenance3.11,U14)=1,code3,"")</f>
        <v xml:space="preserve">  </v>
      </c>
      <c r="W14" s="24">
        <f t="shared" ca="1" si="11"/>
        <v>44172</v>
      </c>
      <c r="X14" s="77" t="str">
        <f ca="1">IF(COUNTIF(maintenance1,W14)=1,code1,"")&amp; " " &amp; IF(COUNTIF(maintenance2,W14)=1,code2,"")&amp;" " &amp; IF(COUNTIF(maintenance3.11,W14)=1,code3,"")</f>
        <v xml:space="preserve">  CN 4</v>
      </c>
      <c r="Y14" s="70"/>
      <c r="Z14" s="71"/>
      <c r="AA14" s="1"/>
      <c r="AC14" s="30"/>
    </row>
    <row r="15" spans="1:29" ht="25.5" customHeight="1" x14ac:dyDescent="0.25">
      <c r="A15" s="43">
        <f t="shared" ca="1" si="0"/>
        <v>43838</v>
      </c>
      <c r="B15" s="76" t="str">
        <f ca="1">IF(COUNTIF(maintenance1,A15)=1,code1,"")&amp; " " &amp; IF(COUNTIF(maintenance2,A15)=1,code2,"") &amp;" " &amp; IF(COUNTIF(maintenance3.11,A15)=1,code3,"")</f>
        <v xml:space="preserve">  </v>
      </c>
      <c r="C15" s="24">
        <f t="shared" ca="1" si="1"/>
        <v>43869</v>
      </c>
      <c r="D15" s="77" t="str">
        <f ca="1">IF(COUNTIF(maintenance1,C15)=1,code1,"")&amp; " " &amp; IF(COUNTIF(maintenance2,C15)=1,code2,"")&amp;" " &amp; IF(COUNTIF(maintenance3.11,C15)=1,code3,"")</f>
        <v xml:space="preserve">  </v>
      </c>
      <c r="E15" s="26">
        <f t="shared" ca="1" si="2"/>
        <v>43898</v>
      </c>
      <c r="F15" s="77" t="str">
        <f ca="1">IF(COUNTIF(maintenance1,E15)=1,code1,"")&amp; " " &amp; IF(COUNTIF(maintenance2,E15)=1,code2,"")&amp;" " &amp; IF(COUNTIF(maintenance3.11,E15)=1,code3,"")</f>
        <v xml:space="preserve">  </v>
      </c>
      <c r="G15" s="24">
        <f t="shared" ca="1" si="3"/>
        <v>43929</v>
      </c>
      <c r="H15" s="77" t="str">
        <f ca="1">IF(COUNTIF(maintenance1,G15)=1,code1,"")&amp; " " &amp; IF(COUNTIF(maintenance2,G15)=1,code2,"")&amp;" " &amp; IF(COUNTIF(maintenance3.11,G15)=1,code3,"")</f>
        <v xml:space="preserve">  </v>
      </c>
      <c r="I15" s="26">
        <f t="shared" ca="1" si="4"/>
        <v>43959</v>
      </c>
      <c r="J15" s="77" t="str">
        <f ca="1">IF(COUNTIF(maintenance1,I15)=1,code1,"")&amp; " " &amp; IF(COUNTIF(maintenance2,I15)=1,code2,"")&amp;" " &amp; IF(COUNTIF(maintenance3.11,I15)=1,code3,"")</f>
        <v xml:space="preserve">  </v>
      </c>
      <c r="K15" s="28">
        <f t="shared" ca="1" si="5"/>
        <v>43990</v>
      </c>
      <c r="L15" s="77" t="str">
        <f ca="1">IF(COUNTIF(maintenance1,K15)=1,code1,"")&amp; " " &amp; IF(COUNTIF(maintenance2,K15)=1,code2,"")&amp;" " &amp; IF(COUNTIF(maintenance3.11,K15)=1,code3,"")</f>
        <v xml:space="preserve">  CN 4</v>
      </c>
      <c r="M15" s="26">
        <f t="shared" ca="1" si="6"/>
        <v>44020</v>
      </c>
      <c r="N15" s="77" t="str">
        <f ca="1">IF(COUNTIF(maintenance1,M15)=1,code1,"")&amp; " " &amp; IF(COUNTIF(maintenance2,M15)=1,code2,"")&amp;" " &amp; IF(COUNTIF(maintenance3.11,M15)=1,code3,"")</f>
        <v xml:space="preserve">  </v>
      </c>
      <c r="O15" s="24">
        <f t="shared" ca="1" si="7"/>
        <v>44051</v>
      </c>
      <c r="P15" s="77" t="str">
        <f ca="1">IF(COUNTIF(maintenance1,O15)=1,code1,"")&amp; " " &amp; IF(COUNTIF(maintenance2,O15)=1,code2,"")&amp;" " &amp; IF(COUNTIF(maintenance3.11,O15)=1,code3,"")</f>
        <v xml:space="preserve">  </v>
      </c>
      <c r="Q15" s="26">
        <f t="shared" ca="1" si="8"/>
        <v>44082</v>
      </c>
      <c r="R15" s="77" t="str">
        <f ca="1">IF(COUNTIF(maintenance1,Q15)=1,code1,"")&amp; " " &amp; IF(COUNTIF(maintenance2,Q15)=1,code2,"")&amp;" " &amp; IF(COUNTIF(maintenance3.11,Q15)=1,code3,"")</f>
        <v xml:space="preserve">  </v>
      </c>
      <c r="S15" s="24">
        <f t="shared" ca="1" si="9"/>
        <v>44112</v>
      </c>
      <c r="T15" s="77" t="str">
        <f ca="1">IF(COUNTIF(maintenance1,S15)=1,code1,"")&amp; " " &amp; IF(COUNTIF(maintenance2,S15)=1,code2,"")&amp;" " &amp; IF(COUNTIF(maintenance3.11,S15)=1,code3,"")</f>
        <v xml:space="preserve">  </v>
      </c>
      <c r="U15" s="26">
        <f t="shared" ca="1" si="10"/>
        <v>44143</v>
      </c>
      <c r="V15" s="77" t="str">
        <f ca="1">IF(COUNTIF(maintenance1,U15)=1,code1,"")&amp; " " &amp; IF(COUNTIF(maintenance2,U15)=1,code2,"")&amp;" " &amp; IF(COUNTIF(maintenance3.11,U15)=1,code3,"")</f>
        <v xml:space="preserve">  </v>
      </c>
      <c r="W15" s="24">
        <f t="shared" ca="1" si="11"/>
        <v>44173</v>
      </c>
      <c r="X15" s="77" t="str">
        <f ca="1">IF(COUNTIF(maintenance1,W15)=1,code1,"")&amp; " " &amp; IF(COUNTIF(maintenance2,W15)=1,code2,"")&amp;" " &amp; IF(COUNTIF(maintenance3.11,W15)=1,code3,"")</f>
        <v xml:space="preserve">  </v>
      </c>
      <c r="Y15" s="70"/>
      <c r="Z15" s="71"/>
      <c r="AA15" s="1"/>
      <c r="AB15" s="36"/>
      <c r="AC15" s="1"/>
    </row>
    <row r="16" spans="1:29" ht="25.5" customHeight="1" x14ac:dyDescent="0.25">
      <c r="A16" s="43">
        <f t="shared" ca="1" si="0"/>
        <v>43839</v>
      </c>
      <c r="B16" s="76" t="str">
        <f ca="1">IF(COUNTIF(maintenance1,A16)=1,code1,"")&amp; " " &amp; IF(COUNTIF(maintenance2,A16)=1,code2,"") &amp;" " &amp; IF(COUNTIF(maintenance3.11,A16)=1,code3,"")</f>
        <v xml:space="preserve">  </v>
      </c>
      <c r="C16" s="24">
        <f t="shared" ca="1" si="1"/>
        <v>43870</v>
      </c>
      <c r="D16" s="77" t="str">
        <f ca="1">IF(COUNTIF(maintenance1,C16)=1,code1,"")&amp; " " &amp; IF(COUNTIF(maintenance2,C16)=1,code2,"")&amp;" " &amp; IF(COUNTIF(maintenance3.11,C16)=1,code3,"")</f>
        <v xml:space="preserve">  </v>
      </c>
      <c r="E16" s="26">
        <f t="shared" ca="1" si="2"/>
        <v>43899</v>
      </c>
      <c r="F16" s="77" t="str">
        <f ca="1">IF(COUNTIF(maintenance1,E16)=1,code1,"")&amp; " " &amp; IF(COUNTIF(maintenance2,E16)=1,code2,"")&amp;" " &amp; IF(COUNTIF(maintenance3.11,E16)=1,code3,"")</f>
        <v xml:space="preserve">  CN 4</v>
      </c>
      <c r="G16" s="24">
        <f t="shared" ca="1" si="3"/>
        <v>43930</v>
      </c>
      <c r="H16" s="77" t="str">
        <f ca="1">IF(COUNTIF(maintenance1,G16)=1,code1,"")&amp; " " &amp; IF(COUNTIF(maintenance2,G16)=1,code2,"")&amp;" " &amp; IF(COUNTIF(maintenance3.11,G16)=1,code3,"")</f>
        <v xml:space="preserve">  </v>
      </c>
      <c r="I16" s="26">
        <f t="shared" ca="1" si="4"/>
        <v>43960</v>
      </c>
      <c r="J16" s="77" t="str">
        <f ca="1">IF(COUNTIF(maintenance1,I16)=1,code1,"")&amp; " " &amp; IF(COUNTIF(maintenance2,I16)=1,code2,"")&amp;" " &amp; IF(COUNTIF(maintenance3.11,I16)=1,code3,"")</f>
        <v xml:space="preserve">  </v>
      </c>
      <c r="K16" s="28">
        <f t="shared" ca="1" si="5"/>
        <v>43991</v>
      </c>
      <c r="L16" s="77" t="str">
        <f ca="1">IF(COUNTIF(maintenance1,K16)=1,code1,"")&amp; " " &amp; IF(COUNTIF(maintenance2,K16)=1,code2,"")&amp;" " &amp; IF(COUNTIF(maintenance3.11,K16)=1,code3,"")</f>
        <v xml:space="preserve">  </v>
      </c>
      <c r="M16" s="26">
        <f t="shared" ca="1" si="6"/>
        <v>44021</v>
      </c>
      <c r="N16" s="77" t="str">
        <f ca="1">IF(COUNTIF(maintenance1,M16)=1,code1,"")&amp; " " &amp; IF(COUNTIF(maintenance2,M16)=1,code2,"")&amp;" " &amp; IF(COUNTIF(maintenance3.11,M16)=1,code3,"")</f>
        <v xml:space="preserve">  </v>
      </c>
      <c r="O16" s="24">
        <f t="shared" ca="1" si="7"/>
        <v>44052</v>
      </c>
      <c r="P16" s="77" t="str">
        <f ca="1">IF(COUNTIF(maintenance1,O16)=1,code1,"")&amp; " " &amp; IF(COUNTIF(maintenance2,O16)=1,code2,"")&amp;" " &amp; IF(COUNTIF(maintenance3.11,O16)=1,code3,"")</f>
        <v xml:space="preserve">  </v>
      </c>
      <c r="Q16" s="26">
        <f t="shared" ca="1" si="8"/>
        <v>44083</v>
      </c>
      <c r="R16" s="77" t="str">
        <f ca="1">IF(COUNTIF(maintenance1,Q16)=1,code1,"")&amp; " " &amp; IF(COUNTIF(maintenance2,Q16)=1,code2,"")&amp;" " &amp; IF(COUNTIF(maintenance3.11,Q16)=1,code3,"")</f>
        <v xml:space="preserve">  </v>
      </c>
      <c r="S16" s="24">
        <f t="shared" ca="1" si="9"/>
        <v>44113</v>
      </c>
      <c r="T16" s="77" t="str">
        <f ca="1">IF(COUNTIF(maintenance1,S16)=1,code1,"")&amp; " " &amp; IF(COUNTIF(maintenance2,S16)=1,code2,"")&amp;" " &amp; IF(COUNTIF(maintenance3.11,S16)=1,code3,"")</f>
        <v xml:space="preserve"> CN 3.2.2 </v>
      </c>
      <c r="U16" s="26">
        <f t="shared" ca="1" si="10"/>
        <v>44144</v>
      </c>
      <c r="V16" s="77" t="str">
        <f ca="1">IF(COUNTIF(maintenance1,U16)=1,code1,"")&amp; " " &amp; IF(COUNTIF(maintenance2,U16)=1,code2,"")&amp;" " &amp; IF(COUNTIF(maintenance3.11,U16)=1,code3,"")</f>
        <v xml:space="preserve">  CN 4</v>
      </c>
      <c r="W16" s="24">
        <f t="shared" ca="1" si="11"/>
        <v>44174</v>
      </c>
      <c r="X16" s="77" t="str">
        <f ca="1">IF(COUNTIF(maintenance1,W16)=1,code1,"")&amp; " " &amp; IF(COUNTIF(maintenance2,W16)=1,code2,"")&amp;" " &amp; IF(COUNTIF(maintenance3.11,W16)=1,code3,"")</f>
        <v xml:space="preserve">  </v>
      </c>
      <c r="Y16" s="70"/>
      <c r="Z16" s="71"/>
      <c r="AA16" s="1"/>
      <c r="AB16" s="1"/>
      <c r="AC16" s="1"/>
    </row>
    <row r="17" spans="1:29" ht="25.5" customHeight="1" x14ac:dyDescent="0.25">
      <c r="A17" s="43">
        <f t="shared" ca="1" si="0"/>
        <v>43840</v>
      </c>
      <c r="B17" s="76" t="str">
        <f ca="1">IF(COUNTIF(maintenance1,A17)=1,code1,"")&amp; " " &amp; IF(COUNTIF(maintenance2,A17)=1,code2,"") &amp;" " &amp; IF(COUNTIF(maintenance3.11,A17)=1,code3,"")</f>
        <v xml:space="preserve">  </v>
      </c>
      <c r="C17" s="24">
        <f t="shared" ca="1" si="1"/>
        <v>43871</v>
      </c>
      <c r="D17" s="77" t="str">
        <f ca="1">IF(COUNTIF(maintenance1,C17)=1,code1,"")&amp; " " &amp; IF(COUNTIF(maintenance2,C17)=1,code2,"")&amp;" " &amp; IF(COUNTIF(maintenance3.11,C17)=1,code3,"")</f>
        <v xml:space="preserve">  CN 4</v>
      </c>
      <c r="E17" s="26">
        <f t="shared" ca="1" si="2"/>
        <v>43900</v>
      </c>
      <c r="F17" s="77" t="str">
        <f ca="1">IF(COUNTIF(maintenance1,E17)=1,code1,"")&amp; " " &amp; IF(COUNTIF(maintenance2,E17)=1,code2,"")&amp;" " &amp; IF(COUNTIF(maintenance3.11,E17)=1,code3,"")</f>
        <v xml:space="preserve">  </v>
      </c>
      <c r="G17" s="24">
        <f t="shared" ca="1" si="3"/>
        <v>43931</v>
      </c>
      <c r="H17" s="77" t="str">
        <f ca="1">IF(COUNTIF(maintenance1,G17)=1,code1,"")&amp; " " &amp; IF(COUNTIF(maintenance2,G17)=1,code2,"")&amp;" " &amp; IF(COUNTIF(maintenance3.11,G17)=1,code3,"")</f>
        <v xml:space="preserve"> CN 3.2.2 </v>
      </c>
      <c r="I17" s="26">
        <f t="shared" ca="1" si="4"/>
        <v>43961</v>
      </c>
      <c r="J17" s="77" t="str">
        <f ca="1">IF(COUNTIF(maintenance1,I17)=1,code1,"")&amp; " " &amp; IF(COUNTIF(maintenance2,I17)=1,code2,"")&amp;" " &amp; IF(COUNTIF(maintenance3.11,I17)=1,code3,"")</f>
        <v xml:space="preserve">  </v>
      </c>
      <c r="K17" s="28">
        <f t="shared" ca="1" si="5"/>
        <v>43992</v>
      </c>
      <c r="L17" s="77" t="str">
        <f ca="1">IF(COUNTIF(maintenance1,K17)=1,code1,"")&amp; " " &amp; IF(COUNTIF(maintenance2,K17)=1,code2,"")&amp;" " &amp; IF(COUNTIF(maintenance3.11,K17)=1,code3,"")</f>
        <v xml:space="preserve">  </v>
      </c>
      <c r="M17" s="26">
        <f t="shared" ca="1" si="6"/>
        <v>44022</v>
      </c>
      <c r="N17" s="77" t="str">
        <f ca="1">IF(COUNTIF(maintenance1,M17)=1,code1,"")&amp; " " &amp; IF(COUNTIF(maintenance2,M17)=1,code2,"")&amp;" " &amp; IF(COUNTIF(maintenance3.11,M17)=1,code3,"")</f>
        <v xml:space="preserve">  </v>
      </c>
      <c r="O17" s="24">
        <f t="shared" ca="1" si="7"/>
        <v>44053</v>
      </c>
      <c r="P17" s="77" t="str">
        <f ca="1">IF(COUNTIF(maintenance1,O17)=1,code1,"")&amp; " " &amp; IF(COUNTIF(maintenance2,O17)=1,code2,"")&amp;" " &amp; IF(COUNTIF(maintenance3.11,O17)=1,code3,"")</f>
        <v xml:space="preserve">  CN 4</v>
      </c>
      <c r="Q17" s="26">
        <f t="shared" ca="1" si="8"/>
        <v>44084</v>
      </c>
      <c r="R17" s="77" t="str">
        <f ca="1">IF(COUNTIF(maintenance1,Q17)=1,code1,"")&amp; " " &amp; IF(COUNTIF(maintenance2,Q17)=1,code2,"")&amp;" " &amp; IF(COUNTIF(maintenance3.11,Q17)=1,code3,"")</f>
        <v xml:space="preserve">  </v>
      </c>
      <c r="S17" s="24">
        <f t="shared" ca="1" si="9"/>
        <v>44114</v>
      </c>
      <c r="T17" s="77" t="str">
        <f ca="1">IF(COUNTIF(maintenance1,S17)=1,code1,"")&amp; " " &amp; IF(COUNTIF(maintenance2,S17)=1,code2,"")&amp;" " &amp; IF(COUNTIF(maintenance3.11,S17)=1,code3,"")</f>
        <v xml:space="preserve">  </v>
      </c>
      <c r="U17" s="26">
        <f t="shared" ca="1" si="10"/>
        <v>44145</v>
      </c>
      <c r="V17" s="77" t="str">
        <f ca="1">IF(COUNTIF(maintenance1,U17)=1,code1,"")&amp; " " &amp; IF(COUNTIF(maintenance2,U17)=1,code2,"")&amp;" " &amp; IF(COUNTIF(maintenance3.11,U17)=1,code3,"")</f>
        <v xml:space="preserve">  </v>
      </c>
      <c r="W17" s="24">
        <f t="shared" ca="1" si="11"/>
        <v>44175</v>
      </c>
      <c r="X17" s="77" t="str">
        <f ca="1">IF(COUNTIF(maintenance1,W17)=1,code1,"")&amp; " " &amp; IF(COUNTIF(maintenance2,W17)=1,code2,"")&amp;" " &amp; IF(COUNTIF(maintenance3.11,W17)=1,code3,"")</f>
        <v xml:space="preserve">  </v>
      </c>
      <c r="Y17" s="70"/>
      <c r="Z17" s="71"/>
      <c r="AA17" s="1"/>
      <c r="AB17" s="1"/>
      <c r="AC17" s="1"/>
    </row>
    <row r="18" spans="1:29" ht="25.5" customHeight="1" x14ac:dyDescent="0.25">
      <c r="A18" s="43">
        <f t="shared" ca="1" si="0"/>
        <v>43841</v>
      </c>
      <c r="B18" s="76" t="str">
        <f ca="1">IF(COUNTIF(maintenance1,A18)=1,code1,"")&amp; " " &amp; IF(COUNTIF(maintenance2,A18)=1,code2,"") &amp;" " &amp; IF(COUNTIF(maintenance3.11,A18)=1,code3,"")</f>
        <v xml:space="preserve">  </v>
      </c>
      <c r="C18" s="24">
        <f t="shared" ca="1" si="1"/>
        <v>43872</v>
      </c>
      <c r="D18" s="77" t="str">
        <f ca="1">IF(COUNTIF(maintenance1,C18)=1,code1,"")&amp; " " &amp; IF(COUNTIF(maintenance2,C18)=1,code2,"")&amp;" " &amp; IF(COUNTIF(maintenance3.11,C18)=1,code3,"")</f>
        <v xml:space="preserve">  </v>
      </c>
      <c r="E18" s="26">
        <f t="shared" ca="1" si="2"/>
        <v>43901</v>
      </c>
      <c r="F18" s="77" t="str">
        <f ca="1">IF(COUNTIF(maintenance1,E18)=1,code1,"")&amp; " " &amp; IF(COUNTIF(maintenance2,E18)=1,code2,"")&amp;" " &amp; IF(COUNTIF(maintenance3.11,E18)=1,code3,"")</f>
        <v xml:space="preserve">  </v>
      </c>
      <c r="G18" s="24">
        <f t="shared" ca="1" si="3"/>
        <v>43932</v>
      </c>
      <c r="H18" s="77" t="str">
        <f ca="1">IF(COUNTIF(maintenance1,G18)=1,code1,"")&amp; " " &amp; IF(COUNTIF(maintenance2,G18)=1,code2,"")&amp;" " &amp; IF(COUNTIF(maintenance3.11,G18)=1,code3,"")</f>
        <v xml:space="preserve">  </v>
      </c>
      <c r="I18" s="26">
        <f t="shared" ca="1" si="4"/>
        <v>43962</v>
      </c>
      <c r="J18" s="77" t="str">
        <f ca="1">IF(COUNTIF(maintenance1,I18)=1,code1,"")&amp; " " &amp; IF(COUNTIF(maintenance2,I18)=1,code2,"")&amp;" " &amp; IF(COUNTIF(maintenance3.11,I18)=1,code3,"")</f>
        <v xml:space="preserve"> CN 3.2.2 CN 4</v>
      </c>
      <c r="K18" s="28">
        <f t="shared" ca="1" si="5"/>
        <v>43993</v>
      </c>
      <c r="L18" s="77" t="str">
        <f ca="1">IF(COUNTIF(maintenance1,K18)=1,code1,"")&amp; " " &amp; IF(COUNTIF(maintenance2,K18)=1,code2,"")&amp;" " &amp; IF(COUNTIF(maintenance3.11,K18)=1,code3,"")</f>
        <v xml:space="preserve">  </v>
      </c>
      <c r="M18" s="26">
        <f t="shared" ca="1" si="6"/>
        <v>44023</v>
      </c>
      <c r="N18" s="77" t="str">
        <f ca="1">IF(COUNTIF(maintenance1,M18)=1,code1,"")&amp; " " &amp; IF(COUNTIF(maintenance2,M18)=1,code2,"")&amp;" " &amp; IF(COUNTIF(maintenance3.11,M18)=1,code3,"")</f>
        <v xml:space="preserve">  </v>
      </c>
      <c r="O18" s="24">
        <f t="shared" ca="1" si="7"/>
        <v>44054</v>
      </c>
      <c r="P18" s="77" t="str">
        <f ca="1">IF(COUNTIF(maintenance1,O18)=1,code1,"")&amp; " " &amp; IF(COUNTIF(maintenance2,O18)=1,code2,"")&amp;" " &amp; IF(COUNTIF(maintenance3.11,O18)=1,code3,"")</f>
        <v xml:space="preserve">  </v>
      </c>
      <c r="Q18" s="26">
        <f t="shared" ca="1" si="8"/>
        <v>44085</v>
      </c>
      <c r="R18" s="77" t="str">
        <f ca="1">IF(COUNTIF(maintenance1,Q18)=1,code1,"")&amp; " " &amp; IF(COUNTIF(maintenance2,Q18)=1,code2,"")&amp;" " &amp; IF(COUNTIF(maintenance3.11,Q18)=1,code3,"")</f>
        <v xml:space="preserve"> CN 3.2.2 </v>
      </c>
      <c r="S18" s="24">
        <f t="shared" ca="1" si="9"/>
        <v>44115</v>
      </c>
      <c r="T18" s="77" t="str">
        <f ca="1">IF(COUNTIF(maintenance1,S18)=1,code1,"")&amp; " " &amp; IF(COUNTIF(maintenance2,S18)=1,code2,"")&amp;" " &amp; IF(COUNTIF(maintenance3.11,S18)=1,code3,"")</f>
        <v xml:space="preserve">  </v>
      </c>
      <c r="U18" s="26">
        <f t="shared" ca="1" si="10"/>
        <v>44146</v>
      </c>
      <c r="V18" s="77" t="str">
        <f ca="1">IF(COUNTIF(maintenance1,U18)=1,code1,"")&amp; " " &amp; IF(COUNTIF(maintenance2,U18)=1,code2,"")&amp;" " &amp; IF(COUNTIF(maintenance3.11,U18)=1,code3,"")</f>
        <v xml:space="preserve">  </v>
      </c>
      <c r="W18" s="24">
        <f t="shared" ca="1" si="11"/>
        <v>44176</v>
      </c>
      <c r="X18" s="77" t="str">
        <f ca="1">IF(COUNTIF(maintenance1,W18)=1,code1,"")&amp; " " &amp; IF(COUNTIF(maintenance2,W18)=1,code2,"")&amp;" " &amp; IF(COUNTIF(maintenance3.11,W18)=1,code3,"")</f>
        <v xml:space="preserve">  </v>
      </c>
      <c r="Y18" s="70"/>
      <c r="Z18" s="71"/>
      <c r="AA18" s="1"/>
      <c r="AB18" s="1"/>
      <c r="AC18" s="1"/>
    </row>
    <row r="19" spans="1:29" ht="25.5" customHeight="1" x14ac:dyDescent="0.25">
      <c r="A19" s="43">
        <f t="shared" ca="1" si="0"/>
        <v>43842</v>
      </c>
      <c r="B19" s="76" t="str">
        <f ca="1">IF(COUNTIF(maintenance1,A19)=1,code1,"")&amp; " " &amp; IF(COUNTIF(maintenance2,A19)=1,code2,"") &amp;" " &amp; IF(COUNTIF(maintenance3.11,A19)=1,code3,"")</f>
        <v xml:space="preserve">  </v>
      </c>
      <c r="C19" s="24">
        <f t="shared" ca="1" si="1"/>
        <v>43873</v>
      </c>
      <c r="D19" s="77" t="str">
        <f ca="1">IF(COUNTIF(maintenance1,C19)=1,code1,"")&amp; " " &amp; IF(COUNTIF(maintenance2,C19)=1,code2,"")&amp;" " &amp; IF(COUNTIF(maintenance3.11,C19)=1,code3,"")</f>
        <v xml:space="preserve">  </v>
      </c>
      <c r="E19" s="26">
        <f t="shared" ca="1" si="2"/>
        <v>43902</v>
      </c>
      <c r="F19" s="77" t="str">
        <f ca="1">IF(COUNTIF(maintenance1,E19)=1,code1,"")&amp; " " &amp; IF(COUNTIF(maintenance2,E19)=1,code2,"")&amp;" " &amp; IF(COUNTIF(maintenance3.11,E19)=1,code3,"")</f>
        <v xml:space="preserve">  </v>
      </c>
      <c r="G19" s="24">
        <f t="shared" ca="1" si="3"/>
        <v>43933</v>
      </c>
      <c r="H19" s="77" t="str">
        <f ca="1">IF(COUNTIF(maintenance1,G19)=1,code1,"")&amp; " " &amp; IF(COUNTIF(maintenance2,G19)=1,code2,"")&amp;" " &amp; IF(COUNTIF(maintenance3.11,G19)=1,code3,"")</f>
        <v xml:space="preserve">  </v>
      </c>
      <c r="I19" s="26">
        <f t="shared" ca="1" si="4"/>
        <v>43963</v>
      </c>
      <c r="J19" s="77" t="str">
        <f ca="1">IF(COUNTIF(maintenance1,I19)=1,code1,"")&amp; " " &amp; IF(COUNTIF(maintenance2,I19)=1,code2,"")&amp;" " &amp; IF(COUNTIF(maintenance3.11,I19)=1,code3,"")</f>
        <v xml:space="preserve">  </v>
      </c>
      <c r="K19" s="28">
        <f t="shared" ca="1" si="5"/>
        <v>43994</v>
      </c>
      <c r="L19" s="77" t="str">
        <f ca="1">IF(COUNTIF(maintenance1,K19)=1,code1,"")&amp; " " &amp; IF(COUNTIF(maintenance2,K19)=1,code2,"")&amp;" " &amp; IF(COUNTIF(maintenance3.11,K19)=1,code3,"")</f>
        <v xml:space="preserve">  </v>
      </c>
      <c r="M19" s="26">
        <f t="shared" ca="1" si="6"/>
        <v>44024</v>
      </c>
      <c r="N19" s="77" t="str">
        <f ca="1">IF(COUNTIF(maintenance1,M19)=1,code1,"")&amp; " " &amp; IF(COUNTIF(maintenance2,M19)=1,code2,"")&amp;" " &amp; IF(COUNTIF(maintenance3.11,M19)=1,code3,"")</f>
        <v xml:space="preserve">  </v>
      </c>
      <c r="O19" s="24">
        <f t="shared" ca="1" si="7"/>
        <v>44055</v>
      </c>
      <c r="P19" s="77" t="str">
        <f ca="1">IF(COUNTIF(maintenance1,O19)=1,code1,"")&amp; " " &amp; IF(COUNTIF(maintenance2,O19)=1,code2,"")&amp;" " &amp; IF(COUNTIF(maintenance3.11,O19)=1,code3,"")</f>
        <v xml:space="preserve">  </v>
      </c>
      <c r="Q19" s="26">
        <f t="shared" ca="1" si="8"/>
        <v>44086</v>
      </c>
      <c r="R19" s="77" t="str">
        <f ca="1">IF(COUNTIF(maintenance1,Q19)=1,code1,"")&amp; " " &amp; IF(COUNTIF(maintenance2,Q19)=1,code2,"")&amp;" " &amp; IF(COUNTIF(maintenance3.11,Q19)=1,code3,"")</f>
        <v xml:space="preserve">  </v>
      </c>
      <c r="S19" s="24">
        <f t="shared" ca="1" si="9"/>
        <v>44116</v>
      </c>
      <c r="T19" s="77" t="str">
        <f ca="1">IF(COUNTIF(maintenance1,S19)=1,code1,"")&amp; " " &amp; IF(COUNTIF(maintenance2,S19)=1,code2,"")&amp;" " &amp; IF(COUNTIF(maintenance3.11,S19)=1,code3,"")</f>
        <v xml:space="preserve">  CN 4</v>
      </c>
      <c r="U19" s="26">
        <f t="shared" ca="1" si="10"/>
        <v>44147</v>
      </c>
      <c r="V19" s="77" t="str">
        <f ca="1">IF(COUNTIF(maintenance1,U19)=1,code1,"")&amp; " " &amp; IF(COUNTIF(maintenance2,U19)=1,code2,"")&amp;" " &amp; IF(COUNTIF(maintenance3.11,U19)=1,code3,"")</f>
        <v xml:space="preserve">  </v>
      </c>
      <c r="W19" s="24">
        <f t="shared" ca="1" si="11"/>
        <v>44177</v>
      </c>
      <c r="X19" s="77" t="str">
        <f ca="1">IF(COUNTIF(maintenance1,W19)=1,code1,"")&amp; " " &amp; IF(COUNTIF(maintenance2,W19)=1,code2,"")&amp;" " &amp; IF(COUNTIF(maintenance3.11,W19)=1,code3,"")</f>
        <v xml:space="preserve">  </v>
      </c>
      <c r="Y19" s="70"/>
      <c r="Z19" s="71"/>
      <c r="AA19" s="1"/>
      <c r="AB19" s="1"/>
      <c r="AC19" s="1"/>
    </row>
    <row r="20" spans="1:29" ht="25.5" customHeight="1" x14ac:dyDescent="0.25">
      <c r="A20" s="43">
        <f t="shared" ca="1" si="0"/>
        <v>43843</v>
      </c>
      <c r="B20" s="76" t="str">
        <f ca="1">IF(COUNTIF(maintenance1,A20)=1,code1,"")&amp; " " &amp; IF(COUNTIF(maintenance2,A20)=1,code2,"") &amp;" " &amp; IF(COUNTIF(maintenance3.11,A20)=1,code3,"")</f>
        <v xml:space="preserve">  CN 4</v>
      </c>
      <c r="C20" s="24">
        <f t="shared" ca="1" si="1"/>
        <v>43874</v>
      </c>
      <c r="D20" s="77" t="str">
        <f ca="1">IF(COUNTIF(maintenance1,C20)=1,code1,"")&amp; " " &amp; IF(COUNTIF(maintenance2,C20)=1,code2,"")&amp;" " &amp; IF(COUNTIF(maintenance3.11,C20)=1,code3,"")</f>
        <v xml:space="preserve">  </v>
      </c>
      <c r="E20" s="26">
        <f t="shared" ca="1" si="2"/>
        <v>43903</v>
      </c>
      <c r="F20" s="77" t="str">
        <f ca="1">IF(COUNTIF(maintenance1,E20)=1,code1,"")&amp; " " &amp; IF(COUNTIF(maintenance2,E20)=1,code2,"")&amp;" " &amp; IF(COUNTIF(maintenance3.11,E20)=1,code3,"")</f>
        <v xml:space="preserve"> CN 3.2.2 </v>
      </c>
      <c r="G20" s="24">
        <f t="shared" ca="1" si="3"/>
        <v>43934</v>
      </c>
      <c r="H20" s="77" t="str">
        <f ca="1">IF(COUNTIF(maintenance1,G20)=1,code1,"")&amp; " " &amp; IF(COUNTIF(maintenance2,G20)=1,code2,"")&amp;" " &amp; IF(COUNTIF(maintenance3.11,G20)=1,code3,"")</f>
        <v xml:space="preserve">  </v>
      </c>
      <c r="I20" s="26">
        <f t="shared" ca="1" si="4"/>
        <v>43964</v>
      </c>
      <c r="J20" s="77" t="str">
        <f ca="1">IF(COUNTIF(maintenance1,I20)=1,code1,"")&amp; " " &amp; IF(COUNTIF(maintenance2,I20)=1,code2,"")&amp;" " &amp; IF(COUNTIF(maintenance3.11,I20)=1,code3,"")</f>
        <v xml:space="preserve">  </v>
      </c>
      <c r="K20" s="28">
        <f t="shared" ca="1" si="5"/>
        <v>43995</v>
      </c>
      <c r="L20" s="77" t="str">
        <f ca="1">IF(COUNTIF(maintenance1,K20)=1,code1,"")&amp; " " &amp; IF(COUNTIF(maintenance2,K20)=1,code2,"")&amp;" " &amp; IF(COUNTIF(maintenance3.11,K20)=1,code3,"")</f>
        <v xml:space="preserve">  </v>
      </c>
      <c r="M20" s="26">
        <f t="shared" ca="1" si="6"/>
        <v>44025</v>
      </c>
      <c r="N20" s="77" t="str">
        <f ca="1">IF(COUNTIF(maintenance1,M20)=1,code1,"")&amp; " " &amp; IF(COUNTIF(maintenance2,M20)=1,code2,"")&amp;" " &amp; IF(COUNTIF(maintenance3.11,M20)=1,code3,"")</f>
        <v xml:space="preserve">  CN 4</v>
      </c>
      <c r="O20" s="24">
        <f t="shared" ca="1" si="7"/>
        <v>44056</v>
      </c>
      <c r="P20" s="77" t="str">
        <f ca="1">IF(COUNTIF(maintenance1,O20)=1,code1,"")&amp; " " &amp; IF(COUNTIF(maintenance2,O20)=1,code2,"")&amp;" " &amp; IF(COUNTIF(maintenance3.11,O20)=1,code3,"")</f>
        <v xml:space="preserve">  </v>
      </c>
      <c r="Q20" s="26">
        <f t="shared" ca="1" si="8"/>
        <v>44087</v>
      </c>
      <c r="R20" s="77" t="str">
        <f ca="1">IF(COUNTIF(maintenance1,Q20)=1,code1,"")&amp; " " &amp; IF(COUNTIF(maintenance2,Q20)=1,code2,"")&amp;" " &amp; IF(COUNTIF(maintenance3.11,Q20)=1,code3,"")</f>
        <v xml:space="preserve">  </v>
      </c>
      <c r="S20" s="24">
        <f t="shared" ca="1" si="9"/>
        <v>44117</v>
      </c>
      <c r="T20" s="77" t="str">
        <f ca="1">IF(COUNTIF(maintenance1,S20)=1,code1,"")&amp; " " &amp; IF(COUNTIF(maintenance2,S20)=1,code2,"")&amp;" " &amp; IF(COUNTIF(maintenance3.11,S20)=1,code3,"")</f>
        <v xml:space="preserve">  </v>
      </c>
      <c r="U20" s="26">
        <f t="shared" ca="1" si="10"/>
        <v>44148</v>
      </c>
      <c r="V20" s="77" t="str">
        <f ca="1">IF(COUNTIF(maintenance1,U20)=1,code1,"")&amp; " " &amp; IF(COUNTIF(maintenance2,U20)=1,code2,"")&amp;" " &amp; IF(COUNTIF(maintenance3.11,U20)=1,code3,"")</f>
        <v xml:space="preserve">  </v>
      </c>
      <c r="W20" s="24">
        <f t="shared" ca="1" si="11"/>
        <v>44178</v>
      </c>
      <c r="X20" s="77" t="str">
        <f ca="1">IF(COUNTIF(maintenance1,W20)=1,code1,"")&amp; " " &amp; IF(COUNTIF(maintenance2,W20)=1,code2,"")&amp;" " &amp; IF(COUNTIF(maintenance3.11,W20)=1,code3,"")</f>
        <v xml:space="preserve">  </v>
      </c>
      <c r="Y20" s="70"/>
      <c r="Z20" s="71"/>
      <c r="AA20" s="1"/>
      <c r="AB20" s="1"/>
      <c r="AC20" s="1"/>
    </row>
    <row r="21" spans="1:29" ht="25.5" customHeight="1" x14ac:dyDescent="0.25">
      <c r="A21" s="43">
        <f t="shared" ca="1" si="0"/>
        <v>43844</v>
      </c>
      <c r="B21" s="76" t="str">
        <f ca="1">IF(COUNTIF(maintenance1,A21)=1,code1,"")&amp; " " &amp; IF(COUNTIF(maintenance2,A21)=1,code2,"") &amp;" " &amp; IF(COUNTIF(maintenance3.11,A21)=1,code3,"")</f>
        <v xml:space="preserve">  </v>
      </c>
      <c r="C21" s="24">
        <f t="shared" ca="1" si="1"/>
        <v>43875</v>
      </c>
      <c r="D21" s="77" t="str">
        <f ca="1">IF(COUNTIF(maintenance1,C21)=1,code1,"")&amp; " " &amp; IF(COUNTIF(maintenance2,C21)=1,code2,"")&amp;" " &amp; IF(COUNTIF(maintenance3.11,C21)=1,code3,"")</f>
        <v xml:space="preserve"> CN 3.2.2 </v>
      </c>
      <c r="E21" s="26">
        <f t="shared" ca="1" si="2"/>
        <v>43904</v>
      </c>
      <c r="F21" s="77" t="str">
        <f ca="1">IF(COUNTIF(maintenance1,E21)=1,code1,"")&amp; " " &amp; IF(COUNTIF(maintenance2,E21)=1,code2,"")&amp;" " &amp; IF(COUNTIF(maintenance3.11,E21)=1,code3,"")</f>
        <v xml:space="preserve">  </v>
      </c>
      <c r="G21" s="24">
        <f t="shared" ca="1" si="3"/>
        <v>43935</v>
      </c>
      <c r="H21" s="77" t="str">
        <f ca="1">IF(COUNTIF(maintenance1,G21)=1,code1,"")&amp; " " &amp; IF(COUNTIF(maintenance2,G21)=1,code2,"")&amp;" " &amp; IF(COUNTIF(maintenance3.11,G21)=1,code3,"")</f>
        <v xml:space="preserve">  CN 4</v>
      </c>
      <c r="I21" s="26">
        <f t="shared" ca="1" si="4"/>
        <v>43965</v>
      </c>
      <c r="J21" s="77" t="str">
        <f ca="1">IF(COUNTIF(maintenance1,I21)=1,code1,"")&amp; " " &amp; IF(COUNTIF(maintenance2,I21)=1,code2,"")&amp;" " &amp; IF(COUNTIF(maintenance3.11,I21)=1,code3,"")</f>
        <v xml:space="preserve">  </v>
      </c>
      <c r="K21" s="28">
        <f t="shared" ca="1" si="5"/>
        <v>43996</v>
      </c>
      <c r="L21" s="77" t="str">
        <f ca="1">IF(COUNTIF(maintenance1,K21)=1,code1,"")&amp; " " &amp; IF(COUNTIF(maintenance2,K21)=1,code2,"")&amp;" " &amp; IF(COUNTIF(maintenance3.11,K21)=1,code3,"")</f>
        <v xml:space="preserve">  </v>
      </c>
      <c r="M21" s="26">
        <f t="shared" ca="1" si="6"/>
        <v>44026</v>
      </c>
      <c r="N21" s="77" t="str">
        <f ca="1">IF(COUNTIF(maintenance1,M21)=1,code1,"")&amp; " " &amp; IF(COUNTIF(maintenance2,M21)=1,code2,"")&amp;" " &amp; IF(COUNTIF(maintenance3.11,M21)=1,code3,"")</f>
        <v xml:space="preserve">  </v>
      </c>
      <c r="O21" s="24">
        <f t="shared" ca="1" si="7"/>
        <v>44057</v>
      </c>
      <c r="P21" s="77" t="str">
        <f ca="1">IF(COUNTIF(maintenance1,O21)=1,code1,"")&amp; " " &amp; IF(COUNTIF(maintenance2,O21)=1,code2,"")&amp;" " &amp; IF(COUNTIF(maintenance3.11,O21)=1,code3,"")</f>
        <v xml:space="preserve"> CN 3.2.2 </v>
      </c>
      <c r="Q21" s="26">
        <f t="shared" ca="1" si="8"/>
        <v>44088</v>
      </c>
      <c r="R21" s="77" t="str">
        <f ca="1">IF(COUNTIF(maintenance1,Q21)=1,code1,"")&amp; " " &amp; IF(COUNTIF(maintenance2,Q21)=1,code2,"")&amp;" " &amp; IF(COUNTIF(maintenance3.11,Q21)=1,code3,"")</f>
        <v xml:space="preserve">  CN 4</v>
      </c>
      <c r="S21" s="24">
        <f t="shared" ca="1" si="9"/>
        <v>44118</v>
      </c>
      <c r="T21" s="77" t="str">
        <f ca="1">IF(COUNTIF(maintenance1,S21)=1,code1,"")&amp; " " &amp; IF(COUNTIF(maintenance2,S21)=1,code2,"")&amp;" " &amp; IF(COUNTIF(maintenance3.11,S21)=1,code3,"")</f>
        <v xml:space="preserve">  </v>
      </c>
      <c r="U21" s="26">
        <f t="shared" ca="1" si="10"/>
        <v>44149</v>
      </c>
      <c r="V21" s="77" t="str">
        <f ca="1">IF(COUNTIF(maintenance1,U21)=1,code1,"")&amp; " " &amp; IF(COUNTIF(maintenance2,U21)=1,code2,"")&amp;" " &amp; IF(COUNTIF(maintenance3.11,U21)=1,code3,"")</f>
        <v xml:space="preserve">  </v>
      </c>
      <c r="W21" s="24">
        <f t="shared" ca="1" si="11"/>
        <v>44179</v>
      </c>
      <c r="X21" s="77" t="str">
        <f ca="1">IF(COUNTIF(maintenance1,W21)=1,code1,"")&amp; " " &amp; IF(COUNTIF(maintenance2,W21)=1,code2,"")&amp;" " &amp; IF(COUNTIF(maintenance3.11,W21)=1,code3,"")</f>
        <v xml:space="preserve">  CN 4</v>
      </c>
      <c r="Y21" s="70"/>
      <c r="Z21" s="71"/>
      <c r="AA21" s="1"/>
      <c r="AB21" s="1"/>
      <c r="AC21" s="1"/>
    </row>
    <row r="22" spans="1:29" ht="25.5" customHeight="1" x14ac:dyDescent="0.25">
      <c r="A22" s="43">
        <f t="shared" ca="1" si="0"/>
        <v>43845</v>
      </c>
      <c r="B22" s="76" t="str">
        <f ca="1">IF(COUNTIF(maintenance1,A22)=1,code1,"")&amp; " " &amp; IF(COUNTIF(maintenance2,A22)=1,code2,"") &amp;" " &amp; IF(COUNTIF(maintenance3.11,A22)=1,code3,"")</f>
        <v xml:space="preserve">  </v>
      </c>
      <c r="C22" s="24">
        <f t="shared" ca="1" si="1"/>
        <v>43876</v>
      </c>
      <c r="D22" s="77" t="str">
        <f ca="1">IF(COUNTIF(maintenance1,C22)=1,code1,"")&amp; " " &amp; IF(COUNTIF(maintenance2,C22)=1,code2,"")&amp;" " &amp; IF(COUNTIF(maintenance3.11,C22)=1,code3,"")</f>
        <v xml:space="preserve">  </v>
      </c>
      <c r="E22" s="26">
        <f t="shared" ca="1" si="2"/>
        <v>43905</v>
      </c>
      <c r="F22" s="77" t="str">
        <f ca="1">IF(COUNTIF(maintenance1,E22)=1,code1,"")&amp; " " &amp; IF(COUNTIF(maintenance2,E22)=1,code2,"")&amp;" " &amp; IF(COUNTIF(maintenance3.11,E22)=1,code3,"")</f>
        <v xml:space="preserve">  </v>
      </c>
      <c r="G22" s="24">
        <f t="shared" ca="1" si="3"/>
        <v>43936</v>
      </c>
      <c r="H22" s="77" t="str">
        <f ca="1">IF(COUNTIF(maintenance1,G22)=1,code1,"")&amp; " " &amp; IF(COUNTIF(maintenance2,G22)=1,code2,"")&amp;" " &amp; IF(COUNTIF(maintenance3.11,G22)=1,code3,"")</f>
        <v xml:space="preserve">  </v>
      </c>
      <c r="I22" s="26">
        <f t="shared" ca="1" si="4"/>
        <v>43966</v>
      </c>
      <c r="J22" s="77" t="str">
        <f ca="1">IF(COUNTIF(maintenance1,I22)=1,code1,"")&amp; " " &amp; IF(COUNTIF(maintenance2,I22)=1,code2,"")&amp;" " &amp; IF(COUNTIF(maintenance3.11,I22)=1,code3,"")</f>
        <v xml:space="preserve">  </v>
      </c>
      <c r="K22" s="28">
        <f t="shared" ca="1" si="5"/>
        <v>43997</v>
      </c>
      <c r="L22" s="77" t="str">
        <f ca="1">IF(COUNTIF(maintenance1,K22)=1,code1,"")&amp; " " &amp; IF(COUNTIF(maintenance2,K22)=1,code2,"")&amp;" " &amp; IF(COUNTIF(maintenance3.11,K22)=1,code3,"")</f>
        <v xml:space="preserve">  CN 4</v>
      </c>
      <c r="M22" s="26">
        <f t="shared" ca="1" si="6"/>
        <v>44027</v>
      </c>
      <c r="N22" s="77" t="str">
        <f ca="1">IF(COUNTIF(maintenance1,M22)=1,code1,"")&amp; " " &amp; IF(COUNTIF(maintenance2,M22)=1,code2,"")&amp;" " &amp; IF(COUNTIF(maintenance3.11,M22)=1,code3,"")</f>
        <v xml:space="preserve">  </v>
      </c>
      <c r="O22" s="24">
        <f t="shared" ca="1" si="7"/>
        <v>44058</v>
      </c>
      <c r="P22" s="77" t="str">
        <f ca="1">IF(COUNTIF(maintenance1,O22)=1,code1,"")&amp; " " &amp; IF(COUNTIF(maintenance2,O22)=1,code2,"")&amp;" " &amp; IF(COUNTIF(maintenance3.11,O22)=1,code3,"")</f>
        <v xml:space="preserve">  </v>
      </c>
      <c r="Q22" s="26">
        <f t="shared" ca="1" si="8"/>
        <v>44089</v>
      </c>
      <c r="R22" s="77" t="str">
        <f ca="1">IF(COUNTIF(maintenance1,Q22)=1,code1,"")&amp; " " &amp; IF(COUNTIF(maintenance2,Q22)=1,code2,"")&amp;" " &amp; IF(COUNTIF(maintenance3.11,Q22)=1,code3,"")</f>
        <v xml:space="preserve">  </v>
      </c>
      <c r="S22" s="24">
        <f t="shared" ca="1" si="9"/>
        <v>44119</v>
      </c>
      <c r="T22" s="77" t="str">
        <f ca="1">IF(COUNTIF(maintenance1,S22)=1,code1,"")&amp; " " &amp; IF(COUNTIF(maintenance2,S22)=1,code2,"")&amp;" " &amp; IF(COUNTIF(maintenance3.11,S22)=1,code3,"")</f>
        <v xml:space="preserve">  </v>
      </c>
      <c r="U22" s="26">
        <f t="shared" ca="1" si="10"/>
        <v>44150</v>
      </c>
      <c r="V22" s="77" t="str">
        <f ca="1">IF(COUNTIF(maintenance1,U22)=1,code1,"")&amp; " " &amp; IF(COUNTIF(maintenance2,U22)=1,code2,"")&amp;" " &amp; IF(COUNTIF(maintenance3.11,U22)=1,code3,"")</f>
        <v xml:space="preserve">  </v>
      </c>
      <c r="W22" s="24">
        <f t="shared" ca="1" si="11"/>
        <v>44180</v>
      </c>
      <c r="X22" s="77" t="str">
        <f ca="1">IF(COUNTIF(maintenance1,W22)=1,code1,"")&amp; " " &amp; IF(COUNTIF(maintenance2,W22)=1,code2,"")&amp;" " &amp; IF(COUNTIF(maintenance3.11,W22)=1,code3,"")</f>
        <v xml:space="preserve">  </v>
      </c>
      <c r="Y22" s="70"/>
      <c r="Z22" s="71"/>
      <c r="AA22" s="1"/>
      <c r="AB22" s="1"/>
      <c r="AC22" s="1"/>
    </row>
    <row r="23" spans="1:29" ht="25.5" customHeight="1" x14ac:dyDescent="0.25">
      <c r="A23" s="43">
        <f t="shared" ca="1" si="0"/>
        <v>43846</v>
      </c>
      <c r="B23" s="76" t="str">
        <f ca="1">IF(COUNTIF(maintenance1,A23)=1,code1,"")&amp; " " &amp; IF(COUNTIF(maintenance2,A23)=1,code2,"") &amp;" " &amp; IF(COUNTIF(maintenance3.11,A23)=1,code3,"")</f>
        <v xml:space="preserve">  </v>
      </c>
      <c r="C23" s="24">
        <f t="shared" ca="1" si="1"/>
        <v>43877</v>
      </c>
      <c r="D23" s="77" t="str">
        <f ca="1">IF(COUNTIF(maintenance1,C23)=1,code1,"")&amp; " " &amp; IF(COUNTIF(maintenance2,C23)=1,code2,"")&amp;" " &amp; IF(COUNTIF(maintenance3.11,C23)=1,code3,"")</f>
        <v xml:space="preserve">  </v>
      </c>
      <c r="E23" s="26">
        <f t="shared" ca="1" si="2"/>
        <v>43906</v>
      </c>
      <c r="F23" s="77" t="str">
        <f ca="1">IF(COUNTIF(maintenance1,E23)=1,code1,"")&amp; " " &amp; IF(COUNTIF(maintenance2,E23)=1,code2,"")&amp;" " &amp; IF(COUNTIF(maintenance3.11,E23)=1,code3,"")</f>
        <v xml:space="preserve">  CN 4</v>
      </c>
      <c r="G23" s="24">
        <f t="shared" ca="1" si="3"/>
        <v>43937</v>
      </c>
      <c r="H23" s="77" t="str">
        <f ca="1">IF(COUNTIF(maintenance1,G23)=1,code1,"")&amp; " " &amp; IF(COUNTIF(maintenance2,G23)=1,code2,"")&amp;" " &amp; IF(COUNTIF(maintenance3.11,G23)=1,code3,"")</f>
        <v xml:space="preserve">  </v>
      </c>
      <c r="I23" s="26">
        <f t="shared" ca="1" si="4"/>
        <v>43967</v>
      </c>
      <c r="J23" s="77" t="str">
        <f ca="1">IF(COUNTIF(maintenance1,I23)=1,code1,"")&amp; " " &amp; IF(COUNTIF(maintenance2,I23)=1,code2,"")&amp;" " &amp; IF(COUNTIF(maintenance3.11,I23)=1,code3,"")</f>
        <v xml:space="preserve">  </v>
      </c>
      <c r="K23" s="28">
        <f t="shared" ca="1" si="5"/>
        <v>43998</v>
      </c>
      <c r="L23" s="77" t="str">
        <f ca="1">IF(COUNTIF(maintenance1,K23)=1,code1,"")&amp; " " &amp; IF(COUNTIF(maintenance2,K23)=1,code2,"")&amp;" " &amp; IF(COUNTIF(maintenance3.11,K23)=1,code3,"")</f>
        <v xml:space="preserve">  </v>
      </c>
      <c r="M23" s="26">
        <f t="shared" ca="1" si="6"/>
        <v>44028</v>
      </c>
      <c r="N23" s="77" t="str">
        <f ca="1">IF(COUNTIF(maintenance1,M23)=1,code1,"")&amp; " " &amp; IF(COUNTIF(maintenance2,M23)=1,code2,"")&amp;" " &amp; IF(COUNTIF(maintenance3.11,M23)=1,code3,"")</f>
        <v xml:space="preserve">  </v>
      </c>
      <c r="O23" s="24">
        <f t="shared" ca="1" si="7"/>
        <v>44059</v>
      </c>
      <c r="P23" s="77" t="str">
        <f ca="1">IF(COUNTIF(maintenance1,O23)=1,code1,"")&amp; " " &amp; IF(COUNTIF(maintenance2,O23)=1,code2,"")&amp;" " &amp; IF(COUNTIF(maintenance3.11,O23)=1,code3,"")</f>
        <v xml:space="preserve">  </v>
      </c>
      <c r="Q23" s="26">
        <f t="shared" ca="1" si="8"/>
        <v>44090</v>
      </c>
      <c r="R23" s="77" t="str">
        <f ca="1">IF(COUNTIF(maintenance1,Q23)=1,code1,"")&amp; " " &amp; IF(COUNTIF(maintenance2,Q23)=1,code2,"")&amp;" " &amp; IF(COUNTIF(maintenance3.11,Q23)=1,code3,"")</f>
        <v xml:space="preserve">  </v>
      </c>
      <c r="S23" s="24">
        <f t="shared" ca="1" si="9"/>
        <v>44120</v>
      </c>
      <c r="T23" s="77" t="str">
        <f ca="1">IF(COUNTIF(maintenance1,S23)=1,code1,"")&amp; " " &amp; IF(COUNTIF(maintenance2,S23)=1,code2,"")&amp;" " &amp; IF(COUNTIF(maintenance3.11,S23)=1,code3,"")</f>
        <v xml:space="preserve">  </v>
      </c>
      <c r="U23" s="26">
        <f t="shared" ca="1" si="10"/>
        <v>44151</v>
      </c>
      <c r="V23" s="77" t="str">
        <f ca="1">IF(COUNTIF(maintenance1,U23)=1,code1,"")&amp; " " &amp; IF(COUNTIF(maintenance2,U23)=1,code2,"")&amp;" " &amp; IF(COUNTIF(maintenance3.11,U23)=1,code3,"")</f>
        <v xml:space="preserve">  CN 4</v>
      </c>
      <c r="W23" s="24">
        <f t="shared" ca="1" si="11"/>
        <v>44181</v>
      </c>
      <c r="X23" s="77" t="str">
        <f ca="1">IF(COUNTIF(maintenance1,W23)=1,code1,"")&amp; " " &amp; IF(COUNTIF(maintenance2,W23)=1,code2,"")&amp;" " &amp; IF(COUNTIF(maintenance3.11,W23)=1,code3,"")</f>
        <v xml:space="preserve">  </v>
      </c>
      <c r="Y23" s="70"/>
      <c r="Z23" s="71"/>
      <c r="AA23" s="1"/>
      <c r="AB23" s="1"/>
      <c r="AC23" s="1"/>
    </row>
    <row r="24" spans="1:29" ht="25.5" customHeight="1" x14ac:dyDescent="0.25">
      <c r="A24" s="43">
        <f t="shared" ca="1" si="0"/>
        <v>43847</v>
      </c>
      <c r="B24" s="76" t="str">
        <f ca="1">IF(COUNTIF(maintenance1,A24)=1,code1,"")&amp; " " &amp; IF(COUNTIF(maintenance2,A24)=1,code2,"") &amp;" " &amp; IF(COUNTIF(maintenance3.11,A24)=1,code3,"")</f>
        <v xml:space="preserve"> CN 3.2.2 </v>
      </c>
      <c r="C24" s="24">
        <f t="shared" ca="1" si="1"/>
        <v>43878</v>
      </c>
      <c r="D24" s="77" t="str">
        <f ca="1">IF(COUNTIF(maintenance1,C24)=1,code1,"")&amp; " " &amp; IF(COUNTIF(maintenance2,C24)=1,code2,"")&amp;" " &amp; IF(COUNTIF(maintenance3.11,C24)=1,code3,"")</f>
        <v xml:space="preserve">  CN 4</v>
      </c>
      <c r="E24" s="26">
        <f t="shared" ca="1" si="2"/>
        <v>43907</v>
      </c>
      <c r="F24" s="77" t="str">
        <f ca="1">IF(COUNTIF(maintenance1,E24)=1,code1,"")&amp; " " &amp; IF(COUNTIF(maintenance2,E24)=1,code2,"")&amp;" " &amp; IF(COUNTIF(maintenance3.11,E24)=1,code3,"")</f>
        <v xml:space="preserve">  </v>
      </c>
      <c r="G24" s="24">
        <f t="shared" ca="1" si="3"/>
        <v>43938</v>
      </c>
      <c r="H24" s="77" t="str">
        <f ca="1">IF(COUNTIF(maintenance1,G24)=1,code1,"")&amp; " " &amp; IF(COUNTIF(maintenance2,G24)=1,code2,"")&amp;" " &amp; IF(COUNTIF(maintenance3.11,G24)=1,code3,"")</f>
        <v xml:space="preserve">  </v>
      </c>
      <c r="I24" s="26">
        <f t="shared" ca="1" si="4"/>
        <v>43968</v>
      </c>
      <c r="J24" s="77" t="str">
        <f ca="1">IF(COUNTIF(maintenance1,I24)=1,code1,"")&amp; " " &amp; IF(COUNTIF(maintenance2,I24)=1,code2,"")&amp;" " &amp; IF(COUNTIF(maintenance3.11,I24)=1,code3,"")</f>
        <v xml:space="preserve">  </v>
      </c>
      <c r="K24" s="28">
        <f t="shared" ca="1" si="5"/>
        <v>43999</v>
      </c>
      <c r="L24" s="77" t="str">
        <f ca="1">IF(COUNTIF(maintenance1,K24)=1,code1,"")&amp; " " &amp; IF(COUNTIF(maintenance2,K24)=1,code2,"")&amp;" " &amp; IF(COUNTIF(maintenance3.11,K24)=1,code3,"")</f>
        <v xml:space="preserve">  </v>
      </c>
      <c r="M24" s="26">
        <f t="shared" ca="1" si="6"/>
        <v>44029</v>
      </c>
      <c r="N24" s="77" t="str">
        <f ca="1">IF(COUNTIF(maintenance1,M24)=1,code1,"")&amp; " " &amp; IF(COUNTIF(maintenance2,M24)=1,code2,"")&amp;" " &amp; IF(COUNTIF(maintenance3.11,M24)=1,code3,"")</f>
        <v xml:space="preserve"> CN 3.2.2 </v>
      </c>
      <c r="O24" s="24">
        <f t="shared" ca="1" si="7"/>
        <v>44060</v>
      </c>
      <c r="P24" s="77" t="str">
        <f ca="1">IF(COUNTIF(maintenance1,O24)=1,code1,"")&amp; " " &amp; IF(COUNTIF(maintenance2,O24)=1,code2,"")&amp;" " &amp; IF(COUNTIF(maintenance3.11,O24)=1,code3,"")</f>
        <v xml:space="preserve">  CN 4</v>
      </c>
      <c r="Q24" s="26">
        <f t="shared" ca="1" si="8"/>
        <v>44091</v>
      </c>
      <c r="R24" s="77" t="str">
        <f ca="1">IF(COUNTIF(maintenance1,Q24)=1,code1,"")&amp; " " &amp; IF(COUNTIF(maintenance2,Q24)=1,code2,"")&amp;" " &amp; IF(COUNTIF(maintenance3.11,Q24)=1,code3,"")</f>
        <v xml:space="preserve">  </v>
      </c>
      <c r="S24" s="24">
        <f t="shared" ca="1" si="9"/>
        <v>44121</v>
      </c>
      <c r="T24" s="77" t="str">
        <f ca="1">IF(COUNTIF(maintenance1,S24)=1,code1,"")&amp; " " &amp; IF(COUNTIF(maintenance2,S24)=1,code2,"")&amp;" " &amp; IF(COUNTIF(maintenance3.11,S24)=1,code3,"")</f>
        <v xml:space="preserve">  </v>
      </c>
      <c r="U24" s="26">
        <f t="shared" ca="1" si="10"/>
        <v>44152</v>
      </c>
      <c r="V24" s="77" t="str">
        <f ca="1">IF(COUNTIF(maintenance1,U24)=1,code1,"")&amp; " " &amp; IF(COUNTIF(maintenance2,U24)=1,code2,"")&amp;" " &amp; IF(COUNTIF(maintenance3.11,U24)=1,code3,"")</f>
        <v xml:space="preserve">  </v>
      </c>
      <c r="W24" s="24">
        <f t="shared" ca="1" si="11"/>
        <v>44182</v>
      </c>
      <c r="X24" s="77" t="str">
        <f ca="1">IF(COUNTIF(maintenance1,W24)=1,code1,"")&amp; " " &amp; IF(COUNTIF(maintenance2,W24)=1,code2,"")&amp;" " &amp; IF(COUNTIF(maintenance3.11,W24)=1,code3,"")</f>
        <v xml:space="preserve">  </v>
      </c>
      <c r="Y24" s="70"/>
      <c r="Z24" s="71"/>
      <c r="AA24" s="1"/>
      <c r="AB24" s="1"/>
      <c r="AC24" s="1"/>
    </row>
    <row r="25" spans="1:29" ht="25.5" customHeight="1" x14ac:dyDescent="0.25">
      <c r="A25" s="43">
        <f t="shared" ca="1" si="0"/>
        <v>43848</v>
      </c>
      <c r="B25" s="76" t="str">
        <f ca="1">IF(COUNTIF(maintenance1,A25)=1,code1,"")&amp; " " &amp; IF(COUNTIF(maintenance2,A25)=1,code2,"") &amp;" " &amp; IF(COUNTIF(maintenance3.11,A25)=1,code3,"")</f>
        <v xml:space="preserve">  </v>
      </c>
      <c r="C25" s="24">
        <f t="shared" ca="1" si="1"/>
        <v>43879</v>
      </c>
      <c r="D25" s="77" t="str">
        <f ca="1">IF(COUNTIF(maintenance1,C25)=1,code1,"")&amp; " " &amp; IF(COUNTIF(maintenance2,C25)=1,code2,"")&amp;" " &amp; IF(COUNTIF(maintenance3.11,C25)=1,code3,"")</f>
        <v xml:space="preserve">  </v>
      </c>
      <c r="E25" s="26">
        <f t="shared" ca="1" si="2"/>
        <v>43908</v>
      </c>
      <c r="F25" s="77" t="str">
        <f ca="1">IF(COUNTIF(maintenance1,E25)=1,code1,"")&amp; " " &amp; IF(COUNTIF(maintenance2,E25)=1,code2,"")&amp;" " &amp; IF(COUNTIF(maintenance3.11,E25)=1,code3,"")</f>
        <v xml:space="preserve">  </v>
      </c>
      <c r="G25" s="24">
        <f t="shared" ca="1" si="3"/>
        <v>43939</v>
      </c>
      <c r="H25" s="77" t="str">
        <f ca="1">IF(COUNTIF(maintenance1,G25)=1,code1,"")&amp; " " &amp; IF(COUNTIF(maintenance2,G25)=1,code2,"")&amp;" " &amp; IF(COUNTIF(maintenance3.11,G25)=1,code3,"")</f>
        <v xml:space="preserve">  </v>
      </c>
      <c r="I25" s="26">
        <f t="shared" ca="1" si="4"/>
        <v>43969</v>
      </c>
      <c r="J25" s="77" t="str">
        <f ca="1">IF(COUNTIF(maintenance1,I25)=1,code1,"")&amp; " " &amp; IF(COUNTIF(maintenance2,I25)=1,code2,"")&amp;" " &amp; IF(COUNTIF(maintenance3.11,I25)=1,code3,"")</f>
        <v xml:space="preserve">  CN 4</v>
      </c>
      <c r="K25" s="28">
        <f t="shared" ca="1" si="5"/>
        <v>44000</v>
      </c>
      <c r="L25" s="77" t="str">
        <f ca="1">IF(COUNTIF(maintenance1,K25)=1,code1,"")&amp; " " &amp; IF(COUNTIF(maintenance2,K25)=1,code2,"")&amp;" " &amp; IF(COUNTIF(maintenance3.11,K25)=1,code3,"")</f>
        <v xml:space="preserve">  </v>
      </c>
      <c r="M25" s="26">
        <f t="shared" ca="1" si="6"/>
        <v>44030</v>
      </c>
      <c r="N25" s="77" t="str">
        <f ca="1">IF(COUNTIF(maintenance1,M25)=1,code1,"")&amp; " " &amp; IF(COUNTIF(maintenance2,M25)=1,code2,"")&amp;" " &amp; IF(COUNTIF(maintenance3.11,M25)=1,code3,"")</f>
        <v xml:space="preserve">  </v>
      </c>
      <c r="O25" s="24">
        <f t="shared" ca="1" si="7"/>
        <v>44061</v>
      </c>
      <c r="P25" s="77" t="str">
        <f ca="1">IF(COUNTIF(maintenance1,O25)=1,code1,"")&amp; " " &amp; IF(COUNTIF(maintenance2,O25)=1,code2,"")&amp;" " &amp; IF(COUNTIF(maintenance3.11,O25)=1,code3,"")</f>
        <v xml:space="preserve">  </v>
      </c>
      <c r="Q25" s="26">
        <f t="shared" ca="1" si="8"/>
        <v>44092</v>
      </c>
      <c r="R25" s="77" t="str">
        <f ca="1">IF(COUNTIF(maintenance1,Q25)=1,code1,"")&amp; " " &amp; IF(COUNTIF(maintenance2,Q25)=1,code2,"")&amp;" " &amp; IF(COUNTIF(maintenance3.11,Q25)=1,code3,"")</f>
        <v xml:space="preserve">  </v>
      </c>
      <c r="S25" s="24">
        <f t="shared" ca="1" si="9"/>
        <v>44122</v>
      </c>
      <c r="T25" s="77" t="str">
        <f ca="1">IF(COUNTIF(maintenance1,S25)=1,code1,"")&amp; " " &amp; IF(COUNTIF(maintenance2,S25)=1,code2,"")&amp;" " &amp; IF(COUNTIF(maintenance3.11,S25)=1,code3,"")</f>
        <v xml:space="preserve">  </v>
      </c>
      <c r="U25" s="26">
        <f t="shared" ca="1" si="10"/>
        <v>44153</v>
      </c>
      <c r="V25" s="77" t="str">
        <f ca="1">IF(COUNTIF(maintenance1,U25)=1,code1,"")&amp; " " &amp; IF(COUNTIF(maintenance2,U25)=1,code2,"")&amp;" " &amp; IF(COUNTIF(maintenance3.11,U25)=1,code3,"")</f>
        <v xml:space="preserve">  </v>
      </c>
      <c r="W25" s="24">
        <f t="shared" ca="1" si="11"/>
        <v>44183</v>
      </c>
      <c r="X25" s="77" t="str">
        <f ca="1">IF(COUNTIF(maintenance1,W25)=1,code1,"")&amp; " " &amp; IF(COUNTIF(maintenance2,W25)=1,code2,"")&amp;" " &amp; IF(COUNTIF(maintenance3.11,W25)=1,code3,"")</f>
        <v xml:space="preserve"> CN 3.2.2 </v>
      </c>
      <c r="Y25" s="70"/>
      <c r="Z25" s="71"/>
      <c r="AA25" s="1"/>
      <c r="AB25" s="1"/>
      <c r="AC25" s="1"/>
    </row>
    <row r="26" spans="1:29" ht="25.5" customHeight="1" x14ac:dyDescent="0.25">
      <c r="A26" s="43">
        <f t="shared" ca="1" si="0"/>
        <v>43849</v>
      </c>
      <c r="B26" s="76" t="str">
        <f ca="1">IF(COUNTIF(maintenance1,A26)=1,code1,"")&amp; " " &amp; IF(COUNTIF(maintenance2,A26)=1,code2,"") &amp;" " &amp; IF(COUNTIF(maintenance3.11,A26)=1,code3,"")</f>
        <v xml:space="preserve">  </v>
      </c>
      <c r="C26" s="24">
        <f t="shared" ca="1" si="1"/>
        <v>43880</v>
      </c>
      <c r="D26" s="77" t="str">
        <f ca="1">IF(COUNTIF(maintenance1,C26)=1,code1,"")&amp; " " &amp; IF(COUNTIF(maintenance2,C26)=1,code2,"")&amp;" " &amp; IF(COUNTIF(maintenance3.11,C26)=1,code3,"")</f>
        <v xml:space="preserve">  </v>
      </c>
      <c r="E26" s="26">
        <f t="shared" ca="1" si="2"/>
        <v>43909</v>
      </c>
      <c r="F26" s="77" t="str">
        <f ca="1">IF(COUNTIF(maintenance1,E26)=1,code1,"")&amp; " " &amp; IF(COUNTIF(maintenance2,E26)=1,code2,"")&amp;" " &amp; IF(COUNTIF(maintenance3.11,E26)=1,code3,"")</f>
        <v xml:space="preserve">  </v>
      </c>
      <c r="G26" s="24">
        <f t="shared" ca="1" si="3"/>
        <v>43940</v>
      </c>
      <c r="H26" s="77" t="str">
        <f ca="1">IF(COUNTIF(maintenance1,G26)=1,code1,"")&amp; " " &amp; IF(COUNTIF(maintenance2,G26)=1,code2,"")&amp;" " &amp; IF(COUNTIF(maintenance3.11,G26)=1,code3,"")</f>
        <v xml:space="preserve">  </v>
      </c>
      <c r="I26" s="26">
        <f t="shared" ca="1" si="4"/>
        <v>43970</v>
      </c>
      <c r="J26" s="77" t="str">
        <f ca="1">IF(COUNTIF(maintenance1,I26)=1,code1,"")&amp; " " &amp; IF(COUNTIF(maintenance2,I26)=1,code2,"")&amp;" " &amp; IF(COUNTIF(maintenance3.11,I26)=1,code3,"")</f>
        <v xml:space="preserve">  </v>
      </c>
      <c r="K26" s="28">
        <f t="shared" ca="1" si="5"/>
        <v>44001</v>
      </c>
      <c r="L26" s="77" t="str">
        <f ca="1">IF(COUNTIF(maintenance1,K26)=1,code1,"")&amp; " " &amp; IF(COUNTIF(maintenance2,K26)=1,code2,"")&amp;" " &amp; IF(COUNTIF(maintenance3.11,K26)=1,code3,"")</f>
        <v xml:space="preserve"> CN 3.2.2 </v>
      </c>
      <c r="M26" s="26">
        <f t="shared" ca="1" si="6"/>
        <v>44031</v>
      </c>
      <c r="N26" s="77" t="str">
        <f ca="1">IF(COUNTIF(maintenance1,M26)=1,code1,"")&amp; " " &amp; IF(COUNTIF(maintenance2,M26)=1,code2,"")&amp;" " &amp; IF(COUNTIF(maintenance3.11,M26)=1,code3,"")</f>
        <v xml:space="preserve">  </v>
      </c>
      <c r="O26" s="24">
        <f t="shared" ca="1" si="7"/>
        <v>44062</v>
      </c>
      <c r="P26" s="77" t="str">
        <f ca="1">IF(COUNTIF(maintenance1,O26)=1,code1,"")&amp; " " &amp; IF(COUNTIF(maintenance2,O26)=1,code2,"")&amp;" " &amp; IF(COUNTIF(maintenance3.11,O26)=1,code3,"")</f>
        <v xml:space="preserve">  </v>
      </c>
      <c r="Q26" s="26">
        <f t="shared" ca="1" si="8"/>
        <v>44093</v>
      </c>
      <c r="R26" s="77" t="str">
        <f ca="1">IF(COUNTIF(maintenance1,Q26)=1,code1,"")&amp; " " &amp; IF(COUNTIF(maintenance2,Q26)=1,code2,"")&amp;" " &amp; IF(COUNTIF(maintenance3.11,Q26)=1,code3,"")</f>
        <v xml:space="preserve">  </v>
      </c>
      <c r="S26" s="24">
        <f t="shared" ca="1" si="9"/>
        <v>44123</v>
      </c>
      <c r="T26" s="77" t="str">
        <f ca="1">IF(COUNTIF(maintenance1,S26)=1,code1,"")&amp; " " &amp; IF(COUNTIF(maintenance2,S26)=1,code2,"")&amp;" " &amp; IF(COUNTIF(maintenance3.11,S26)=1,code3,"")</f>
        <v xml:space="preserve">  CN 4</v>
      </c>
      <c r="U26" s="26">
        <f t="shared" ca="1" si="10"/>
        <v>44154</v>
      </c>
      <c r="V26" s="77" t="str">
        <f ca="1">IF(COUNTIF(maintenance1,U26)=1,code1,"")&amp; " " &amp; IF(COUNTIF(maintenance2,U26)=1,code2,"")&amp;" " &amp; IF(COUNTIF(maintenance3.11,U26)=1,code3,"")</f>
        <v xml:space="preserve">  </v>
      </c>
      <c r="W26" s="24">
        <f t="shared" ca="1" si="11"/>
        <v>44184</v>
      </c>
      <c r="X26" s="77" t="str">
        <f ca="1">IF(COUNTIF(maintenance1,W26)=1,code1,"")&amp; " " &amp; IF(COUNTIF(maintenance2,W26)=1,code2,"")&amp;" " &amp; IF(COUNTIF(maintenance3.11,W26)=1,code3,"")</f>
        <v xml:space="preserve">  </v>
      </c>
      <c r="Y26" s="70"/>
      <c r="Z26" s="71"/>
      <c r="AA26" s="1"/>
      <c r="AB26" s="1"/>
      <c r="AC26" s="1"/>
    </row>
    <row r="27" spans="1:29" ht="25.5" customHeight="1" x14ac:dyDescent="0.25">
      <c r="A27" s="43">
        <f t="shared" ca="1" si="0"/>
        <v>43850</v>
      </c>
      <c r="B27" s="76" t="str">
        <f ca="1">IF(COUNTIF(maintenance1,A27)=1,code1,"")&amp; " " &amp; IF(COUNTIF(maintenance2,A27)=1,code2,"") &amp;" " &amp; IF(COUNTIF(maintenance3.11,A27)=1,code3,"")</f>
        <v xml:space="preserve">  CN 4</v>
      </c>
      <c r="C27" s="24">
        <f t="shared" ca="1" si="1"/>
        <v>43881</v>
      </c>
      <c r="D27" s="77" t="str">
        <f ca="1">IF(COUNTIF(maintenance1,C27)=1,code1,"")&amp; " " &amp; IF(COUNTIF(maintenance2,C27)=1,code2,"")&amp;" " &amp; IF(COUNTIF(maintenance3.11,C27)=1,code3,"")</f>
        <v xml:space="preserve">  </v>
      </c>
      <c r="E27" s="26">
        <f t="shared" ca="1" si="2"/>
        <v>43910</v>
      </c>
      <c r="F27" s="77" t="str">
        <f ca="1">IF(COUNTIF(maintenance1,E27)=1,code1,"")&amp; " " &amp; IF(COUNTIF(maintenance2,E27)=1,code2,"")&amp;" " &amp; IF(COUNTIF(maintenance3.11,E27)=1,code3,"")</f>
        <v xml:space="preserve">  </v>
      </c>
      <c r="G27" s="24">
        <f t="shared" ca="1" si="3"/>
        <v>43941</v>
      </c>
      <c r="H27" s="77" t="str">
        <f ca="1">IF(COUNTIF(maintenance1,G27)=1,code1,"")&amp; " " &amp; IF(COUNTIF(maintenance2,G27)=1,code2,"")&amp;" " &amp; IF(COUNTIF(maintenance3.11,G27)=1,code3,"")</f>
        <v xml:space="preserve">  CN 4</v>
      </c>
      <c r="I27" s="26">
        <f t="shared" ca="1" si="4"/>
        <v>43971</v>
      </c>
      <c r="J27" s="77" t="str">
        <f ca="1">IF(COUNTIF(maintenance1,I27)=1,code1,"")&amp; " " &amp; IF(COUNTIF(maintenance2,I27)=1,code2,"")&amp;" " &amp; IF(COUNTIF(maintenance3.11,I27)=1,code3,"")</f>
        <v xml:space="preserve">  </v>
      </c>
      <c r="K27" s="28">
        <f t="shared" ca="1" si="5"/>
        <v>44002</v>
      </c>
      <c r="L27" s="77" t="str">
        <f ca="1">IF(COUNTIF(maintenance1,K27)=1,code1,"")&amp; " " &amp; IF(COUNTIF(maintenance2,K27)=1,code2,"")&amp;" " &amp; IF(COUNTIF(maintenance3.11,K27)=1,code3,"")</f>
        <v xml:space="preserve">  </v>
      </c>
      <c r="M27" s="26">
        <f t="shared" ca="1" si="6"/>
        <v>44032</v>
      </c>
      <c r="N27" s="77" t="str">
        <f ca="1">IF(COUNTIF(maintenance1,M27)=1,code1,"")&amp; " " &amp; IF(COUNTIF(maintenance2,M27)=1,code2,"")&amp;" " &amp; IF(COUNTIF(maintenance3.11,M27)=1,code3,"")</f>
        <v xml:space="preserve">  CN 4</v>
      </c>
      <c r="O27" s="24">
        <f t="shared" ca="1" si="7"/>
        <v>44063</v>
      </c>
      <c r="P27" s="77" t="str">
        <f ca="1">IF(COUNTIF(maintenance1,O27)=1,code1,"")&amp; " " &amp; IF(COUNTIF(maintenance2,O27)=1,code2,"")&amp;" " &amp; IF(COUNTIF(maintenance3.11,O27)=1,code3,"")</f>
        <v xml:space="preserve">  </v>
      </c>
      <c r="Q27" s="26">
        <f t="shared" ca="1" si="8"/>
        <v>44094</v>
      </c>
      <c r="R27" s="77" t="str">
        <f ca="1">IF(COUNTIF(maintenance1,Q27)=1,code1,"")&amp; " " &amp; IF(COUNTIF(maintenance2,Q27)=1,code2,"")&amp;" " &amp; IF(COUNTIF(maintenance3.11,Q27)=1,code3,"")</f>
        <v xml:space="preserve">  </v>
      </c>
      <c r="S27" s="24">
        <f t="shared" ca="1" si="9"/>
        <v>44124</v>
      </c>
      <c r="T27" s="77" t="str">
        <f ca="1">IF(COUNTIF(maintenance1,S27)=1,code1,"")&amp; " " &amp; IF(COUNTIF(maintenance2,S27)=1,code2,"")&amp;" " &amp; IF(COUNTIF(maintenance3.11,S27)=1,code3,"")</f>
        <v xml:space="preserve">  </v>
      </c>
      <c r="U27" s="26">
        <f t="shared" ca="1" si="10"/>
        <v>44155</v>
      </c>
      <c r="V27" s="77" t="str">
        <f ca="1">IF(COUNTIF(maintenance1,U27)=1,code1,"")&amp; " " &amp; IF(COUNTIF(maintenance2,U27)=1,code2,"")&amp;" " &amp; IF(COUNTIF(maintenance3.11,U27)=1,code3,"")</f>
        <v xml:space="preserve"> CN 3.2.2 </v>
      </c>
      <c r="W27" s="24">
        <f t="shared" ca="1" si="11"/>
        <v>44185</v>
      </c>
      <c r="X27" s="77" t="str">
        <f ca="1">IF(COUNTIF(maintenance1,W27)=1,code1,"")&amp; " " &amp; IF(COUNTIF(maintenance2,W27)=1,code2,"")&amp;" " &amp; IF(COUNTIF(maintenance3.11,W27)=1,code3,"")</f>
        <v xml:space="preserve">  </v>
      </c>
      <c r="Y27" s="70"/>
      <c r="Z27" s="71"/>
      <c r="AA27" s="1"/>
      <c r="AB27" s="1"/>
      <c r="AC27" s="1"/>
    </row>
    <row r="28" spans="1:29" ht="25.5" customHeight="1" x14ac:dyDescent="0.25">
      <c r="A28" s="43">
        <f t="shared" ca="1" si="0"/>
        <v>43851</v>
      </c>
      <c r="B28" s="76" t="str">
        <f ca="1">IF(COUNTIF(maintenance1,A28)=1,code1,"")&amp; " " &amp; IF(COUNTIF(maintenance2,A28)=1,code2,"") &amp;" " &amp; IF(COUNTIF(maintenance3.11,A28)=1,code3,"")</f>
        <v xml:space="preserve">  </v>
      </c>
      <c r="C28" s="24">
        <f t="shared" ca="1" si="1"/>
        <v>43882</v>
      </c>
      <c r="D28" s="77" t="str">
        <f ca="1">IF(COUNTIF(maintenance1,C28)=1,code1,"")&amp; " " &amp; IF(COUNTIF(maintenance2,C28)=1,code2,"")&amp;" " &amp; IF(COUNTIF(maintenance3.11,C28)=1,code3,"")</f>
        <v xml:space="preserve">  </v>
      </c>
      <c r="E28" s="26">
        <f t="shared" ca="1" si="2"/>
        <v>43911</v>
      </c>
      <c r="F28" s="77" t="str">
        <f ca="1">IF(COUNTIF(maintenance1,E28)=1,code1,"")&amp; " " &amp; IF(COUNTIF(maintenance2,E28)=1,code2,"")&amp;" " &amp; IF(COUNTIF(maintenance3.11,E28)=1,code3,"")</f>
        <v xml:space="preserve">  </v>
      </c>
      <c r="G28" s="24">
        <f t="shared" ca="1" si="3"/>
        <v>43942</v>
      </c>
      <c r="H28" s="77" t="str">
        <f ca="1">IF(COUNTIF(maintenance1,G28)=1,code1,"")&amp; " " &amp; IF(COUNTIF(maintenance2,G28)=1,code2,"")&amp;" " &amp; IF(COUNTIF(maintenance3.11,G28)=1,code3,"")</f>
        <v xml:space="preserve">  </v>
      </c>
      <c r="I28" s="26">
        <f t="shared" ca="1" si="4"/>
        <v>43972</v>
      </c>
      <c r="J28" s="77" t="str">
        <f ca="1">IF(COUNTIF(maintenance1,I28)=1,code1,"")&amp; " " &amp; IF(COUNTIF(maintenance2,I28)=1,code2,"")&amp;" " &amp; IF(COUNTIF(maintenance3.11,I28)=1,code3,"")</f>
        <v xml:space="preserve">  </v>
      </c>
      <c r="K28" s="28">
        <f t="shared" ca="1" si="5"/>
        <v>44003</v>
      </c>
      <c r="L28" s="77" t="str">
        <f ca="1">IF(COUNTIF(maintenance1,K28)=1,code1,"")&amp; " " &amp; IF(COUNTIF(maintenance2,K28)=1,code2,"")&amp;" " &amp; IF(COUNTIF(maintenance3.11,K28)=1,code3,"")</f>
        <v xml:space="preserve">  </v>
      </c>
      <c r="M28" s="26">
        <f t="shared" ca="1" si="6"/>
        <v>44033</v>
      </c>
      <c r="N28" s="77" t="str">
        <f ca="1">IF(COUNTIF(maintenance1,M28)=1,code1,"")&amp; " " &amp; IF(COUNTIF(maintenance2,M28)=1,code2,"")&amp;" " &amp; IF(COUNTIF(maintenance3.11,M28)=1,code3,"")</f>
        <v xml:space="preserve">  </v>
      </c>
      <c r="O28" s="24">
        <f t="shared" ca="1" si="7"/>
        <v>44064</v>
      </c>
      <c r="P28" s="77" t="str">
        <f ca="1">IF(COUNTIF(maintenance1,O28)=1,code1,"")&amp; " " &amp; IF(COUNTIF(maintenance2,O28)=1,code2,"")&amp;" " &amp; IF(COUNTIF(maintenance3.11,O28)=1,code3,"")</f>
        <v xml:space="preserve">  </v>
      </c>
      <c r="Q28" s="26">
        <f t="shared" ca="1" si="8"/>
        <v>44095</v>
      </c>
      <c r="R28" s="77" t="str">
        <f ca="1">IF(COUNTIF(maintenance1,Q28)=1,code1,"")&amp; " " &amp; IF(COUNTIF(maintenance2,Q28)=1,code2,"")&amp;" " &amp; IF(COUNTIF(maintenance3.11,Q28)=1,code3,"")</f>
        <v xml:space="preserve">  CN 4</v>
      </c>
      <c r="S28" s="24">
        <f t="shared" ca="1" si="9"/>
        <v>44125</v>
      </c>
      <c r="T28" s="77" t="str">
        <f ca="1">IF(COUNTIF(maintenance1,S28)=1,code1,"")&amp; " " &amp; IF(COUNTIF(maintenance2,S28)=1,code2,"")&amp;" " &amp; IF(COUNTIF(maintenance3.11,S28)=1,code3,"")</f>
        <v xml:space="preserve">  </v>
      </c>
      <c r="U28" s="26">
        <f t="shared" ca="1" si="10"/>
        <v>44156</v>
      </c>
      <c r="V28" s="77" t="str">
        <f ca="1">IF(COUNTIF(maintenance1,U28)=1,code1,"")&amp; " " &amp; IF(COUNTIF(maintenance2,U28)=1,code2,"")&amp;" " &amp; IF(COUNTIF(maintenance3.11,U28)=1,code3,"")</f>
        <v xml:space="preserve">  </v>
      </c>
      <c r="W28" s="24">
        <f t="shared" ca="1" si="11"/>
        <v>44186</v>
      </c>
      <c r="X28" s="77" t="str">
        <f ca="1">IF(COUNTIF(maintenance1,W28)=1,code1,"")&amp; " " &amp; IF(COUNTIF(maintenance2,W28)=1,code2,"")&amp;" " &amp; IF(COUNTIF(maintenance3.11,W28)=1,code3,"")</f>
        <v xml:space="preserve">  CN 4</v>
      </c>
      <c r="Y28" s="70"/>
      <c r="Z28" s="71"/>
      <c r="AA28" s="1"/>
      <c r="AB28" s="1"/>
      <c r="AC28" s="1"/>
    </row>
    <row r="29" spans="1:29" ht="25.5" customHeight="1" x14ac:dyDescent="0.25">
      <c r="A29" s="43">
        <f t="shared" ca="1" si="0"/>
        <v>43852</v>
      </c>
      <c r="B29" s="76" t="str">
        <f ca="1">IF(COUNTIF(maintenance1,A29)=1,code1,"")&amp; " " &amp; IF(COUNTIF(maintenance2,A29)=1,code2,"") &amp;" " &amp; IF(COUNTIF(maintenance3.11,A29)=1,code3,"")</f>
        <v xml:space="preserve">  </v>
      </c>
      <c r="C29" s="24">
        <f t="shared" ca="1" si="1"/>
        <v>43883</v>
      </c>
      <c r="D29" s="77" t="str">
        <f ca="1">IF(COUNTIF(maintenance1,C29)=1,code1,"")&amp; " " &amp; IF(COUNTIF(maintenance2,C29)=1,code2,"")&amp;" " &amp; IF(COUNTIF(maintenance3.11,C29)=1,code3,"")</f>
        <v xml:space="preserve">  </v>
      </c>
      <c r="E29" s="26">
        <f t="shared" ca="1" si="2"/>
        <v>43912</v>
      </c>
      <c r="F29" s="77" t="str">
        <f ca="1">IF(COUNTIF(maintenance1,E29)=1,code1,"")&amp; " " &amp; IF(COUNTIF(maintenance2,E29)=1,code2,"")&amp;" " &amp; IF(COUNTIF(maintenance3.11,E29)=1,code3,"")</f>
        <v xml:space="preserve">  </v>
      </c>
      <c r="G29" s="24">
        <f t="shared" ca="1" si="3"/>
        <v>43943</v>
      </c>
      <c r="H29" s="77" t="str">
        <f ca="1">IF(COUNTIF(maintenance1,G29)=1,code1,"")&amp; " " &amp; IF(COUNTIF(maintenance2,G29)=1,code2,"")&amp;" " &amp; IF(COUNTIF(maintenance3.11,G29)=1,code3,"")</f>
        <v xml:space="preserve">  </v>
      </c>
      <c r="I29" s="26">
        <f t="shared" ca="1" si="4"/>
        <v>43973</v>
      </c>
      <c r="J29" s="77" t="str">
        <f ca="1">IF(COUNTIF(maintenance1,I29)=1,code1,"")&amp; " " &amp; IF(COUNTIF(maintenance2,I29)=1,code2,"")&amp;" " &amp; IF(COUNTIF(maintenance3.11,I29)=1,code3,"")</f>
        <v xml:space="preserve"> CN 3.2.2 </v>
      </c>
      <c r="K29" s="28">
        <f t="shared" ca="1" si="5"/>
        <v>44004</v>
      </c>
      <c r="L29" s="77" t="str">
        <f ca="1">IF(COUNTIF(maintenance1,K29)=1,code1,"")&amp; " " &amp; IF(COUNTIF(maintenance2,K29)=1,code2,"")&amp;" " &amp; IF(COUNTIF(maintenance3.11,K29)=1,code3,"")</f>
        <v xml:space="preserve">  CN 4</v>
      </c>
      <c r="M29" s="26">
        <f t="shared" ca="1" si="6"/>
        <v>44034</v>
      </c>
      <c r="N29" s="77" t="str">
        <f ca="1">IF(COUNTIF(maintenance1,M29)=1,code1,"")&amp; " " &amp; IF(COUNTIF(maintenance2,M29)=1,code2,"")&amp;" " &amp; IF(COUNTIF(maintenance3.11,M29)=1,code3,"")</f>
        <v xml:space="preserve">  </v>
      </c>
      <c r="O29" s="24">
        <f t="shared" ca="1" si="7"/>
        <v>44065</v>
      </c>
      <c r="P29" s="77" t="str">
        <f ca="1">IF(COUNTIF(maintenance1,O29)=1,code1,"")&amp; " " &amp; IF(COUNTIF(maintenance2,O29)=1,code2,"")&amp;" " &amp; IF(COUNTIF(maintenance3.11,O29)=1,code3,"")</f>
        <v xml:space="preserve">  </v>
      </c>
      <c r="Q29" s="26">
        <f t="shared" ca="1" si="8"/>
        <v>44096</v>
      </c>
      <c r="R29" s="77" t="str">
        <f ca="1">IF(COUNTIF(maintenance1,Q29)=1,code1,"")&amp; " " &amp; IF(COUNTIF(maintenance2,Q29)=1,code2,"")&amp;" " &amp; IF(COUNTIF(maintenance3.11,Q29)=1,code3,"")</f>
        <v xml:space="preserve">  </v>
      </c>
      <c r="S29" s="24">
        <f t="shared" ca="1" si="9"/>
        <v>44126</v>
      </c>
      <c r="T29" s="77" t="str">
        <f ca="1">IF(COUNTIF(maintenance1,S29)=1,code1,"")&amp; " " &amp; IF(COUNTIF(maintenance2,S29)=1,code2,"")&amp;" " &amp; IF(COUNTIF(maintenance3.11,S29)=1,code3,"")</f>
        <v xml:space="preserve">  </v>
      </c>
      <c r="U29" s="26">
        <f t="shared" ca="1" si="10"/>
        <v>44157</v>
      </c>
      <c r="V29" s="77" t="str">
        <f ca="1">IF(COUNTIF(maintenance1,U29)=1,code1,"")&amp; " " &amp; IF(COUNTIF(maintenance2,U29)=1,code2,"")&amp;" " &amp; IF(COUNTIF(maintenance3.11,U29)=1,code3,"")</f>
        <v xml:space="preserve">  </v>
      </c>
      <c r="W29" s="24">
        <f t="shared" ca="1" si="11"/>
        <v>44187</v>
      </c>
      <c r="X29" s="77" t="str">
        <f ca="1">IF(COUNTIF(maintenance1,W29)=1,code1,"")&amp; " " &amp; IF(COUNTIF(maintenance2,W29)=1,code2,"")&amp;" " &amp; IF(COUNTIF(maintenance3.11,W29)=1,code3,"")</f>
        <v xml:space="preserve">  </v>
      </c>
      <c r="Y29" s="70"/>
      <c r="Z29" s="71"/>
      <c r="AA29" s="1"/>
      <c r="AB29" s="1"/>
      <c r="AC29" s="1"/>
    </row>
    <row r="30" spans="1:29" ht="25.5" customHeight="1" x14ac:dyDescent="0.25">
      <c r="A30" s="43">
        <f t="shared" ca="1" si="0"/>
        <v>43853</v>
      </c>
      <c r="B30" s="76" t="str">
        <f ca="1">IF(COUNTIF(maintenance1,A30)=1,code1,"")&amp; " " &amp; IF(COUNTIF(maintenance2,A30)=1,code2,"") &amp;" " &amp; IF(COUNTIF(maintenance3.11,A30)=1,code3,"")</f>
        <v xml:space="preserve">  </v>
      </c>
      <c r="C30" s="24">
        <f t="shared" ca="1" si="1"/>
        <v>43884</v>
      </c>
      <c r="D30" s="77" t="str">
        <f ca="1">IF(COUNTIF(maintenance1,C30)=1,code1,"")&amp; " " &amp; IF(COUNTIF(maintenance2,C30)=1,code2,"")&amp;" " &amp; IF(COUNTIF(maintenance3.11,C30)=1,code3,"")</f>
        <v xml:space="preserve">  </v>
      </c>
      <c r="E30" s="26">
        <f t="shared" ca="1" si="2"/>
        <v>43913</v>
      </c>
      <c r="F30" s="77" t="str">
        <f ca="1">IF(COUNTIF(maintenance1,E30)=1,code1,"")&amp; " " &amp; IF(COUNTIF(maintenance2,E30)=1,code2,"")&amp;" " &amp; IF(COUNTIF(maintenance3.11,E30)=1,code3,"")</f>
        <v xml:space="preserve">  CN 4</v>
      </c>
      <c r="G30" s="24">
        <f t="shared" ca="1" si="3"/>
        <v>43944</v>
      </c>
      <c r="H30" s="77" t="str">
        <f ca="1">IF(COUNTIF(maintenance1,G30)=1,code1,"")&amp; " " &amp; IF(COUNTIF(maintenance2,G30)=1,code2,"")&amp;" " &amp; IF(COUNTIF(maintenance3.11,G30)=1,code3,"")</f>
        <v xml:space="preserve">  </v>
      </c>
      <c r="I30" s="26">
        <f t="shared" ca="1" si="4"/>
        <v>43974</v>
      </c>
      <c r="J30" s="77" t="str">
        <f ca="1">IF(COUNTIF(maintenance1,I30)=1,code1,"")&amp; " " &amp; IF(COUNTIF(maintenance2,I30)=1,code2,"")&amp;" " &amp; IF(COUNTIF(maintenance3.11,I30)=1,code3,"")</f>
        <v xml:space="preserve">  </v>
      </c>
      <c r="K30" s="28">
        <f t="shared" ca="1" si="5"/>
        <v>44005</v>
      </c>
      <c r="L30" s="77" t="str">
        <f ca="1">IF(COUNTIF(maintenance1,K30)=1,code1,"")&amp; " " &amp; IF(COUNTIF(maintenance2,K30)=1,code2,"")&amp;" " &amp; IF(COUNTIF(maintenance3.11,K30)=1,code3,"")</f>
        <v xml:space="preserve">  </v>
      </c>
      <c r="M30" s="26">
        <f t="shared" ca="1" si="6"/>
        <v>44035</v>
      </c>
      <c r="N30" s="77" t="str">
        <f ca="1">IF(COUNTIF(maintenance1,M30)=1,code1,"")&amp; " " &amp; IF(COUNTIF(maintenance2,M30)=1,code2,"")&amp;" " &amp; IF(COUNTIF(maintenance3.11,M30)=1,code3,"")</f>
        <v xml:space="preserve">  </v>
      </c>
      <c r="O30" s="24">
        <f t="shared" ca="1" si="7"/>
        <v>44066</v>
      </c>
      <c r="P30" s="77" t="str">
        <f ca="1">IF(COUNTIF(maintenance1,O30)=1,code1,"")&amp; " " &amp; IF(COUNTIF(maintenance2,O30)=1,code2,"")&amp;" " &amp; IF(COUNTIF(maintenance3.11,O30)=1,code3,"")</f>
        <v xml:space="preserve">  </v>
      </c>
      <c r="Q30" s="26">
        <f t="shared" ca="1" si="8"/>
        <v>44097</v>
      </c>
      <c r="R30" s="77" t="str">
        <f ca="1">IF(COUNTIF(maintenance1,Q30)=1,code1,"")&amp; " " &amp; IF(COUNTIF(maintenance2,Q30)=1,code2,"")&amp;" " &amp; IF(COUNTIF(maintenance3.11,Q30)=1,code3,"")</f>
        <v xml:space="preserve">  </v>
      </c>
      <c r="S30" s="24">
        <f t="shared" ca="1" si="9"/>
        <v>44127</v>
      </c>
      <c r="T30" s="77" t="str">
        <f ca="1">IF(COUNTIF(maintenance1,S30)=1,code1,"")&amp; " " &amp; IF(COUNTIF(maintenance2,S30)=1,code2,"")&amp;" " &amp; IF(COUNTIF(maintenance3.11,S30)=1,code3,"")</f>
        <v xml:space="preserve"> CN 3.2.2 </v>
      </c>
      <c r="U30" s="26">
        <f t="shared" ca="1" si="10"/>
        <v>44158</v>
      </c>
      <c r="V30" s="77" t="str">
        <f ca="1">IF(COUNTIF(maintenance1,U30)=1,code1,"")&amp; " " &amp; IF(COUNTIF(maintenance2,U30)=1,code2,"")&amp;" " &amp; IF(COUNTIF(maintenance3.11,U30)=1,code3,"")</f>
        <v xml:space="preserve">  CN 4</v>
      </c>
      <c r="W30" s="24">
        <f t="shared" ca="1" si="11"/>
        <v>44188</v>
      </c>
      <c r="X30" s="77" t="str">
        <f ca="1">IF(COUNTIF(maintenance1,W30)=1,code1,"")&amp; " " &amp; IF(COUNTIF(maintenance2,W30)=1,code2,"")&amp;" " &amp; IF(COUNTIF(maintenance3.11,W30)=1,code3,"")</f>
        <v xml:space="preserve">  </v>
      </c>
      <c r="Y30" s="70"/>
      <c r="Z30" s="71"/>
      <c r="AA30" s="1"/>
      <c r="AB30" s="1"/>
      <c r="AC30" s="1"/>
    </row>
    <row r="31" spans="1:29" ht="25.5" customHeight="1" x14ac:dyDescent="0.25">
      <c r="A31" s="43">
        <f t="shared" ca="1" si="0"/>
        <v>43854</v>
      </c>
      <c r="B31" s="76" t="str">
        <f ca="1">IF(COUNTIF(maintenance1,A31)=1,code1,"")&amp; " " &amp; IF(COUNTIF(maintenance2,A31)=1,code2,"") &amp;" " &amp; IF(COUNTIF(maintenance3.11,A31)=1,code3,"")</f>
        <v xml:space="preserve">  </v>
      </c>
      <c r="C31" s="24">
        <f t="shared" ca="1" si="1"/>
        <v>43885</v>
      </c>
      <c r="D31" s="77" t="str">
        <f ca="1">IF(COUNTIF(maintenance1,C31)=1,code1,"")&amp; " " &amp; IF(COUNTIF(maintenance2,C31)=1,code2,"")&amp;" " &amp; IF(COUNTIF(maintenance3.11,C31)=1,code3,"")</f>
        <v xml:space="preserve">  CN 4</v>
      </c>
      <c r="E31" s="26">
        <f t="shared" ca="1" si="2"/>
        <v>43914</v>
      </c>
      <c r="F31" s="77" t="str">
        <f ca="1">IF(COUNTIF(maintenance1,E31)=1,code1,"")&amp; " " &amp; IF(COUNTIF(maintenance2,E31)=1,code2,"")&amp;" " &amp; IF(COUNTIF(maintenance3.11,E31)=1,code3,"")</f>
        <v xml:space="preserve">  </v>
      </c>
      <c r="G31" s="24">
        <f t="shared" ca="1" si="3"/>
        <v>43945</v>
      </c>
      <c r="H31" s="77" t="str">
        <f ca="1">IF(COUNTIF(maintenance1,G31)=1,code1,"")&amp; " " &amp; IF(COUNTIF(maintenance2,G31)=1,code2,"")&amp;" " &amp; IF(COUNTIF(maintenance3.11,G31)=1,code3,"")</f>
        <v xml:space="preserve"> CN 3.2.2 </v>
      </c>
      <c r="I31" s="26">
        <f t="shared" ca="1" si="4"/>
        <v>43975</v>
      </c>
      <c r="J31" s="77" t="str">
        <f ca="1">IF(COUNTIF(maintenance1,I31)=1,code1,"")&amp; " " &amp; IF(COUNTIF(maintenance2,I31)=1,code2,"")&amp;" " &amp; IF(COUNTIF(maintenance3.11,I31)=1,code3,"")</f>
        <v xml:space="preserve">  </v>
      </c>
      <c r="K31" s="28">
        <f t="shared" ca="1" si="5"/>
        <v>44006</v>
      </c>
      <c r="L31" s="77" t="str">
        <f ca="1">IF(COUNTIF(maintenance1,K31)=1,code1,"")&amp; " " &amp; IF(COUNTIF(maintenance2,K31)=1,code2,"")&amp;" " &amp; IF(COUNTIF(maintenance3.11,K31)=1,code3,"")</f>
        <v xml:space="preserve">  </v>
      </c>
      <c r="M31" s="26">
        <f t="shared" ca="1" si="6"/>
        <v>44036</v>
      </c>
      <c r="N31" s="77" t="str">
        <f ca="1">IF(COUNTIF(maintenance1,M31)=1,code1,"")&amp; " " &amp; IF(COUNTIF(maintenance2,M31)=1,code2,"")&amp;" " &amp; IF(COUNTIF(maintenance3.11,M31)=1,code3,"")</f>
        <v xml:space="preserve">  </v>
      </c>
      <c r="O31" s="24">
        <f t="shared" ca="1" si="7"/>
        <v>44067</v>
      </c>
      <c r="P31" s="77" t="str">
        <f ca="1">IF(COUNTIF(maintenance1,O31)=1,code1,"")&amp; " " &amp; IF(COUNTIF(maintenance2,O31)=1,code2,"")&amp;" " &amp; IF(COUNTIF(maintenance3.11,O31)=1,code3,"")</f>
        <v xml:space="preserve">  CN 4</v>
      </c>
      <c r="Q31" s="26">
        <f t="shared" ca="1" si="8"/>
        <v>44098</v>
      </c>
      <c r="R31" s="77" t="str">
        <f ca="1">IF(COUNTIF(maintenance1,Q31)=1,code1,"")&amp; " " &amp; IF(COUNTIF(maintenance2,Q31)=1,code2,"")&amp;" " &amp; IF(COUNTIF(maintenance3.11,Q31)=1,code3,"")</f>
        <v xml:space="preserve">  </v>
      </c>
      <c r="S31" s="24">
        <f t="shared" ca="1" si="9"/>
        <v>44128</v>
      </c>
      <c r="T31" s="77" t="str">
        <f ca="1">IF(COUNTIF(maintenance1,S31)=1,code1,"")&amp; " " &amp; IF(COUNTIF(maintenance2,S31)=1,code2,"")&amp;" " &amp; IF(COUNTIF(maintenance3.11,S31)=1,code3,"")</f>
        <v xml:space="preserve">  </v>
      </c>
      <c r="U31" s="26">
        <f t="shared" ca="1" si="10"/>
        <v>44159</v>
      </c>
      <c r="V31" s="77" t="str">
        <f ca="1">IF(COUNTIF(maintenance1,U31)=1,code1,"")&amp; " " &amp; IF(COUNTIF(maintenance2,U31)=1,code2,"")&amp;" " &amp; IF(COUNTIF(maintenance3.11,U31)=1,code3,"")</f>
        <v xml:space="preserve">  </v>
      </c>
      <c r="W31" s="24">
        <f t="shared" ca="1" si="11"/>
        <v>44189</v>
      </c>
      <c r="X31" s="77" t="str">
        <f ca="1">IF(COUNTIF(maintenance1,W31)=1,code1,"")&amp; " " &amp; IF(COUNTIF(maintenance2,W31)=1,code2,"")&amp;" " &amp; IF(COUNTIF(maintenance3.11,W31)=1,code3,"")</f>
        <v xml:space="preserve">  </v>
      </c>
      <c r="Y31" s="70"/>
      <c r="Z31" s="71"/>
      <c r="AA31" s="1"/>
      <c r="AB31" s="1"/>
      <c r="AC31" s="1"/>
    </row>
    <row r="32" spans="1:29" ht="25.5" customHeight="1" x14ac:dyDescent="0.25">
      <c r="A32" s="43">
        <f t="shared" ca="1" si="0"/>
        <v>43855</v>
      </c>
      <c r="B32" s="76" t="str">
        <f ca="1">IF(COUNTIF(maintenance1,A32)=1,code1,"")&amp; " " &amp; IF(COUNTIF(maintenance2,A32)=1,code2,"") &amp;" " &amp; IF(COUNTIF(maintenance3.11,A32)=1,code3,"")</f>
        <v xml:space="preserve">  </v>
      </c>
      <c r="C32" s="24">
        <f t="shared" ca="1" si="1"/>
        <v>43886</v>
      </c>
      <c r="D32" s="77" t="str">
        <f ca="1">IF(COUNTIF(maintenance1,C32)=1,code1,"")&amp; " " &amp; IF(COUNTIF(maintenance2,C32)=1,code2,"")&amp;" " &amp; IF(COUNTIF(maintenance3.11,C32)=1,code3,"")</f>
        <v xml:space="preserve">  </v>
      </c>
      <c r="E32" s="26">
        <f t="shared" ca="1" si="2"/>
        <v>43915</v>
      </c>
      <c r="F32" s="77" t="str">
        <f ca="1">IF(COUNTIF(maintenance1,E32)=1,code1,"")&amp; " " &amp; IF(COUNTIF(maintenance2,E32)=1,code2,"")&amp;" " &amp; IF(COUNTIF(maintenance3.11,E32)=1,code3,"")</f>
        <v xml:space="preserve">  </v>
      </c>
      <c r="G32" s="24">
        <f t="shared" ca="1" si="3"/>
        <v>43946</v>
      </c>
      <c r="H32" s="77" t="str">
        <f ca="1">IF(COUNTIF(maintenance1,G32)=1,code1,"")&amp; " " &amp; IF(COUNTIF(maintenance2,G32)=1,code2,"")&amp;" " &amp; IF(COUNTIF(maintenance3.11,G32)=1,code3,"")</f>
        <v xml:space="preserve">  </v>
      </c>
      <c r="I32" s="26">
        <f t="shared" ca="1" si="4"/>
        <v>43976</v>
      </c>
      <c r="J32" s="77" t="str">
        <f ca="1">IF(COUNTIF(maintenance1,I32)=1,code1,"")&amp; " " &amp; IF(COUNTIF(maintenance2,I32)=1,code2,"")&amp;" " &amp; IF(COUNTIF(maintenance3.11,I32)=1,code3,"")</f>
        <v xml:space="preserve">  CN 4</v>
      </c>
      <c r="K32" s="28">
        <f t="shared" ca="1" si="5"/>
        <v>44007</v>
      </c>
      <c r="L32" s="77" t="str">
        <f ca="1">IF(COUNTIF(maintenance1,K32)=1,code1,"")&amp; " " &amp; IF(COUNTIF(maintenance2,K32)=1,code2,"")&amp;" " &amp; IF(COUNTIF(maintenance3.11,K32)=1,code3,"")</f>
        <v xml:space="preserve">  </v>
      </c>
      <c r="M32" s="26">
        <f t="shared" ca="1" si="6"/>
        <v>44037</v>
      </c>
      <c r="N32" s="77" t="str">
        <f ca="1">IF(COUNTIF(maintenance1,M32)=1,code1,"")&amp; " " &amp; IF(COUNTIF(maintenance2,M32)=1,code2,"")&amp;" " &amp; IF(COUNTIF(maintenance3.11,M32)=1,code3,"")</f>
        <v xml:space="preserve">  </v>
      </c>
      <c r="O32" s="24">
        <f t="shared" ca="1" si="7"/>
        <v>44068</v>
      </c>
      <c r="P32" s="77" t="str">
        <f ca="1">IF(COUNTIF(maintenance1,O32)=1,code1,"")&amp; " " &amp; IF(COUNTIF(maintenance2,O32)=1,code2,"")&amp;" " &amp; IF(COUNTIF(maintenance3.11,O32)=1,code3,"")</f>
        <v xml:space="preserve">  </v>
      </c>
      <c r="Q32" s="26">
        <f t="shared" ca="1" si="8"/>
        <v>44099</v>
      </c>
      <c r="R32" s="77" t="str">
        <f ca="1">IF(COUNTIF(maintenance1,Q32)=1,code1,"")&amp; " " &amp; IF(COUNTIF(maintenance2,Q32)=1,code2,"")&amp;" " &amp; IF(COUNTIF(maintenance3.11,Q32)=1,code3,"")</f>
        <v xml:space="preserve"> CN 3.2.2 </v>
      </c>
      <c r="S32" s="24">
        <f t="shared" ca="1" si="9"/>
        <v>44129</v>
      </c>
      <c r="T32" s="77" t="str">
        <f ca="1">IF(COUNTIF(maintenance1,S32)=1,code1,"")&amp; " " &amp; IF(COUNTIF(maintenance2,S32)=1,code2,"")&amp;" " &amp; IF(COUNTIF(maintenance3.11,S32)=1,code3,"")</f>
        <v xml:space="preserve">  </v>
      </c>
      <c r="U32" s="26">
        <f t="shared" ca="1" si="10"/>
        <v>44160</v>
      </c>
      <c r="V32" s="77" t="str">
        <f ca="1">IF(COUNTIF(maintenance1,U32)=1,code1,"")&amp; " " &amp; IF(COUNTIF(maintenance2,U32)=1,code2,"")&amp;" " &amp; IF(COUNTIF(maintenance3.11,U32)=1,code3,"")</f>
        <v xml:space="preserve">  </v>
      </c>
      <c r="W32" s="24">
        <f t="shared" ca="1" si="11"/>
        <v>44190</v>
      </c>
      <c r="X32" s="77" t="str">
        <f ca="1">IF(COUNTIF(maintenance1,W32)=1,code1,"")&amp; " " &amp; IF(COUNTIF(maintenance2,W32)=1,code2,"")&amp;" " &amp; IF(COUNTIF(maintenance3.11,W32)=1,code3,"")</f>
        <v xml:space="preserve">  </v>
      </c>
      <c r="Y32" s="70"/>
      <c r="Z32" s="71"/>
      <c r="AA32" s="1"/>
      <c r="AB32" s="1"/>
      <c r="AC32" s="1"/>
    </row>
    <row r="33" spans="1:29" ht="25.5" customHeight="1" x14ac:dyDescent="0.25">
      <c r="A33" s="43">
        <f t="shared" ca="1" si="0"/>
        <v>43856</v>
      </c>
      <c r="B33" s="76" t="str">
        <f ca="1">IF(COUNTIF(maintenance1,A33)=1,code1,"")&amp; " " &amp; IF(COUNTIF(maintenance2,A33)=1,code2,"") &amp;" " &amp; IF(COUNTIF(maintenance3.11,A33)=1,code3,"")</f>
        <v xml:space="preserve">  </v>
      </c>
      <c r="C33" s="24">
        <f t="shared" ca="1" si="1"/>
        <v>43887</v>
      </c>
      <c r="D33" s="77" t="str">
        <f ca="1">IF(COUNTIF(maintenance1,C33)=1,code1,"")&amp; " " &amp; IF(COUNTIF(maintenance2,C33)=1,code2,"")&amp;" " &amp; IF(COUNTIF(maintenance3.11,C33)=1,code3,"")</f>
        <v xml:space="preserve">  </v>
      </c>
      <c r="E33" s="26">
        <f t="shared" ca="1" si="2"/>
        <v>43916</v>
      </c>
      <c r="F33" s="77" t="str">
        <f ca="1">IF(COUNTIF(maintenance1,E33)=1,code1,"")&amp; " " &amp; IF(COUNTIF(maintenance2,E33)=1,code2,"")&amp;" " &amp; IF(COUNTIF(maintenance3.11,E33)=1,code3,"")</f>
        <v xml:space="preserve">  </v>
      </c>
      <c r="G33" s="24">
        <f t="shared" ca="1" si="3"/>
        <v>43947</v>
      </c>
      <c r="H33" s="77" t="str">
        <f ca="1">IF(COUNTIF(maintenance1,G33)=1,code1,"")&amp; " " &amp; IF(COUNTIF(maintenance2,G33)=1,code2,"")&amp;" " &amp; IF(COUNTIF(maintenance3.11,G33)=1,code3,"")</f>
        <v xml:space="preserve">  </v>
      </c>
      <c r="I33" s="26">
        <f t="shared" ca="1" si="4"/>
        <v>43977</v>
      </c>
      <c r="J33" s="77" t="str">
        <f ca="1">IF(COUNTIF(maintenance1,I33)=1,code1,"")&amp; " " &amp; IF(COUNTIF(maintenance2,I33)=1,code2,"")&amp;" " &amp; IF(COUNTIF(maintenance3.11,I33)=1,code3,"")</f>
        <v xml:space="preserve">  </v>
      </c>
      <c r="K33" s="28">
        <f t="shared" ca="1" si="5"/>
        <v>44008</v>
      </c>
      <c r="L33" s="77" t="str">
        <f ca="1">IF(COUNTIF(maintenance1,K33)=1,code1,"")&amp; " " &amp; IF(COUNTIF(maintenance2,K33)=1,code2,"")&amp;" " &amp; IF(COUNTIF(maintenance3.11,K33)=1,code3,"")</f>
        <v xml:space="preserve">  </v>
      </c>
      <c r="M33" s="26">
        <f t="shared" ca="1" si="6"/>
        <v>44038</v>
      </c>
      <c r="N33" s="77" t="str">
        <f ca="1">IF(COUNTIF(maintenance1,M33)=1,code1,"")&amp; " " &amp; IF(COUNTIF(maintenance2,M33)=1,code2,"")&amp;" " &amp; IF(COUNTIF(maintenance3.11,M33)=1,code3,"")</f>
        <v xml:space="preserve">  </v>
      </c>
      <c r="O33" s="24">
        <f t="shared" ca="1" si="7"/>
        <v>44069</v>
      </c>
      <c r="P33" s="77" t="str">
        <f ca="1">IF(COUNTIF(maintenance1,O33)=1,code1,"")&amp; " " &amp; IF(COUNTIF(maintenance2,O33)=1,code2,"")&amp;" " &amp; IF(COUNTIF(maintenance3.11,O33)=1,code3,"")</f>
        <v xml:space="preserve">  </v>
      </c>
      <c r="Q33" s="26">
        <f t="shared" ca="1" si="8"/>
        <v>44100</v>
      </c>
      <c r="R33" s="77" t="str">
        <f ca="1">IF(COUNTIF(maintenance1,Q33)=1,code1,"")&amp; " " &amp; IF(COUNTIF(maintenance2,Q33)=1,code2,"")&amp;" " &amp; IF(COUNTIF(maintenance3.11,Q33)=1,code3,"")</f>
        <v xml:space="preserve">  </v>
      </c>
      <c r="S33" s="24">
        <f t="shared" ca="1" si="9"/>
        <v>44130</v>
      </c>
      <c r="T33" s="77" t="str">
        <f ca="1">IF(COUNTIF(maintenance1,S33)=1,code1,"")&amp; " " &amp; IF(COUNTIF(maintenance2,S33)=1,code2,"")&amp;" " &amp; IF(COUNTIF(maintenance3.11,S33)=1,code3,"")</f>
        <v xml:space="preserve">  CN 4</v>
      </c>
      <c r="U33" s="26">
        <f t="shared" ca="1" si="10"/>
        <v>44161</v>
      </c>
      <c r="V33" s="77" t="str">
        <f ca="1">IF(COUNTIF(maintenance1,U33)=1,code1,"")&amp; " " &amp; IF(COUNTIF(maintenance2,U33)=1,code2,"")&amp;" " &amp; IF(COUNTIF(maintenance3.11,U33)=1,code3,"")</f>
        <v xml:space="preserve">  </v>
      </c>
      <c r="W33" s="24">
        <f t="shared" ca="1" si="11"/>
        <v>44191</v>
      </c>
      <c r="X33" s="77" t="str">
        <f ca="1">IF(COUNTIF(maintenance1,W33)=1,code1,"")&amp; " " &amp; IF(COUNTIF(maintenance2,W33)=1,code2,"")&amp;" " &amp; IF(COUNTIF(maintenance3.11,W33)=1,code3,"")</f>
        <v xml:space="preserve">  </v>
      </c>
      <c r="Y33" s="70"/>
      <c r="Z33" s="71"/>
      <c r="AA33" s="1"/>
      <c r="AB33" s="1"/>
      <c r="AC33" s="1"/>
    </row>
    <row r="34" spans="1:29" ht="25.5" customHeight="1" x14ac:dyDescent="0.25">
      <c r="A34" s="43">
        <f t="shared" ca="1" si="0"/>
        <v>43857</v>
      </c>
      <c r="B34" s="76" t="str">
        <f ca="1">IF(COUNTIF(maintenance1,A34)=1,code1,"")&amp; " " &amp; IF(COUNTIF(maintenance2,A34)=1,code2,"") &amp;" " &amp; IF(COUNTIF(maintenance3.11,A34)=1,code3,"")</f>
        <v xml:space="preserve">  CN 4</v>
      </c>
      <c r="C34" s="24">
        <f t="shared" ca="1" si="1"/>
        <v>43888</v>
      </c>
      <c r="D34" s="77" t="str">
        <f ca="1">IF(COUNTIF(maintenance1,C34)=1,code1,"")&amp; " " &amp; IF(COUNTIF(maintenance2,C34)=1,code2,"")&amp;" " &amp; IF(COUNTIF(maintenance3.11,C34)=1,code3,"")</f>
        <v xml:space="preserve">  </v>
      </c>
      <c r="E34" s="26">
        <f t="shared" ca="1" si="2"/>
        <v>43917</v>
      </c>
      <c r="F34" s="77" t="str">
        <f ca="1">IF(COUNTIF(maintenance1,E34)=1,code1,"")&amp; " " &amp; IF(COUNTIF(maintenance2,E34)=1,code2,"")&amp;" " &amp; IF(COUNTIF(maintenance3.11,E34)=1,code3,"")</f>
        <v xml:space="preserve"> CN 3.2.2 </v>
      </c>
      <c r="G34" s="24">
        <f t="shared" ca="1" si="3"/>
        <v>43948</v>
      </c>
      <c r="H34" s="77" t="str">
        <f ca="1">IF(COUNTIF(maintenance1,G34)=1,code1,"")&amp; " " &amp; IF(COUNTIF(maintenance2,G34)=1,code2,"")&amp;" " &amp; IF(COUNTIF(maintenance3.11,G34)=1,code3,"")</f>
        <v xml:space="preserve">  CN 4</v>
      </c>
      <c r="I34" s="26">
        <f t="shared" ca="1" si="4"/>
        <v>43978</v>
      </c>
      <c r="J34" s="77" t="str">
        <f ca="1">IF(COUNTIF(maintenance1,I34)=1,code1,"")&amp; " " &amp; IF(COUNTIF(maintenance2,I34)=1,code2,"")&amp;" " &amp; IF(COUNTIF(maintenance3.11,I34)=1,code3,"")</f>
        <v xml:space="preserve">  </v>
      </c>
      <c r="K34" s="28">
        <f t="shared" ca="1" si="5"/>
        <v>44009</v>
      </c>
      <c r="L34" s="77" t="str">
        <f ca="1">IF(COUNTIF(maintenance1,K34)=1,code1,"")&amp; " " &amp; IF(COUNTIF(maintenance2,K34)=1,code2,"")&amp;" " &amp; IF(COUNTIF(maintenance3.11,K34)=1,code3,"")</f>
        <v xml:space="preserve">  </v>
      </c>
      <c r="M34" s="26">
        <f t="shared" ca="1" si="6"/>
        <v>44039</v>
      </c>
      <c r="N34" s="77" t="str">
        <f ca="1">IF(COUNTIF(maintenance1,M34)=1,code1,"")&amp; " " &amp; IF(COUNTIF(maintenance2,M34)=1,code2,"")&amp;" " &amp; IF(COUNTIF(maintenance3.11,M34)=1,code3,"")</f>
        <v xml:space="preserve">  CN 4</v>
      </c>
      <c r="O34" s="24">
        <f t="shared" ca="1" si="7"/>
        <v>44070</v>
      </c>
      <c r="P34" s="77" t="str">
        <f ca="1">IF(COUNTIF(maintenance1,O34)=1,code1,"")&amp; " " &amp; IF(COUNTIF(maintenance2,O34)=1,code2,"")&amp;" " &amp; IF(COUNTIF(maintenance3.11,O34)=1,code3,"")</f>
        <v xml:space="preserve">  </v>
      </c>
      <c r="Q34" s="26">
        <f t="shared" ca="1" si="8"/>
        <v>44101</v>
      </c>
      <c r="R34" s="77" t="str">
        <f ca="1">IF(COUNTIF(maintenance1,Q34)=1,code1,"")&amp; " " &amp; IF(COUNTIF(maintenance2,Q34)=1,code2,"")&amp;" " &amp; IF(COUNTIF(maintenance3.11,Q34)=1,code3,"")</f>
        <v xml:space="preserve">  </v>
      </c>
      <c r="S34" s="24">
        <f t="shared" ca="1" si="9"/>
        <v>44131</v>
      </c>
      <c r="T34" s="77" t="str">
        <f ca="1">IF(COUNTIF(maintenance1,S34)=1,code1,"")&amp; " " &amp; IF(COUNTIF(maintenance2,S34)=1,code2,"")&amp;" " &amp; IF(COUNTIF(maintenance3.11,S34)=1,code3,"")</f>
        <v xml:space="preserve">  </v>
      </c>
      <c r="U34" s="26">
        <f t="shared" ca="1" si="10"/>
        <v>44162</v>
      </c>
      <c r="V34" s="77" t="str">
        <f ca="1">IF(COUNTIF(maintenance1,U34)=1,code1,"")&amp; " " &amp; IF(COUNTIF(maintenance2,U34)=1,code2,"")&amp;" " &amp; IF(COUNTIF(maintenance3.11,U34)=1,code3,"")</f>
        <v xml:space="preserve">  </v>
      </c>
      <c r="W34" s="24">
        <f t="shared" ca="1" si="11"/>
        <v>44192</v>
      </c>
      <c r="X34" s="77" t="str">
        <f ca="1">IF(COUNTIF(maintenance1,W34)=1,code1,"")&amp; " " &amp; IF(COUNTIF(maintenance2,W34)=1,code2,"")&amp;" " &amp; IF(COUNTIF(maintenance3.11,W34)=1,code3,"")</f>
        <v xml:space="preserve">  </v>
      </c>
      <c r="Y34" s="70"/>
      <c r="Z34" s="71"/>
      <c r="AA34" s="1"/>
      <c r="AB34" s="1"/>
      <c r="AC34" s="1"/>
    </row>
    <row r="35" spans="1:29" ht="25.5" customHeight="1" x14ac:dyDescent="0.25">
      <c r="A35" s="43">
        <f t="shared" ca="1" si="0"/>
        <v>43858</v>
      </c>
      <c r="B35" s="76" t="str">
        <f ca="1">IF(COUNTIF(maintenance1,A35)=1,code1,"")&amp; " " &amp; IF(COUNTIF(maintenance2,A35)=1,code2,"") &amp;" " &amp; IF(COUNTIF(maintenance3.11,A35)=1,code3,"")</f>
        <v xml:space="preserve">  </v>
      </c>
      <c r="C35" s="24">
        <f t="shared" ca="1" si="1"/>
        <v>43889</v>
      </c>
      <c r="D35" s="77" t="str">
        <f ca="1">IF(COUNTIF(maintenance1,C35)=1,code1,"")&amp; " " &amp; IF(COUNTIF(maintenance2,C35)=1,code2,"")&amp;" " &amp; IF(COUNTIF(maintenance3.11,C35)=1,code3,"")</f>
        <v xml:space="preserve"> CN 3.2.2 </v>
      </c>
      <c r="E35" s="26">
        <f t="shared" ca="1" si="2"/>
        <v>43918</v>
      </c>
      <c r="F35" s="77" t="str">
        <f ca="1">IF(COUNTIF(maintenance1,E35)=1,code1,"")&amp; " " &amp; IF(COUNTIF(maintenance2,E35)=1,code2,"")&amp;" " &amp; IF(COUNTIF(maintenance3.11,E35)=1,code3,"")</f>
        <v xml:space="preserve">  </v>
      </c>
      <c r="G35" s="24">
        <f t="shared" ca="1" si="3"/>
        <v>43949</v>
      </c>
      <c r="H35" s="77" t="str">
        <f ca="1">IF(COUNTIF(maintenance1,G35)=1,code1,"")&amp; " " &amp; IF(COUNTIF(maintenance2,G35)=1,code2,"")&amp;" " &amp; IF(COUNTIF(maintenance3.11,G35)=1,code3,"")</f>
        <v xml:space="preserve">  </v>
      </c>
      <c r="I35" s="26">
        <f t="shared" ca="1" si="4"/>
        <v>43979</v>
      </c>
      <c r="J35" s="77" t="str">
        <f ca="1">IF(COUNTIF(maintenance1,I35)=1,code1,"")&amp; " " &amp; IF(COUNTIF(maintenance2,I35)=1,code2,"")&amp;" " &amp; IF(COUNTIF(maintenance3.11,I35)=1,code3,"")</f>
        <v xml:space="preserve">  </v>
      </c>
      <c r="K35" s="28">
        <f t="shared" ca="1" si="5"/>
        <v>44010</v>
      </c>
      <c r="L35" s="77" t="str">
        <f ca="1">IF(COUNTIF(maintenance1,K35)=1,code1,"")&amp; " " &amp; IF(COUNTIF(maintenance2,K35)=1,code2,"")&amp;" " &amp; IF(COUNTIF(maintenance3.11,K35)=1,code3,"")</f>
        <v xml:space="preserve">  </v>
      </c>
      <c r="M35" s="26">
        <f t="shared" ca="1" si="6"/>
        <v>44040</v>
      </c>
      <c r="N35" s="77" t="str">
        <f ca="1">IF(COUNTIF(maintenance1,M35)=1,code1,"")&amp; " " &amp; IF(COUNTIF(maintenance2,M35)=1,code2,"")&amp;" " &amp; IF(COUNTIF(maintenance3.11,M35)=1,code3,"")</f>
        <v xml:space="preserve">  </v>
      </c>
      <c r="O35" s="24">
        <f t="shared" ca="1" si="7"/>
        <v>44071</v>
      </c>
      <c r="P35" s="77" t="str">
        <f ca="1">IF(COUNTIF(maintenance1,O35)=1,code1,"")&amp; " " &amp; IF(COUNTIF(maintenance2,O35)=1,code2,"")&amp;" " &amp; IF(COUNTIF(maintenance3.11,O35)=1,code3,"")</f>
        <v xml:space="preserve"> CN 3.2.2 </v>
      </c>
      <c r="Q35" s="26">
        <f t="shared" ca="1" si="8"/>
        <v>44102</v>
      </c>
      <c r="R35" s="77" t="str">
        <f ca="1">IF(COUNTIF(maintenance1,Q35)=1,code1,"")&amp; " " &amp; IF(COUNTIF(maintenance2,Q35)=1,code2,"")&amp;" " &amp; IF(COUNTIF(maintenance3.11,Q35)=1,code3,"")</f>
        <v xml:space="preserve">  CN 4</v>
      </c>
      <c r="S35" s="24">
        <f t="shared" ca="1" si="9"/>
        <v>44132</v>
      </c>
      <c r="T35" s="77" t="str">
        <f ca="1">IF(COUNTIF(maintenance1,S35)=1,code1,"")&amp; " " &amp; IF(COUNTIF(maintenance2,S35)=1,code2,"")&amp;" " &amp; IF(COUNTIF(maintenance3.11,S35)=1,code3,"")</f>
        <v xml:space="preserve">  </v>
      </c>
      <c r="U35" s="26">
        <f t="shared" ca="1" si="10"/>
        <v>44163</v>
      </c>
      <c r="V35" s="77" t="str">
        <f ca="1">IF(COUNTIF(maintenance1,U35)=1,code1,"")&amp; " " &amp; IF(COUNTIF(maintenance2,U35)=1,code2,"")&amp;" " &amp; IF(COUNTIF(maintenance3.11,U35)=1,code3,"")</f>
        <v xml:space="preserve">  </v>
      </c>
      <c r="W35" s="24">
        <f t="shared" ca="1" si="11"/>
        <v>44193</v>
      </c>
      <c r="X35" s="77" t="str">
        <f ca="1">IF(COUNTIF(maintenance1,W35)=1,code1,"")&amp; " " &amp; IF(COUNTIF(maintenance2,W35)=1,code2,"")&amp;" " &amp; IF(COUNTIF(maintenance3.11,W35)=1,code3,"")</f>
        <v xml:space="preserve">  CN 4</v>
      </c>
      <c r="Y35" s="70"/>
      <c r="Z35" s="71"/>
      <c r="AA35" s="1"/>
      <c r="AB35" s="1"/>
      <c r="AC35" s="1"/>
    </row>
    <row r="36" spans="1:29" ht="25.5" customHeight="1" x14ac:dyDescent="0.25">
      <c r="A36" s="43">
        <f t="shared" ca="1" si="0"/>
        <v>43859</v>
      </c>
      <c r="B36" s="76" t="str">
        <f ca="1">IF(COUNTIF(maintenance1,A36)=1,code1,"")&amp; " " &amp; IF(COUNTIF(maintenance2,A36)=1,code2,"") &amp;" " &amp; IF(COUNTIF(maintenance3.11,A36)=1,code3,"")</f>
        <v xml:space="preserve">  </v>
      </c>
      <c r="C36" s="24">
        <f t="shared" ca="1" si="1"/>
        <v>43890</v>
      </c>
      <c r="D36" s="77" t="str">
        <f ca="1">IF(COUNTIF(maintenance1,C36)=1,code1,"")&amp; " " &amp; IF(COUNTIF(maintenance2,C36)=1,code2,"")&amp;" " &amp; IF(COUNTIF(maintenance3.11,C36)=1,code3,"")</f>
        <v xml:space="preserve">  </v>
      </c>
      <c r="E36" s="26">
        <f t="shared" ca="1" si="2"/>
        <v>43919</v>
      </c>
      <c r="F36" s="77" t="str">
        <f ca="1">IF(COUNTIF(maintenance1,E36)=1,code1,"")&amp; " " &amp; IF(COUNTIF(maintenance2,E36)=1,code2,"")&amp;" " &amp; IF(COUNTIF(maintenance3.11,E36)=1,code3,"")</f>
        <v xml:space="preserve">  </v>
      </c>
      <c r="G36" s="24">
        <f t="shared" ca="1" si="3"/>
        <v>43950</v>
      </c>
      <c r="H36" s="77" t="str">
        <f ca="1">IF(COUNTIF(maintenance1,G36)=1,code1,"")&amp; " " &amp; IF(COUNTIF(maintenance2,G36)=1,code2,"")&amp;" " &amp; IF(COUNTIF(maintenance3.11,G36)=1,code3,"")</f>
        <v xml:space="preserve">  </v>
      </c>
      <c r="I36" s="26">
        <f t="shared" ca="1" si="4"/>
        <v>43980</v>
      </c>
      <c r="J36" s="77" t="str">
        <f ca="1">IF(COUNTIF(maintenance1,I36)=1,code1,"")&amp; " " &amp; IF(COUNTIF(maintenance2,I36)=1,code2,"")&amp;" " &amp; IF(COUNTIF(maintenance3.11,I36)=1,code3,"")</f>
        <v xml:space="preserve">  </v>
      </c>
      <c r="K36" s="28">
        <f t="shared" ca="1" si="5"/>
        <v>44011</v>
      </c>
      <c r="L36" s="77" t="str">
        <f ca="1">IF(COUNTIF(maintenance1,K36)=1,code1,"")&amp; " " &amp; IF(COUNTIF(maintenance2,K36)=1,code2,"")&amp;" " &amp; IF(COUNTIF(maintenance3.11,K36)=1,code3,"")</f>
        <v xml:space="preserve">  CN 4</v>
      </c>
      <c r="M36" s="26">
        <f t="shared" ca="1" si="6"/>
        <v>44041</v>
      </c>
      <c r="N36" s="77" t="str">
        <f ca="1">IF(COUNTIF(maintenance1,M36)=1,code1,"")&amp; " " &amp; IF(COUNTIF(maintenance2,M36)=1,code2,"")&amp;" " &amp; IF(COUNTIF(maintenance3.11,M36)=1,code3,"")</f>
        <v xml:space="preserve">  </v>
      </c>
      <c r="O36" s="24">
        <f t="shared" ca="1" si="7"/>
        <v>44072</v>
      </c>
      <c r="P36" s="77" t="str">
        <f ca="1">IF(COUNTIF(maintenance1,O36)=1,code1,"")&amp; " " &amp; IF(COUNTIF(maintenance2,O36)=1,code2,"")&amp;" " &amp; IF(COUNTIF(maintenance3.11,O36)=1,code3,"")</f>
        <v xml:space="preserve">  </v>
      </c>
      <c r="Q36" s="26">
        <f t="shared" ca="1" si="8"/>
        <v>44103</v>
      </c>
      <c r="R36" s="77" t="str">
        <f ca="1">IF(COUNTIF(maintenance1,Q36)=1,code1,"")&amp; " " &amp; IF(COUNTIF(maintenance2,Q36)=1,code2,"")&amp;" " &amp; IF(COUNTIF(maintenance3.11,Q36)=1,code3,"")</f>
        <v xml:space="preserve">  </v>
      </c>
      <c r="S36" s="24">
        <f t="shared" ca="1" si="9"/>
        <v>44133</v>
      </c>
      <c r="T36" s="77" t="str">
        <f ca="1">IF(COUNTIF(maintenance1,S36)=1,code1,"")&amp; " " &amp; IF(COUNTIF(maintenance2,S36)=1,code2,"")&amp;" " &amp; IF(COUNTIF(maintenance3.11,S36)=1,code3,"")</f>
        <v xml:space="preserve">  </v>
      </c>
      <c r="U36" s="26">
        <f t="shared" ca="1" si="10"/>
        <v>44164</v>
      </c>
      <c r="V36" s="77" t="str">
        <f ca="1">IF(COUNTIF(maintenance1,U36)=1,code1,"")&amp; " " &amp; IF(COUNTIF(maintenance2,U36)=1,code2,"")&amp;" " &amp; IF(COUNTIF(maintenance3.11,U36)=1,code3,"")</f>
        <v xml:space="preserve">  </v>
      </c>
      <c r="W36" s="24">
        <f t="shared" ca="1" si="11"/>
        <v>44194</v>
      </c>
      <c r="X36" s="77" t="str">
        <f ca="1">IF(COUNTIF(maintenance1,W36)=1,code1,"")&amp; " " &amp; IF(COUNTIF(maintenance2,W36)=1,code2,"")&amp;" " &amp; IF(COUNTIF(maintenance3.11,W36)=1,code3,"")</f>
        <v xml:space="preserve">  </v>
      </c>
      <c r="Y36" s="70"/>
      <c r="Z36" s="71"/>
      <c r="AA36" s="1"/>
      <c r="AB36" s="1"/>
      <c r="AC36" s="1"/>
    </row>
    <row r="37" spans="1:29" ht="25.5" customHeight="1" x14ac:dyDescent="0.25">
      <c r="A37" s="43">
        <f t="shared" ca="1" si="0"/>
        <v>43860</v>
      </c>
      <c r="B37" s="76" t="str">
        <f ca="1">IF(COUNTIF(maintenance1,A37)=1,code1,"")&amp; " " &amp; IF(COUNTIF(maintenance2,A37)=1,code2,"") &amp;" " &amp; IF(COUNTIF(maintenance3.11,A37)=1,code3,"")</f>
        <v xml:space="preserve">  </v>
      </c>
      <c r="C37" s="6"/>
      <c r="D37" s="77" t="str">
        <f ca="1">IF(COUNTIF(maintenance1,C37)=1,code1,"")&amp; " " &amp; IF(COUNTIF(maintenance2,C37)=1,code2,"")&amp;" " &amp; IF(COUNTIF(maintenance3.11,C37)=1,code3,"")</f>
        <v xml:space="preserve">  </v>
      </c>
      <c r="E37" s="26">
        <f t="shared" ca="1" si="2"/>
        <v>43920</v>
      </c>
      <c r="F37" s="77" t="str">
        <f ca="1">IF(COUNTIF(maintenance1,E37)=1,code1,"")&amp; " " &amp; IF(COUNTIF(maintenance2,E37)=1,code2,"")&amp;" " &amp; IF(COUNTIF(maintenance3.11,E37)=1,code3,"")</f>
        <v xml:space="preserve">  CN 4</v>
      </c>
      <c r="G37" s="24">
        <f t="shared" ca="1" si="3"/>
        <v>43951</v>
      </c>
      <c r="H37" s="77" t="str">
        <f ca="1">IF(COUNTIF(maintenance1,G37)=1,code1,"")&amp; " " &amp; IF(COUNTIF(maintenance2,G37)=1,code2,"")&amp;" " &amp; IF(COUNTIF(maintenance3.11,G37)=1,code3,"")</f>
        <v xml:space="preserve">  </v>
      </c>
      <c r="I37" s="26">
        <f t="shared" ca="1" si="4"/>
        <v>43981</v>
      </c>
      <c r="J37" s="77" t="str">
        <f ca="1">IF(COUNTIF(maintenance1,I37)=1,code1,"")&amp; " " &amp; IF(COUNTIF(maintenance2,I37)=1,code2,"")&amp;" " &amp; IF(COUNTIF(maintenance3.11,I37)=1,code3,"")</f>
        <v xml:space="preserve">  </v>
      </c>
      <c r="K37" s="28">
        <f t="shared" ca="1" si="5"/>
        <v>44012</v>
      </c>
      <c r="L37" s="77" t="str">
        <f ca="1">IF(COUNTIF(maintenance1,K37)=1,code1,"")&amp; " " &amp; IF(COUNTIF(maintenance2,K37)=1,code2,"")&amp;" " &amp; IF(COUNTIF(maintenance3.11,K37)=1,code3,"")</f>
        <v xml:space="preserve">  </v>
      </c>
      <c r="M37" s="26">
        <f t="shared" ca="1" si="6"/>
        <v>44042</v>
      </c>
      <c r="N37" s="77" t="str">
        <f ca="1">IF(COUNTIF(maintenance1,M37)=1,code1,"")&amp; " " &amp; IF(COUNTIF(maintenance2,M37)=1,code2,"")&amp;" " &amp; IF(COUNTIF(maintenance3.11,M37)=1,code3,"")</f>
        <v xml:space="preserve">  </v>
      </c>
      <c r="O37" s="24">
        <f t="shared" ca="1" si="7"/>
        <v>44073</v>
      </c>
      <c r="P37" s="77" t="str">
        <f ca="1">IF(COUNTIF(maintenance1,O37)=1,code1,"")&amp; " " &amp; IF(COUNTIF(maintenance2,O37)=1,code2,"")&amp;" " &amp; IF(COUNTIF(maintenance3.11,O37)=1,code3,"")</f>
        <v xml:space="preserve">  </v>
      </c>
      <c r="Q37" s="26">
        <f t="shared" ca="1" si="8"/>
        <v>44104</v>
      </c>
      <c r="R37" s="77" t="str">
        <f ca="1">IF(COUNTIF(maintenance1,Q37)=1,code1,"")&amp; " " &amp; IF(COUNTIF(maintenance2,Q37)=1,code2,"")&amp;" " &amp; IF(COUNTIF(maintenance3.11,Q37)=1,code3,"")</f>
        <v xml:space="preserve">  </v>
      </c>
      <c r="S37" s="24">
        <f t="shared" ca="1" si="9"/>
        <v>44134</v>
      </c>
      <c r="T37" s="77" t="str">
        <f ca="1">IF(COUNTIF(maintenance1,S37)=1,code1,"")&amp; " " &amp; IF(COUNTIF(maintenance2,S37)=1,code2,"")&amp;" " &amp; IF(COUNTIF(maintenance3.11,S37)=1,code3,"")</f>
        <v xml:space="preserve">  </v>
      </c>
      <c r="U37" s="26">
        <f t="shared" ca="1" si="10"/>
        <v>44165</v>
      </c>
      <c r="V37" s="77" t="str">
        <f ca="1">IF(COUNTIF(maintenance1,U37)=1,code1,"")&amp; " " &amp; IF(COUNTIF(maintenance2,U37)=1,code2,"")&amp;" " &amp; IF(COUNTIF(maintenance3.11,U37)=1,code3,"")</f>
        <v xml:space="preserve">  CN 4</v>
      </c>
      <c r="W37" s="24">
        <f t="shared" ca="1" si="11"/>
        <v>44195</v>
      </c>
      <c r="X37" s="77" t="str">
        <f ca="1">IF(COUNTIF(maintenance1,W37)=1,code1,"")&amp; " " &amp; IF(COUNTIF(maintenance2,W37)=1,code2,"")&amp;" " &amp; IF(COUNTIF(maintenance3.11,W37)=1,code3,"")</f>
        <v xml:space="preserve">  </v>
      </c>
      <c r="Y37" s="70"/>
      <c r="Z37" s="71"/>
      <c r="AA37" s="1"/>
      <c r="AB37" s="1"/>
      <c r="AC37" s="1"/>
    </row>
    <row r="38" spans="1:29" ht="25.5" customHeight="1" thickBot="1" x14ac:dyDescent="0.3">
      <c r="A38" s="44">
        <f t="shared" ca="1" si="0"/>
        <v>43861</v>
      </c>
      <c r="B38" s="76" t="str">
        <f ca="1">IF(COUNTIF(maintenance1,A38)=1,code1,"")&amp; " " &amp; IF(COUNTIF(maintenance2,A38)=1,code2,"") &amp;" " &amp; IF(COUNTIF(maintenance3.11,A38)=1,code3,"")</f>
        <v xml:space="preserve"> CN 3.2.2 </v>
      </c>
      <c r="C38" s="7"/>
      <c r="D38" s="77" t="str">
        <f ca="1">IF(COUNTIF(maintenance1,C38)=1,code1,"")&amp; " " &amp; IF(COUNTIF(maintenance2,C38)=1,code2,"")&amp;" " &amp; IF(COUNTIF(maintenance3.11,C38)=1,code3,"")</f>
        <v xml:space="preserve">  </v>
      </c>
      <c r="E38" s="27">
        <f t="shared" ca="1" si="2"/>
        <v>43921</v>
      </c>
      <c r="F38" s="77" t="str">
        <f ca="1">IF(COUNTIF(maintenance1,E38)=1,code1,"")&amp; " " &amp; IF(COUNTIF(maintenance2,E38)=1,code2,"")&amp;" " &amp; IF(COUNTIF(maintenance3.11,E38)=1,code3,"")</f>
        <v xml:space="preserve">  </v>
      </c>
      <c r="G38" s="7"/>
      <c r="H38" s="77" t="str">
        <f ca="1">IF(COUNTIF(maintenance1,G38)=1,code1,"")&amp; " " &amp; IF(COUNTIF(maintenance2,G38)=1,code2,"")&amp;" " &amp; IF(COUNTIF(maintenance3.1,G38)=1,code3,"")</f>
        <v xml:space="preserve">  </v>
      </c>
      <c r="I38" s="27">
        <f t="shared" ca="1" si="4"/>
        <v>43982</v>
      </c>
      <c r="J38" s="77" t="str">
        <f ca="1">IF(COUNTIF(maintenance1,I38)=1,code1,"")&amp; " " &amp; IF(COUNTIF(maintenance2,I38)=1,code2,"")&amp;" " &amp; IF(COUNTIF(maintenance3.11,I38)=1,code3,"")</f>
        <v xml:space="preserve">  </v>
      </c>
      <c r="K38" s="22"/>
      <c r="L38" s="77" t="str">
        <f ca="1">IF(COUNTIF(maintenance1,K38)=1,code1,"")&amp; " " &amp; IF(COUNTIF(maintenance2,K38)=1,code2,"")&amp;" " &amp; IF(COUNTIF(maintenance3,K38)=1,code3,"")</f>
        <v xml:space="preserve">  </v>
      </c>
      <c r="M38" s="27">
        <f t="shared" ca="1" si="6"/>
        <v>44043</v>
      </c>
      <c r="N38" s="77" t="str">
        <f ca="1">IF(COUNTIF(maintenance1,M38)=1,code1,"")&amp; " " &amp; IF(COUNTIF(maintenance2,M38)=1,code2,"")&amp;" " &amp; IF(COUNTIF(maintenance3.11,M38)=1,code3,"")</f>
        <v xml:space="preserve"> CN 3.2.2 </v>
      </c>
      <c r="O38" s="29">
        <f t="shared" ca="1" si="7"/>
        <v>44074</v>
      </c>
      <c r="P38" s="77" t="str">
        <f ca="1">IF(COUNTIF(maintenance1,O38)=1,code1,"")&amp; " " &amp; IF(COUNTIF(maintenance2,O38)=1,code2,"")&amp;" " &amp; IF(COUNTIF(maintenance3.11,O38)=1,code3,"")</f>
        <v xml:space="preserve">  CN 4</v>
      </c>
      <c r="Q38" s="21"/>
      <c r="R38" s="77" t="str">
        <f ca="1">IF(COUNTIF(maintenance1,Q38)=1,code1,"")&amp; " " &amp; IF(COUNTIF(maintenance2,Q38)=1,code2,"")&amp;" " &amp; IF(COUNTIF(maintenance3.11,Q38)=1,code3,"")</f>
        <v xml:space="preserve">  </v>
      </c>
      <c r="S38" s="29">
        <f t="shared" ca="1" si="9"/>
        <v>44135</v>
      </c>
      <c r="T38" s="77" t="str">
        <f ca="1">IF(COUNTIF(maintenance1,S38)=1,code1,"")&amp; " " &amp; IF(COUNTIF(maintenance2,S38)=1,code2,"")&amp;" " &amp; IF(COUNTIF(maintenance3.11,S38)=1,code3,"")</f>
        <v xml:space="preserve">  </v>
      </c>
      <c r="U38" s="21"/>
      <c r="V38" s="77" t="str">
        <f t="shared" ref="V8:V38" ca="1" si="12">IF(COUNTIF(maintenance1,U38)=1,code1,"")&amp; " " &amp; IF(COUNTIF(maintenance2,U38)=1,code2,"")</f>
        <v xml:space="preserve"> </v>
      </c>
      <c r="W38" s="29">
        <f t="shared" ca="1" si="11"/>
        <v>44196</v>
      </c>
      <c r="X38" s="77" t="str">
        <f ca="1">IF(COUNTIF(maintenance1,W38)=1,code1,"")&amp; " " &amp; IF(COUNTIF(maintenance2,W38)=1,code2,"")&amp;" " &amp; IF(COUNTIF(maintenance3.11,W38)=1,code3,"")</f>
        <v xml:space="preserve">  </v>
      </c>
      <c r="Y38" s="72"/>
      <c r="Z38" s="73"/>
      <c r="AA38" s="1"/>
      <c r="AB38" s="1"/>
      <c r="AC38" s="1"/>
    </row>
    <row r="39" spans="1:29" x14ac:dyDescent="0.25">
      <c r="A39" s="5"/>
      <c r="B39" s="5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31"/>
      <c r="W39" s="1"/>
      <c r="X39" s="31"/>
      <c r="Y39" s="1"/>
      <c r="Z39" s="1"/>
      <c r="AA39" s="1"/>
      <c r="AB39" s="1"/>
      <c r="AC39" s="1"/>
    </row>
    <row r="40" spans="1:29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31"/>
      <c r="W40" s="1"/>
      <c r="X40" s="31"/>
      <c r="Y40" s="1"/>
      <c r="Z40" s="1"/>
      <c r="AA40" s="1"/>
      <c r="AB40" s="1"/>
      <c r="AC40" s="1"/>
    </row>
    <row r="41" spans="1:29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31"/>
      <c r="W41" s="1"/>
      <c r="X41" s="31"/>
      <c r="Y41" s="1"/>
      <c r="Z41" s="1"/>
      <c r="AA41" s="1"/>
      <c r="AB41" s="1"/>
      <c r="AC41" s="1"/>
    </row>
    <row r="42" spans="1:29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31"/>
      <c r="W42" s="1"/>
      <c r="X42" s="31"/>
      <c r="Y42" s="1"/>
      <c r="Z42" s="1"/>
      <c r="AA42" s="1"/>
      <c r="AB42" s="1"/>
      <c r="AC42" s="1"/>
    </row>
    <row r="43" spans="1:29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31"/>
      <c r="W43" s="1"/>
      <c r="X43" s="31"/>
      <c r="Y43" s="1"/>
      <c r="Z43" s="1"/>
      <c r="AA43" s="1"/>
      <c r="AB43" s="1"/>
      <c r="AC43" s="1"/>
    </row>
    <row r="44" spans="1:29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31"/>
      <c r="W44" s="1"/>
      <c r="X44" s="31"/>
      <c r="Y44" s="1"/>
      <c r="Z44" s="1"/>
      <c r="AA44" s="1"/>
      <c r="AB44" s="1"/>
      <c r="AC44" s="1"/>
    </row>
    <row r="45" spans="1:29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31"/>
      <c r="W45" s="1"/>
      <c r="X45" s="31"/>
      <c r="Y45" s="1"/>
      <c r="Z45" s="1"/>
      <c r="AA45" s="1"/>
      <c r="AB45" s="1"/>
      <c r="AC45" s="1"/>
    </row>
    <row r="46" spans="1:29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31"/>
      <c r="W46" s="1"/>
      <c r="X46" s="31"/>
      <c r="Y46" s="1"/>
      <c r="Z46" s="1"/>
      <c r="AA46" s="1"/>
      <c r="AB46" s="1"/>
      <c r="AC46" s="1"/>
    </row>
    <row r="47" spans="1:29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31"/>
      <c r="W47" s="1"/>
      <c r="X47" s="31"/>
      <c r="Y47" s="1"/>
      <c r="Z47" s="1"/>
      <c r="AA47" s="1"/>
      <c r="AB47" s="1"/>
      <c r="AC47" s="1"/>
    </row>
    <row r="48" spans="1:29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31"/>
      <c r="W48" s="1"/>
      <c r="X48" s="31"/>
      <c r="Y48" s="1"/>
      <c r="Z48" s="1"/>
      <c r="AA48" s="1"/>
      <c r="AB48" s="1"/>
      <c r="AC48" s="1"/>
    </row>
    <row r="49" spans="1:29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31"/>
      <c r="W49" s="1"/>
      <c r="X49" s="31"/>
      <c r="Y49" s="1"/>
      <c r="Z49" s="1"/>
      <c r="AA49" s="1"/>
      <c r="AB49" s="1"/>
      <c r="AC49" s="1"/>
    </row>
    <row r="50" spans="1:29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31"/>
      <c r="W50" s="1"/>
      <c r="X50" s="31"/>
      <c r="Y50" s="1"/>
      <c r="Z50" s="1"/>
      <c r="AA50" s="1"/>
      <c r="AB50" s="1"/>
      <c r="AC50" s="1"/>
    </row>
    <row r="51" spans="1:2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31"/>
      <c r="W51" s="1"/>
      <c r="X51" s="31"/>
      <c r="Y51" s="1"/>
      <c r="Z51" s="1"/>
      <c r="AA51" s="1"/>
      <c r="AB51" s="1"/>
      <c r="AC51" s="1"/>
    </row>
    <row r="52" spans="1:29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31"/>
      <c r="W52" s="1"/>
      <c r="X52" s="31"/>
      <c r="Y52" s="1"/>
      <c r="Z52" s="1"/>
      <c r="AA52" s="1"/>
      <c r="AB52" s="1"/>
      <c r="AC52" s="1"/>
    </row>
    <row r="53" spans="1:29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31"/>
      <c r="W53" s="1"/>
      <c r="X53" s="31"/>
      <c r="Y53" s="1"/>
      <c r="Z53" s="1"/>
      <c r="AA53" s="1"/>
      <c r="AB53" s="1"/>
      <c r="AC53" s="1"/>
    </row>
    <row r="54" spans="1:29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31"/>
      <c r="W54" s="1"/>
      <c r="X54" s="31"/>
      <c r="Y54" s="1"/>
      <c r="Z54" s="1"/>
      <c r="AA54" s="1"/>
      <c r="AB54" s="1"/>
      <c r="AC54" s="1"/>
    </row>
    <row r="55" spans="1:29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31"/>
      <c r="W55" s="1"/>
      <c r="X55" s="31"/>
      <c r="Y55" s="1"/>
      <c r="Z55" s="1"/>
      <c r="AA55" s="1"/>
      <c r="AB55" s="1"/>
      <c r="AC55" s="1"/>
    </row>
    <row r="56" spans="1:29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31"/>
      <c r="W56" s="1"/>
      <c r="X56" s="31"/>
      <c r="Y56" s="1"/>
      <c r="Z56" s="1"/>
      <c r="AA56" s="1"/>
      <c r="AB56" s="1"/>
      <c r="AC56" s="1"/>
    </row>
    <row r="57" spans="1:29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31"/>
      <c r="W57" s="1"/>
      <c r="X57" s="31"/>
      <c r="Y57" s="1"/>
      <c r="Z57" s="1"/>
      <c r="AA57" s="1"/>
      <c r="AB57" s="1"/>
      <c r="AC57" s="1"/>
    </row>
    <row r="58" spans="1:29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31"/>
      <c r="W58" s="1"/>
      <c r="X58" s="31"/>
      <c r="Y58" s="1"/>
      <c r="Z58" s="1"/>
      <c r="AA58" s="1"/>
      <c r="AB58" s="1"/>
      <c r="AC58" s="1"/>
    </row>
    <row r="59" spans="1:29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31"/>
      <c r="W59" s="1"/>
      <c r="X59" s="31"/>
      <c r="Y59" s="1"/>
      <c r="Z59" s="1"/>
      <c r="AA59" s="1"/>
      <c r="AB59" s="1"/>
      <c r="AC59" s="1"/>
    </row>
    <row r="60" spans="1:29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31"/>
      <c r="W60" s="1"/>
      <c r="X60" s="31"/>
      <c r="Y60" s="1"/>
      <c r="Z60" s="1"/>
      <c r="AA60" s="1"/>
      <c r="AB60" s="1"/>
      <c r="AC60" s="1"/>
    </row>
    <row r="61" spans="1:29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31"/>
      <c r="W61" s="1"/>
      <c r="X61" s="31"/>
      <c r="Y61" s="1"/>
      <c r="Z61" s="1"/>
      <c r="AA61" s="1"/>
      <c r="AB61" s="1"/>
      <c r="AC61" s="1"/>
    </row>
    <row r="62" spans="1:29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31"/>
      <c r="W62" s="1"/>
      <c r="X62" s="31"/>
      <c r="Y62" s="1"/>
      <c r="Z62" s="1"/>
      <c r="AA62" s="1"/>
      <c r="AB62" s="1"/>
      <c r="AC62" s="1"/>
    </row>
    <row r="63" spans="1:29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31"/>
      <c r="W63" s="1"/>
      <c r="X63" s="31"/>
      <c r="Y63" s="1"/>
      <c r="Z63" s="1"/>
      <c r="AA63" s="1"/>
      <c r="AB63" s="1"/>
      <c r="AC63" s="1"/>
    </row>
    <row r="64" spans="1:29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31"/>
      <c r="W64" s="1"/>
      <c r="X64" s="31"/>
      <c r="Y64" s="1"/>
      <c r="Z64" s="1"/>
      <c r="AA64" s="1"/>
      <c r="AB64" s="1"/>
      <c r="AC64" s="1"/>
    </row>
    <row r="65" spans="1:29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31"/>
      <c r="W65" s="1"/>
      <c r="X65" s="31"/>
      <c r="Y65" s="1"/>
      <c r="Z65" s="1"/>
      <c r="AA65" s="1"/>
      <c r="AB65" s="1"/>
      <c r="AC65" s="1"/>
    </row>
    <row r="66" spans="1:29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31"/>
      <c r="W66" s="1"/>
      <c r="X66" s="31"/>
      <c r="Y66" s="1"/>
      <c r="Z66" s="1"/>
      <c r="AA66" s="1"/>
      <c r="AB66" s="1"/>
      <c r="AC66" s="1"/>
    </row>
    <row r="67" spans="1:29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31"/>
      <c r="W67" s="1"/>
      <c r="X67" s="31"/>
      <c r="Y67" s="1"/>
      <c r="Z67" s="1"/>
      <c r="AA67" s="1"/>
      <c r="AB67" s="1"/>
      <c r="AC67" s="1"/>
    </row>
    <row r="68" spans="1:29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31"/>
      <c r="W68" s="1"/>
      <c r="X68" s="31"/>
      <c r="Y68" s="1"/>
      <c r="Z68" s="1"/>
      <c r="AA68" s="1"/>
      <c r="AB68" s="1"/>
      <c r="AC68" s="1"/>
    </row>
    <row r="69" spans="1:29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31"/>
      <c r="W69" s="1"/>
      <c r="X69" s="31"/>
      <c r="Y69" s="1"/>
      <c r="Z69" s="1"/>
      <c r="AA69" s="1"/>
      <c r="AB69" s="1"/>
      <c r="AC69" s="1"/>
    </row>
    <row r="70" spans="1:29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31"/>
      <c r="W70" s="1"/>
      <c r="X70" s="31"/>
      <c r="Y70" s="1"/>
      <c r="Z70" s="1"/>
      <c r="AA70" s="1"/>
      <c r="AB70" s="1"/>
      <c r="AC70" s="1"/>
    </row>
    <row r="71" spans="1:29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31"/>
      <c r="W71" s="1"/>
      <c r="X71" s="31"/>
      <c r="Y71" s="1"/>
      <c r="Z71" s="1"/>
      <c r="AA71" s="1"/>
      <c r="AB71" s="1"/>
      <c r="AC71" s="1"/>
    </row>
    <row r="72" spans="1:29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31"/>
      <c r="W72" s="1"/>
      <c r="X72" s="31"/>
      <c r="Y72" s="1"/>
      <c r="Z72" s="1"/>
      <c r="AA72" s="1"/>
      <c r="AB72" s="1"/>
      <c r="AC72" s="1"/>
    </row>
    <row r="73" spans="1:29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31"/>
      <c r="W73" s="1"/>
      <c r="X73" s="31"/>
      <c r="Y73" s="1"/>
      <c r="Z73" s="1"/>
      <c r="AA73" s="1"/>
      <c r="AB73" s="1"/>
      <c r="AC73" s="1"/>
    </row>
    <row r="74" spans="1:29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31"/>
      <c r="W74" s="1"/>
      <c r="X74" s="31"/>
      <c r="Y74" s="1"/>
      <c r="Z74" s="1"/>
      <c r="AA74" s="1"/>
      <c r="AB74" s="1"/>
      <c r="AC74" s="1"/>
    </row>
    <row r="75" spans="1:29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31"/>
      <c r="W75" s="1"/>
      <c r="X75" s="31"/>
      <c r="Y75" s="1"/>
      <c r="Z75" s="1"/>
      <c r="AA75" s="1"/>
      <c r="AB75" s="1"/>
      <c r="AC75" s="1"/>
    </row>
    <row r="76" spans="1:29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31"/>
      <c r="W76" s="1"/>
      <c r="X76" s="31"/>
      <c r="Y76" s="1"/>
      <c r="Z76" s="1"/>
      <c r="AA76" s="1"/>
      <c r="AB76" s="1"/>
      <c r="AC76" s="1"/>
    </row>
    <row r="77" spans="1:29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31"/>
      <c r="W77" s="1"/>
      <c r="X77" s="31"/>
      <c r="Y77" s="1"/>
      <c r="Z77" s="1"/>
      <c r="AA77" s="1"/>
      <c r="AB77" s="1"/>
      <c r="AC77" s="1"/>
    </row>
    <row r="78" spans="1:29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31"/>
      <c r="W78" s="1"/>
      <c r="X78" s="31"/>
      <c r="Y78" s="1"/>
      <c r="Z78" s="1"/>
      <c r="AA78" s="1"/>
      <c r="AB78" s="1"/>
      <c r="AC78" s="1"/>
    </row>
    <row r="79" spans="1:29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31"/>
      <c r="W79" s="1"/>
      <c r="X79" s="31"/>
      <c r="Y79" s="1"/>
      <c r="Z79" s="1"/>
      <c r="AA79" s="1"/>
      <c r="AB79" s="1"/>
      <c r="AC79" s="1"/>
    </row>
    <row r="80" spans="1:29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31"/>
      <c r="W80" s="1"/>
      <c r="X80" s="31"/>
      <c r="Y80" s="1"/>
      <c r="Z80" s="1"/>
      <c r="AA80" s="1"/>
      <c r="AB80" s="1"/>
      <c r="AC80" s="1"/>
    </row>
    <row r="81" spans="1:29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31"/>
      <c r="W81" s="1"/>
      <c r="X81" s="31"/>
      <c r="Y81" s="1"/>
      <c r="Z81" s="1"/>
      <c r="AA81" s="1"/>
      <c r="AB81" s="1"/>
      <c r="AC81" s="1"/>
    </row>
    <row r="82" spans="1:29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31"/>
      <c r="W82" s="1"/>
      <c r="X82" s="31"/>
      <c r="Y82" s="1"/>
      <c r="Z82" s="1"/>
      <c r="AA82" s="1"/>
      <c r="AB82" s="1"/>
      <c r="AC82" s="1"/>
    </row>
    <row r="83" spans="1:29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31"/>
      <c r="W83" s="1"/>
      <c r="X83" s="31"/>
      <c r="Y83" s="1"/>
      <c r="Z83" s="1"/>
      <c r="AA83" s="1"/>
      <c r="AB83" s="1"/>
      <c r="AC83" s="1"/>
    </row>
    <row r="84" spans="1:29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31"/>
      <c r="W84" s="1"/>
      <c r="X84" s="31"/>
      <c r="Y84" s="1"/>
      <c r="Z84" s="1"/>
      <c r="AA84" s="1"/>
      <c r="AB84" s="1"/>
      <c r="AC84" s="1"/>
    </row>
    <row r="85" spans="1:29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31"/>
      <c r="W85" s="1"/>
      <c r="X85" s="31"/>
      <c r="Y85" s="1"/>
      <c r="Z85" s="1"/>
      <c r="AA85" s="1"/>
      <c r="AB85" s="1"/>
      <c r="AC85" s="1"/>
    </row>
    <row r="86" spans="1:29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31"/>
      <c r="W86" s="1"/>
      <c r="X86" s="31"/>
      <c r="Y86" s="1"/>
      <c r="Z86" s="1"/>
      <c r="AA86" s="1"/>
      <c r="AB86" s="1"/>
      <c r="AC86" s="1"/>
    </row>
    <row r="87" spans="1:29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31"/>
      <c r="W87" s="1"/>
      <c r="X87" s="31"/>
      <c r="Y87" s="1"/>
      <c r="Z87" s="1"/>
      <c r="AA87" s="1"/>
      <c r="AB87" s="1"/>
      <c r="AC87" s="1"/>
    </row>
    <row r="88" spans="1:29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31"/>
      <c r="W88" s="1"/>
      <c r="X88" s="31"/>
      <c r="Y88" s="1"/>
      <c r="Z88" s="1"/>
      <c r="AA88" s="1"/>
      <c r="AB88" s="1"/>
      <c r="AC88" s="1"/>
    </row>
    <row r="89" spans="1:29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31"/>
      <c r="W89" s="1"/>
      <c r="X89" s="31"/>
      <c r="Y89" s="1"/>
      <c r="Z89" s="1"/>
      <c r="AA89" s="1"/>
      <c r="AB89" s="1"/>
      <c r="AC89" s="1"/>
    </row>
    <row r="90" spans="1:29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31"/>
      <c r="W90" s="1"/>
      <c r="X90" s="31"/>
      <c r="Y90" s="1"/>
      <c r="Z90" s="1"/>
      <c r="AA90" s="1"/>
      <c r="AB90" s="1"/>
      <c r="AC90" s="1"/>
    </row>
    <row r="91" spans="1:29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31"/>
      <c r="W91" s="1"/>
      <c r="X91" s="31"/>
      <c r="Y91" s="1"/>
      <c r="Z91" s="1"/>
      <c r="AA91" s="1"/>
      <c r="AB91" s="1"/>
      <c r="AC91" s="1"/>
    </row>
    <row r="92" spans="1:29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31"/>
      <c r="W92" s="1"/>
      <c r="X92" s="31"/>
      <c r="Y92" s="1"/>
      <c r="Z92" s="1"/>
      <c r="AA92" s="1"/>
      <c r="AB92" s="1"/>
      <c r="AC92" s="1"/>
    </row>
    <row r="93" spans="1:29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31"/>
      <c r="W93" s="1"/>
      <c r="X93" s="31"/>
      <c r="Y93" s="1"/>
      <c r="Z93" s="1"/>
      <c r="AA93" s="1"/>
      <c r="AB93" s="1"/>
      <c r="AC93" s="1"/>
    </row>
    <row r="94" spans="1:29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31"/>
      <c r="W94" s="1"/>
      <c r="X94" s="31"/>
      <c r="Y94" s="1"/>
      <c r="Z94" s="1"/>
      <c r="AA94" s="1"/>
      <c r="AB94" s="1"/>
      <c r="AC94" s="1"/>
    </row>
    <row r="95" spans="1:29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31"/>
      <c r="W95" s="1"/>
      <c r="X95" s="31"/>
      <c r="Y95" s="1"/>
      <c r="Z95" s="1"/>
      <c r="AA95" s="1"/>
      <c r="AB95" s="1"/>
      <c r="AC95" s="1"/>
    </row>
    <row r="96" spans="1:29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31"/>
      <c r="W96" s="1"/>
      <c r="X96" s="31"/>
      <c r="Y96" s="1"/>
      <c r="Z96" s="1"/>
      <c r="AA96" s="1"/>
      <c r="AB96" s="1"/>
      <c r="AC96" s="1"/>
    </row>
    <row r="97" spans="1:29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31"/>
      <c r="W97" s="1"/>
      <c r="X97" s="31"/>
      <c r="Y97" s="1"/>
      <c r="Z97" s="1"/>
      <c r="AA97" s="1"/>
      <c r="AB97" s="1"/>
      <c r="AC97" s="1"/>
    </row>
    <row r="98" spans="1:29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31"/>
      <c r="W98" s="1"/>
      <c r="X98" s="31"/>
      <c r="Y98" s="1"/>
      <c r="Z98" s="1"/>
      <c r="AA98" s="1"/>
      <c r="AB98" s="1"/>
      <c r="AC98" s="1"/>
    </row>
    <row r="99" spans="1:29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31"/>
      <c r="W99" s="1"/>
      <c r="X99" s="31"/>
      <c r="Y99" s="1"/>
      <c r="Z99" s="1"/>
      <c r="AA99" s="1"/>
      <c r="AB99" s="1"/>
      <c r="AC99" s="1"/>
    </row>
    <row r="100" spans="1:29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31"/>
      <c r="W100" s="1"/>
      <c r="X100" s="31"/>
      <c r="Y100" s="1"/>
      <c r="Z100" s="1"/>
      <c r="AA100" s="1"/>
      <c r="AB100" s="1"/>
      <c r="AC100" s="1"/>
    </row>
    <row r="101" spans="1:29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31"/>
      <c r="W101" s="1"/>
      <c r="X101" s="31"/>
      <c r="Y101" s="1"/>
      <c r="Z101" s="1"/>
      <c r="AA101" s="1"/>
      <c r="AB101" s="1"/>
      <c r="AC101" s="1"/>
    </row>
    <row r="102" spans="1:29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31"/>
      <c r="W102" s="1"/>
      <c r="X102" s="31"/>
      <c r="Y102" s="1"/>
      <c r="Z102" s="1"/>
      <c r="AA102" s="1"/>
      <c r="AB102" s="1"/>
      <c r="AC102" s="1"/>
    </row>
    <row r="103" spans="1:29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31"/>
      <c r="W103" s="1"/>
      <c r="X103" s="31"/>
      <c r="Y103" s="1"/>
      <c r="Z103" s="1"/>
      <c r="AA103" s="1"/>
      <c r="AB103" s="1"/>
      <c r="AC103" s="1"/>
    </row>
    <row r="104" spans="1:29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31"/>
      <c r="W104" s="1"/>
      <c r="X104" s="31"/>
      <c r="Y104" s="1"/>
      <c r="Z104" s="1"/>
      <c r="AA104" s="1"/>
      <c r="AB104" s="1"/>
      <c r="AC104" s="1"/>
    </row>
    <row r="105" spans="1:29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31"/>
      <c r="W105" s="1"/>
      <c r="X105" s="31"/>
      <c r="Y105" s="1"/>
      <c r="Z105" s="1"/>
      <c r="AA105" s="1"/>
      <c r="AB105" s="1"/>
      <c r="AC105" s="1"/>
    </row>
    <row r="106" spans="1:29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31"/>
      <c r="W106" s="1"/>
      <c r="X106" s="31"/>
      <c r="Y106" s="1"/>
      <c r="Z106" s="1"/>
      <c r="AA106" s="1"/>
      <c r="AB106" s="1"/>
      <c r="AC106" s="1"/>
    </row>
    <row r="107" spans="1:29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31"/>
      <c r="W107" s="1"/>
      <c r="X107" s="31"/>
      <c r="Y107" s="1"/>
      <c r="Z107" s="1"/>
      <c r="AA107" s="1"/>
      <c r="AB107" s="1"/>
      <c r="AC107" s="1"/>
    </row>
    <row r="108" spans="1:29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31"/>
      <c r="W108" s="1"/>
      <c r="X108" s="31"/>
      <c r="Y108" s="1"/>
      <c r="Z108" s="1"/>
      <c r="AA108" s="1"/>
      <c r="AB108" s="1"/>
      <c r="AC108" s="1"/>
    </row>
    <row r="109" spans="1:29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31"/>
      <c r="W109" s="1"/>
      <c r="X109" s="31"/>
      <c r="Y109" s="1"/>
      <c r="Z109" s="1"/>
      <c r="AA109" s="1"/>
      <c r="AB109" s="1"/>
      <c r="AC109" s="1"/>
    </row>
    <row r="110" spans="1:29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31"/>
      <c r="W110" s="1"/>
      <c r="X110" s="31"/>
      <c r="Y110" s="1"/>
      <c r="Z110" s="1"/>
      <c r="AA110" s="1"/>
      <c r="AB110" s="1"/>
      <c r="AC110" s="1"/>
    </row>
    <row r="111" spans="1:29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31"/>
      <c r="W111" s="1"/>
      <c r="X111" s="31"/>
      <c r="Y111" s="1"/>
      <c r="Z111" s="1"/>
      <c r="AA111" s="1"/>
      <c r="AB111" s="1"/>
      <c r="AC111" s="1"/>
    </row>
    <row r="112" spans="1:29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31"/>
      <c r="W112" s="1"/>
      <c r="X112" s="31"/>
      <c r="Y112" s="1"/>
      <c r="Z112" s="1"/>
      <c r="AA112" s="1"/>
      <c r="AB112" s="1"/>
      <c r="AC112" s="1"/>
    </row>
    <row r="113" spans="1:29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31"/>
      <c r="W113" s="1"/>
      <c r="X113" s="31"/>
      <c r="Y113" s="1"/>
      <c r="Z113" s="1"/>
      <c r="AA113" s="1"/>
      <c r="AB113" s="1"/>
      <c r="AC113" s="1"/>
    </row>
    <row r="114" spans="1:29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31"/>
      <c r="W114" s="1"/>
      <c r="X114" s="31"/>
      <c r="Y114" s="1"/>
      <c r="Z114" s="1"/>
      <c r="AA114" s="1"/>
      <c r="AB114" s="1"/>
      <c r="AC114" s="1"/>
    </row>
    <row r="115" spans="1:29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31"/>
      <c r="W115" s="1"/>
      <c r="X115" s="31"/>
      <c r="Y115" s="1"/>
      <c r="Z115" s="1"/>
      <c r="AA115" s="1"/>
      <c r="AB115" s="1"/>
      <c r="AC115" s="1"/>
    </row>
    <row r="116" spans="1:29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31"/>
      <c r="W116" s="1"/>
      <c r="X116" s="31"/>
      <c r="Y116" s="1"/>
      <c r="Z116" s="1"/>
      <c r="AA116" s="1"/>
      <c r="AB116" s="1"/>
      <c r="AC116" s="1"/>
    </row>
    <row r="117" spans="1:29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31"/>
      <c r="W117" s="1"/>
      <c r="X117" s="31"/>
      <c r="Y117" s="1"/>
      <c r="Z117" s="1"/>
      <c r="AA117" s="1"/>
      <c r="AB117" s="1"/>
      <c r="AC117" s="1"/>
    </row>
    <row r="118" spans="1:29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31"/>
      <c r="W118" s="1"/>
      <c r="X118" s="31"/>
      <c r="Y118" s="1"/>
      <c r="Z118" s="1"/>
      <c r="AA118" s="1"/>
      <c r="AB118" s="1"/>
      <c r="AC118" s="1"/>
    </row>
    <row r="119" spans="1:29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31"/>
      <c r="W119" s="1"/>
      <c r="X119" s="31"/>
      <c r="Y119" s="1"/>
      <c r="Z119" s="1"/>
      <c r="AA119" s="1"/>
      <c r="AB119" s="1"/>
      <c r="AC119" s="1"/>
    </row>
    <row r="120" spans="1:29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31"/>
      <c r="W120" s="1"/>
      <c r="X120" s="31"/>
      <c r="Y120" s="1"/>
      <c r="Z120" s="1"/>
      <c r="AA120" s="1"/>
      <c r="AB120" s="1"/>
      <c r="AC120" s="1"/>
    </row>
    <row r="121" spans="1:29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31"/>
      <c r="W121" s="1"/>
      <c r="X121" s="31"/>
      <c r="Y121" s="1"/>
      <c r="Z121" s="1"/>
      <c r="AA121" s="1"/>
      <c r="AB121" s="1"/>
      <c r="AC121" s="1"/>
    </row>
    <row r="122" spans="1:29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31"/>
      <c r="W122" s="1"/>
      <c r="X122" s="31"/>
      <c r="Y122" s="1"/>
      <c r="Z122" s="1"/>
      <c r="AA122" s="1"/>
      <c r="AB122" s="1"/>
      <c r="AC122" s="1"/>
    </row>
    <row r="123" spans="1:29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31"/>
      <c r="W123" s="1"/>
      <c r="X123" s="31"/>
      <c r="Y123" s="1"/>
      <c r="Z123" s="1"/>
      <c r="AA123" s="1"/>
      <c r="AB123" s="1"/>
      <c r="AC123" s="1"/>
    </row>
    <row r="124" spans="1:29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31"/>
      <c r="W124" s="1"/>
      <c r="X124" s="31"/>
      <c r="Y124" s="1"/>
      <c r="Z124" s="1"/>
      <c r="AA124" s="1"/>
      <c r="AB124" s="1"/>
      <c r="AC124" s="1"/>
    </row>
    <row r="125" spans="1:29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31"/>
      <c r="W125" s="1"/>
      <c r="X125" s="31"/>
      <c r="Y125" s="1"/>
      <c r="Z125" s="1"/>
      <c r="AA125" s="1"/>
      <c r="AB125" s="1"/>
      <c r="AC125" s="1"/>
    </row>
    <row r="126" spans="1:29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31"/>
      <c r="W126" s="1"/>
      <c r="X126" s="31"/>
      <c r="Y126" s="1"/>
      <c r="Z126" s="1"/>
      <c r="AA126" s="1"/>
      <c r="AB126" s="1"/>
      <c r="AC126" s="1"/>
    </row>
    <row r="127" spans="1:29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31"/>
      <c r="W127" s="1"/>
      <c r="X127" s="31"/>
      <c r="Y127" s="1"/>
      <c r="Z127" s="1"/>
      <c r="AA127" s="1"/>
      <c r="AB127" s="1"/>
      <c r="AC127" s="1"/>
    </row>
    <row r="128" spans="1:29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31"/>
      <c r="W128" s="1"/>
      <c r="X128" s="31"/>
      <c r="Y128" s="1"/>
      <c r="Z128" s="1"/>
      <c r="AA128" s="1"/>
      <c r="AB128" s="1"/>
      <c r="AC128" s="1"/>
    </row>
    <row r="129" spans="1:29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31"/>
      <c r="W129" s="1"/>
      <c r="X129" s="31"/>
      <c r="Y129" s="1"/>
      <c r="Z129" s="1"/>
      <c r="AA129" s="1"/>
      <c r="AB129" s="1"/>
      <c r="AC129" s="1"/>
    </row>
    <row r="130" spans="1:29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31"/>
      <c r="W130" s="1"/>
      <c r="X130" s="31"/>
      <c r="Y130" s="1"/>
      <c r="Z130" s="1"/>
      <c r="AA130" s="1"/>
      <c r="AB130" s="1"/>
      <c r="AC130" s="1"/>
    </row>
    <row r="131" spans="1:29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31"/>
      <c r="W131" s="1"/>
      <c r="X131" s="31"/>
      <c r="Y131" s="1"/>
      <c r="Z131" s="1"/>
      <c r="AA131" s="1"/>
      <c r="AB131" s="1"/>
      <c r="AC131" s="1"/>
    </row>
    <row r="132" spans="1:29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31"/>
      <c r="W132" s="1"/>
      <c r="X132" s="31"/>
      <c r="Y132" s="1"/>
      <c r="Z132" s="1"/>
      <c r="AA132" s="1"/>
      <c r="AB132" s="1"/>
      <c r="AC132" s="1"/>
    </row>
    <row r="133" spans="1:29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31"/>
      <c r="W133" s="1"/>
      <c r="X133" s="31"/>
      <c r="Y133" s="1"/>
      <c r="Z133" s="1"/>
      <c r="AA133" s="1"/>
      <c r="AB133" s="1"/>
      <c r="AC133" s="1"/>
    </row>
    <row r="134" spans="1:29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31"/>
      <c r="W134" s="1"/>
      <c r="X134" s="31"/>
      <c r="Y134" s="1"/>
      <c r="Z134" s="1"/>
      <c r="AA134" s="1"/>
      <c r="AB134" s="1"/>
      <c r="AC134" s="1"/>
    </row>
    <row r="135" spans="1:29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31"/>
      <c r="W135" s="1"/>
      <c r="X135" s="31"/>
      <c r="Y135" s="1"/>
      <c r="Z135" s="1"/>
      <c r="AA135" s="1"/>
      <c r="AB135" s="1"/>
      <c r="AC135" s="1"/>
    </row>
    <row r="136" spans="1:29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31"/>
      <c r="W136" s="1"/>
      <c r="X136" s="31"/>
      <c r="Y136" s="1"/>
      <c r="Z136" s="1"/>
      <c r="AA136" s="1"/>
      <c r="AB136" s="1"/>
      <c r="AC136" s="1"/>
    </row>
    <row r="137" spans="1:29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31"/>
      <c r="W137" s="1"/>
      <c r="X137" s="31"/>
      <c r="Y137" s="1"/>
      <c r="Z137" s="1"/>
      <c r="AA137" s="1"/>
      <c r="AB137" s="1"/>
      <c r="AC137" s="1"/>
    </row>
    <row r="138" spans="1:29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31"/>
      <c r="W138" s="1"/>
      <c r="X138" s="31"/>
      <c r="Y138" s="1"/>
      <c r="Z138" s="1"/>
      <c r="AA138" s="1"/>
      <c r="AB138" s="1"/>
      <c r="AC138" s="1"/>
    </row>
    <row r="139" spans="1:29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31"/>
      <c r="W139" s="1"/>
      <c r="X139" s="31"/>
      <c r="Y139" s="1"/>
      <c r="Z139" s="1"/>
      <c r="AA139" s="1"/>
      <c r="AB139" s="1"/>
      <c r="AC139" s="1"/>
    </row>
    <row r="140" spans="1:29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31"/>
      <c r="W140" s="1"/>
      <c r="X140" s="31"/>
      <c r="Y140" s="1"/>
      <c r="Z140" s="1"/>
      <c r="AA140" s="1"/>
      <c r="AB140" s="1"/>
      <c r="AC140" s="1"/>
    </row>
    <row r="141" spans="1:29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31"/>
      <c r="W141" s="1"/>
      <c r="X141" s="31"/>
      <c r="Y141" s="1"/>
      <c r="Z141" s="1"/>
      <c r="AA141" s="1"/>
      <c r="AB141" s="1"/>
      <c r="AC141" s="1"/>
    </row>
    <row r="142" spans="1:29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31"/>
      <c r="W142" s="1"/>
      <c r="X142" s="31"/>
      <c r="Y142" s="1"/>
      <c r="Z142" s="1"/>
      <c r="AA142" s="1"/>
      <c r="AB142" s="1"/>
      <c r="AC142" s="1"/>
    </row>
    <row r="143" spans="1:29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31"/>
      <c r="W143" s="1"/>
      <c r="X143" s="31"/>
      <c r="Y143" s="1"/>
      <c r="Z143" s="1"/>
      <c r="AA143" s="1"/>
      <c r="AB143" s="1"/>
      <c r="AC143" s="1"/>
    </row>
    <row r="144" spans="1:29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31"/>
      <c r="W144" s="1"/>
      <c r="X144" s="31"/>
      <c r="Y144" s="1"/>
      <c r="Z144" s="1"/>
      <c r="AA144" s="1"/>
      <c r="AB144" s="1"/>
      <c r="AC144" s="1"/>
    </row>
    <row r="145" spans="1:29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31"/>
      <c r="W145" s="1"/>
      <c r="X145" s="31"/>
      <c r="Y145" s="1"/>
      <c r="Z145" s="1"/>
      <c r="AA145" s="1"/>
      <c r="AB145" s="1"/>
      <c r="AC145" s="1"/>
    </row>
    <row r="146" spans="1:29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31"/>
      <c r="W146" s="1"/>
      <c r="X146" s="31"/>
      <c r="Y146" s="1"/>
      <c r="Z146" s="1"/>
      <c r="AA146" s="1"/>
      <c r="AB146" s="1"/>
      <c r="AC146" s="1"/>
    </row>
    <row r="147" spans="1:29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31"/>
      <c r="W147" s="1"/>
      <c r="X147" s="31"/>
      <c r="Y147" s="1"/>
      <c r="Z147" s="1"/>
      <c r="AA147" s="1"/>
      <c r="AB147" s="1"/>
      <c r="AC147" s="1"/>
    </row>
    <row r="148" spans="1:29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31"/>
      <c r="W148" s="1"/>
      <c r="X148" s="31"/>
      <c r="Y148" s="1"/>
      <c r="Z148" s="1"/>
      <c r="AA148" s="1"/>
      <c r="AB148" s="1"/>
      <c r="AC148" s="1"/>
    </row>
    <row r="149" spans="1:29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31"/>
      <c r="W149" s="1"/>
      <c r="X149" s="31"/>
      <c r="Y149" s="1"/>
      <c r="Z149" s="1"/>
      <c r="AA149" s="1"/>
      <c r="AB149" s="1"/>
      <c r="AC149" s="1"/>
    </row>
    <row r="150" spans="1:29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31"/>
      <c r="W150" s="1"/>
      <c r="X150" s="31"/>
      <c r="Y150" s="1"/>
      <c r="Z150" s="1"/>
      <c r="AA150" s="1"/>
      <c r="AB150" s="1"/>
      <c r="AC150" s="1"/>
    </row>
    <row r="151" spans="1:29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31"/>
      <c r="W151" s="1"/>
      <c r="X151" s="31"/>
      <c r="Y151" s="1"/>
      <c r="Z151" s="1"/>
      <c r="AA151" s="1"/>
      <c r="AB151" s="1"/>
      <c r="AC151" s="1"/>
    </row>
    <row r="152" spans="1:29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31"/>
      <c r="W152" s="1"/>
      <c r="X152" s="31"/>
      <c r="Y152" s="1"/>
      <c r="Z152" s="1"/>
      <c r="AA152" s="1"/>
      <c r="AB152" s="1"/>
      <c r="AC152" s="1"/>
    </row>
    <row r="153" spans="1:29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31"/>
      <c r="W153" s="1"/>
      <c r="X153" s="31"/>
      <c r="Y153" s="1"/>
      <c r="Z153" s="1"/>
      <c r="AA153" s="1"/>
      <c r="AB153" s="1"/>
      <c r="AC153" s="1"/>
    </row>
    <row r="154" spans="1:29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31"/>
      <c r="W154" s="1"/>
      <c r="X154" s="31"/>
      <c r="Y154" s="1"/>
      <c r="Z154" s="1"/>
      <c r="AA154" s="1"/>
      <c r="AB154" s="1"/>
      <c r="AC154" s="1"/>
    </row>
    <row r="155" spans="1:29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31"/>
      <c r="W155" s="1"/>
      <c r="X155" s="31"/>
      <c r="Y155" s="1"/>
      <c r="Z155" s="1"/>
      <c r="AA155" s="1"/>
      <c r="AB155" s="1"/>
      <c r="AC155" s="1"/>
    </row>
    <row r="156" spans="1:29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31"/>
      <c r="W156" s="1"/>
      <c r="X156" s="31"/>
      <c r="Y156" s="1"/>
      <c r="Z156" s="1"/>
      <c r="AA156" s="1"/>
      <c r="AB156" s="1"/>
      <c r="AC156" s="1"/>
    </row>
    <row r="157" spans="1:29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31"/>
      <c r="W157" s="1"/>
      <c r="X157" s="31"/>
      <c r="Y157" s="1"/>
      <c r="Z157" s="1"/>
      <c r="AA157" s="1"/>
      <c r="AB157" s="1"/>
      <c r="AC157" s="1"/>
    </row>
    <row r="158" spans="1:29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31"/>
      <c r="W158" s="1"/>
      <c r="X158" s="31"/>
      <c r="Y158" s="1"/>
      <c r="Z158" s="1"/>
      <c r="AA158" s="1"/>
      <c r="AB158" s="1"/>
      <c r="AC158" s="1"/>
    </row>
    <row r="159" spans="1:29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31"/>
      <c r="W159" s="1"/>
      <c r="X159" s="31"/>
      <c r="Y159" s="1"/>
      <c r="Z159" s="1"/>
      <c r="AA159" s="1"/>
      <c r="AB159" s="1"/>
      <c r="AC159" s="1"/>
    </row>
    <row r="160" spans="1:29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31"/>
      <c r="W160" s="1"/>
      <c r="X160" s="31"/>
      <c r="Y160" s="1"/>
      <c r="Z160" s="1"/>
      <c r="AA160" s="1"/>
      <c r="AB160" s="1"/>
      <c r="AC160" s="1"/>
    </row>
    <row r="161" spans="1:29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31"/>
      <c r="W161" s="1"/>
      <c r="X161" s="31"/>
      <c r="Y161" s="1"/>
      <c r="Z161" s="1"/>
      <c r="AA161" s="1"/>
      <c r="AB161" s="1"/>
      <c r="AC161" s="1"/>
    </row>
    <row r="162" spans="1:29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31"/>
      <c r="W162" s="1"/>
      <c r="X162" s="31"/>
      <c r="Y162" s="1"/>
      <c r="Z162" s="1"/>
      <c r="AA162" s="1"/>
      <c r="AB162" s="1"/>
      <c r="AC162" s="1"/>
    </row>
    <row r="163" spans="1:29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31"/>
      <c r="W163" s="1"/>
      <c r="X163" s="31"/>
      <c r="Y163" s="1"/>
      <c r="Z163" s="1"/>
      <c r="AA163" s="1"/>
      <c r="AB163" s="1"/>
      <c r="AC163" s="1"/>
    </row>
    <row r="164" spans="1:29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31"/>
      <c r="W164" s="1"/>
      <c r="X164" s="31"/>
      <c r="Y164" s="1"/>
      <c r="Z164" s="1"/>
      <c r="AA164" s="1"/>
      <c r="AB164" s="1"/>
      <c r="AC164" s="1"/>
    </row>
    <row r="165" spans="1:29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31"/>
      <c r="W165" s="1"/>
      <c r="X165" s="31"/>
      <c r="Y165" s="1"/>
      <c r="Z165" s="1"/>
      <c r="AA165" s="1"/>
      <c r="AB165" s="1"/>
      <c r="AC165" s="1"/>
    </row>
    <row r="166" spans="1:29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31"/>
      <c r="W166" s="1"/>
      <c r="X166" s="31"/>
      <c r="Y166" s="1"/>
      <c r="Z166" s="1"/>
      <c r="AA166" s="1"/>
      <c r="AB166" s="1"/>
      <c r="AC166" s="1"/>
    </row>
    <row r="167" spans="1:29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31"/>
      <c r="W167" s="1"/>
      <c r="X167" s="31"/>
      <c r="Y167" s="1"/>
      <c r="Z167" s="1"/>
      <c r="AA167" s="1"/>
      <c r="AB167" s="1"/>
      <c r="AC167" s="1"/>
    </row>
    <row r="168" spans="1:29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31"/>
      <c r="W168" s="1"/>
      <c r="X168" s="31"/>
      <c r="Y168" s="1"/>
      <c r="Z168" s="1"/>
      <c r="AA168" s="1"/>
      <c r="AB168" s="1"/>
      <c r="AC168" s="1"/>
    </row>
    <row r="169" spans="1:29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31"/>
      <c r="W169" s="1"/>
      <c r="X169" s="31"/>
      <c r="Y169" s="1"/>
      <c r="Z169" s="1"/>
      <c r="AA169" s="1"/>
      <c r="AB169" s="1"/>
      <c r="AC169" s="1"/>
    </row>
    <row r="170" spans="1:29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31"/>
      <c r="W170" s="1"/>
      <c r="X170" s="31"/>
      <c r="Y170" s="1"/>
      <c r="Z170" s="1"/>
      <c r="AA170" s="1"/>
      <c r="AB170" s="1"/>
      <c r="AC170" s="1"/>
    </row>
    <row r="171" spans="1:29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31"/>
      <c r="W171" s="1"/>
      <c r="X171" s="31"/>
      <c r="Y171" s="1"/>
      <c r="Z171" s="1"/>
      <c r="AA171" s="1"/>
      <c r="AB171" s="1"/>
      <c r="AC171" s="1"/>
    </row>
    <row r="172" spans="1:29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31"/>
      <c r="W172" s="1"/>
      <c r="X172" s="31"/>
      <c r="Y172" s="1"/>
      <c r="Z172" s="1"/>
      <c r="AA172" s="1"/>
      <c r="AB172" s="1"/>
      <c r="AC172" s="1"/>
    </row>
    <row r="173" spans="1:29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31"/>
      <c r="W173" s="1"/>
      <c r="X173" s="31"/>
      <c r="Y173" s="1"/>
      <c r="Z173" s="1"/>
      <c r="AA173" s="1"/>
      <c r="AB173" s="1"/>
      <c r="AC173" s="1"/>
    </row>
    <row r="174" spans="1:29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31"/>
      <c r="W174" s="1"/>
      <c r="X174" s="31"/>
      <c r="Y174" s="1"/>
      <c r="Z174" s="1"/>
      <c r="AA174" s="1"/>
      <c r="AB174" s="1"/>
      <c r="AC174" s="1"/>
    </row>
    <row r="175" spans="1:29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31"/>
      <c r="W175" s="1"/>
      <c r="X175" s="31"/>
      <c r="Y175" s="1"/>
      <c r="Z175" s="1"/>
      <c r="AA175" s="1"/>
      <c r="AB175" s="1"/>
      <c r="AC175" s="1"/>
    </row>
    <row r="176" spans="1:29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31"/>
      <c r="W176" s="1"/>
      <c r="X176" s="31"/>
      <c r="Y176" s="1"/>
      <c r="Z176" s="1"/>
      <c r="AA176" s="1"/>
      <c r="AB176" s="1"/>
      <c r="AC176" s="1"/>
    </row>
    <row r="177" spans="1:29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31"/>
      <c r="W177" s="1"/>
      <c r="X177" s="31"/>
      <c r="Y177" s="1"/>
      <c r="Z177" s="1"/>
      <c r="AA177" s="1"/>
      <c r="AB177" s="1"/>
      <c r="AC177" s="1"/>
    </row>
    <row r="178" spans="1:29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31"/>
      <c r="W178" s="1"/>
      <c r="X178" s="31"/>
      <c r="Y178" s="1"/>
      <c r="Z178" s="1"/>
      <c r="AA178" s="1"/>
      <c r="AB178" s="1"/>
      <c r="AC178" s="1"/>
    </row>
    <row r="179" spans="1:29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31"/>
      <c r="W179" s="1"/>
      <c r="X179" s="31"/>
      <c r="Y179" s="1"/>
      <c r="Z179" s="1"/>
      <c r="AA179" s="1"/>
      <c r="AB179" s="1"/>
      <c r="AC179" s="1"/>
    </row>
    <row r="180" spans="1:29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31"/>
      <c r="W180" s="1"/>
      <c r="X180" s="31"/>
      <c r="Y180" s="1"/>
      <c r="Z180" s="1"/>
      <c r="AA180" s="1"/>
      <c r="AB180" s="1"/>
      <c r="AC180" s="1"/>
    </row>
    <row r="181" spans="1:29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31"/>
      <c r="W181" s="1"/>
      <c r="X181" s="31"/>
      <c r="Y181" s="1"/>
      <c r="Z181" s="1"/>
      <c r="AA181" s="1"/>
      <c r="AB181" s="1"/>
      <c r="AC181" s="1"/>
    </row>
    <row r="182" spans="1:29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31"/>
      <c r="W182" s="1"/>
      <c r="X182" s="31"/>
      <c r="Y182" s="1"/>
      <c r="Z182" s="1"/>
      <c r="AA182" s="1"/>
      <c r="AB182" s="1"/>
      <c r="AC182" s="1"/>
    </row>
    <row r="183" spans="1:29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31"/>
      <c r="W183" s="1"/>
      <c r="X183" s="31"/>
      <c r="Y183" s="1"/>
      <c r="Z183" s="1"/>
      <c r="AA183" s="1"/>
      <c r="AB183" s="1"/>
      <c r="AC183" s="1"/>
    </row>
    <row r="184" spans="1:29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31"/>
      <c r="W184" s="1"/>
      <c r="X184" s="31"/>
      <c r="Y184" s="1"/>
      <c r="Z184" s="1"/>
      <c r="AA184" s="1"/>
      <c r="AB184" s="1"/>
      <c r="AC184" s="1"/>
    </row>
    <row r="185" spans="1:29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31"/>
      <c r="W185" s="1"/>
      <c r="X185" s="31"/>
      <c r="Y185" s="1"/>
      <c r="Z185" s="1"/>
      <c r="AA185" s="1"/>
      <c r="AB185" s="1"/>
      <c r="AC185" s="1"/>
    </row>
    <row r="186" spans="1:29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31"/>
      <c r="W186" s="1"/>
      <c r="X186" s="31"/>
      <c r="Y186" s="1"/>
      <c r="Z186" s="1"/>
      <c r="AA186" s="1"/>
      <c r="AB186" s="1"/>
      <c r="AC186" s="1"/>
    </row>
    <row r="187" spans="1:29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31"/>
      <c r="W187" s="1"/>
      <c r="X187" s="31"/>
      <c r="Y187" s="1"/>
      <c r="Z187" s="1"/>
      <c r="AA187" s="1"/>
      <c r="AB187" s="1"/>
      <c r="AC187" s="1"/>
    </row>
    <row r="188" spans="1:29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31"/>
      <c r="W188" s="1"/>
      <c r="X188" s="31"/>
      <c r="Y188" s="1"/>
      <c r="Z188" s="1"/>
      <c r="AA188" s="1"/>
      <c r="AB188" s="1"/>
      <c r="AC188" s="1"/>
    </row>
    <row r="189" spans="1:29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31"/>
      <c r="W189" s="1"/>
      <c r="X189" s="31"/>
      <c r="Y189" s="1"/>
      <c r="Z189" s="1"/>
      <c r="AA189" s="1"/>
      <c r="AB189" s="1"/>
      <c r="AC189" s="1"/>
    </row>
    <row r="190" spans="1:29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31"/>
      <c r="W190" s="1"/>
      <c r="X190" s="31"/>
      <c r="Y190" s="1"/>
      <c r="Z190" s="1"/>
      <c r="AA190" s="1"/>
      <c r="AB190" s="1"/>
      <c r="AC190" s="1"/>
    </row>
    <row r="191" spans="1:29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31"/>
      <c r="W191" s="1"/>
      <c r="X191" s="31"/>
      <c r="Y191" s="1"/>
      <c r="Z191" s="1"/>
      <c r="AA191" s="1"/>
      <c r="AB191" s="1"/>
      <c r="AC191" s="1"/>
    </row>
    <row r="192" spans="1:29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31"/>
      <c r="W192" s="1"/>
      <c r="X192" s="31"/>
      <c r="Y192" s="1"/>
      <c r="Z192" s="1"/>
      <c r="AA192" s="1"/>
      <c r="AB192" s="1"/>
      <c r="AC192" s="1"/>
    </row>
    <row r="193" spans="1:29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31"/>
      <c r="W193" s="1"/>
      <c r="X193" s="31"/>
      <c r="Y193" s="1"/>
      <c r="Z193" s="1"/>
      <c r="AA193" s="1"/>
      <c r="AB193" s="1"/>
      <c r="AC193" s="1"/>
    </row>
    <row r="194" spans="1:29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31"/>
      <c r="W194" s="1"/>
      <c r="X194" s="31"/>
      <c r="Y194" s="1"/>
      <c r="Z194" s="1"/>
      <c r="AA194" s="1"/>
      <c r="AB194" s="1"/>
      <c r="AC194" s="1"/>
    </row>
    <row r="195" spans="1:29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31"/>
      <c r="W195" s="1"/>
      <c r="X195" s="31"/>
      <c r="Y195" s="1"/>
      <c r="Z195" s="1"/>
      <c r="AA195" s="1"/>
      <c r="AB195" s="1"/>
      <c r="AC195" s="1"/>
    </row>
    <row r="196" spans="1:29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31"/>
      <c r="W196" s="1"/>
      <c r="X196" s="31"/>
      <c r="Y196" s="1"/>
      <c r="Z196" s="1"/>
      <c r="AA196" s="1"/>
      <c r="AB196" s="1"/>
      <c r="AC196" s="1"/>
    </row>
    <row r="197" spans="1:29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31"/>
      <c r="W197" s="1"/>
      <c r="X197" s="31"/>
      <c r="Y197" s="1"/>
      <c r="Z197" s="1"/>
      <c r="AA197" s="1"/>
      <c r="AB197" s="1"/>
      <c r="AC197" s="1"/>
    </row>
    <row r="198" spans="1:29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31"/>
      <c r="W198" s="1"/>
      <c r="X198" s="31"/>
      <c r="Y198" s="1"/>
      <c r="Z198" s="1"/>
      <c r="AA198" s="1"/>
      <c r="AB198" s="1"/>
      <c r="AC198" s="1"/>
    </row>
    <row r="199" spans="1:29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31"/>
      <c r="W199" s="1"/>
      <c r="X199" s="31"/>
      <c r="Y199" s="1"/>
      <c r="Z199" s="1"/>
      <c r="AA199" s="1"/>
      <c r="AB199" s="1"/>
      <c r="AC199" s="1"/>
    </row>
    <row r="200" spans="1:29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31"/>
      <c r="W200" s="1"/>
      <c r="X200" s="31"/>
      <c r="Y200" s="1"/>
      <c r="Z200" s="1"/>
      <c r="AA200" s="1"/>
      <c r="AB200" s="1"/>
      <c r="AC200" s="1"/>
    </row>
    <row r="201" spans="1:29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31"/>
      <c r="W201" s="1"/>
      <c r="X201" s="31"/>
      <c r="Y201" s="1"/>
      <c r="Z201" s="1"/>
      <c r="AA201" s="1"/>
      <c r="AB201" s="1"/>
      <c r="AC201" s="1"/>
    </row>
    <row r="202" spans="1:29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31"/>
      <c r="W202" s="1"/>
      <c r="X202" s="31"/>
      <c r="Y202" s="1"/>
      <c r="Z202" s="1"/>
      <c r="AA202" s="1"/>
      <c r="AB202" s="1"/>
      <c r="AC202" s="1"/>
    </row>
    <row r="203" spans="1:29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31"/>
      <c r="W203" s="1"/>
      <c r="X203" s="31"/>
      <c r="Y203" s="1"/>
      <c r="Z203" s="1"/>
      <c r="AA203" s="1"/>
      <c r="AB203" s="1"/>
      <c r="AC203" s="1"/>
    </row>
    <row r="204" spans="1:29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31"/>
      <c r="W204" s="1"/>
      <c r="X204" s="31"/>
      <c r="Y204" s="1"/>
      <c r="Z204" s="1"/>
      <c r="AA204" s="1"/>
      <c r="AB204" s="1"/>
      <c r="AC204" s="1"/>
    </row>
    <row r="205" spans="1:29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31"/>
      <c r="W205" s="1"/>
      <c r="X205" s="31"/>
      <c r="Y205" s="1"/>
      <c r="Z205" s="1"/>
      <c r="AA205" s="1"/>
      <c r="AB205" s="1"/>
      <c r="AC205" s="1"/>
    </row>
    <row r="206" spans="1:29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31"/>
      <c r="W206" s="1"/>
      <c r="X206" s="31"/>
      <c r="Y206" s="1"/>
      <c r="Z206" s="1"/>
      <c r="AA206" s="1"/>
      <c r="AB206" s="1"/>
      <c r="AC206" s="1"/>
    </row>
    <row r="207" spans="1:29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31"/>
      <c r="W207" s="1"/>
      <c r="X207" s="31"/>
      <c r="Y207" s="1"/>
      <c r="Z207" s="1"/>
      <c r="AA207" s="1"/>
      <c r="AB207" s="1"/>
      <c r="AC207" s="1"/>
    </row>
    <row r="208" spans="1:29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31"/>
      <c r="W208" s="1"/>
      <c r="X208" s="31"/>
      <c r="Y208" s="1"/>
      <c r="Z208" s="1"/>
      <c r="AA208" s="1"/>
      <c r="AB208" s="1"/>
      <c r="AC208" s="1"/>
    </row>
    <row r="209" spans="1:29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31"/>
      <c r="W209" s="1"/>
      <c r="X209" s="31"/>
      <c r="Y209" s="1"/>
      <c r="Z209" s="1"/>
      <c r="AA209" s="1"/>
      <c r="AB209" s="1"/>
      <c r="AC209" s="1"/>
    </row>
    <row r="210" spans="1:29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31"/>
      <c r="W210" s="1"/>
      <c r="X210" s="31"/>
      <c r="Y210" s="1"/>
      <c r="Z210" s="1"/>
      <c r="AA210" s="1"/>
      <c r="AB210" s="1"/>
      <c r="AC210" s="1"/>
    </row>
    <row r="211" spans="1:29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31"/>
      <c r="W211" s="1"/>
      <c r="X211" s="31"/>
      <c r="Y211" s="1"/>
      <c r="Z211" s="1"/>
      <c r="AA211" s="1"/>
      <c r="AB211" s="1"/>
      <c r="AC211" s="1"/>
    </row>
    <row r="212" spans="1:29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31"/>
      <c r="W212" s="1"/>
      <c r="X212" s="31"/>
      <c r="Y212" s="1"/>
      <c r="Z212" s="1"/>
      <c r="AA212" s="1"/>
      <c r="AB212" s="1"/>
      <c r="AC212" s="1"/>
    </row>
    <row r="213" spans="1:29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31"/>
      <c r="W213" s="1"/>
      <c r="X213" s="31"/>
      <c r="Y213" s="1"/>
      <c r="Z213" s="1"/>
      <c r="AA213" s="1"/>
      <c r="AB213" s="1"/>
      <c r="AC213" s="1"/>
    </row>
    <row r="214" spans="1:29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31"/>
      <c r="W214" s="1"/>
      <c r="X214" s="31"/>
      <c r="Y214" s="1"/>
      <c r="Z214" s="1"/>
      <c r="AA214" s="1"/>
      <c r="AB214" s="1"/>
      <c r="AC214" s="1"/>
    </row>
    <row r="215" spans="1:29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31"/>
      <c r="W215" s="1"/>
      <c r="X215" s="31"/>
      <c r="Y215" s="1"/>
      <c r="Z215" s="1"/>
      <c r="AA215" s="1"/>
      <c r="AB215" s="1"/>
      <c r="AC215" s="1"/>
    </row>
    <row r="216" spans="1:29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31"/>
      <c r="W216" s="1"/>
      <c r="X216" s="31"/>
      <c r="Y216" s="1"/>
      <c r="Z216" s="1"/>
      <c r="AA216" s="1"/>
      <c r="AB216" s="1"/>
      <c r="AC216" s="1"/>
    </row>
    <row r="217" spans="1:29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31"/>
      <c r="W217" s="1"/>
      <c r="X217" s="31"/>
      <c r="Y217" s="1"/>
      <c r="Z217" s="1"/>
      <c r="AA217" s="1"/>
      <c r="AB217" s="1"/>
      <c r="AC217" s="1"/>
    </row>
    <row r="218" spans="1:29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31"/>
      <c r="W218" s="1"/>
      <c r="X218" s="31"/>
      <c r="Y218" s="1"/>
      <c r="Z218" s="1"/>
      <c r="AA218" s="1"/>
      <c r="AB218" s="1"/>
      <c r="AC218" s="1"/>
    </row>
    <row r="219" spans="1:29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31"/>
      <c r="W219" s="1"/>
      <c r="X219" s="31"/>
      <c r="Y219" s="1"/>
      <c r="Z219" s="1"/>
      <c r="AA219" s="1"/>
      <c r="AB219" s="1"/>
      <c r="AC219" s="1"/>
    </row>
    <row r="220" spans="1:29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31"/>
      <c r="W220" s="1"/>
      <c r="X220" s="31"/>
      <c r="Y220" s="1"/>
      <c r="Z220" s="1"/>
      <c r="AA220" s="1"/>
      <c r="AB220" s="1"/>
      <c r="AC220" s="1"/>
    </row>
    <row r="221" spans="1:29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31"/>
      <c r="W221" s="1"/>
      <c r="X221" s="31"/>
      <c r="Y221" s="1"/>
      <c r="Z221" s="1"/>
      <c r="AA221" s="1"/>
      <c r="AB221" s="1"/>
      <c r="AC221" s="1"/>
    </row>
    <row r="222" spans="1:29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31"/>
      <c r="W222" s="1"/>
      <c r="X222" s="31"/>
      <c r="Y222" s="1"/>
      <c r="Z222" s="1"/>
      <c r="AA222" s="1"/>
      <c r="AB222" s="1"/>
      <c r="AC222" s="1"/>
    </row>
    <row r="223" spans="1:29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31"/>
      <c r="W223" s="1"/>
      <c r="X223" s="31"/>
      <c r="Y223" s="1"/>
      <c r="Z223" s="1"/>
      <c r="AA223" s="1"/>
      <c r="AB223" s="1"/>
      <c r="AC223" s="1"/>
    </row>
    <row r="224" spans="1:29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31"/>
      <c r="W224" s="1"/>
      <c r="X224" s="31"/>
      <c r="Y224" s="1"/>
      <c r="Z224" s="1"/>
      <c r="AA224" s="1"/>
      <c r="AB224" s="1"/>
      <c r="AC224" s="1"/>
    </row>
    <row r="225" spans="1:29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31"/>
      <c r="W225" s="1"/>
      <c r="X225" s="31"/>
      <c r="Y225" s="1"/>
      <c r="Z225" s="1"/>
      <c r="AA225" s="1"/>
      <c r="AB225" s="1"/>
      <c r="AC225" s="1"/>
    </row>
    <row r="226" spans="1:29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31"/>
      <c r="W226" s="1"/>
      <c r="X226" s="31"/>
      <c r="Y226" s="1"/>
      <c r="Z226" s="1"/>
      <c r="AA226" s="1"/>
      <c r="AB226" s="1"/>
      <c r="AC226" s="1"/>
    </row>
    <row r="227" spans="1:29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31"/>
      <c r="W227" s="1"/>
      <c r="X227" s="31"/>
      <c r="Y227" s="1"/>
      <c r="Z227" s="1"/>
      <c r="AA227" s="1"/>
      <c r="AB227" s="1"/>
      <c r="AC227" s="1"/>
    </row>
    <row r="228" spans="1:29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31"/>
      <c r="W228" s="1"/>
      <c r="X228" s="31"/>
      <c r="Y228" s="1"/>
      <c r="Z228" s="1"/>
      <c r="AA228" s="1"/>
      <c r="AB228" s="1"/>
      <c r="AC228" s="1"/>
    </row>
    <row r="229" spans="1:29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31"/>
      <c r="W229" s="1"/>
      <c r="X229" s="31"/>
      <c r="Y229" s="1"/>
      <c r="Z229" s="1"/>
      <c r="AA229" s="1"/>
      <c r="AB229" s="1"/>
      <c r="AC229" s="1"/>
    </row>
    <row r="230" spans="1:29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31"/>
      <c r="W230" s="1"/>
      <c r="X230" s="31"/>
      <c r="Y230" s="1"/>
      <c r="Z230" s="1"/>
      <c r="AA230" s="1"/>
      <c r="AB230" s="1"/>
      <c r="AC230" s="1"/>
    </row>
    <row r="231" spans="1:29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31"/>
      <c r="W231" s="1"/>
      <c r="X231" s="31"/>
      <c r="Y231" s="1"/>
      <c r="Z231" s="1"/>
      <c r="AA231" s="1"/>
      <c r="AB231" s="1"/>
      <c r="AC231" s="1"/>
    </row>
    <row r="232" spans="1:29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31"/>
      <c r="W232" s="1"/>
      <c r="X232" s="31"/>
      <c r="Y232" s="1"/>
      <c r="Z232" s="1"/>
      <c r="AA232" s="1"/>
      <c r="AB232" s="1"/>
      <c r="AC232" s="1"/>
    </row>
    <row r="233" spans="1:29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31"/>
      <c r="W233" s="1"/>
      <c r="X233" s="31"/>
      <c r="Y233" s="1"/>
      <c r="Z233" s="1"/>
      <c r="AA233" s="1"/>
      <c r="AB233" s="1"/>
      <c r="AC233" s="1"/>
    </row>
    <row r="234" spans="1:29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31"/>
      <c r="W234" s="1"/>
      <c r="X234" s="31"/>
      <c r="Y234" s="1"/>
      <c r="Z234" s="1"/>
      <c r="AA234" s="1"/>
      <c r="AB234" s="1"/>
      <c r="AC234" s="1"/>
    </row>
    <row r="235" spans="1:29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31"/>
      <c r="W235" s="1"/>
      <c r="X235" s="31"/>
      <c r="Y235" s="1"/>
      <c r="Z235" s="1"/>
      <c r="AA235" s="1"/>
      <c r="AB235" s="1"/>
      <c r="AC235" s="1"/>
    </row>
    <row r="236" spans="1:29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31"/>
      <c r="W236" s="1"/>
      <c r="X236" s="31"/>
      <c r="Y236" s="1"/>
      <c r="Z236" s="1"/>
      <c r="AA236" s="1"/>
      <c r="AB236" s="1"/>
      <c r="AC236" s="1"/>
    </row>
    <row r="237" spans="1:29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31"/>
      <c r="W237" s="1"/>
      <c r="X237" s="31"/>
      <c r="Y237" s="1"/>
      <c r="Z237" s="1"/>
      <c r="AA237" s="1"/>
      <c r="AB237" s="1"/>
      <c r="AC237" s="1"/>
    </row>
    <row r="238" spans="1:29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31"/>
      <c r="W238" s="1"/>
      <c r="X238" s="31"/>
      <c r="Y238" s="1"/>
      <c r="Z238" s="1"/>
      <c r="AA238" s="1"/>
      <c r="AB238" s="1"/>
      <c r="AC238" s="1"/>
    </row>
    <row r="239" spans="1:29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31"/>
      <c r="W239" s="1"/>
      <c r="X239" s="31"/>
      <c r="Y239" s="1"/>
      <c r="Z239" s="1"/>
      <c r="AA239" s="1"/>
      <c r="AB239" s="1"/>
      <c r="AC239" s="1"/>
    </row>
    <row r="240" spans="1:29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31"/>
      <c r="W240" s="1"/>
      <c r="X240" s="31"/>
      <c r="Y240" s="1"/>
      <c r="Z240" s="1"/>
      <c r="AA240" s="1"/>
      <c r="AB240" s="1"/>
      <c r="AC240" s="1"/>
    </row>
    <row r="241" spans="1:29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31"/>
      <c r="W241" s="1"/>
      <c r="X241" s="31"/>
      <c r="Y241" s="1"/>
      <c r="Z241" s="1"/>
      <c r="AA241" s="1"/>
      <c r="AB241" s="1"/>
      <c r="AC241" s="1"/>
    </row>
    <row r="242" spans="1:29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31"/>
      <c r="W242" s="1"/>
      <c r="X242" s="31"/>
      <c r="Y242" s="1"/>
      <c r="Z242" s="1"/>
      <c r="AA242" s="1"/>
      <c r="AB242" s="1"/>
      <c r="AC242" s="1"/>
    </row>
    <row r="243" spans="1:29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31"/>
      <c r="W243" s="1"/>
      <c r="X243" s="31"/>
      <c r="Y243" s="1"/>
      <c r="Z243" s="1"/>
      <c r="AA243" s="1"/>
      <c r="AB243" s="1"/>
      <c r="AC243" s="1"/>
    </row>
    <row r="244" spans="1:29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31"/>
      <c r="W244" s="1"/>
      <c r="X244" s="31"/>
      <c r="Y244" s="1"/>
      <c r="Z244" s="1"/>
      <c r="AA244" s="1"/>
      <c r="AB244" s="1"/>
      <c r="AC244" s="1"/>
    </row>
    <row r="245" spans="1:29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31"/>
      <c r="W245" s="1"/>
      <c r="X245" s="31"/>
      <c r="Y245" s="1"/>
      <c r="Z245" s="1"/>
      <c r="AA245" s="1"/>
      <c r="AB245" s="1"/>
      <c r="AC245" s="1"/>
    </row>
    <row r="246" spans="1:29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31"/>
      <c r="W246" s="1"/>
      <c r="X246" s="31"/>
      <c r="Y246" s="1"/>
      <c r="Z246" s="1"/>
      <c r="AA246" s="1"/>
      <c r="AB246" s="1"/>
      <c r="AC246" s="1"/>
    </row>
    <row r="247" spans="1:29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31"/>
      <c r="W247" s="1"/>
      <c r="X247" s="31"/>
      <c r="Y247" s="1"/>
      <c r="Z247" s="1"/>
      <c r="AA247" s="1"/>
      <c r="AB247" s="1"/>
      <c r="AC247" s="1"/>
    </row>
    <row r="248" spans="1:29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31"/>
      <c r="W248" s="1"/>
      <c r="X248" s="31"/>
      <c r="Y248" s="1"/>
      <c r="Z248" s="1"/>
      <c r="AA248" s="1"/>
      <c r="AB248" s="1"/>
      <c r="AC248" s="1"/>
    </row>
    <row r="249" spans="1:29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31"/>
      <c r="W249" s="1"/>
      <c r="X249" s="31"/>
      <c r="Y249" s="1"/>
      <c r="Z249" s="1"/>
      <c r="AA249" s="1"/>
      <c r="AB249" s="1"/>
      <c r="AC249" s="1"/>
    </row>
    <row r="250" spans="1:29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31"/>
      <c r="W250" s="1"/>
      <c r="X250" s="31"/>
      <c r="Y250" s="1"/>
      <c r="Z250" s="1"/>
      <c r="AA250" s="1"/>
      <c r="AB250" s="1"/>
      <c r="AC250" s="1"/>
    </row>
    <row r="251" spans="1:29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31"/>
      <c r="W251" s="1"/>
      <c r="X251" s="31"/>
      <c r="Y251" s="1"/>
      <c r="Z251" s="1"/>
      <c r="AA251" s="1"/>
      <c r="AB251" s="1"/>
      <c r="AC251" s="1"/>
    </row>
    <row r="252" spans="1:29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31"/>
      <c r="W252" s="1"/>
      <c r="X252" s="31"/>
      <c r="Y252" s="1"/>
      <c r="Z252" s="1"/>
      <c r="AA252" s="1"/>
      <c r="AB252" s="1"/>
      <c r="AC252" s="1"/>
    </row>
    <row r="253" spans="1:29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31"/>
      <c r="W253" s="1"/>
      <c r="X253" s="31"/>
      <c r="Y253" s="1"/>
      <c r="Z253" s="1"/>
      <c r="AA253" s="1"/>
      <c r="AB253" s="1"/>
      <c r="AC253" s="1"/>
    </row>
    <row r="254" spans="1:29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31"/>
      <c r="W254" s="1"/>
      <c r="X254" s="31"/>
      <c r="Y254" s="1"/>
      <c r="Z254" s="1"/>
      <c r="AA254" s="1"/>
      <c r="AB254" s="1"/>
      <c r="AC254" s="1"/>
    </row>
    <row r="255" spans="1:29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31"/>
      <c r="W255" s="1"/>
      <c r="X255" s="31"/>
      <c r="Y255" s="1"/>
      <c r="Z255" s="1"/>
      <c r="AA255" s="1"/>
      <c r="AB255" s="1"/>
      <c r="AC255" s="1"/>
    </row>
    <row r="256" spans="1:29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31"/>
      <c r="W256" s="1"/>
      <c r="X256" s="31"/>
      <c r="Y256" s="1"/>
      <c r="Z256" s="1"/>
      <c r="AA256" s="1"/>
      <c r="AB256" s="1"/>
      <c r="AC256" s="1"/>
    </row>
    <row r="257" spans="1:29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31"/>
      <c r="W257" s="1"/>
      <c r="X257" s="31"/>
      <c r="Y257" s="1"/>
      <c r="Z257" s="1"/>
      <c r="AA257" s="1"/>
      <c r="AB257" s="1"/>
      <c r="AC257" s="1"/>
    </row>
    <row r="258" spans="1:29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31"/>
      <c r="W258" s="1"/>
      <c r="X258" s="31"/>
      <c r="Y258" s="1"/>
      <c r="Z258" s="1"/>
      <c r="AA258" s="1"/>
      <c r="AB258" s="1"/>
      <c r="AC258" s="1"/>
    </row>
    <row r="259" spans="1:29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31"/>
      <c r="W259" s="1"/>
      <c r="X259" s="31"/>
      <c r="Y259" s="1"/>
      <c r="Z259" s="1"/>
      <c r="AA259" s="1"/>
      <c r="AB259" s="1"/>
      <c r="AC259" s="1"/>
    </row>
    <row r="260" spans="1:29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31"/>
      <c r="W260" s="1"/>
      <c r="X260" s="31"/>
      <c r="Y260" s="1"/>
      <c r="Z260" s="1"/>
      <c r="AA260" s="1"/>
      <c r="AB260" s="1"/>
      <c r="AC260" s="1"/>
    </row>
    <row r="261" spans="1:29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31"/>
      <c r="W261" s="1"/>
      <c r="X261" s="31"/>
      <c r="Y261" s="1"/>
      <c r="Z261" s="1"/>
      <c r="AA261" s="1"/>
      <c r="AB261" s="1"/>
      <c r="AC261" s="1"/>
    </row>
    <row r="262" spans="1:29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31"/>
      <c r="W262" s="1"/>
      <c r="X262" s="31"/>
      <c r="Y262" s="1"/>
      <c r="Z262" s="1"/>
      <c r="AA262" s="1"/>
      <c r="AB262" s="1"/>
      <c r="AC262" s="1"/>
    </row>
    <row r="263" spans="1:29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31"/>
      <c r="W263" s="1"/>
      <c r="X263" s="31"/>
      <c r="Y263" s="1"/>
      <c r="Z263" s="1"/>
      <c r="AA263" s="1"/>
      <c r="AB263" s="1"/>
      <c r="AC263" s="1"/>
    </row>
    <row r="264" spans="1:29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31"/>
      <c r="W264" s="1"/>
      <c r="X264" s="31"/>
      <c r="Y264" s="1"/>
      <c r="Z264" s="1"/>
      <c r="AA264" s="1"/>
      <c r="AB264" s="1"/>
      <c r="AC264" s="1"/>
    </row>
    <row r="265" spans="1:29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31"/>
      <c r="W265" s="1"/>
      <c r="X265" s="31"/>
      <c r="Y265" s="1"/>
      <c r="Z265" s="1"/>
      <c r="AA265" s="1"/>
      <c r="AB265" s="1"/>
      <c r="AC265" s="1"/>
    </row>
    <row r="266" spans="1:29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31"/>
      <c r="W266" s="1"/>
      <c r="X266" s="31"/>
      <c r="Y266" s="1"/>
      <c r="Z266" s="1"/>
      <c r="AA266" s="1"/>
      <c r="AB266" s="1"/>
      <c r="AC266" s="1"/>
    </row>
    <row r="267" spans="1:29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31"/>
      <c r="W267" s="1"/>
      <c r="X267" s="31"/>
      <c r="Y267" s="1"/>
      <c r="Z267" s="1"/>
      <c r="AA267" s="1"/>
      <c r="AB267" s="1"/>
      <c r="AC267" s="1"/>
    </row>
    <row r="268" spans="1:29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31"/>
      <c r="W268" s="1"/>
      <c r="X268" s="31"/>
      <c r="Y268" s="1"/>
      <c r="Z268" s="1"/>
      <c r="AA268" s="1"/>
      <c r="AB268" s="1"/>
      <c r="AC268" s="1"/>
    </row>
    <row r="269" spans="1:29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31"/>
      <c r="W269" s="1"/>
      <c r="X269" s="31"/>
      <c r="Y269" s="1"/>
      <c r="Z269" s="1"/>
      <c r="AA269" s="1"/>
      <c r="AB269" s="1"/>
      <c r="AC269" s="1"/>
    </row>
    <row r="270" spans="1:29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31"/>
      <c r="W270" s="1"/>
      <c r="X270" s="31"/>
      <c r="Y270" s="1"/>
      <c r="Z270" s="1"/>
      <c r="AA270" s="1"/>
      <c r="AB270" s="1"/>
      <c r="AC270" s="1"/>
    </row>
    <row r="271" spans="1:29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31"/>
      <c r="W271" s="1"/>
      <c r="X271" s="31"/>
      <c r="Y271" s="1"/>
      <c r="Z271" s="1"/>
      <c r="AA271" s="1"/>
      <c r="AB271" s="1"/>
      <c r="AC271" s="1"/>
    </row>
    <row r="272" spans="1:29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31"/>
      <c r="W272" s="1"/>
      <c r="X272" s="31"/>
      <c r="Y272" s="1"/>
      <c r="Z272" s="1"/>
      <c r="AA272" s="1"/>
      <c r="AB272" s="1"/>
      <c r="AC272" s="1"/>
    </row>
    <row r="273" spans="1:29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31"/>
      <c r="W273" s="1"/>
      <c r="X273" s="31"/>
      <c r="Y273" s="1"/>
      <c r="Z273" s="1"/>
      <c r="AA273" s="1"/>
      <c r="AB273" s="1"/>
      <c r="AC273" s="1"/>
    </row>
    <row r="274" spans="1:29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31"/>
      <c r="W274" s="1"/>
      <c r="X274" s="31"/>
      <c r="Y274" s="1"/>
      <c r="Z274" s="1"/>
      <c r="AA274" s="1"/>
      <c r="AB274" s="1"/>
      <c r="AC274" s="1"/>
    </row>
    <row r="275" spans="1:29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31"/>
      <c r="W275" s="1"/>
      <c r="X275" s="31"/>
      <c r="Y275" s="1"/>
      <c r="Z275" s="1"/>
      <c r="AA275" s="1"/>
      <c r="AB275" s="1"/>
      <c r="AC275" s="1"/>
    </row>
    <row r="276" spans="1:29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31"/>
      <c r="W276" s="1"/>
      <c r="X276" s="31"/>
      <c r="Y276" s="1"/>
      <c r="Z276" s="1"/>
      <c r="AA276" s="1"/>
      <c r="AB276" s="1"/>
      <c r="AC276" s="1"/>
    </row>
    <row r="277" spans="1:29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31"/>
      <c r="W277" s="1"/>
      <c r="X277" s="31"/>
      <c r="Y277" s="1"/>
      <c r="Z277" s="1"/>
      <c r="AA277" s="1"/>
      <c r="AB277" s="1"/>
      <c r="AC277" s="1"/>
    </row>
    <row r="278" spans="1:29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31"/>
      <c r="W278" s="1"/>
      <c r="X278" s="31"/>
      <c r="Y278" s="1"/>
      <c r="Z278" s="1"/>
      <c r="AA278" s="1"/>
      <c r="AB278" s="1"/>
      <c r="AC278" s="1"/>
    </row>
    <row r="279" spans="1:29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31"/>
      <c r="W279" s="1"/>
      <c r="X279" s="31"/>
      <c r="Y279" s="1"/>
      <c r="Z279" s="1"/>
      <c r="AA279" s="1"/>
      <c r="AB279" s="1"/>
      <c r="AC279" s="1"/>
    </row>
    <row r="280" spans="1:29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31"/>
      <c r="W280" s="1"/>
      <c r="X280" s="31"/>
      <c r="Y280" s="1"/>
      <c r="Z280" s="1"/>
      <c r="AA280" s="1"/>
      <c r="AB280" s="1"/>
      <c r="AC280" s="1"/>
    </row>
    <row r="281" spans="1:29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31"/>
      <c r="W281" s="1"/>
      <c r="X281" s="31"/>
      <c r="Y281" s="1"/>
      <c r="Z281" s="1"/>
      <c r="AA281" s="1"/>
      <c r="AB281" s="1"/>
      <c r="AC281" s="1"/>
    </row>
    <row r="282" spans="1:29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31"/>
      <c r="W282" s="1"/>
      <c r="X282" s="31"/>
      <c r="Y282" s="1"/>
      <c r="Z282" s="1"/>
      <c r="AA282" s="1"/>
      <c r="AB282" s="1"/>
      <c r="AC282" s="1"/>
    </row>
    <row r="283" spans="1:29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31"/>
      <c r="W283" s="1"/>
      <c r="X283" s="31"/>
      <c r="Y283" s="1"/>
      <c r="Z283" s="1"/>
      <c r="AA283" s="1"/>
      <c r="AB283" s="1"/>
      <c r="AC283" s="1"/>
    </row>
    <row r="284" spans="1:29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31"/>
      <c r="W284" s="1"/>
      <c r="X284" s="31"/>
      <c r="Y284" s="1"/>
      <c r="Z284" s="1"/>
      <c r="AA284" s="1"/>
      <c r="AB284" s="1"/>
      <c r="AC284" s="1"/>
    </row>
    <row r="285" spans="1:29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31"/>
      <c r="W285" s="1"/>
      <c r="X285" s="31"/>
      <c r="Y285" s="1"/>
      <c r="Z285" s="1"/>
      <c r="AA285" s="1"/>
      <c r="AB285" s="1"/>
      <c r="AC285" s="1"/>
    </row>
    <row r="286" spans="1:29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31"/>
      <c r="W286" s="1"/>
      <c r="X286" s="31"/>
      <c r="Y286" s="1"/>
      <c r="Z286" s="1"/>
      <c r="AA286" s="1"/>
      <c r="AB286" s="1"/>
      <c r="AC286" s="1"/>
    </row>
    <row r="287" spans="1:29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31"/>
      <c r="W287" s="1"/>
      <c r="X287" s="31"/>
      <c r="Y287" s="1"/>
      <c r="Z287" s="1"/>
      <c r="AA287" s="1"/>
      <c r="AB287" s="1"/>
      <c r="AC287" s="1"/>
    </row>
    <row r="288" spans="1:29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31"/>
      <c r="W288" s="1"/>
      <c r="X288" s="31"/>
      <c r="Y288" s="1"/>
      <c r="Z288" s="1"/>
      <c r="AA288" s="1"/>
      <c r="AB288" s="1"/>
      <c r="AC288" s="1"/>
    </row>
    <row r="289" spans="1:29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31"/>
      <c r="W289" s="1"/>
      <c r="X289" s="31"/>
      <c r="Y289" s="1"/>
      <c r="Z289" s="1"/>
      <c r="AA289" s="1"/>
      <c r="AB289" s="1"/>
      <c r="AC289" s="1"/>
    </row>
    <row r="290" spans="1:29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31"/>
      <c r="W290" s="1"/>
      <c r="X290" s="31"/>
      <c r="Y290" s="1"/>
      <c r="Z290" s="1"/>
      <c r="AA290" s="1"/>
      <c r="AB290" s="1"/>
      <c r="AC290" s="1"/>
    </row>
    <row r="291" spans="1:29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31"/>
      <c r="W291" s="1"/>
      <c r="X291" s="31"/>
      <c r="Y291" s="1"/>
      <c r="Z291" s="1"/>
      <c r="AA291" s="1"/>
      <c r="AB291" s="1"/>
      <c r="AC291" s="1"/>
    </row>
    <row r="292" spans="1:29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31"/>
      <c r="W292" s="1"/>
      <c r="X292" s="31"/>
      <c r="Y292" s="1"/>
      <c r="Z292" s="1"/>
      <c r="AA292" s="1"/>
      <c r="AB292" s="1"/>
      <c r="AC292" s="1"/>
    </row>
    <row r="293" spans="1:29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31"/>
      <c r="W293" s="1"/>
      <c r="X293" s="31"/>
      <c r="Y293" s="1"/>
      <c r="Z293" s="1"/>
      <c r="AA293" s="1"/>
      <c r="AB293" s="1"/>
      <c r="AC293" s="1"/>
    </row>
    <row r="294" spans="1:29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31"/>
      <c r="W294" s="1"/>
      <c r="X294" s="31"/>
      <c r="Y294" s="1"/>
      <c r="Z294" s="1"/>
      <c r="AA294" s="1"/>
      <c r="AB294" s="1"/>
      <c r="AC294" s="1"/>
    </row>
    <row r="295" spans="1:29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31"/>
      <c r="W295" s="1"/>
      <c r="X295" s="31"/>
      <c r="Y295" s="1"/>
      <c r="Z295" s="1"/>
      <c r="AA295" s="1"/>
      <c r="AB295" s="1"/>
      <c r="AC295" s="1"/>
    </row>
  </sheetData>
  <mergeCells count="60">
    <mergeCell ref="Y27:Z27"/>
    <mergeCell ref="Y10:Z10"/>
    <mergeCell ref="Y9:Z9"/>
    <mergeCell ref="Y21:Z21"/>
    <mergeCell ref="Y8:Z8"/>
    <mergeCell ref="Y32:Z32"/>
    <mergeCell ref="Y31:Z31"/>
    <mergeCell ref="Y30:Z30"/>
    <mergeCell ref="Y29:Z29"/>
    <mergeCell ref="Y28:Z28"/>
    <mergeCell ref="Y38:Z38"/>
    <mergeCell ref="Y37:Z37"/>
    <mergeCell ref="Y36:Z36"/>
    <mergeCell ref="Y35:Z35"/>
    <mergeCell ref="Y34:Z34"/>
    <mergeCell ref="Y33:Z33"/>
    <mergeCell ref="Y14:Z14"/>
    <mergeCell ref="Y13:Z13"/>
    <mergeCell ref="Y12:Z12"/>
    <mergeCell ref="Y11:Z11"/>
    <mergeCell ref="Y20:Z20"/>
    <mergeCell ref="Y19:Z19"/>
    <mergeCell ref="Y18:Z18"/>
    <mergeCell ref="Y17:Z17"/>
    <mergeCell ref="Y16:Z16"/>
    <mergeCell ref="Y15:Z15"/>
    <mergeCell ref="Y26:Z26"/>
    <mergeCell ref="Y25:Z25"/>
    <mergeCell ref="Y24:Z24"/>
    <mergeCell ref="Y23:Z23"/>
    <mergeCell ref="Y22:Z22"/>
    <mergeCell ref="B5:B7"/>
    <mergeCell ref="A1:B4"/>
    <mergeCell ref="D5:D7"/>
    <mergeCell ref="Y5:Z7"/>
    <mergeCell ref="F5:F7"/>
    <mergeCell ref="L5:L7"/>
    <mergeCell ref="J5:J7"/>
    <mergeCell ref="H5:H7"/>
    <mergeCell ref="A5:A7"/>
    <mergeCell ref="C5:C7"/>
    <mergeCell ref="R5:R7"/>
    <mergeCell ref="P5:P7"/>
    <mergeCell ref="X5:X7"/>
    <mergeCell ref="K5:K7"/>
    <mergeCell ref="I5:I7"/>
    <mergeCell ref="V5:V7"/>
    <mergeCell ref="C1:Z3"/>
    <mergeCell ref="C4:O4"/>
    <mergeCell ref="P4:Z4"/>
    <mergeCell ref="G5:G7"/>
    <mergeCell ref="E5:E7"/>
    <mergeCell ref="O5:O7"/>
    <mergeCell ref="N5:N7"/>
    <mergeCell ref="W5:W7"/>
    <mergeCell ref="U5:U7"/>
    <mergeCell ref="S5:S7"/>
    <mergeCell ref="Q5:Q7"/>
    <mergeCell ref="M5:M7"/>
    <mergeCell ref="T5:T7"/>
  </mergeCells>
  <phoneticPr fontId="2" type="noConversion"/>
  <conditionalFormatting sqref="A8:A38 C8:C36 E8:E38 G8:G37 I8:I38 K8:K37 M8:M38 O8:O38 Q8:Q37 S8:S38 U8:U37 W8:W38">
    <cfRule type="expression" dxfId="41" priority="14">
      <formula>NOT(NETWORKDAYS(XEI8,XEI8,Jours_Fériés))</formula>
    </cfRule>
    <cfRule type="expression" dxfId="40" priority="43">
      <formula>WEEKDAY($A$8)&gt;5</formula>
    </cfRule>
  </conditionalFormatting>
  <conditionalFormatting sqref="A8:A38">
    <cfRule type="expression" dxfId="39" priority="15">
      <formula>NOT(NETWORKDAYS(A8,A8,Jours_Fériés))</formula>
    </cfRule>
    <cfRule type="expression" dxfId="38" priority="17">
      <formula>"ET(A$8&lt;&gt;"""";NB.SI(FERIE;A$8)&gt;0)"</formula>
    </cfRule>
    <cfRule type="expression" dxfId="37" priority="22">
      <formula>" =RECHERCHEV(A8;Fériés;1;FAUX)"</formula>
    </cfRule>
    <cfRule type="expression" dxfId="36" priority="23">
      <formula>COUNTIF(Fériés,A8)</formula>
    </cfRule>
    <cfRule type="expression" dxfId="35" priority="24">
      <formula>COUNTIF(Fériés,A8)</formula>
    </cfRule>
    <cfRule type="expression" dxfId="34" priority="25">
      <formula>VLOOKUP(A8,Fériés,1,FALSE)</formula>
    </cfRule>
    <cfRule type="expression" dxfId="33" priority="39">
      <formula xml:space="preserve"> OR(WEEKDAY(A8)=1,WEEKDAY(A8)=7)</formula>
    </cfRule>
    <cfRule type="expression" dxfId="32" priority="40">
      <formula xml:space="preserve"> OR(WEEKDAY(A$8)=1,WEEKDAY($A$8)=7)</formula>
    </cfRule>
    <cfRule type="expression" priority="41">
      <formula>WEEKDAY($A$8)&gt;5</formula>
    </cfRule>
    <cfRule type="expression" dxfId="31" priority="42">
      <formula>WEEKDAY($A$8)&gt;5</formula>
    </cfRule>
  </conditionalFormatting>
  <conditionalFormatting sqref="C8:C36">
    <cfRule type="expression" dxfId="30" priority="38">
      <formula xml:space="preserve"> OR(WEEKDAY(C8)=1,WEEKDAY(C8)=7)</formula>
    </cfRule>
  </conditionalFormatting>
  <conditionalFormatting sqref="E8:E38">
    <cfRule type="expression" dxfId="29" priority="37">
      <formula xml:space="preserve"> OR(WEEKDAY(E8)=1,WEEKDAY(E8)=7)</formula>
    </cfRule>
  </conditionalFormatting>
  <conditionalFormatting sqref="G8:G37">
    <cfRule type="expression" dxfId="28" priority="36">
      <formula xml:space="preserve"> OR(WEEKDAY(G8)=1,WEEKDAY(G8)=7)</formula>
    </cfRule>
  </conditionalFormatting>
  <conditionalFormatting sqref="I8:I38">
    <cfRule type="expression" dxfId="27" priority="35">
      <formula xml:space="preserve"> OR(WEEKDAY(I8)=1,WEEKDAY(I8)=7)</formula>
    </cfRule>
  </conditionalFormatting>
  <conditionalFormatting sqref="K8:K37">
    <cfRule type="expression" dxfId="26" priority="34">
      <formula xml:space="preserve"> OR(WEEKDAY(K8)=1,WEEKDAY(K8)=7)</formula>
    </cfRule>
  </conditionalFormatting>
  <conditionalFormatting sqref="M8:M38">
    <cfRule type="expression" dxfId="25" priority="33">
      <formula xml:space="preserve"> OR(WEEKDAY(M8)=1,WEEKDAY(M8)=7)</formula>
    </cfRule>
  </conditionalFormatting>
  <conditionalFormatting sqref="O8:O38">
    <cfRule type="expression" dxfId="24" priority="32">
      <formula xml:space="preserve"> OR(WEEKDAY(O8)=1,WEEKDAY(O8)=7)</formula>
    </cfRule>
  </conditionalFormatting>
  <conditionalFormatting sqref="Q8:Q37">
    <cfRule type="expression" dxfId="23" priority="31">
      <formula xml:space="preserve"> OR(WEEKDAY(Q8)=1,WEEKDAY(Q8)=7)</formula>
    </cfRule>
  </conditionalFormatting>
  <conditionalFormatting sqref="S8:S38">
    <cfRule type="expression" dxfId="22" priority="30">
      <formula xml:space="preserve"> OR(WEEKDAY(S8)=1,WEEKDAY(S8)=7)</formula>
    </cfRule>
  </conditionalFormatting>
  <conditionalFormatting sqref="U8:U37">
    <cfRule type="expression" dxfId="21" priority="29">
      <formula xml:space="preserve"> OR(WEEKDAY(U8)=1,WEEKDAY(U8)=7)</formula>
    </cfRule>
  </conditionalFormatting>
  <conditionalFormatting sqref="W8:W38">
    <cfRule type="expression" dxfId="20" priority="28">
      <formula xml:space="preserve"> OR(WEEKDAY(W8)=1,WEEKDAY(W8)=7)</formula>
    </cfRule>
  </conditionalFormatting>
  <conditionalFormatting sqref="A8:A38 C8:C38 G8:G38 E8:E38 I8:I38 K8:K38 M8:M38 O8:O38 Q8:Q38 S8:S38 U8:U38 W8:W38">
    <cfRule type="expression" dxfId="19" priority="16">
      <formula>"ET(A$8&lt;&gt;"""";NB.SI(FERIE;A$8&gt;0)"</formula>
    </cfRule>
  </conditionalFormatting>
  <printOptions horizontalCentered="1"/>
  <pageMargins left="0.19685039370078741" right="7.874015748031496E-2" top="0.19685039370078741" bottom="0.19685039370078741" header="0.31496062992125984" footer="0.31496062992125984"/>
  <pageSetup paperSize="8" orientation="landscape" horizontalDpi="4294967293" verticalDpi="0" r:id="rId1"/>
  <ignoredErrors>
    <ignoredError sqref="C9:C38 C8 E8 E9:E38 G8 G9:G38 I8 I9:I38 K8 K9:K38 M8 M9:M38 O8 O9:O38 Q8 Q9:Q38 S8 S9:S38 U8 U38:W38 W8 U9:U37 W9:W37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F6763FB1-4B78-4544-A3F2-2883ACA4F451}">
            <xm:f>NOT(ISERROR(MATCH(A8,'jours fériés'!$B$3:$B$15,0)))</xm:f>
            <x14:dxf>
              <fill>
                <patternFill>
                  <bgColor rgb="FF00B0F0"/>
                </patternFill>
              </fill>
            </x14:dxf>
          </x14:cfRule>
          <x14:cfRule type="expression" priority="18" id="{D35BC72D-9BAA-4309-900B-85A15BD7483C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m:sqref>A8:A38</xm:sqref>
        </x14:conditionalFormatting>
        <x14:conditionalFormatting xmlns:xm="http://schemas.microsoft.com/office/excel/2006/main">
          <x14:cfRule type="expression" priority="12" id="{9F354D81-CB8E-429F-A9EB-86D99E573864}">
            <xm:f>NOT(ISERROR(MATCH(C8,'jours fériés'!$B$3:$B$15,0)))</xm:f>
            <x14:dxf>
              <fill>
                <patternFill>
                  <bgColor rgb="FF00B0F0"/>
                </patternFill>
              </fill>
            </x14:dxf>
          </x14:cfRule>
          <xm:sqref>C8:C36</xm:sqref>
        </x14:conditionalFormatting>
        <x14:conditionalFormatting xmlns:xm="http://schemas.microsoft.com/office/excel/2006/main">
          <x14:cfRule type="expression" priority="10" id="{AA640B7A-73B7-4954-894F-2E49E3A2DBC5}">
            <xm:f>NOT(ISERROR(MATCH(E8,'jours fériés'!$B$3:$B$15,0)))</xm:f>
            <x14:dxf>
              <fill>
                <patternFill>
                  <bgColor rgb="FF00B0F0"/>
                </patternFill>
              </fill>
            </x14:dxf>
          </x14:cfRule>
          <xm:sqref>E8:E38</xm:sqref>
        </x14:conditionalFormatting>
        <x14:conditionalFormatting xmlns:xm="http://schemas.microsoft.com/office/excel/2006/main">
          <x14:cfRule type="expression" priority="11" id="{EDA70A75-0038-4D21-92A4-9CA350D00A3A}">
            <xm:f>NOT(ISERROR(MATCH(G8,'jours fériés'!$B$3:$B$15,0)))</xm:f>
            <x14:dxf>
              <fill>
                <patternFill>
                  <bgColor rgb="FF00B0F0"/>
                </patternFill>
              </fill>
            </x14:dxf>
          </x14:cfRule>
          <xm:sqref>G8:G37</xm:sqref>
        </x14:conditionalFormatting>
        <x14:conditionalFormatting xmlns:xm="http://schemas.microsoft.com/office/excel/2006/main">
          <x14:cfRule type="expression" priority="9" id="{FBEEC2E7-0511-4C51-A282-D845D76D745B}">
            <xm:f>NOT(ISERROR(MATCH(I8,'jours fériés'!$B$3:$B$15,0)))</xm:f>
            <x14:dxf>
              <fill>
                <patternFill>
                  <bgColor rgb="FF00B0F0"/>
                </patternFill>
              </fill>
            </x14:dxf>
          </x14:cfRule>
          <xm:sqref>I8:I38</xm:sqref>
        </x14:conditionalFormatting>
        <x14:conditionalFormatting xmlns:xm="http://schemas.microsoft.com/office/excel/2006/main">
          <x14:cfRule type="expression" priority="8" id="{05A12CD3-1373-4F5B-9034-C4C0CDCC4C81}">
            <xm:f>NOT(ISERROR(MATCH(K8,'jours fériés'!$B$3:$B$15,0)))</xm:f>
            <x14:dxf>
              <fill>
                <patternFill>
                  <bgColor rgb="FF00B0F0"/>
                </patternFill>
              </fill>
            </x14:dxf>
          </x14:cfRule>
          <xm:sqref>K8:K37</xm:sqref>
        </x14:conditionalFormatting>
        <x14:conditionalFormatting xmlns:xm="http://schemas.microsoft.com/office/excel/2006/main">
          <x14:cfRule type="expression" priority="7" id="{5CBB76F5-3A6C-4C75-A42A-0390CC126BEF}">
            <xm:f>NOT(ISERROR(MATCH(M8,'jours fériés'!$B$3:$B$15,0)))</xm:f>
            <x14:dxf>
              <fill>
                <patternFill>
                  <bgColor rgb="FF00B0F0"/>
                </patternFill>
              </fill>
            </x14:dxf>
          </x14:cfRule>
          <xm:sqref>M8:M38</xm:sqref>
        </x14:conditionalFormatting>
        <x14:conditionalFormatting xmlns:xm="http://schemas.microsoft.com/office/excel/2006/main">
          <x14:cfRule type="expression" priority="6" id="{B4906B72-D2BE-4B91-B821-6DAAD3663D07}">
            <xm:f>NOT(ISERROR(MATCH(O8,'jours fériés'!$B$3:$B$15,0)))</xm:f>
            <x14:dxf>
              <fill>
                <patternFill>
                  <bgColor rgb="FF00B0F0"/>
                </patternFill>
              </fill>
            </x14:dxf>
          </x14:cfRule>
          <xm:sqref>O8:O38</xm:sqref>
        </x14:conditionalFormatting>
        <x14:conditionalFormatting xmlns:xm="http://schemas.microsoft.com/office/excel/2006/main">
          <x14:cfRule type="expression" priority="5" id="{2574AB4B-08B6-43E0-BFC7-51AF426F62B4}">
            <xm:f>NOT(ISERROR(MATCH(Q8,'jours fériés'!$B$3:$B$15,0)))</xm:f>
            <x14:dxf>
              <fill>
                <patternFill>
                  <bgColor rgb="FF00B0F0"/>
                </patternFill>
              </fill>
            </x14:dxf>
          </x14:cfRule>
          <xm:sqref>Q8:Q37</xm:sqref>
        </x14:conditionalFormatting>
        <x14:conditionalFormatting xmlns:xm="http://schemas.microsoft.com/office/excel/2006/main">
          <x14:cfRule type="expression" priority="4" id="{FF9CEFF0-8952-4E22-B4D4-67ACA71DD222}">
            <xm:f>NOT(ISERROR(MATCH(S8,'jours fériés'!$B$3:$B$15,0)))</xm:f>
            <x14:dxf>
              <fill>
                <patternFill>
                  <bgColor rgb="FF00B0F0"/>
                </patternFill>
              </fill>
            </x14:dxf>
          </x14:cfRule>
          <xm:sqref>S8:S38</xm:sqref>
        </x14:conditionalFormatting>
        <x14:conditionalFormatting xmlns:xm="http://schemas.microsoft.com/office/excel/2006/main">
          <x14:cfRule type="expression" priority="3" id="{7E709100-A1F3-4E5E-94F9-541988D1CAD3}">
            <xm:f>NOT(ISERROR(MATCH(U8,'jours fériés'!$B$3:$B$15,0)))</xm:f>
            <x14:dxf>
              <fill>
                <patternFill>
                  <bgColor rgb="FF00B0F0"/>
                </patternFill>
              </fill>
            </x14:dxf>
          </x14:cfRule>
          <xm:sqref>U8:U37</xm:sqref>
        </x14:conditionalFormatting>
        <x14:conditionalFormatting xmlns:xm="http://schemas.microsoft.com/office/excel/2006/main">
          <x14:cfRule type="expression" priority="2" id="{616F7F62-47CB-4549-BACF-5FAEA672F038}">
            <xm:f>NOT(ISERROR(MATCH(W8,'jours fériés'!$B$3:$B$15,0)))</xm:f>
            <x14:dxf>
              <fill>
                <patternFill>
                  <bgColor rgb="FF00B0F0"/>
                </patternFill>
              </fill>
            </x14:dxf>
          </x14:cfRule>
          <xm:sqref>W8:W38</xm:sqref>
        </x14:conditionalFormatting>
        <x14:conditionalFormatting xmlns:xm="http://schemas.microsoft.com/office/excel/2006/main">
          <x14:cfRule type="expression" priority="20" id="{CC314C34-E284-4D79-BEB3-4C0B0D9570FC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14:cfRule type="expression" priority="21" id="{132544F3-FB16-4683-B594-C14104AFBED7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m:sqref>A8:A38 C8:C36 E8:E38 G8:G37 I8:I38 K8:K37 M8:M38 O8:O38 Q8:Q37 S8:S38 U8:U37 W8:W38</xm:sqref>
        </x14:conditionalFormatting>
        <x14:conditionalFormatting xmlns:xm="http://schemas.microsoft.com/office/excel/2006/main">
          <x14:cfRule type="expression" priority="19" id="{DCDFE248-FA1F-42F1-80B9-4EB8E3326960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14:cfRule type="expression" priority="26" id="{C373793B-9566-41BD-850B-D8FDF1D8364A}">
            <xm:f>COUNTIFS('jours fériés'!$B$3:$B$15,B$6)&gt;0</xm:f>
            <x14:dxf>
              <fill>
                <patternFill>
                  <bgColor rgb="FF00B0F0"/>
                </patternFill>
              </fill>
            </x14:dxf>
          </x14:cfRule>
          <xm:sqref>A8:A38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022EF-09CA-45A1-A095-AA2FEC542A06}">
  <sheetPr>
    <tabColor rgb="FF00B0F0"/>
  </sheetPr>
  <dimension ref="A1:Y851"/>
  <sheetViews>
    <sheetView topLeftCell="E833" workbookViewId="0">
      <selection activeCell="Y844" sqref="Y844"/>
    </sheetView>
  </sheetViews>
  <sheetFormatPr baseColWidth="10" defaultRowHeight="15" x14ac:dyDescent="0.25"/>
  <cols>
    <col min="4" max="4" width="11.42578125" customWidth="1"/>
    <col min="14" max="14" width="4.140625" customWidth="1"/>
  </cols>
  <sheetData>
    <row r="1" spans="1:25" ht="15.75" thickBot="1" x14ac:dyDescent="0.3">
      <c r="A1" s="8" t="s">
        <v>13</v>
      </c>
      <c r="B1" s="9">
        <f ca="1">YEAR(TODAY())</f>
        <v>2020</v>
      </c>
      <c r="I1" s="39" t="s">
        <v>39</v>
      </c>
      <c r="J1" s="39"/>
      <c r="K1" s="40"/>
      <c r="L1" s="39"/>
      <c r="M1" s="39"/>
      <c r="N1" s="39"/>
      <c r="O1" s="39" t="s">
        <v>39</v>
      </c>
      <c r="P1" s="39"/>
      <c r="Q1" s="40">
        <v>2</v>
      </c>
      <c r="U1" s="39" t="s">
        <v>39</v>
      </c>
      <c r="V1" s="39"/>
      <c r="W1" s="40">
        <v>1</v>
      </c>
    </row>
    <row r="2" spans="1:25" ht="15.75" thickBot="1" x14ac:dyDescent="0.3">
      <c r="I2" s="39" t="s">
        <v>40</v>
      </c>
      <c r="J2" s="39"/>
      <c r="K2" s="40">
        <v>2</v>
      </c>
      <c r="L2" s="39"/>
      <c r="M2" s="39"/>
      <c r="N2" s="39"/>
      <c r="O2" s="39" t="s">
        <v>40</v>
      </c>
      <c r="P2" s="39"/>
      <c r="Q2" s="40"/>
      <c r="U2" s="39" t="s">
        <v>40</v>
      </c>
      <c r="V2" s="39"/>
      <c r="W2" s="40"/>
    </row>
    <row r="3" spans="1:25" x14ac:dyDescent="0.25">
      <c r="A3" s="10" t="s">
        <v>14</v>
      </c>
      <c r="B3" s="11">
        <f ca="1">DATE($B$1,1,1)</f>
        <v>43831</v>
      </c>
      <c r="C3" s="18" t="str">
        <f ca="1">_xlfn.FORMULATEXT(B3)</f>
        <v>=DATE($B$1;1;1)</v>
      </c>
      <c r="I3" t="s">
        <v>38</v>
      </c>
      <c r="M3" t="s">
        <v>35</v>
      </c>
      <c r="O3" t="s">
        <v>37</v>
      </c>
      <c r="S3" t="s">
        <v>36</v>
      </c>
      <c r="U3" t="s">
        <v>37</v>
      </c>
      <c r="Y3" t="s">
        <v>61</v>
      </c>
    </row>
    <row r="4" spans="1:25" x14ac:dyDescent="0.25">
      <c r="A4" s="12" t="s">
        <v>15</v>
      </c>
      <c r="B4" s="13">
        <f ca="1">ROUND(DATE($B$1,4,MOD(234-11*MOD($B$1,19),30))/7,)*7-6</f>
        <v>43933</v>
      </c>
      <c r="C4" s="19" t="str">
        <f t="shared" ref="C4:C15" ca="1" si="0">_xlfn.FORMULATEXT(B4)</f>
        <v>=ARRONDI(DATE($B$1;4;MOD(234-11*MOD($B$1;19);30))/7;)*7-6</v>
      </c>
      <c r="I4" s="38">
        <v>43831</v>
      </c>
      <c r="J4" s="37">
        <f t="shared" ref="J4:L9" ca="1" si="1">IF(OR(WEEKDAY(I4,2)&gt;5,COUNTIF(Fériés,I4)=1),I4+1,I4)</f>
        <v>43832</v>
      </c>
      <c r="K4" s="37">
        <f t="shared" ca="1" si="1"/>
        <v>43832</v>
      </c>
      <c r="L4" s="37">
        <f t="shared" ca="1" si="1"/>
        <v>43832</v>
      </c>
      <c r="O4" s="38">
        <v>43833</v>
      </c>
      <c r="P4" s="37">
        <f ca="1">IF(OR(WEEKDAY(O4,2)&gt;5,COUNTIF($B$1:$B$15,O4)=1),O4+1,O4)</f>
        <v>43833</v>
      </c>
      <c r="Q4" s="37">
        <f ca="1">IF(OR(WEEKDAY(P4,2)&gt;5,COUNTIF($B$1:$B$15,P4)=1),P4+1,P4)</f>
        <v>43833</v>
      </c>
      <c r="R4" s="37">
        <f ca="1">IF(OR(WEEKDAY(Q4,2)&gt;5,COUNTIF($B$1:$B$15,Q4)=1),Q4+1,Q4)</f>
        <v>43833</v>
      </c>
      <c r="U4" s="38">
        <v>43835</v>
      </c>
      <c r="V4" s="37">
        <f ca="1">IF(OR(WEEKDAY(U4,2)&gt;5,COUNTIF($B$1:$B$15,U4)=1),U4+1,U4)</f>
        <v>43836</v>
      </c>
      <c r="W4" s="37">
        <f ca="1">IF(OR(WEEKDAY(V4,2)&gt;5,COUNTIF($B$1:$B$15,V4)=1),V4+1,V4)</f>
        <v>43836</v>
      </c>
      <c r="X4" s="37">
        <f ca="1">IF(OR(WEEKDAY(W4,2)&gt;5,COUNTIF($B$1:$B$15,W4)=1),W4+1,W4)</f>
        <v>43836</v>
      </c>
    </row>
    <row r="5" spans="1:25" x14ac:dyDescent="0.25">
      <c r="A5" s="12" t="s">
        <v>16</v>
      </c>
      <c r="B5" s="13">
        <f ca="1">B4+1</f>
        <v>43934</v>
      </c>
      <c r="C5" s="19" t="str">
        <f t="shared" ca="1" si="0"/>
        <v>=B4+1</v>
      </c>
      <c r="I5" s="37">
        <f>IF(K$2&lt;&gt;"",EDATE(I$4,K$2*ROWS(I$5:I5)),I$4+7*K$1*ROWS(I$5:I5))</f>
        <v>43891</v>
      </c>
      <c r="J5" s="37">
        <f ca="1">IF(OR(WEEKDAY(I5,2)&gt;5,COUNTIF(B1:B15,I5)=1),I5+1,I5)</f>
        <v>43892</v>
      </c>
      <c r="K5" s="37">
        <f t="shared" ca="1" si="1"/>
        <v>43892</v>
      </c>
      <c r="L5" s="37">
        <f t="shared" ca="1" si="1"/>
        <v>43892</v>
      </c>
      <c r="O5" s="37">
        <f>IF(Q$2&lt;&gt;"",EDATE(O$4,Q$2*ROWS(O$5:O5)),O$4+7*Q$1*ROWS(O$5:O5))</f>
        <v>43847</v>
      </c>
      <c r="P5" s="37">
        <f ca="1">IF(OR(WEEKDAY(O5,2)&gt;5,COUNTIF($B$1:$B$15,O5)=1),O5+1,O5)</f>
        <v>43847</v>
      </c>
      <c r="Q5" s="37">
        <f ca="1">IF(OR(WEEKDAY(P5,2)&gt;5,COUNTIF($B$1:$B$15,P5)=1),P5+1,P5)</f>
        <v>43847</v>
      </c>
      <c r="R5" s="37">
        <f ca="1">IF(OR(WEEKDAY(Q5,2)&gt;5,COUNTIF($B$1:$B$15,Q5)=1),Q5+1,Q5)</f>
        <v>43847</v>
      </c>
      <c r="U5" s="37">
        <f>IF(W$2&lt;&gt;"",EDATE(U$4,W$2*ROWS(U$5:U5)),U$4+7*W$1*ROWS(U$5:U5))</f>
        <v>43842</v>
      </c>
      <c r="V5" s="37">
        <f ca="1">IF(OR(WEEKDAY(U5,2)&gt;5,COUNTIF($B$1:$B$15,U5)=1),U5+1,U5)</f>
        <v>43843</v>
      </c>
      <c r="W5" s="37">
        <f ca="1">IF(OR(WEEKDAY(V5,2)&gt;5,COUNTIF($B$1:$B$15,V5)=1),V5+1,V5)</f>
        <v>43843</v>
      </c>
      <c r="X5" s="37">
        <f ca="1">IF(OR(WEEKDAY(W5,2)&gt;5,COUNTIF($B$1:$B$15,W5)=1),W5+1,W5)</f>
        <v>43843</v>
      </c>
    </row>
    <row r="6" spans="1:25" x14ac:dyDescent="0.25">
      <c r="A6" s="12" t="s">
        <v>17</v>
      </c>
      <c r="B6" s="13">
        <f ca="1">DATE($B$1,5,1)</f>
        <v>43952</v>
      </c>
      <c r="C6" s="19" t="str">
        <f t="shared" ca="1" si="0"/>
        <v>=DATE($B$1;5;1)</v>
      </c>
      <c r="I6" s="37">
        <f>IF(K$2&lt;&gt;"",EDATE(I$4,K$2*ROWS(I$5:I6)),I$4+7*K$1*ROWS(I$5:I6))</f>
        <v>43952</v>
      </c>
      <c r="J6" s="37">
        <f t="shared" ref="J6:J29" ca="1" si="2">IF(OR(WEEKDAY(I6,2)&gt;5,COUNTIF(B2:B16,I6)=1),I6+1,I6)</f>
        <v>43953</v>
      </c>
      <c r="K6" s="37">
        <f t="shared" ca="1" si="1"/>
        <v>43954</v>
      </c>
      <c r="L6" s="37">
        <f t="shared" ca="1" si="1"/>
        <v>43955</v>
      </c>
      <c r="O6" s="37">
        <f>IF(Q$2&lt;&gt;"",EDATE(O$4,Q$2*ROWS(O$5:O6)),O$4+7*Q$1*ROWS(O$5:O6))</f>
        <v>43861</v>
      </c>
      <c r="P6" s="37">
        <f t="shared" ref="P6:R29" ca="1" si="3">IF(OR(WEEKDAY(O6,2)&gt;5,COUNTIF($B$1:$B$15,O6)=1),O6+1,O6)</f>
        <v>43861</v>
      </c>
      <c r="Q6" s="37">
        <f t="shared" ca="1" si="3"/>
        <v>43861</v>
      </c>
      <c r="R6" s="37">
        <f t="shared" ca="1" si="3"/>
        <v>43861</v>
      </c>
      <c r="U6" s="37">
        <f>IF(W$2&lt;&gt;"",EDATE(U$4,W$2*ROWS(U$5:U6)),U$4+7*W$1*ROWS(U$5:U6))</f>
        <v>43849</v>
      </c>
      <c r="V6" s="37">
        <f t="shared" ref="V6:X6" ca="1" si="4">IF(OR(WEEKDAY(U6,2)&gt;5,COUNTIF($B$1:$B$15,U6)=1),U6+1,U6)</f>
        <v>43850</v>
      </c>
      <c r="W6" s="37">
        <f t="shared" ca="1" si="4"/>
        <v>43850</v>
      </c>
      <c r="X6" s="37">
        <f t="shared" ca="1" si="4"/>
        <v>43850</v>
      </c>
    </row>
    <row r="7" spans="1:25" x14ac:dyDescent="0.25">
      <c r="A7" s="14" t="s">
        <v>18</v>
      </c>
      <c r="B7" s="13">
        <f ca="1">DATE($B$1,5,8)</f>
        <v>43959</v>
      </c>
      <c r="C7" s="19" t="str">
        <f t="shared" ca="1" si="0"/>
        <v>=DATE($B$1;5;8)</v>
      </c>
      <c r="F7" s="41" t="s">
        <v>41</v>
      </c>
      <c r="G7" s="41"/>
      <c r="I7" s="37">
        <f>IF(K$2&lt;&gt;"",EDATE(I$4,K$2*ROWS(I$5:I7)),I$4+7*K$1*ROWS(I$5:I7))</f>
        <v>44013</v>
      </c>
      <c r="J7" s="37">
        <f t="shared" ca="1" si="2"/>
        <v>44013</v>
      </c>
      <c r="K7" s="37">
        <f t="shared" ca="1" si="1"/>
        <v>44013</v>
      </c>
      <c r="L7" s="37">
        <f t="shared" ca="1" si="1"/>
        <v>44013</v>
      </c>
      <c r="O7" s="37">
        <f>IF(Q$2&lt;&gt;"",EDATE(O$4,Q$2*ROWS(O$5:O7)),O$4+7*Q$1*ROWS(O$5:O7))</f>
        <v>43875</v>
      </c>
      <c r="P7" s="37">
        <f t="shared" ca="1" si="3"/>
        <v>43875</v>
      </c>
      <c r="Q7" s="37">
        <f t="shared" ca="1" si="3"/>
        <v>43875</v>
      </c>
      <c r="R7" s="37">
        <f t="shared" ca="1" si="3"/>
        <v>43875</v>
      </c>
      <c r="U7" s="37">
        <f>IF(W$2&lt;&gt;"",EDATE(U$4,W$2*ROWS(U$5:U7)),U$4+7*W$1*ROWS(U$5:U7))</f>
        <v>43856</v>
      </c>
      <c r="V7" s="37">
        <f t="shared" ref="V7:X7" ca="1" si="5">IF(OR(WEEKDAY(U7,2)&gt;5,COUNTIF($B$1:$B$15,U7)=1),U7+1,U7)</f>
        <v>43857</v>
      </c>
      <c r="W7" s="37">
        <f t="shared" ca="1" si="5"/>
        <v>43857</v>
      </c>
      <c r="X7" s="37">
        <f t="shared" ca="1" si="5"/>
        <v>43857</v>
      </c>
    </row>
    <row r="8" spans="1:25" x14ac:dyDescent="0.25">
      <c r="A8" s="12" t="s">
        <v>19</v>
      </c>
      <c r="B8" s="13">
        <f ca="1">B4+39</f>
        <v>43972</v>
      </c>
      <c r="C8" s="19" t="str">
        <f t="shared" ca="1" si="0"/>
        <v>=B4+39</v>
      </c>
      <c r="F8" s="41" t="s">
        <v>42</v>
      </c>
      <c r="G8" s="41"/>
      <c r="I8" s="37">
        <f>IF(K$2&lt;&gt;"",EDATE(I$4,K$2*ROWS(I$5:I8)),I$4+7*K$1*ROWS(I$5:I8))</f>
        <v>44075</v>
      </c>
      <c r="J8" s="37">
        <f t="shared" ca="1" si="2"/>
        <v>44075</v>
      </c>
      <c r="K8" s="37">
        <f t="shared" ca="1" si="1"/>
        <v>44075</v>
      </c>
      <c r="L8" s="37">
        <f t="shared" ca="1" si="1"/>
        <v>44075</v>
      </c>
      <c r="O8" s="37">
        <f>IF(Q$2&lt;&gt;"",EDATE(O$4,Q$2*ROWS(O$5:O8)),O$4+7*Q$1*ROWS(O$5:O8))</f>
        <v>43889</v>
      </c>
      <c r="P8" s="37">
        <f t="shared" ca="1" si="3"/>
        <v>43889</v>
      </c>
      <c r="Q8" s="37">
        <f t="shared" ca="1" si="3"/>
        <v>43889</v>
      </c>
      <c r="R8" s="37">
        <f t="shared" ca="1" si="3"/>
        <v>43889</v>
      </c>
      <c r="U8" s="37">
        <f>IF(W$2&lt;&gt;"",EDATE(U$4,W$2*ROWS(U$5:U8)),U$4+7*W$1*ROWS(U$5:U8))</f>
        <v>43863</v>
      </c>
      <c r="V8" s="37">
        <f t="shared" ref="V8:X8" ca="1" si="6">IF(OR(WEEKDAY(U8,2)&gt;5,COUNTIF($B$1:$B$15,U8)=1),U8+1,U8)</f>
        <v>43864</v>
      </c>
      <c r="W8" s="37">
        <f t="shared" ca="1" si="6"/>
        <v>43864</v>
      </c>
      <c r="X8" s="37">
        <f t="shared" ca="1" si="6"/>
        <v>43864</v>
      </c>
    </row>
    <row r="9" spans="1:25" x14ac:dyDescent="0.25">
      <c r="A9" s="12" t="s">
        <v>20</v>
      </c>
      <c r="B9" s="13">
        <f ca="1">B4+49</f>
        <v>43982</v>
      </c>
      <c r="C9" s="19" t="str">
        <f t="shared" ca="1" si="0"/>
        <v>=B4+49</v>
      </c>
      <c r="F9" s="41" t="s">
        <v>43</v>
      </c>
      <c r="G9" s="41"/>
      <c r="I9" s="37">
        <f>IF(K$2&lt;&gt;"",EDATE(I$4,K$2*ROWS(I$5:I9)),I$4+7*K$1*ROWS(I$5:I9))</f>
        <v>44136</v>
      </c>
      <c r="J9" s="37">
        <f t="shared" ca="1" si="2"/>
        <v>44137</v>
      </c>
      <c r="K9" s="37">
        <f t="shared" ca="1" si="1"/>
        <v>44137</v>
      </c>
      <c r="L9" s="37">
        <f t="shared" ca="1" si="1"/>
        <v>44137</v>
      </c>
      <c r="O9" s="37">
        <f>IF(Q$2&lt;&gt;"",EDATE(O$4,Q$2*ROWS(O$5:O9)),O$4+7*Q$1*ROWS(O$5:O9))</f>
        <v>43903</v>
      </c>
      <c r="P9" s="37">
        <f t="shared" ca="1" si="3"/>
        <v>43903</v>
      </c>
      <c r="Q9" s="37">
        <f t="shared" ca="1" si="3"/>
        <v>43903</v>
      </c>
      <c r="R9" s="37">
        <f t="shared" ca="1" si="3"/>
        <v>43903</v>
      </c>
      <c r="U9" s="37">
        <f>IF(W$2&lt;&gt;"",EDATE(U$4,W$2*ROWS(U$5:U9)),U$4+7*W$1*ROWS(U$5:U9))</f>
        <v>43870</v>
      </c>
      <c r="V9" s="37">
        <f t="shared" ref="V9:X9" ca="1" si="7">IF(OR(WEEKDAY(U9,2)&gt;5,COUNTIF($B$1:$B$15,U9)=1),U9+1,U9)</f>
        <v>43871</v>
      </c>
      <c r="W9" s="37">
        <f t="shared" ca="1" si="7"/>
        <v>43871</v>
      </c>
      <c r="X9" s="37">
        <f t="shared" ca="1" si="7"/>
        <v>43871</v>
      </c>
    </row>
    <row r="10" spans="1:25" x14ac:dyDescent="0.25">
      <c r="A10" s="12" t="s">
        <v>21</v>
      </c>
      <c r="B10" s="13">
        <f ca="1">B4+50</f>
        <v>43983</v>
      </c>
      <c r="C10" s="19" t="str">
        <f t="shared" ca="1" si="0"/>
        <v>=B4+50</v>
      </c>
      <c r="F10" s="41" t="s">
        <v>44</v>
      </c>
      <c r="G10" s="41"/>
      <c r="I10" s="37">
        <f>IF(K$2&lt;&gt;"",EDATE(I$4,K$2*ROWS(I$5:I10)),I$4+7*K$1*ROWS(I$5:I10))</f>
        <v>44197</v>
      </c>
      <c r="J10" s="37">
        <f t="shared" ca="1" si="2"/>
        <v>44197</v>
      </c>
      <c r="K10" s="37">
        <f t="shared" ref="K10:K29" ca="1" si="8">IF(OR(WEEKDAY(J10,2)&gt;5,COUNTIF(Fériés,J10)=1),J10+1,J10)</f>
        <v>44197</v>
      </c>
      <c r="L10" s="37">
        <f t="shared" ref="L10:L29" ca="1" si="9">IF(OR(WEEKDAY(K10,2)&gt;5,COUNTIF(Fériés,K10)=1),K10+1,K10)</f>
        <v>44197</v>
      </c>
      <c r="O10" s="37">
        <f>IF(Q$2&lt;&gt;"",EDATE(O$4,Q$2*ROWS(O$5:O10)),O$4+7*Q$1*ROWS(O$5:O10))</f>
        <v>43917</v>
      </c>
      <c r="P10" s="37">
        <f t="shared" ca="1" si="3"/>
        <v>43917</v>
      </c>
      <c r="Q10" s="37">
        <f t="shared" ca="1" si="3"/>
        <v>43917</v>
      </c>
      <c r="R10" s="37">
        <f t="shared" ca="1" si="3"/>
        <v>43917</v>
      </c>
      <c r="U10" s="37">
        <f>IF(W$2&lt;&gt;"",EDATE(U$4,W$2*ROWS(U$5:U10)),U$4+7*W$1*ROWS(U$5:U10))</f>
        <v>43877</v>
      </c>
      <c r="V10" s="37">
        <f t="shared" ref="V10:X10" ca="1" si="10">IF(OR(WEEKDAY(U10,2)&gt;5,COUNTIF($B$1:$B$15,U10)=1),U10+1,U10)</f>
        <v>43878</v>
      </c>
      <c r="W10" s="37">
        <f t="shared" ca="1" si="10"/>
        <v>43878</v>
      </c>
      <c r="X10" s="37">
        <f t="shared" ca="1" si="10"/>
        <v>43878</v>
      </c>
    </row>
    <row r="11" spans="1:25" x14ac:dyDescent="0.25">
      <c r="A11" s="15" t="s">
        <v>22</v>
      </c>
      <c r="B11" s="13">
        <f ca="1">DATE($B$1,7,14)</f>
        <v>44026</v>
      </c>
      <c r="C11" s="19" t="str">
        <f t="shared" ca="1" si="0"/>
        <v>=DATE($B$1;7;14)</v>
      </c>
      <c r="I11" s="37">
        <f>IF(K$2&lt;&gt;"",EDATE(I$4,K$2*ROWS(I$5:I11)),I$4+7*K$1*ROWS(I$5:I11))</f>
        <v>44256</v>
      </c>
      <c r="J11" s="37">
        <f t="shared" ca="1" si="2"/>
        <v>44256</v>
      </c>
      <c r="K11" s="37">
        <f t="shared" ca="1" si="8"/>
        <v>44256</v>
      </c>
      <c r="L11" s="37">
        <f t="shared" ca="1" si="9"/>
        <v>44256</v>
      </c>
      <c r="O11" s="37">
        <f>IF(Q$2&lt;&gt;"",EDATE(O$4,Q$2*ROWS(O$5:O11)),O$4+7*Q$1*ROWS(O$5:O11))</f>
        <v>43931</v>
      </c>
      <c r="P11" s="37">
        <f t="shared" ca="1" si="3"/>
        <v>43931</v>
      </c>
      <c r="Q11" s="37">
        <f t="shared" ca="1" si="3"/>
        <v>43931</v>
      </c>
      <c r="R11" s="37">
        <f t="shared" ca="1" si="3"/>
        <v>43931</v>
      </c>
      <c r="U11" s="37">
        <f>IF(W$2&lt;&gt;"",EDATE(U$4,W$2*ROWS(U$5:U11)),U$4+7*W$1*ROWS(U$5:U11))</f>
        <v>43884</v>
      </c>
      <c r="V11" s="37">
        <f t="shared" ref="V11:X11" ca="1" si="11">IF(OR(WEEKDAY(U11,2)&gt;5,COUNTIF($B$1:$B$15,U11)=1),U11+1,U11)</f>
        <v>43885</v>
      </c>
      <c r="W11" s="37">
        <f t="shared" ca="1" si="11"/>
        <v>43885</v>
      </c>
      <c r="X11" s="37">
        <f t="shared" ca="1" si="11"/>
        <v>43885</v>
      </c>
    </row>
    <row r="12" spans="1:25" x14ac:dyDescent="0.25">
      <c r="A12" s="15" t="s">
        <v>23</v>
      </c>
      <c r="B12" s="13">
        <f ca="1">DATE($B$1,8,15)</f>
        <v>44058</v>
      </c>
      <c r="C12" s="19" t="str">
        <f t="shared" ca="1" si="0"/>
        <v>=DATE($B$1;8;15)</v>
      </c>
      <c r="F12" s="41" t="s">
        <v>45</v>
      </c>
      <c r="I12" s="37">
        <f>IF(K$2&lt;&gt;"",EDATE(I$4,K$2*ROWS(I$5:I12)),I$4+7*K$1*ROWS(I$5:I12))</f>
        <v>44317</v>
      </c>
      <c r="J12" s="37">
        <f t="shared" ca="1" si="2"/>
        <v>44318</v>
      </c>
      <c r="K12" s="37">
        <f t="shared" ca="1" si="8"/>
        <v>44319</v>
      </c>
      <c r="L12" s="37">
        <f t="shared" ca="1" si="9"/>
        <v>44319</v>
      </c>
      <c r="O12" s="37">
        <f>IF(Q$2&lt;&gt;"",EDATE(O$4,Q$2*ROWS(O$5:O12)),O$4+7*Q$1*ROWS(O$5:O12))</f>
        <v>43945</v>
      </c>
      <c r="P12" s="37">
        <f t="shared" ca="1" si="3"/>
        <v>43945</v>
      </c>
      <c r="Q12" s="37">
        <f t="shared" ca="1" si="3"/>
        <v>43945</v>
      </c>
      <c r="R12" s="37">
        <f t="shared" ca="1" si="3"/>
        <v>43945</v>
      </c>
      <c r="U12" s="37">
        <f>IF(W$2&lt;&gt;"",EDATE(U$4,W$2*ROWS(U$5:U12)),U$4+7*W$1*ROWS(U$5:U12))</f>
        <v>43891</v>
      </c>
      <c r="V12" s="37">
        <f t="shared" ref="V12:X12" ca="1" si="12">IF(OR(WEEKDAY(U12,2)&gt;5,COUNTIF($B$1:$B$15,U12)=1),U12+1,U12)</f>
        <v>43892</v>
      </c>
      <c r="W12" s="37">
        <f t="shared" ca="1" si="12"/>
        <v>43892</v>
      </c>
      <c r="X12" s="37">
        <f t="shared" ca="1" si="12"/>
        <v>43892</v>
      </c>
    </row>
    <row r="13" spans="1:25" x14ac:dyDescent="0.25">
      <c r="A13" s="15" t="s">
        <v>24</v>
      </c>
      <c r="B13" s="13">
        <f ca="1">DATE($B$1,11,1)</f>
        <v>44136</v>
      </c>
      <c r="C13" s="19" t="str">
        <f t="shared" ca="1" si="0"/>
        <v>=DATE($B$1;11;1)</v>
      </c>
      <c r="F13" s="41" t="s">
        <v>46</v>
      </c>
      <c r="I13" s="37">
        <f>IF(K$2&lt;&gt;"",EDATE(I$4,K$2*ROWS(I$5:I13)),I$4+7*K$1*ROWS(I$5:I13))</f>
        <v>44378</v>
      </c>
      <c r="J13" s="37">
        <f t="shared" ca="1" si="2"/>
        <v>44378</v>
      </c>
      <c r="K13" s="37">
        <f t="shared" ca="1" si="8"/>
        <v>44378</v>
      </c>
      <c r="L13" s="37">
        <f t="shared" ca="1" si="9"/>
        <v>44378</v>
      </c>
      <c r="O13" s="37">
        <f>IF(Q$2&lt;&gt;"",EDATE(O$4,Q$2*ROWS(O$5:O13)),O$4+7*Q$1*ROWS(O$5:O13))</f>
        <v>43959</v>
      </c>
      <c r="P13" s="37">
        <f t="shared" ca="1" si="3"/>
        <v>43960</v>
      </c>
      <c r="Q13" s="37">
        <f t="shared" ca="1" si="3"/>
        <v>43961</v>
      </c>
      <c r="R13" s="37">
        <f t="shared" ca="1" si="3"/>
        <v>43962</v>
      </c>
      <c r="U13" s="37">
        <f>IF(W$2&lt;&gt;"",EDATE(U$4,W$2*ROWS(U$5:U13)),U$4+7*W$1*ROWS(U$5:U13))</f>
        <v>43898</v>
      </c>
      <c r="V13" s="37">
        <f t="shared" ref="V13:X13" ca="1" si="13">IF(OR(WEEKDAY(U13,2)&gt;5,COUNTIF($B$1:$B$15,U13)=1),U13+1,U13)</f>
        <v>43899</v>
      </c>
      <c r="W13" s="37">
        <f t="shared" ca="1" si="13"/>
        <v>43899</v>
      </c>
      <c r="X13" s="37">
        <f t="shared" ca="1" si="13"/>
        <v>43899</v>
      </c>
    </row>
    <row r="14" spans="1:25" x14ac:dyDescent="0.25">
      <c r="A14" s="15" t="s">
        <v>25</v>
      </c>
      <c r="B14" s="13">
        <f ca="1">DATE($B$1,11,11)</f>
        <v>44146</v>
      </c>
      <c r="C14" s="19" t="str">
        <f t="shared" ca="1" si="0"/>
        <v>=DATE($B$1;11;11)</v>
      </c>
      <c r="F14" s="41" t="s">
        <v>47</v>
      </c>
      <c r="I14" s="37">
        <f>IF(K$2&lt;&gt;"",EDATE(I$4,K$2*ROWS(I$5:I14)),I$4+7*K$1*ROWS(I$5:I14))</f>
        <v>44440</v>
      </c>
      <c r="J14" s="37">
        <f t="shared" ca="1" si="2"/>
        <v>44440</v>
      </c>
      <c r="K14" s="37">
        <f t="shared" ca="1" si="8"/>
        <v>44440</v>
      </c>
      <c r="L14" s="37">
        <f t="shared" ca="1" si="9"/>
        <v>44440</v>
      </c>
      <c r="O14" s="37">
        <f>IF(Q$2&lt;&gt;"",EDATE(O$4,Q$2*ROWS(O$5:O14)),O$4+7*Q$1*ROWS(O$5:O14))</f>
        <v>43973</v>
      </c>
      <c r="P14" s="37">
        <f t="shared" ca="1" si="3"/>
        <v>43973</v>
      </c>
      <c r="Q14" s="37">
        <f t="shared" ca="1" si="3"/>
        <v>43973</v>
      </c>
      <c r="R14" s="37">
        <f t="shared" ca="1" si="3"/>
        <v>43973</v>
      </c>
      <c r="U14" s="37">
        <f>IF(W$2&lt;&gt;"",EDATE(U$4,W$2*ROWS(U$5:U14)),U$4+7*W$1*ROWS(U$5:U14))</f>
        <v>43905</v>
      </c>
      <c r="V14" s="37">
        <f t="shared" ref="V14:X14" ca="1" si="14">IF(OR(WEEKDAY(U14,2)&gt;5,COUNTIF($B$1:$B$15,U14)=1),U14+1,U14)</f>
        <v>43906</v>
      </c>
      <c r="W14" s="37">
        <f t="shared" ca="1" si="14"/>
        <v>43906</v>
      </c>
      <c r="X14" s="37">
        <f t="shared" ca="1" si="14"/>
        <v>43906</v>
      </c>
    </row>
    <row r="15" spans="1:25" ht="15.75" thickBot="1" x14ac:dyDescent="0.3">
      <c r="A15" s="16" t="s">
        <v>26</v>
      </c>
      <c r="B15" s="17">
        <f ca="1">DATE($B$1,12,25)</f>
        <v>44190</v>
      </c>
      <c r="C15" s="20" t="str">
        <f t="shared" ca="1" si="0"/>
        <v>=DATE($B$1;12;25)</v>
      </c>
      <c r="F15" s="41" t="s">
        <v>48</v>
      </c>
      <c r="I15" s="37">
        <f>IF(K$2&lt;&gt;"",EDATE(I$4,K$2*ROWS(I$5:I15)),I$4+7*K$1*ROWS(I$5:I15))</f>
        <v>44501</v>
      </c>
      <c r="J15" s="37">
        <f t="shared" ca="1" si="2"/>
        <v>44501</v>
      </c>
      <c r="K15" s="37">
        <f t="shared" ca="1" si="8"/>
        <v>44501</v>
      </c>
      <c r="L15" s="37">
        <f t="shared" ca="1" si="9"/>
        <v>44501</v>
      </c>
      <c r="O15" s="37">
        <f>IF(Q$2&lt;&gt;"",EDATE(O$4,Q$2*ROWS(O$5:O15)),O$4+7*Q$1*ROWS(O$5:O15))</f>
        <v>43987</v>
      </c>
      <c r="P15" s="37">
        <f t="shared" ca="1" si="3"/>
        <v>43987</v>
      </c>
      <c r="Q15" s="37">
        <f t="shared" ca="1" si="3"/>
        <v>43987</v>
      </c>
      <c r="R15" s="37">
        <f t="shared" ca="1" si="3"/>
        <v>43987</v>
      </c>
      <c r="U15" s="37">
        <f>IF(W$2&lt;&gt;"",EDATE(U$4,W$2*ROWS(U$5:U15)),U$4+7*W$1*ROWS(U$5:U15))</f>
        <v>43912</v>
      </c>
      <c r="V15" s="37">
        <f t="shared" ref="V15:X15" ca="1" si="15">IF(OR(WEEKDAY(U15,2)&gt;5,COUNTIF($B$1:$B$15,U15)=1),U15+1,U15)</f>
        <v>43913</v>
      </c>
      <c r="W15" s="37">
        <f t="shared" ca="1" si="15"/>
        <v>43913</v>
      </c>
      <c r="X15" s="37">
        <f t="shared" ca="1" si="15"/>
        <v>43913</v>
      </c>
    </row>
    <row r="16" spans="1:25" x14ac:dyDescent="0.25">
      <c r="F16" s="41" t="s">
        <v>49</v>
      </c>
      <c r="I16" s="37">
        <f>IF(K$2&lt;&gt;"",EDATE(I$4,K$2*ROWS(I$5:I16)),I$4+7*K$1*ROWS(I$5:I16))</f>
        <v>44562</v>
      </c>
      <c r="J16" s="37">
        <f t="shared" ca="1" si="2"/>
        <v>44563</v>
      </c>
      <c r="K16" s="37">
        <f t="shared" ca="1" si="8"/>
        <v>44564</v>
      </c>
      <c r="L16" s="37">
        <f t="shared" ca="1" si="9"/>
        <v>44564</v>
      </c>
      <c r="O16" s="37">
        <f>IF(Q$2&lt;&gt;"",EDATE(O$4,Q$2*ROWS(O$5:O16)),O$4+7*Q$1*ROWS(O$5:O16))</f>
        <v>44001</v>
      </c>
      <c r="P16" s="37">
        <f t="shared" ca="1" si="3"/>
        <v>44001</v>
      </c>
      <c r="Q16" s="37">
        <f t="shared" ca="1" si="3"/>
        <v>44001</v>
      </c>
      <c r="R16" s="37">
        <f t="shared" ca="1" si="3"/>
        <v>44001</v>
      </c>
      <c r="U16" s="37">
        <f>IF(W$2&lt;&gt;"",EDATE(U$4,W$2*ROWS(U$5:U16)),U$4+7*W$1*ROWS(U$5:U16))</f>
        <v>43919</v>
      </c>
      <c r="V16" s="37">
        <f t="shared" ref="V16:X16" ca="1" si="16">IF(OR(WEEKDAY(U16,2)&gt;5,COUNTIF($B$1:$B$15,U16)=1),U16+1,U16)</f>
        <v>43920</v>
      </c>
      <c r="W16" s="37">
        <f t="shared" ca="1" si="16"/>
        <v>43920</v>
      </c>
      <c r="X16" s="37">
        <f t="shared" ca="1" si="16"/>
        <v>43920</v>
      </c>
    </row>
    <row r="17" spans="6:24" x14ac:dyDescent="0.25">
      <c r="F17" s="41" t="s">
        <v>51</v>
      </c>
      <c r="I17" s="37">
        <f>IF(K$2&lt;&gt;"",EDATE(I$4,K$2*ROWS(I$5:I17)),I$4+7*K$1*ROWS(I$5:I17))</f>
        <v>44621</v>
      </c>
      <c r="J17" s="37">
        <f t="shared" ca="1" si="2"/>
        <v>44621</v>
      </c>
      <c r="K17" s="37">
        <f t="shared" ca="1" si="8"/>
        <v>44621</v>
      </c>
      <c r="L17" s="37">
        <f t="shared" ca="1" si="9"/>
        <v>44621</v>
      </c>
      <c r="O17" s="37">
        <f>IF(Q$2&lt;&gt;"",EDATE(O$4,Q$2*ROWS(O$5:O17)),O$4+7*Q$1*ROWS(O$5:O17))</f>
        <v>44015</v>
      </c>
      <c r="P17" s="37">
        <f t="shared" ca="1" si="3"/>
        <v>44015</v>
      </c>
      <c r="Q17" s="37">
        <f t="shared" ca="1" si="3"/>
        <v>44015</v>
      </c>
      <c r="R17" s="37">
        <f t="shared" ca="1" si="3"/>
        <v>44015</v>
      </c>
      <c r="U17" s="37">
        <f>IF(W$2&lt;&gt;"",EDATE(U$4,W$2*ROWS(U$5:U17)),U$4+7*W$1*ROWS(U$5:U17))</f>
        <v>43926</v>
      </c>
      <c r="V17" s="37">
        <f t="shared" ref="V17:X17" ca="1" si="17">IF(OR(WEEKDAY(U17,2)&gt;5,COUNTIF($B$1:$B$15,U17)=1),U17+1,U17)</f>
        <v>43927</v>
      </c>
      <c r="W17" s="37">
        <f t="shared" ca="1" si="17"/>
        <v>43927</v>
      </c>
      <c r="X17" s="37">
        <f t="shared" ca="1" si="17"/>
        <v>43927</v>
      </c>
    </row>
    <row r="18" spans="6:24" x14ac:dyDescent="0.25">
      <c r="F18" s="41" t="s">
        <v>50</v>
      </c>
      <c r="I18" s="37">
        <f>IF(K$2&lt;&gt;"",EDATE(I$4,K$2*ROWS(I$5:I18)),I$4+7*K$1*ROWS(I$5:I18))</f>
        <v>44682</v>
      </c>
      <c r="J18" s="37">
        <f t="shared" ca="1" si="2"/>
        <v>44683</v>
      </c>
      <c r="K18" s="37">
        <f t="shared" ca="1" si="8"/>
        <v>44683</v>
      </c>
      <c r="L18" s="37">
        <f t="shared" ca="1" si="9"/>
        <v>44683</v>
      </c>
      <c r="O18" s="37">
        <f>IF(Q$2&lt;&gt;"",EDATE(O$4,Q$2*ROWS(O$5:O18)),O$4+7*Q$1*ROWS(O$5:O18))</f>
        <v>44029</v>
      </c>
      <c r="P18" s="37">
        <f t="shared" ca="1" si="3"/>
        <v>44029</v>
      </c>
      <c r="Q18" s="37">
        <f t="shared" ca="1" si="3"/>
        <v>44029</v>
      </c>
      <c r="R18" s="37">
        <f t="shared" ca="1" si="3"/>
        <v>44029</v>
      </c>
      <c r="U18" s="37">
        <f>IF(W$2&lt;&gt;"",EDATE(U$4,W$2*ROWS(U$5:U18)),U$4+7*W$1*ROWS(U$5:U18))</f>
        <v>43933</v>
      </c>
      <c r="V18" s="37">
        <f t="shared" ref="V18:X18" ca="1" si="18">IF(OR(WEEKDAY(U18,2)&gt;5,COUNTIF($B$1:$B$15,U18)=1),U18+1,U18)</f>
        <v>43934</v>
      </c>
      <c r="W18" s="37">
        <f t="shared" ca="1" si="18"/>
        <v>43935</v>
      </c>
      <c r="X18" s="37">
        <f t="shared" ca="1" si="18"/>
        <v>43935</v>
      </c>
    </row>
    <row r="19" spans="6:24" x14ac:dyDescent="0.25">
      <c r="F19" s="41" t="s">
        <v>52</v>
      </c>
      <c r="I19" s="37">
        <f>IF(K$2&lt;&gt;"",EDATE(I$4,K$2*ROWS(I$5:I19)),I$4+7*K$1*ROWS(I$5:I19))</f>
        <v>44743</v>
      </c>
      <c r="J19" s="37">
        <f t="shared" ca="1" si="2"/>
        <v>44743</v>
      </c>
      <c r="K19" s="37">
        <f t="shared" ca="1" si="8"/>
        <v>44743</v>
      </c>
      <c r="L19" s="37">
        <f t="shared" ca="1" si="9"/>
        <v>44743</v>
      </c>
      <c r="O19" s="37">
        <f>IF(Q$2&lt;&gt;"",EDATE(O$4,Q$2*ROWS(O$5:O19)),O$4+7*Q$1*ROWS(O$5:O19))</f>
        <v>44043</v>
      </c>
      <c r="P19" s="37">
        <f t="shared" ca="1" si="3"/>
        <v>44043</v>
      </c>
      <c r="Q19" s="37">
        <f t="shared" ca="1" si="3"/>
        <v>44043</v>
      </c>
      <c r="R19" s="37">
        <f t="shared" ca="1" si="3"/>
        <v>44043</v>
      </c>
      <c r="U19" s="37">
        <f>IF(W$2&lt;&gt;"",EDATE(U$4,W$2*ROWS(U$5:U19)),U$4+7*W$1*ROWS(U$5:U19))</f>
        <v>43940</v>
      </c>
      <c r="V19" s="37">
        <f t="shared" ref="V19:X19" ca="1" si="19">IF(OR(WEEKDAY(U19,2)&gt;5,COUNTIF($B$1:$B$15,U19)=1),U19+1,U19)</f>
        <v>43941</v>
      </c>
      <c r="W19" s="37">
        <f t="shared" ca="1" si="19"/>
        <v>43941</v>
      </c>
      <c r="X19" s="37">
        <f t="shared" ca="1" si="19"/>
        <v>43941</v>
      </c>
    </row>
    <row r="20" spans="6:24" x14ac:dyDescent="0.25">
      <c r="F20" s="41" t="s">
        <v>53</v>
      </c>
      <c r="I20" s="37">
        <f>IF(K$2&lt;&gt;"",EDATE(I$4,K$2*ROWS(I$5:I20)),I$4+7*K$1*ROWS(I$5:I20))</f>
        <v>44805</v>
      </c>
      <c r="J20" s="37">
        <f t="shared" si="2"/>
        <v>44805</v>
      </c>
      <c r="K20" s="37">
        <f t="shared" ca="1" si="8"/>
        <v>44805</v>
      </c>
      <c r="L20" s="37">
        <f t="shared" ca="1" si="9"/>
        <v>44805</v>
      </c>
      <c r="O20" s="37">
        <f>IF(Q$2&lt;&gt;"",EDATE(O$4,Q$2*ROWS(O$5:O20)),O$4+7*Q$1*ROWS(O$5:O20))</f>
        <v>44057</v>
      </c>
      <c r="P20" s="37">
        <f t="shared" ca="1" si="3"/>
        <v>44057</v>
      </c>
      <c r="Q20" s="37">
        <f t="shared" ca="1" si="3"/>
        <v>44057</v>
      </c>
      <c r="R20" s="37">
        <f t="shared" ca="1" si="3"/>
        <v>44057</v>
      </c>
      <c r="U20" s="37">
        <f>IF(W$2&lt;&gt;"",EDATE(U$4,W$2*ROWS(U$5:U20)),U$4+7*W$1*ROWS(U$5:U20))</f>
        <v>43947</v>
      </c>
      <c r="V20" s="37">
        <f t="shared" ref="V20:X20" ca="1" si="20">IF(OR(WEEKDAY(U20,2)&gt;5,COUNTIF($B$1:$B$15,U20)=1),U20+1,U20)</f>
        <v>43948</v>
      </c>
      <c r="W20" s="37">
        <f t="shared" ca="1" si="20"/>
        <v>43948</v>
      </c>
      <c r="X20" s="37">
        <f t="shared" ca="1" si="20"/>
        <v>43948</v>
      </c>
    </row>
    <row r="21" spans="6:24" x14ac:dyDescent="0.25">
      <c r="F21" s="41" t="s">
        <v>54</v>
      </c>
      <c r="I21" s="37">
        <f>IF(K$2&lt;&gt;"",EDATE(I$4,K$2*ROWS(I$5:I21)),I$4+7*K$1*ROWS(I$5:I21))</f>
        <v>44866</v>
      </c>
      <c r="J21" s="37">
        <f t="shared" si="2"/>
        <v>44866</v>
      </c>
      <c r="K21" s="37">
        <f t="shared" ca="1" si="8"/>
        <v>44866</v>
      </c>
      <c r="L21" s="37">
        <f t="shared" ca="1" si="9"/>
        <v>44866</v>
      </c>
      <c r="O21" s="37">
        <f>IF(Q$2&lt;&gt;"",EDATE(O$4,Q$2*ROWS(O$5:O21)),O$4+7*Q$1*ROWS(O$5:O21))</f>
        <v>44071</v>
      </c>
      <c r="P21" s="37">
        <f t="shared" ca="1" si="3"/>
        <v>44071</v>
      </c>
      <c r="Q21" s="37">
        <f t="shared" ca="1" si="3"/>
        <v>44071</v>
      </c>
      <c r="R21" s="37">
        <f t="shared" ca="1" si="3"/>
        <v>44071</v>
      </c>
      <c r="U21" s="37">
        <f>IF(W$2&lt;&gt;"",EDATE(U$4,W$2*ROWS(U$5:U21)),U$4+7*W$1*ROWS(U$5:U21))</f>
        <v>43954</v>
      </c>
      <c r="V21" s="37">
        <f t="shared" ref="V21:X21" ca="1" si="21">IF(OR(WEEKDAY(U21,2)&gt;5,COUNTIF($B$1:$B$15,U21)=1),U21+1,U21)</f>
        <v>43955</v>
      </c>
      <c r="W21" s="37">
        <f t="shared" ca="1" si="21"/>
        <v>43955</v>
      </c>
      <c r="X21" s="37">
        <f t="shared" ca="1" si="21"/>
        <v>43955</v>
      </c>
    </row>
    <row r="22" spans="6:24" x14ac:dyDescent="0.25">
      <c r="I22" s="37">
        <f>IF(K$2&lt;&gt;"",EDATE(I$4,K$2*ROWS(I$5:I22)),I$4+7*K$1*ROWS(I$5:I22))</f>
        <v>44927</v>
      </c>
      <c r="J22" s="37">
        <f t="shared" si="2"/>
        <v>44928</v>
      </c>
      <c r="K22" s="37">
        <f t="shared" ca="1" si="8"/>
        <v>44928</v>
      </c>
      <c r="L22" s="37">
        <f t="shared" ca="1" si="9"/>
        <v>44928</v>
      </c>
      <c r="O22" s="37">
        <f>IF(Q$2&lt;&gt;"",EDATE(O$4,Q$2*ROWS(O$5:O22)),O$4+7*Q$1*ROWS(O$5:O22))</f>
        <v>44085</v>
      </c>
      <c r="P22" s="37">
        <f t="shared" ca="1" si="3"/>
        <v>44085</v>
      </c>
      <c r="Q22" s="37">
        <f t="shared" ca="1" si="3"/>
        <v>44085</v>
      </c>
      <c r="R22" s="37">
        <f t="shared" ca="1" si="3"/>
        <v>44085</v>
      </c>
      <c r="U22" s="37">
        <f>IF(W$2&lt;&gt;"",EDATE(U$4,W$2*ROWS(U$5:U22)),U$4+7*W$1*ROWS(U$5:U22))</f>
        <v>43961</v>
      </c>
      <c r="V22" s="37">
        <f t="shared" ref="V22:X22" ca="1" si="22">IF(OR(WEEKDAY(U22,2)&gt;5,COUNTIF($B$1:$B$15,U22)=1),U22+1,U22)</f>
        <v>43962</v>
      </c>
      <c r="W22" s="37">
        <f t="shared" ca="1" si="22"/>
        <v>43962</v>
      </c>
      <c r="X22" s="37">
        <f t="shared" ca="1" si="22"/>
        <v>43962</v>
      </c>
    </row>
    <row r="23" spans="6:24" x14ac:dyDescent="0.25">
      <c r="F23" s="41" t="s">
        <v>55</v>
      </c>
      <c r="I23" s="37">
        <f>IF(K$2&lt;&gt;"",EDATE(I$4,K$2*ROWS(I$5:I23)),I$4+7*K$1*ROWS(I$5:I23))</f>
        <v>44986</v>
      </c>
      <c r="J23" s="37">
        <f t="shared" si="2"/>
        <v>44986</v>
      </c>
      <c r="K23" s="37">
        <f t="shared" ca="1" si="8"/>
        <v>44986</v>
      </c>
      <c r="L23" s="37">
        <f t="shared" ca="1" si="9"/>
        <v>44986</v>
      </c>
      <c r="O23" s="37">
        <f>IF(Q$2&lt;&gt;"",EDATE(O$4,Q$2*ROWS(O$5:O23)),O$4+7*Q$1*ROWS(O$5:O23))</f>
        <v>44099</v>
      </c>
      <c r="P23" s="37">
        <f t="shared" ca="1" si="3"/>
        <v>44099</v>
      </c>
      <c r="Q23" s="37">
        <f t="shared" ca="1" si="3"/>
        <v>44099</v>
      </c>
      <c r="R23" s="37">
        <f t="shared" ca="1" si="3"/>
        <v>44099</v>
      </c>
      <c r="U23" s="37">
        <f>IF(W$2&lt;&gt;"",EDATE(U$4,W$2*ROWS(U$5:U23)),U$4+7*W$1*ROWS(U$5:U23))</f>
        <v>43968</v>
      </c>
      <c r="V23" s="37">
        <f t="shared" ref="V23:X23" ca="1" si="23">IF(OR(WEEKDAY(U23,2)&gt;5,COUNTIF($B$1:$B$15,U23)=1),U23+1,U23)</f>
        <v>43969</v>
      </c>
      <c r="W23" s="37">
        <f t="shared" ca="1" si="23"/>
        <v>43969</v>
      </c>
      <c r="X23" s="37">
        <f t="shared" ca="1" si="23"/>
        <v>43969</v>
      </c>
    </row>
    <row r="24" spans="6:24" x14ac:dyDescent="0.25">
      <c r="F24" s="41" t="s">
        <v>56</v>
      </c>
      <c r="I24" s="37">
        <f>IF(K$2&lt;&gt;"",EDATE(I$4,K$2*ROWS(I$5:I24)),I$4+7*K$1*ROWS(I$5:I24))</f>
        <v>45047</v>
      </c>
      <c r="J24" s="37">
        <f t="shared" si="2"/>
        <v>45047</v>
      </c>
      <c r="K24" s="37">
        <f t="shared" ca="1" si="8"/>
        <v>45047</v>
      </c>
      <c r="L24" s="37">
        <f t="shared" ca="1" si="9"/>
        <v>45047</v>
      </c>
      <c r="O24" s="37">
        <f>IF(Q$2&lt;&gt;"",EDATE(O$4,Q$2*ROWS(O$5:O24)),O$4+7*Q$1*ROWS(O$5:O24))</f>
        <v>44113</v>
      </c>
      <c r="P24" s="37">
        <f t="shared" ca="1" si="3"/>
        <v>44113</v>
      </c>
      <c r="Q24" s="37">
        <f t="shared" ca="1" si="3"/>
        <v>44113</v>
      </c>
      <c r="R24" s="37">
        <f t="shared" ca="1" si="3"/>
        <v>44113</v>
      </c>
      <c r="U24" s="37">
        <f>IF(W$2&lt;&gt;"",EDATE(U$4,W$2*ROWS(U$5:U24)),U$4+7*W$1*ROWS(U$5:U24))</f>
        <v>43975</v>
      </c>
      <c r="V24" s="37">
        <f t="shared" ref="V24:X24" ca="1" si="24">IF(OR(WEEKDAY(U24,2)&gt;5,COUNTIF($B$1:$B$15,U24)=1),U24+1,U24)</f>
        <v>43976</v>
      </c>
      <c r="W24" s="37">
        <f t="shared" ca="1" si="24"/>
        <v>43976</v>
      </c>
      <c r="X24" s="37">
        <f t="shared" ca="1" si="24"/>
        <v>43976</v>
      </c>
    </row>
    <row r="25" spans="6:24" x14ac:dyDescent="0.25">
      <c r="F25" s="41" t="s">
        <v>57</v>
      </c>
      <c r="I25" s="37">
        <f>IF(K$2&lt;&gt;"",EDATE(I$4,K$2*ROWS(I$5:I25)),I$4+7*K$1*ROWS(I$5:I25))</f>
        <v>45108</v>
      </c>
      <c r="J25" s="37">
        <f t="shared" si="2"/>
        <v>45109</v>
      </c>
      <c r="K25" s="37">
        <f t="shared" ca="1" si="8"/>
        <v>45110</v>
      </c>
      <c r="L25" s="37">
        <f t="shared" ca="1" si="9"/>
        <v>45110</v>
      </c>
      <c r="O25" s="37">
        <f>IF(Q$2&lt;&gt;"",EDATE(O$4,Q$2*ROWS(O$5:O25)),O$4+7*Q$1*ROWS(O$5:O25))</f>
        <v>44127</v>
      </c>
      <c r="P25" s="37">
        <f t="shared" ca="1" si="3"/>
        <v>44127</v>
      </c>
      <c r="Q25" s="37">
        <f t="shared" ca="1" si="3"/>
        <v>44127</v>
      </c>
      <c r="R25" s="37">
        <f t="shared" ca="1" si="3"/>
        <v>44127</v>
      </c>
      <c r="U25" s="37">
        <f>IF(W$2&lt;&gt;"",EDATE(U$4,W$2*ROWS(U$5:U25)),U$4+7*W$1*ROWS(U$5:U25))</f>
        <v>43982</v>
      </c>
      <c r="V25" s="37">
        <f t="shared" ref="V25:X25" ca="1" si="25">IF(OR(WEEKDAY(U25,2)&gt;5,COUNTIF($B$1:$B$15,U25)=1),U25+1,U25)</f>
        <v>43983</v>
      </c>
      <c r="W25" s="37">
        <f t="shared" ca="1" si="25"/>
        <v>43984</v>
      </c>
      <c r="X25" s="37">
        <f t="shared" ca="1" si="25"/>
        <v>43984</v>
      </c>
    </row>
    <row r="26" spans="6:24" x14ac:dyDescent="0.25">
      <c r="F26" s="41" t="s">
        <v>58</v>
      </c>
      <c r="I26" s="37">
        <f>IF(K$2&lt;&gt;"",EDATE(I$4,K$2*ROWS(I$5:I26)),I$4+7*K$1*ROWS(I$5:I26))</f>
        <v>45170</v>
      </c>
      <c r="J26" s="37">
        <f t="shared" si="2"/>
        <v>45170</v>
      </c>
      <c r="K26" s="37">
        <f t="shared" ca="1" si="8"/>
        <v>45170</v>
      </c>
      <c r="L26" s="37">
        <f t="shared" ca="1" si="9"/>
        <v>45170</v>
      </c>
      <c r="O26" s="37">
        <f>IF(Q$2&lt;&gt;"",EDATE(O$4,Q$2*ROWS(O$5:O26)),O$4+7*Q$1*ROWS(O$5:O26))</f>
        <v>44141</v>
      </c>
      <c r="P26" s="37">
        <f t="shared" ca="1" si="3"/>
        <v>44141</v>
      </c>
      <c r="Q26" s="37">
        <f t="shared" ca="1" si="3"/>
        <v>44141</v>
      </c>
      <c r="R26" s="37">
        <f t="shared" ca="1" si="3"/>
        <v>44141</v>
      </c>
      <c r="U26" s="37">
        <f>IF(W$2&lt;&gt;"",EDATE(U$4,W$2*ROWS(U$5:U26)),U$4+7*W$1*ROWS(U$5:U26))</f>
        <v>43989</v>
      </c>
      <c r="V26" s="37">
        <f t="shared" ref="V26:X26" ca="1" si="26">IF(OR(WEEKDAY(U26,2)&gt;5,COUNTIF($B$1:$B$15,U26)=1),U26+1,U26)</f>
        <v>43990</v>
      </c>
      <c r="W26" s="37">
        <f t="shared" ca="1" si="26"/>
        <v>43990</v>
      </c>
      <c r="X26" s="37">
        <f t="shared" ca="1" si="26"/>
        <v>43990</v>
      </c>
    </row>
    <row r="27" spans="6:24" x14ac:dyDescent="0.25">
      <c r="F27" s="41" t="s">
        <v>59</v>
      </c>
      <c r="I27" s="37">
        <f>IF(K$2&lt;&gt;"",EDATE(I$4,K$2*ROWS(I$5:I27)),I$4+7*K$1*ROWS(I$5:I27))</f>
        <v>45231</v>
      </c>
      <c r="J27" s="37">
        <f t="shared" si="2"/>
        <v>45231</v>
      </c>
      <c r="K27" s="37">
        <f t="shared" ca="1" si="8"/>
        <v>45231</v>
      </c>
      <c r="L27" s="37">
        <f t="shared" ca="1" si="9"/>
        <v>45231</v>
      </c>
      <c r="O27" s="37">
        <f>IF(Q$2&lt;&gt;"",EDATE(O$4,Q$2*ROWS(O$5:O27)),O$4+7*Q$1*ROWS(O$5:O27))</f>
        <v>44155</v>
      </c>
      <c r="P27" s="37">
        <f t="shared" ca="1" si="3"/>
        <v>44155</v>
      </c>
      <c r="Q27" s="37">
        <f t="shared" ca="1" si="3"/>
        <v>44155</v>
      </c>
      <c r="R27" s="37">
        <f t="shared" ca="1" si="3"/>
        <v>44155</v>
      </c>
      <c r="U27" s="37">
        <f>IF(W$2&lt;&gt;"",EDATE(U$4,W$2*ROWS(U$5:U27)),U$4+7*W$1*ROWS(U$5:U27))</f>
        <v>43996</v>
      </c>
      <c r="V27" s="37">
        <f t="shared" ref="V27:X27" ca="1" si="27">IF(OR(WEEKDAY(U27,2)&gt;5,COUNTIF($B$1:$B$15,U27)=1),U27+1,U27)</f>
        <v>43997</v>
      </c>
      <c r="W27" s="37">
        <f t="shared" ca="1" si="27"/>
        <v>43997</v>
      </c>
      <c r="X27" s="37">
        <f t="shared" ca="1" si="27"/>
        <v>43997</v>
      </c>
    </row>
    <row r="28" spans="6:24" x14ac:dyDescent="0.25">
      <c r="F28" s="41" t="s">
        <v>60</v>
      </c>
      <c r="I28" s="37">
        <f>IF(K$2&lt;&gt;"",EDATE(I$4,K$2*ROWS(I$5:I28)),I$4+7*K$1*ROWS(I$5:I28))</f>
        <v>45292</v>
      </c>
      <c r="J28" s="37">
        <f t="shared" si="2"/>
        <v>45292</v>
      </c>
      <c r="K28" s="37">
        <f t="shared" ca="1" si="8"/>
        <v>45292</v>
      </c>
      <c r="L28" s="37">
        <f t="shared" ca="1" si="9"/>
        <v>45292</v>
      </c>
      <c r="O28" s="37">
        <f>IF(Q$2&lt;&gt;"",EDATE(O$4,Q$2*ROWS(O$5:O28)),O$4+7*Q$1*ROWS(O$5:O28))</f>
        <v>44169</v>
      </c>
      <c r="P28" s="37">
        <f t="shared" ca="1" si="3"/>
        <v>44169</v>
      </c>
      <c r="Q28" s="37">
        <f t="shared" ca="1" si="3"/>
        <v>44169</v>
      </c>
      <c r="R28" s="37">
        <f t="shared" ca="1" si="3"/>
        <v>44169</v>
      </c>
      <c r="U28" s="37">
        <f>IF(W$2&lt;&gt;"",EDATE(U$4,W$2*ROWS(U$5:U28)),U$4+7*W$1*ROWS(U$5:U28))</f>
        <v>44003</v>
      </c>
      <c r="V28" s="37">
        <f t="shared" ref="V28:X28" ca="1" si="28">IF(OR(WEEKDAY(U28,2)&gt;5,COUNTIF($B$1:$B$15,U28)=1),U28+1,U28)</f>
        <v>44004</v>
      </c>
      <c r="W28" s="37">
        <f t="shared" ca="1" si="28"/>
        <v>44004</v>
      </c>
      <c r="X28" s="37">
        <f t="shared" ca="1" si="28"/>
        <v>44004</v>
      </c>
    </row>
    <row r="29" spans="6:24" x14ac:dyDescent="0.25">
      <c r="I29" s="37">
        <f>IF(K$2&lt;&gt;"",EDATE(I$4,K$2*ROWS(I$5:I29)),I$4+7*K$1*ROWS(I$5:I29))</f>
        <v>45352</v>
      </c>
      <c r="J29" s="37">
        <f t="shared" si="2"/>
        <v>45352</v>
      </c>
      <c r="K29" s="37">
        <f t="shared" ca="1" si="8"/>
        <v>45352</v>
      </c>
      <c r="L29" s="37">
        <f t="shared" ca="1" si="9"/>
        <v>45352</v>
      </c>
      <c r="O29" s="37">
        <f>IF(Q$2&lt;&gt;"",EDATE(O$4,Q$2*ROWS(O$5:O29)),O$4+7*Q$1*ROWS(O$5:O29))</f>
        <v>44183</v>
      </c>
      <c r="P29" s="37">
        <f t="shared" ca="1" si="3"/>
        <v>44183</v>
      </c>
      <c r="Q29" s="37">
        <f t="shared" ca="1" si="3"/>
        <v>44183</v>
      </c>
      <c r="R29" s="37">
        <f t="shared" ca="1" si="3"/>
        <v>44183</v>
      </c>
      <c r="U29" s="37">
        <f>IF(W$2&lt;&gt;"",EDATE(U$4,W$2*ROWS(U$5:U29)),U$4+7*W$1*ROWS(U$5:U29))</f>
        <v>44010</v>
      </c>
      <c r="V29" s="37">
        <f t="shared" ref="V29:X29" ca="1" si="29">IF(OR(WEEKDAY(U29,2)&gt;5,COUNTIF($B$1:$B$15,U29)=1),U29+1,U29)</f>
        <v>44011</v>
      </c>
      <c r="W29" s="37">
        <f t="shared" ca="1" si="29"/>
        <v>44011</v>
      </c>
      <c r="X29" s="37">
        <f t="shared" ca="1" si="29"/>
        <v>44011</v>
      </c>
    </row>
    <row r="30" spans="6:24" x14ac:dyDescent="0.25">
      <c r="O30" s="37">
        <f>IF(Q$2&lt;&gt;"",EDATE(O$4,Q$2*ROWS(O$5:O30)),O$4+7*Q$1*ROWS(O$5:O30))</f>
        <v>44197</v>
      </c>
      <c r="P30" s="37">
        <f t="shared" ref="P30:R30" ca="1" si="30">IF(OR(WEEKDAY(O30,2)&gt;5,COUNTIF($B$1:$B$15,O30)=1),O30+1,O30)</f>
        <v>44197</v>
      </c>
      <c r="Q30" s="37">
        <f t="shared" ca="1" si="30"/>
        <v>44197</v>
      </c>
      <c r="R30" s="37">
        <f t="shared" ca="1" si="30"/>
        <v>44197</v>
      </c>
      <c r="U30" s="37">
        <f>IF(W$2&lt;&gt;"",EDATE(U$4,W$2*ROWS(U$5:U30)),U$4+7*W$1*ROWS(U$5:U30))</f>
        <v>44017</v>
      </c>
      <c r="V30" s="37">
        <f t="shared" ref="V30:X30" ca="1" si="31">IF(OR(WEEKDAY(U30,2)&gt;5,COUNTIF($B$1:$B$15,U30)=1),U30+1,U30)</f>
        <v>44018</v>
      </c>
      <c r="W30" s="37">
        <f t="shared" ca="1" si="31"/>
        <v>44018</v>
      </c>
      <c r="X30" s="37">
        <f t="shared" ca="1" si="31"/>
        <v>44018</v>
      </c>
    </row>
    <row r="31" spans="6:24" x14ac:dyDescent="0.25">
      <c r="O31" s="37">
        <f>IF(Q$2&lt;&gt;"",EDATE(O$4,Q$2*ROWS(O$5:O31)),O$4+7*Q$1*ROWS(O$5:O31))</f>
        <v>44211</v>
      </c>
      <c r="P31" s="37">
        <f t="shared" ref="P31:R31" ca="1" si="32">IF(OR(WEEKDAY(O31,2)&gt;5,COUNTIF($B$1:$B$15,O31)=1),O31+1,O31)</f>
        <v>44211</v>
      </c>
      <c r="Q31" s="37">
        <f t="shared" ca="1" si="32"/>
        <v>44211</v>
      </c>
      <c r="R31" s="37">
        <f t="shared" ca="1" si="32"/>
        <v>44211</v>
      </c>
      <c r="U31" s="37">
        <f>IF(W$2&lt;&gt;"",EDATE(U$4,W$2*ROWS(U$5:U31)),U$4+7*W$1*ROWS(U$5:U31))</f>
        <v>44024</v>
      </c>
      <c r="V31" s="37">
        <f t="shared" ref="V31:X31" ca="1" si="33">IF(OR(WEEKDAY(U31,2)&gt;5,COUNTIF($B$1:$B$15,U31)=1),U31+1,U31)</f>
        <v>44025</v>
      </c>
      <c r="W31" s="37">
        <f t="shared" ca="1" si="33"/>
        <v>44025</v>
      </c>
      <c r="X31" s="37">
        <f t="shared" ca="1" si="33"/>
        <v>44025</v>
      </c>
    </row>
    <row r="32" spans="6:24" x14ac:dyDescent="0.25">
      <c r="O32" s="37">
        <f>IF(Q$2&lt;&gt;"",EDATE(O$4,Q$2*ROWS(O$5:O32)),O$4+7*Q$1*ROWS(O$5:O32))</f>
        <v>44225</v>
      </c>
      <c r="P32" s="37">
        <f t="shared" ref="P32:R32" ca="1" si="34">IF(OR(WEEKDAY(O32,2)&gt;5,COUNTIF($B$1:$B$15,O32)=1),O32+1,O32)</f>
        <v>44225</v>
      </c>
      <c r="Q32" s="37">
        <f t="shared" ca="1" si="34"/>
        <v>44225</v>
      </c>
      <c r="R32" s="37">
        <f t="shared" ca="1" si="34"/>
        <v>44225</v>
      </c>
      <c r="U32" s="37">
        <f>IF(W$2&lt;&gt;"",EDATE(U$4,W$2*ROWS(U$5:U32)),U$4+7*W$1*ROWS(U$5:U32))</f>
        <v>44031</v>
      </c>
      <c r="V32" s="37">
        <f t="shared" ref="V32:X32" ca="1" si="35">IF(OR(WEEKDAY(U32,2)&gt;5,COUNTIF($B$1:$B$15,U32)=1),U32+1,U32)</f>
        <v>44032</v>
      </c>
      <c r="W32" s="37">
        <f t="shared" ca="1" si="35"/>
        <v>44032</v>
      </c>
      <c r="X32" s="37">
        <f t="shared" ca="1" si="35"/>
        <v>44032</v>
      </c>
    </row>
    <row r="33" spans="15:24" x14ac:dyDescent="0.25">
      <c r="O33" s="37">
        <f>IF(Q$2&lt;&gt;"",EDATE(O$4,Q$2*ROWS(O$5:O33)),O$4+7*Q$1*ROWS(O$5:O33))</f>
        <v>44239</v>
      </c>
      <c r="P33" s="37">
        <f t="shared" ref="P33:R33" ca="1" si="36">IF(OR(WEEKDAY(O33,2)&gt;5,COUNTIF($B$1:$B$15,O33)=1),O33+1,O33)</f>
        <v>44239</v>
      </c>
      <c r="Q33" s="37">
        <f t="shared" ca="1" si="36"/>
        <v>44239</v>
      </c>
      <c r="R33" s="37">
        <f t="shared" ca="1" si="36"/>
        <v>44239</v>
      </c>
      <c r="U33" s="37">
        <f>IF(W$2&lt;&gt;"",EDATE(U$4,W$2*ROWS(U$5:U33)),U$4+7*W$1*ROWS(U$5:U33))</f>
        <v>44038</v>
      </c>
      <c r="V33" s="37">
        <f t="shared" ref="V33:X33" ca="1" si="37">IF(OR(WEEKDAY(U33,2)&gt;5,COUNTIF($B$1:$B$15,U33)=1),U33+1,U33)</f>
        <v>44039</v>
      </c>
      <c r="W33" s="37">
        <f t="shared" ca="1" si="37"/>
        <v>44039</v>
      </c>
      <c r="X33" s="37">
        <f t="shared" ca="1" si="37"/>
        <v>44039</v>
      </c>
    </row>
    <row r="34" spans="15:24" x14ac:dyDescent="0.25">
      <c r="O34" s="37">
        <f>IF(Q$2&lt;&gt;"",EDATE(O$4,Q$2*ROWS(O$5:O34)),O$4+7*Q$1*ROWS(O$5:O34))</f>
        <v>44253</v>
      </c>
      <c r="P34" s="37">
        <f t="shared" ref="P34:R34" ca="1" si="38">IF(OR(WEEKDAY(O34,2)&gt;5,COUNTIF($B$1:$B$15,O34)=1),O34+1,O34)</f>
        <v>44253</v>
      </c>
      <c r="Q34" s="37">
        <f t="shared" ca="1" si="38"/>
        <v>44253</v>
      </c>
      <c r="R34" s="37">
        <f t="shared" ca="1" si="38"/>
        <v>44253</v>
      </c>
      <c r="U34" s="37">
        <f>IF(W$2&lt;&gt;"",EDATE(U$4,W$2*ROWS(U$5:U34)),U$4+7*W$1*ROWS(U$5:U34))</f>
        <v>44045</v>
      </c>
      <c r="V34" s="37">
        <f t="shared" ref="V34:X34" ca="1" si="39">IF(OR(WEEKDAY(U34,2)&gt;5,COUNTIF($B$1:$B$15,U34)=1),U34+1,U34)</f>
        <v>44046</v>
      </c>
      <c r="W34" s="37">
        <f t="shared" ca="1" si="39"/>
        <v>44046</v>
      </c>
      <c r="X34" s="37">
        <f t="shared" ca="1" si="39"/>
        <v>44046</v>
      </c>
    </row>
    <row r="35" spans="15:24" x14ac:dyDescent="0.25">
      <c r="O35" s="37">
        <f>IF(Q$2&lt;&gt;"",EDATE(O$4,Q$2*ROWS(O$5:O35)),O$4+7*Q$1*ROWS(O$5:O35))</f>
        <v>44267</v>
      </c>
      <c r="P35" s="37">
        <f t="shared" ref="P35:R35" ca="1" si="40">IF(OR(WEEKDAY(O35,2)&gt;5,COUNTIF($B$1:$B$15,O35)=1),O35+1,O35)</f>
        <v>44267</v>
      </c>
      <c r="Q35" s="37">
        <f t="shared" ca="1" si="40"/>
        <v>44267</v>
      </c>
      <c r="R35" s="37">
        <f t="shared" ca="1" si="40"/>
        <v>44267</v>
      </c>
      <c r="U35" s="37">
        <f>IF(W$2&lt;&gt;"",EDATE(U$4,W$2*ROWS(U$5:U35)),U$4+7*W$1*ROWS(U$5:U35))</f>
        <v>44052</v>
      </c>
      <c r="V35" s="37">
        <f t="shared" ref="V35:X35" ca="1" si="41">IF(OR(WEEKDAY(U35,2)&gt;5,COUNTIF($B$1:$B$15,U35)=1),U35+1,U35)</f>
        <v>44053</v>
      </c>
      <c r="W35" s="37">
        <f t="shared" ca="1" si="41"/>
        <v>44053</v>
      </c>
      <c r="X35" s="37">
        <f t="shared" ca="1" si="41"/>
        <v>44053</v>
      </c>
    </row>
    <row r="36" spans="15:24" x14ac:dyDescent="0.25">
      <c r="O36" s="37">
        <f>IF(Q$2&lt;&gt;"",EDATE(O$4,Q$2*ROWS(O$5:O36)),O$4+7*Q$1*ROWS(O$5:O36))</f>
        <v>44281</v>
      </c>
      <c r="P36" s="37">
        <f t="shared" ref="P36:R36" ca="1" si="42">IF(OR(WEEKDAY(O36,2)&gt;5,COUNTIF($B$1:$B$15,O36)=1),O36+1,O36)</f>
        <v>44281</v>
      </c>
      <c r="Q36" s="37">
        <f t="shared" ca="1" si="42"/>
        <v>44281</v>
      </c>
      <c r="R36" s="37">
        <f t="shared" ca="1" si="42"/>
        <v>44281</v>
      </c>
      <c r="U36" s="37">
        <f>IF(W$2&lt;&gt;"",EDATE(U$4,W$2*ROWS(U$5:U36)),U$4+7*W$1*ROWS(U$5:U36))</f>
        <v>44059</v>
      </c>
      <c r="V36" s="37">
        <f t="shared" ref="V36:X36" ca="1" si="43">IF(OR(WEEKDAY(U36,2)&gt;5,COUNTIF($B$1:$B$15,U36)=1),U36+1,U36)</f>
        <v>44060</v>
      </c>
      <c r="W36" s="37">
        <f t="shared" ca="1" si="43"/>
        <v>44060</v>
      </c>
      <c r="X36" s="37">
        <f t="shared" ca="1" si="43"/>
        <v>44060</v>
      </c>
    </row>
    <row r="37" spans="15:24" x14ac:dyDescent="0.25">
      <c r="O37" s="37">
        <f>IF(Q$2&lt;&gt;"",EDATE(O$4,Q$2*ROWS(O$5:O37)),O$4+7*Q$1*ROWS(O$5:O37))</f>
        <v>44295</v>
      </c>
      <c r="P37" s="37">
        <f t="shared" ref="P37:R37" ca="1" si="44">IF(OR(WEEKDAY(O37,2)&gt;5,COUNTIF($B$1:$B$15,O37)=1),O37+1,O37)</f>
        <v>44295</v>
      </c>
      <c r="Q37" s="37">
        <f t="shared" ca="1" si="44"/>
        <v>44295</v>
      </c>
      <c r="R37" s="37">
        <f t="shared" ca="1" si="44"/>
        <v>44295</v>
      </c>
      <c r="U37" s="37">
        <f>IF(W$2&lt;&gt;"",EDATE(U$4,W$2*ROWS(U$5:U37)),U$4+7*W$1*ROWS(U$5:U37))</f>
        <v>44066</v>
      </c>
      <c r="V37" s="37">
        <f t="shared" ref="V37:X37" ca="1" si="45">IF(OR(WEEKDAY(U37,2)&gt;5,COUNTIF($B$1:$B$15,U37)=1),U37+1,U37)</f>
        <v>44067</v>
      </c>
      <c r="W37" s="37">
        <f t="shared" ca="1" si="45"/>
        <v>44067</v>
      </c>
      <c r="X37" s="37">
        <f t="shared" ca="1" si="45"/>
        <v>44067</v>
      </c>
    </row>
    <row r="38" spans="15:24" x14ac:dyDescent="0.25">
      <c r="O38" s="37">
        <f>IF(Q$2&lt;&gt;"",EDATE(O$4,Q$2*ROWS(O$5:O38)),O$4+7*Q$1*ROWS(O$5:O38))</f>
        <v>44309</v>
      </c>
      <c r="P38" s="37">
        <f t="shared" ref="P38:R38" ca="1" si="46">IF(OR(WEEKDAY(O38,2)&gt;5,COUNTIF($B$1:$B$15,O38)=1),O38+1,O38)</f>
        <v>44309</v>
      </c>
      <c r="Q38" s="37">
        <f t="shared" ca="1" si="46"/>
        <v>44309</v>
      </c>
      <c r="R38" s="37">
        <f t="shared" ca="1" si="46"/>
        <v>44309</v>
      </c>
      <c r="U38" s="37">
        <f>IF(W$2&lt;&gt;"",EDATE(U$4,W$2*ROWS(U$5:U38)),U$4+7*W$1*ROWS(U$5:U38))</f>
        <v>44073</v>
      </c>
      <c r="V38" s="37">
        <f t="shared" ref="V38:X38" ca="1" si="47">IF(OR(WEEKDAY(U38,2)&gt;5,COUNTIF($B$1:$B$15,U38)=1),U38+1,U38)</f>
        <v>44074</v>
      </c>
      <c r="W38" s="37">
        <f t="shared" ca="1" si="47"/>
        <v>44074</v>
      </c>
      <c r="X38" s="37">
        <f t="shared" ca="1" si="47"/>
        <v>44074</v>
      </c>
    </row>
    <row r="39" spans="15:24" x14ac:dyDescent="0.25">
      <c r="O39" s="37">
        <f>IF(Q$2&lt;&gt;"",EDATE(O$4,Q$2*ROWS(O$5:O39)),O$4+7*Q$1*ROWS(O$5:O39))</f>
        <v>44323</v>
      </c>
      <c r="P39" s="37">
        <f t="shared" ref="P39:R39" ca="1" si="48">IF(OR(WEEKDAY(O39,2)&gt;5,COUNTIF($B$1:$B$15,O39)=1),O39+1,O39)</f>
        <v>44323</v>
      </c>
      <c r="Q39" s="37">
        <f t="shared" ca="1" si="48"/>
        <v>44323</v>
      </c>
      <c r="R39" s="37">
        <f t="shared" ca="1" si="48"/>
        <v>44323</v>
      </c>
      <c r="U39" s="37">
        <f>IF(W$2&lt;&gt;"",EDATE(U$4,W$2*ROWS(U$5:U39)),U$4+7*W$1*ROWS(U$5:U39))</f>
        <v>44080</v>
      </c>
      <c r="V39" s="37">
        <f t="shared" ref="V39:X39" ca="1" si="49">IF(OR(WEEKDAY(U39,2)&gt;5,COUNTIF($B$1:$B$15,U39)=1),U39+1,U39)</f>
        <v>44081</v>
      </c>
      <c r="W39" s="37">
        <f t="shared" ca="1" si="49"/>
        <v>44081</v>
      </c>
      <c r="X39" s="37">
        <f t="shared" ca="1" si="49"/>
        <v>44081</v>
      </c>
    </row>
    <row r="40" spans="15:24" x14ac:dyDescent="0.25">
      <c r="O40" s="37">
        <f>IF(Q$2&lt;&gt;"",EDATE(O$4,Q$2*ROWS(O$5:O40)),O$4+7*Q$1*ROWS(O$5:O40))</f>
        <v>44337</v>
      </c>
      <c r="P40" s="37">
        <f t="shared" ref="P40:R40" ca="1" si="50">IF(OR(WEEKDAY(O40,2)&gt;5,COUNTIF($B$1:$B$15,O40)=1),O40+1,O40)</f>
        <v>44337</v>
      </c>
      <c r="Q40" s="37">
        <f t="shared" ca="1" si="50"/>
        <v>44337</v>
      </c>
      <c r="R40" s="37">
        <f t="shared" ca="1" si="50"/>
        <v>44337</v>
      </c>
      <c r="U40" s="37">
        <f>IF(W$2&lt;&gt;"",EDATE(U$4,W$2*ROWS(U$5:U40)),U$4+7*W$1*ROWS(U$5:U40))</f>
        <v>44087</v>
      </c>
      <c r="V40" s="37">
        <f t="shared" ref="V40:X40" ca="1" si="51">IF(OR(WEEKDAY(U40,2)&gt;5,COUNTIF($B$1:$B$15,U40)=1),U40+1,U40)</f>
        <v>44088</v>
      </c>
      <c r="W40" s="37">
        <f t="shared" ca="1" si="51"/>
        <v>44088</v>
      </c>
      <c r="X40" s="37">
        <f t="shared" ca="1" si="51"/>
        <v>44088</v>
      </c>
    </row>
    <row r="41" spans="15:24" x14ac:dyDescent="0.25">
      <c r="O41" s="37">
        <f>IF(Q$2&lt;&gt;"",EDATE(O$4,Q$2*ROWS(O$5:O41)),O$4+7*Q$1*ROWS(O$5:O41))</f>
        <v>44351</v>
      </c>
      <c r="P41" s="37">
        <f t="shared" ref="P41:R41" ca="1" si="52">IF(OR(WEEKDAY(O41,2)&gt;5,COUNTIF($B$1:$B$15,O41)=1),O41+1,O41)</f>
        <v>44351</v>
      </c>
      <c r="Q41" s="37">
        <f t="shared" ca="1" si="52"/>
        <v>44351</v>
      </c>
      <c r="R41" s="37">
        <f t="shared" ca="1" si="52"/>
        <v>44351</v>
      </c>
      <c r="U41" s="37">
        <f>IF(W$2&lt;&gt;"",EDATE(U$4,W$2*ROWS(U$5:U41)),U$4+7*W$1*ROWS(U$5:U41))</f>
        <v>44094</v>
      </c>
      <c r="V41" s="37">
        <f t="shared" ref="V41:X41" ca="1" si="53">IF(OR(WEEKDAY(U41,2)&gt;5,COUNTIF($B$1:$B$15,U41)=1),U41+1,U41)</f>
        <v>44095</v>
      </c>
      <c r="W41" s="37">
        <f t="shared" ca="1" si="53"/>
        <v>44095</v>
      </c>
      <c r="X41" s="37">
        <f t="shared" ca="1" si="53"/>
        <v>44095</v>
      </c>
    </row>
    <row r="42" spans="15:24" x14ac:dyDescent="0.25">
      <c r="O42" s="37">
        <f>IF(Q$2&lt;&gt;"",EDATE(O$4,Q$2*ROWS(O$5:O42)),O$4+7*Q$1*ROWS(O$5:O42))</f>
        <v>44365</v>
      </c>
      <c r="P42" s="37">
        <f t="shared" ref="P42:R42" ca="1" si="54">IF(OR(WEEKDAY(O42,2)&gt;5,COUNTIF($B$1:$B$15,O42)=1),O42+1,O42)</f>
        <v>44365</v>
      </c>
      <c r="Q42" s="37">
        <f t="shared" ca="1" si="54"/>
        <v>44365</v>
      </c>
      <c r="R42" s="37">
        <f t="shared" ca="1" si="54"/>
        <v>44365</v>
      </c>
      <c r="U42" s="37">
        <f>IF(W$2&lt;&gt;"",EDATE(U$4,W$2*ROWS(U$5:U42)),U$4+7*W$1*ROWS(U$5:U42))</f>
        <v>44101</v>
      </c>
      <c r="V42" s="37">
        <f t="shared" ref="V42:X42" ca="1" si="55">IF(OR(WEEKDAY(U42,2)&gt;5,COUNTIF($B$1:$B$15,U42)=1),U42+1,U42)</f>
        <v>44102</v>
      </c>
      <c r="W42" s="37">
        <f t="shared" ca="1" si="55"/>
        <v>44102</v>
      </c>
      <c r="X42" s="37">
        <f t="shared" ca="1" si="55"/>
        <v>44102</v>
      </c>
    </row>
    <row r="43" spans="15:24" x14ac:dyDescent="0.25">
      <c r="O43" s="37">
        <f>IF(Q$2&lt;&gt;"",EDATE(O$4,Q$2*ROWS(O$5:O43)),O$4+7*Q$1*ROWS(O$5:O43))</f>
        <v>44379</v>
      </c>
      <c r="P43" s="37">
        <f t="shared" ref="P43:R43" ca="1" si="56">IF(OR(WEEKDAY(O43,2)&gt;5,COUNTIF($B$1:$B$15,O43)=1),O43+1,O43)</f>
        <v>44379</v>
      </c>
      <c r="Q43" s="37">
        <f t="shared" ca="1" si="56"/>
        <v>44379</v>
      </c>
      <c r="R43" s="37">
        <f t="shared" ca="1" si="56"/>
        <v>44379</v>
      </c>
      <c r="U43" s="37">
        <f>IF(W$2&lt;&gt;"",EDATE(U$4,W$2*ROWS(U$5:U43)),U$4+7*W$1*ROWS(U$5:U43))</f>
        <v>44108</v>
      </c>
      <c r="V43" s="37">
        <f t="shared" ref="V43:X43" ca="1" si="57">IF(OR(WEEKDAY(U43,2)&gt;5,COUNTIF($B$1:$B$15,U43)=1),U43+1,U43)</f>
        <v>44109</v>
      </c>
      <c r="W43" s="37">
        <f t="shared" ca="1" si="57"/>
        <v>44109</v>
      </c>
      <c r="X43" s="37">
        <f t="shared" ca="1" si="57"/>
        <v>44109</v>
      </c>
    </row>
    <row r="44" spans="15:24" x14ac:dyDescent="0.25">
      <c r="O44" s="37">
        <f>IF(Q$2&lt;&gt;"",EDATE(O$4,Q$2*ROWS(O$5:O44)),O$4+7*Q$1*ROWS(O$5:O44))</f>
        <v>44393</v>
      </c>
      <c r="P44" s="37">
        <f t="shared" ref="P44:R44" ca="1" si="58">IF(OR(WEEKDAY(O44,2)&gt;5,COUNTIF($B$1:$B$15,O44)=1),O44+1,O44)</f>
        <v>44393</v>
      </c>
      <c r="Q44" s="37">
        <f t="shared" ca="1" si="58"/>
        <v>44393</v>
      </c>
      <c r="R44" s="37">
        <f t="shared" ca="1" si="58"/>
        <v>44393</v>
      </c>
      <c r="U44" s="37">
        <f>IF(W$2&lt;&gt;"",EDATE(U$4,W$2*ROWS(U$5:U44)),U$4+7*W$1*ROWS(U$5:U44))</f>
        <v>44115</v>
      </c>
      <c r="V44" s="37">
        <f t="shared" ref="V44:X44" ca="1" si="59">IF(OR(WEEKDAY(U44,2)&gt;5,COUNTIF($B$1:$B$15,U44)=1),U44+1,U44)</f>
        <v>44116</v>
      </c>
      <c r="W44" s="37">
        <f t="shared" ca="1" si="59"/>
        <v>44116</v>
      </c>
      <c r="X44" s="37">
        <f t="shared" ca="1" si="59"/>
        <v>44116</v>
      </c>
    </row>
    <row r="45" spans="15:24" x14ac:dyDescent="0.25">
      <c r="O45" s="37">
        <f>IF(Q$2&lt;&gt;"",EDATE(O$4,Q$2*ROWS(O$5:O45)),O$4+7*Q$1*ROWS(O$5:O45))</f>
        <v>44407</v>
      </c>
      <c r="P45" s="37">
        <f t="shared" ref="P45:R45" ca="1" si="60">IF(OR(WEEKDAY(O45,2)&gt;5,COUNTIF($B$1:$B$15,O45)=1),O45+1,O45)</f>
        <v>44407</v>
      </c>
      <c r="Q45" s="37">
        <f t="shared" ca="1" si="60"/>
        <v>44407</v>
      </c>
      <c r="R45" s="37">
        <f t="shared" ca="1" si="60"/>
        <v>44407</v>
      </c>
      <c r="U45" s="37">
        <f>IF(W$2&lt;&gt;"",EDATE(U$4,W$2*ROWS(U$5:U45)),U$4+7*W$1*ROWS(U$5:U45))</f>
        <v>44122</v>
      </c>
      <c r="V45" s="37">
        <f t="shared" ref="V45:X45" ca="1" si="61">IF(OR(WEEKDAY(U45,2)&gt;5,COUNTIF($B$1:$B$15,U45)=1),U45+1,U45)</f>
        <v>44123</v>
      </c>
      <c r="W45" s="37">
        <f t="shared" ca="1" si="61"/>
        <v>44123</v>
      </c>
      <c r="X45" s="37">
        <f t="shared" ca="1" si="61"/>
        <v>44123</v>
      </c>
    </row>
    <row r="46" spans="15:24" x14ac:dyDescent="0.25">
      <c r="O46" s="37">
        <f>IF(Q$2&lt;&gt;"",EDATE(O$4,Q$2*ROWS(O$5:O46)),O$4+7*Q$1*ROWS(O$5:O46))</f>
        <v>44421</v>
      </c>
      <c r="P46" s="37">
        <f t="shared" ref="P46:R46" ca="1" si="62">IF(OR(WEEKDAY(O46,2)&gt;5,COUNTIF($B$1:$B$15,O46)=1),O46+1,O46)</f>
        <v>44421</v>
      </c>
      <c r="Q46" s="37">
        <f t="shared" ca="1" si="62"/>
        <v>44421</v>
      </c>
      <c r="R46" s="37">
        <f t="shared" ca="1" si="62"/>
        <v>44421</v>
      </c>
      <c r="U46" s="37">
        <f>IF(W$2&lt;&gt;"",EDATE(U$4,W$2*ROWS(U$5:U46)),U$4+7*W$1*ROWS(U$5:U46))</f>
        <v>44129</v>
      </c>
      <c r="V46" s="37">
        <f t="shared" ref="V46:X46" ca="1" si="63">IF(OR(WEEKDAY(U46,2)&gt;5,COUNTIF($B$1:$B$15,U46)=1),U46+1,U46)</f>
        <v>44130</v>
      </c>
      <c r="W46" s="37">
        <f t="shared" ca="1" si="63"/>
        <v>44130</v>
      </c>
      <c r="X46" s="37">
        <f t="shared" ca="1" si="63"/>
        <v>44130</v>
      </c>
    </row>
    <row r="47" spans="15:24" x14ac:dyDescent="0.25">
      <c r="O47" s="37">
        <f>IF(Q$2&lt;&gt;"",EDATE(O$4,Q$2*ROWS(O$5:O47)),O$4+7*Q$1*ROWS(O$5:O47))</f>
        <v>44435</v>
      </c>
      <c r="P47" s="37">
        <f t="shared" ref="P47:R47" ca="1" si="64">IF(OR(WEEKDAY(O47,2)&gt;5,COUNTIF($B$1:$B$15,O47)=1),O47+1,O47)</f>
        <v>44435</v>
      </c>
      <c r="Q47" s="37">
        <f t="shared" ca="1" si="64"/>
        <v>44435</v>
      </c>
      <c r="R47" s="37">
        <f t="shared" ca="1" si="64"/>
        <v>44435</v>
      </c>
      <c r="U47" s="37">
        <f>IF(W$2&lt;&gt;"",EDATE(U$4,W$2*ROWS(U$5:U47)),U$4+7*W$1*ROWS(U$5:U47))</f>
        <v>44136</v>
      </c>
      <c r="V47" s="37">
        <f t="shared" ref="V47:X47" ca="1" si="65">IF(OR(WEEKDAY(U47,2)&gt;5,COUNTIF($B$1:$B$15,U47)=1),U47+1,U47)</f>
        <v>44137</v>
      </c>
      <c r="W47" s="37">
        <f t="shared" ca="1" si="65"/>
        <v>44137</v>
      </c>
      <c r="X47" s="37">
        <f t="shared" ca="1" si="65"/>
        <v>44137</v>
      </c>
    </row>
    <row r="48" spans="15:24" x14ac:dyDescent="0.25">
      <c r="O48" s="37">
        <f>IF(Q$2&lt;&gt;"",EDATE(O$4,Q$2*ROWS(O$5:O48)),O$4+7*Q$1*ROWS(O$5:O48))</f>
        <v>44449</v>
      </c>
      <c r="P48" s="37">
        <f t="shared" ref="P48:R48" ca="1" si="66">IF(OR(WEEKDAY(O48,2)&gt;5,COUNTIF($B$1:$B$15,O48)=1),O48+1,O48)</f>
        <v>44449</v>
      </c>
      <c r="Q48" s="37">
        <f t="shared" ca="1" si="66"/>
        <v>44449</v>
      </c>
      <c r="R48" s="37">
        <f t="shared" ca="1" si="66"/>
        <v>44449</v>
      </c>
      <c r="U48" s="37">
        <f>IF(W$2&lt;&gt;"",EDATE(U$4,W$2*ROWS(U$5:U48)),U$4+7*W$1*ROWS(U$5:U48))</f>
        <v>44143</v>
      </c>
      <c r="V48" s="37">
        <f t="shared" ref="V48:X48" ca="1" si="67">IF(OR(WEEKDAY(U48,2)&gt;5,COUNTIF($B$1:$B$15,U48)=1),U48+1,U48)</f>
        <v>44144</v>
      </c>
      <c r="W48" s="37">
        <f t="shared" ca="1" si="67"/>
        <v>44144</v>
      </c>
      <c r="X48" s="37">
        <f t="shared" ca="1" si="67"/>
        <v>44144</v>
      </c>
    </row>
    <row r="49" spans="15:24" x14ac:dyDescent="0.25">
      <c r="O49" s="37">
        <f>IF(Q$2&lt;&gt;"",EDATE(O$4,Q$2*ROWS(O$5:O49)),O$4+7*Q$1*ROWS(O$5:O49))</f>
        <v>44463</v>
      </c>
      <c r="P49" s="37">
        <f t="shared" ref="P49:R49" ca="1" si="68">IF(OR(WEEKDAY(O49,2)&gt;5,COUNTIF($B$1:$B$15,O49)=1),O49+1,O49)</f>
        <v>44463</v>
      </c>
      <c r="Q49" s="37">
        <f t="shared" ca="1" si="68"/>
        <v>44463</v>
      </c>
      <c r="R49" s="37">
        <f t="shared" ca="1" si="68"/>
        <v>44463</v>
      </c>
      <c r="U49" s="37">
        <f>IF(W$2&lt;&gt;"",EDATE(U$4,W$2*ROWS(U$5:U49)),U$4+7*W$1*ROWS(U$5:U49))</f>
        <v>44150</v>
      </c>
      <c r="V49" s="37">
        <f t="shared" ref="V49:X49" ca="1" si="69">IF(OR(WEEKDAY(U49,2)&gt;5,COUNTIF($B$1:$B$15,U49)=1),U49+1,U49)</f>
        <v>44151</v>
      </c>
      <c r="W49" s="37">
        <f t="shared" ca="1" si="69"/>
        <v>44151</v>
      </c>
      <c r="X49" s="37">
        <f t="shared" ca="1" si="69"/>
        <v>44151</v>
      </c>
    </row>
    <row r="50" spans="15:24" x14ac:dyDescent="0.25">
      <c r="O50" s="37">
        <f>IF(Q$2&lt;&gt;"",EDATE(O$4,Q$2*ROWS(O$5:O50)),O$4+7*Q$1*ROWS(O$5:O50))</f>
        <v>44477</v>
      </c>
      <c r="P50" s="37">
        <f t="shared" ref="P50:R50" ca="1" si="70">IF(OR(WEEKDAY(O50,2)&gt;5,COUNTIF($B$1:$B$15,O50)=1),O50+1,O50)</f>
        <v>44477</v>
      </c>
      <c r="Q50" s="37">
        <f t="shared" ca="1" si="70"/>
        <v>44477</v>
      </c>
      <c r="R50" s="37">
        <f t="shared" ca="1" si="70"/>
        <v>44477</v>
      </c>
      <c r="U50" s="37">
        <f>IF(W$2&lt;&gt;"",EDATE(U$4,W$2*ROWS(U$5:U50)),U$4+7*W$1*ROWS(U$5:U50))</f>
        <v>44157</v>
      </c>
      <c r="V50" s="37">
        <f t="shared" ref="V50:X50" ca="1" si="71">IF(OR(WEEKDAY(U50,2)&gt;5,COUNTIF($B$1:$B$15,U50)=1),U50+1,U50)</f>
        <v>44158</v>
      </c>
      <c r="W50" s="37">
        <f t="shared" ca="1" si="71"/>
        <v>44158</v>
      </c>
      <c r="X50" s="37">
        <f t="shared" ca="1" si="71"/>
        <v>44158</v>
      </c>
    </row>
    <row r="51" spans="15:24" x14ac:dyDescent="0.25">
      <c r="O51" s="37">
        <f>IF(Q$2&lt;&gt;"",EDATE(O$4,Q$2*ROWS(O$5:O51)),O$4+7*Q$1*ROWS(O$5:O51))</f>
        <v>44491</v>
      </c>
      <c r="P51" s="37">
        <f t="shared" ref="P51:R51" ca="1" si="72">IF(OR(WEEKDAY(O51,2)&gt;5,COUNTIF($B$1:$B$15,O51)=1),O51+1,O51)</f>
        <v>44491</v>
      </c>
      <c r="Q51" s="37">
        <f t="shared" ca="1" si="72"/>
        <v>44491</v>
      </c>
      <c r="R51" s="37">
        <f t="shared" ca="1" si="72"/>
        <v>44491</v>
      </c>
      <c r="U51" s="37">
        <f>IF(W$2&lt;&gt;"",EDATE(U$4,W$2*ROWS(U$5:U51)),U$4+7*W$1*ROWS(U$5:U51))</f>
        <v>44164</v>
      </c>
      <c r="V51" s="37">
        <f t="shared" ref="V51:X51" ca="1" si="73">IF(OR(WEEKDAY(U51,2)&gt;5,COUNTIF($B$1:$B$15,U51)=1),U51+1,U51)</f>
        <v>44165</v>
      </c>
      <c r="W51" s="37">
        <f t="shared" ca="1" si="73"/>
        <v>44165</v>
      </c>
      <c r="X51" s="37">
        <f t="shared" ca="1" si="73"/>
        <v>44165</v>
      </c>
    </row>
    <row r="52" spans="15:24" x14ac:dyDescent="0.25">
      <c r="O52" s="37">
        <f>IF(Q$2&lt;&gt;"",EDATE(O$4,Q$2*ROWS(O$5:O52)),O$4+7*Q$1*ROWS(O$5:O52))</f>
        <v>44505</v>
      </c>
      <c r="P52" s="37">
        <f t="shared" ref="P52:R52" ca="1" si="74">IF(OR(WEEKDAY(O52,2)&gt;5,COUNTIF($B$1:$B$15,O52)=1),O52+1,O52)</f>
        <v>44505</v>
      </c>
      <c r="Q52" s="37">
        <f t="shared" ca="1" si="74"/>
        <v>44505</v>
      </c>
      <c r="R52" s="37">
        <f t="shared" ca="1" si="74"/>
        <v>44505</v>
      </c>
      <c r="U52" s="37">
        <f>IF(W$2&lt;&gt;"",EDATE(U$4,W$2*ROWS(U$5:U52)),U$4+7*W$1*ROWS(U$5:U52))</f>
        <v>44171</v>
      </c>
      <c r="V52" s="37">
        <f t="shared" ref="V52:X52" ca="1" si="75">IF(OR(WEEKDAY(U52,2)&gt;5,COUNTIF($B$1:$B$15,U52)=1),U52+1,U52)</f>
        <v>44172</v>
      </c>
      <c r="W52" s="37">
        <f t="shared" ca="1" si="75"/>
        <v>44172</v>
      </c>
      <c r="X52" s="37">
        <f t="shared" ca="1" si="75"/>
        <v>44172</v>
      </c>
    </row>
    <row r="53" spans="15:24" x14ac:dyDescent="0.25">
      <c r="O53" s="37">
        <f>IF(Q$2&lt;&gt;"",EDATE(O$4,Q$2*ROWS(O$5:O53)),O$4+7*Q$1*ROWS(O$5:O53))</f>
        <v>44519</v>
      </c>
      <c r="P53" s="37">
        <f t="shared" ref="P53:R53" ca="1" si="76">IF(OR(WEEKDAY(O53,2)&gt;5,COUNTIF($B$1:$B$15,O53)=1),O53+1,O53)</f>
        <v>44519</v>
      </c>
      <c r="Q53" s="37">
        <f t="shared" ca="1" si="76"/>
        <v>44519</v>
      </c>
      <c r="R53" s="37">
        <f t="shared" ca="1" si="76"/>
        <v>44519</v>
      </c>
      <c r="U53" s="37">
        <f>IF(W$2&lt;&gt;"",EDATE(U$4,W$2*ROWS(U$5:U53)),U$4+7*W$1*ROWS(U$5:U53))</f>
        <v>44178</v>
      </c>
      <c r="V53" s="37">
        <f t="shared" ref="V53:X53" ca="1" si="77">IF(OR(WEEKDAY(U53,2)&gt;5,COUNTIF($B$1:$B$15,U53)=1),U53+1,U53)</f>
        <v>44179</v>
      </c>
      <c r="W53" s="37">
        <f t="shared" ca="1" si="77"/>
        <v>44179</v>
      </c>
      <c r="X53" s="37">
        <f t="shared" ca="1" si="77"/>
        <v>44179</v>
      </c>
    </row>
    <row r="54" spans="15:24" x14ac:dyDescent="0.25">
      <c r="O54" s="37">
        <f>IF(Q$2&lt;&gt;"",EDATE(O$4,Q$2*ROWS(O$5:O54)),O$4+7*Q$1*ROWS(O$5:O54))</f>
        <v>44533</v>
      </c>
      <c r="P54" s="37">
        <f t="shared" ref="P54:R54" ca="1" si="78">IF(OR(WEEKDAY(O54,2)&gt;5,COUNTIF($B$1:$B$15,O54)=1),O54+1,O54)</f>
        <v>44533</v>
      </c>
      <c r="Q54" s="37">
        <f t="shared" ca="1" si="78"/>
        <v>44533</v>
      </c>
      <c r="R54" s="37">
        <f t="shared" ca="1" si="78"/>
        <v>44533</v>
      </c>
      <c r="U54" s="37">
        <f>IF(W$2&lt;&gt;"",EDATE(U$4,W$2*ROWS(U$5:U54)),U$4+7*W$1*ROWS(U$5:U54))</f>
        <v>44185</v>
      </c>
      <c r="V54" s="37">
        <f t="shared" ref="V54:X54" ca="1" si="79">IF(OR(WEEKDAY(U54,2)&gt;5,COUNTIF($B$1:$B$15,U54)=1),U54+1,U54)</f>
        <v>44186</v>
      </c>
      <c r="W54" s="37">
        <f t="shared" ca="1" si="79"/>
        <v>44186</v>
      </c>
      <c r="X54" s="37">
        <f t="shared" ca="1" si="79"/>
        <v>44186</v>
      </c>
    </row>
    <row r="55" spans="15:24" x14ac:dyDescent="0.25">
      <c r="O55" s="37">
        <f>IF(Q$2&lt;&gt;"",EDATE(O$4,Q$2*ROWS(O$5:O55)),O$4+7*Q$1*ROWS(O$5:O55))</f>
        <v>44547</v>
      </c>
      <c r="P55" s="37">
        <f t="shared" ref="P55:R55" ca="1" si="80">IF(OR(WEEKDAY(O55,2)&gt;5,COUNTIF($B$1:$B$15,O55)=1),O55+1,O55)</f>
        <v>44547</v>
      </c>
      <c r="Q55" s="37">
        <f t="shared" ca="1" si="80"/>
        <v>44547</v>
      </c>
      <c r="R55" s="37">
        <f t="shared" ca="1" si="80"/>
        <v>44547</v>
      </c>
      <c r="U55" s="37">
        <f>IF(W$2&lt;&gt;"",EDATE(U$4,W$2*ROWS(U$5:U55)),U$4+7*W$1*ROWS(U$5:U55))</f>
        <v>44192</v>
      </c>
      <c r="V55" s="37">
        <f t="shared" ref="V55:X55" ca="1" si="81">IF(OR(WEEKDAY(U55,2)&gt;5,COUNTIF($B$1:$B$15,U55)=1),U55+1,U55)</f>
        <v>44193</v>
      </c>
      <c r="W55" s="37">
        <f t="shared" ca="1" si="81"/>
        <v>44193</v>
      </c>
      <c r="X55" s="37">
        <f t="shared" ca="1" si="81"/>
        <v>44193</v>
      </c>
    </row>
    <row r="56" spans="15:24" x14ac:dyDescent="0.25">
      <c r="O56" s="37">
        <f>IF(Q$2&lt;&gt;"",EDATE(O$4,Q$2*ROWS(O$5:O56)),O$4+7*Q$1*ROWS(O$5:O56))</f>
        <v>44561</v>
      </c>
      <c r="P56" s="37">
        <f t="shared" ref="P56:R56" ca="1" si="82">IF(OR(WEEKDAY(O56,2)&gt;5,COUNTIF($B$1:$B$15,O56)=1),O56+1,O56)</f>
        <v>44561</v>
      </c>
      <c r="Q56" s="37">
        <f t="shared" ca="1" si="82"/>
        <v>44561</v>
      </c>
      <c r="R56" s="37">
        <f t="shared" ca="1" si="82"/>
        <v>44561</v>
      </c>
      <c r="U56" s="37">
        <f>IF(W$2&lt;&gt;"",EDATE(U$4,W$2*ROWS(U$5:U56)),U$4+7*W$1*ROWS(U$5:U56))</f>
        <v>44199</v>
      </c>
      <c r="V56" s="37">
        <f t="shared" ref="V56:X56" ca="1" si="83">IF(OR(WEEKDAY(U56,2)&gt;5,COUNTIF($B$1:$B$15,U56)=1),U56+1,U56)</f>
        <v>44200</v>
      </c>
      <c r="W56" s="37">
        <f t="shared" ca="1" si="83"/>
        <v>44200</v>
      </c>
      <c r="X56" s="37">
        <f t="shared" ca="1" si="83"/>
        <v>44200</v>
      </c>
    </row>
    <row r="57" spans="15:24" x14ac:dyDescent="0.25">
      <c r="O57" s="37">
        <f>IF(Q$2&lt;&gt;"",EDATE(O$4,Q$2*ROWS(O$5:O57)),O$4+7*Q$1*ROWS(O$5:O57))</f>
        <v>44575</v>
      </c>
      <c r="P57" s="37">
        <f t="shared" ref="P57:R57" ca="1" si="84">IF(OR(WEEKDAY(O57,2)&gt;5,COUNTIF($B$1:$B$15,O57)=1),O57+1,O57)</f>
        <v>44575</v>
      </c>
      <c r="Q57" s="37">
        <f t="shared" ca="1" si="84"/>
        <v>44575</v>
      </c>
      <c r="R57" s="37">
        <f t="shared" ca="1" si="84"/>
        <v>44575</v>
      </c>
      <c r="U57" s="37">
        <f>IF(W$2&lt;&gt;"",EDATE(U$4,W$2*ROWS(U$5:U57)),U$4+7*W$1*ROWS(U$5:U57))</f>
        <v>44206</v>
      </c>
      <c r="V57" s="37">
        <f t="shared" ref="V57:X57" ca="1" si="85">IF(OR(WEEKDAY(U57,2)&gt;5,COUNTIF($B$1:$B$15,U57)=1),U57+1,U57)</f>
        <v>44207</v>
      </c>
      <c r="W57" s="37">
        <f t="shared" ca="1" si="85"/>
        <v>44207</v>
      </c>
      <c r="X57" s="37">
        <f t="shared" ca="1" si="85"/>
        <v>44207</v>
      </c>
    </row>
    <row r="58" spans="15:24" x14ac:dyDescent="0.25">
      <c r="O58" s="37">
        <f>IF(Q$2&lt;&gt;"",EDATE(O$4,Q$2*ROWS(O$5:O58)),O$4+7*Q$1*ROWS(O$5:O58))</f>
        <v>44589</v>
      </c>
      <c r="P58" s="37">
        <f t="shared" ref="P58:R58" ca="1" si="86">IF(OR(WEEKDAY(O58,2)&gt;5,COUNTIF($B$1:$B$15,O58)=1),O58+1,O58)</f>
        <v>44589</v>
      </c>
      <c r="Q58" s="37">
        <f t="shared" ca="1" si="86"/>
        <v>44589</v>
      </c>
      <c r="R58" s="37">
        <f t="shared" ca="1" si="86"/>
        <v>44589</v>
      </c>
      <c r="U58" s="37">
        <f>IF(W$2&lt;&gt;"",EDATE(U$4,W$2*ROWS(U$5:U58)),U$4+7*W$1*ROWS(U$5:U58))</f>
        <v>44213</v>
      </c>
      <c r="V58" s="37">
        <f t="shared" ref="V58:X58" ca="1" si="87">IF(OR(WEEKDAY(U58,2)&gt;5,COUNTIF($B$1:$B$15,U58)=1),U58+1,U58)</f>
        <v>44214</v>
      </c>
      <c r="W58" s="37">
        <f t="shared" ca="1" si="87"/>
        <v>44214</v>
      </c>
      <c r="X58" s="37">
        <f t="shared" ca="1" si="87"/>
        <v>44214</v>
      </c>
    </row>
    <row r="59" spans="15:24" x14ac:dyDescent="0.25">
      <c r="O59" s="37">
        <f>IF(Q$2&lt;&gt;"",EDATE(O$4,Q$2*ROWS(O$5:O59)),O$4+7*Q$1*ROWS(O$5:O59))</f>
        <v>44603</v>
      </c>
      <c r="P59" s="37">
        <f t="shared" ref="P59:R59" ca="1" si="88">IF(OR(WEEKDAY(O59,2)&gt;5,COUNTIF($B$1:$B$15,O59)=1),O59+1,O59)</f>
        <v>44603</v>
      </c>
      <c r="Q59" s="37">
        <f t="shared" ca="1" si="88"/>
        <v>44603</v>
      </c>
      <c r="R59" s="37">
        <f t="shared" ca="1" si="88"/>
        <v>44603</v>
      </c>
      <c r="U59" s="37">
        <f>IF(W$2&lt;&gt;"",EDATE(U$4,W$2*ROWS(U$5:U59)),U$4+7*W$1*ROWS(U$5:U59))</f>
        <v>44220</v>
      </c>
      <c r="V59" s="37">
        <f t="shared" ref="V59:X59" ca="1" si="89">IF(OR(WEEKDAY(U59,2)&gt;5,COUNTIF($B$1:$B$15,U59)=1),U59+1,U59)</f>
        <v>44221</v>
      </c>
      <c r="W59" s="37">
        <f t="shared" ca="1" si="89"/>
        <v>44221</v>
      </c>
      <c r="X59" s="37">
        <f t="shared" ca="1" si="89"/>
        <v>44221</v>
      </c>
    </row>
    <row r="60" spans="15:24" x14ac:dyDescent="0.25">
      <c r="O60" s="37">
        <f>IF(Q$2&lt;&gt;"",EDATE(O$4,Q$2*ROWS(O$5:O60)),O$4+7*Q$1*ROWS(O$5:O60))</f>
        <v>44617</v>
      </c>
      <c r="P60" s="37">
        <f t="shared" ref="P60:R60" ca="1" si="90">IF(OR(WEEKDAY(O60,2)&gt;5,COUNTIF($B$1:$B$15,O60)=1),O60+1,O60)</f>
        <v>44617</v>
      </c>
      <c r="Q60" s="37">
        <f t="shared" ca="1" si="90"/>
        <v>44617</v>
      </c>
      <c r="R60" s="37">
        <f t="shared" ca="1" si="90"/>
        <v>44617</v>
      </c>
      <c r="U60" s="37">
        <f>IF(W$2&lt;&gt;"",EDATE(U$4,W$2*ROWS(U$5:U60)),U$4+7*W$1*ROWS(U$5:U60))</f>
        <v>44227</v>
      </c>
      <c r="V60" s="37">
        <f t="shared" ref="V60:X60" ca="1" si="91">IF(OR(WEEKDAY(U60,2)&gt;5,COUNTIF($B$1:$B$15,U60)=1),U60+1,U60)</f>
        <v>44228</v>
      </c>
      <c r="W60" s="37">
        <f t="shared" ca="1" si="91"/>
        <v>44228</v>
      </c>
      <c r="X60" s="37">
        <f t="shared" ca="1" si="91"/>
        <v>44228</v>
      </c>
    </row>
    <row r="61" spans="15:24" x14ac:dyDescent="0.25">
      <c r="O61" s="37">
        <f>IF(Q$2&lt;&gt;"",EDATE(O$4,Q$2*ROWS(O$5:O61)),O$4+7*Q$1*ROWS(O$5:O61))</f>
        <v>44631</v>
      </c>
      <c r="P61" s="37">
        <f t="shared" ref="P61:R61" ca="1" si="92">IF(OR(WEEKDAY(O61,2)&gt;5,COUNTIF($B$1:$B$15,O61)=1),O61+1,O61)</f>
        <v>44631</v>
      </c>
      <c r="Q61" s="37">
        <f t="shared" ca="1" si="92"/>
        <v>44631</v>
      </c>
      <c r="R61" s="37">
        <f t="shared" ca="1" si="92"/>
        <v>44631</v>
      </c>
      <c r="U61" s="37">
        <f>IF(W$2&lt;&gt;"",EDATE(U$4,W$2*ROWS(U$5:U61)),U$4+7*W$1*ROWS(U$5:U61))</f>
        <v>44234</v>
      </c>
      <c r="V61" s="37">
        <f t="shared" ref="V61:X61" ca="1" si="93">IF(OR(WEEKDAY(U61,2)&gt;5,COUNTIF($B$1:$B$15,U61)=1),U61+1,U61)</f>
        <v>44235</v>
      </c>
      <c r="W61" s="37">
        <f t="shared" ca="1" si="93"/>
        <v>44235</v>
      </c>
      <c r="X61" s="37">
        <f t="shared" ca="1" si="93"/>
        <v>44235</v>
      </c>
    </row>
    <row r="62" spans="15:24" x14ac:dyDescent="0.25">
      <c r="O62" s="37">
        <f>IF(Q$2&lt;&gt;"",EDATE(O$4,Q$2*ROWS(O$5:O62)),O$4+7*Q$1*ROWS(O$5:O62))</f>
        <v>44645</v>
      </c>
      <c r="P62" s="37">
        <f t="shared" ref="P62:R62" ca="1" si="94">IF(OR(WEEKDAY(O62,2)&gt;5,COUNTIF($B$1:$B$15,O62)=1),O62+1,O62)</f>
        <v>44645</v>
      </c>
      <c r="Q62" s="37">
        <f t="shared" ca="1" si="94"/>
        <v>44645</v>
      </c>
      <c r="R62" s="37">
        <f t="shared" ca="1" si="94"/>
        <v>44645</v>
      </c>
      <c r="U62" s="37">
        <f>IF(W$2&lt;&gt;"",EDATE(U$4,W$2*ROWS(U$5:U62)),U$4+7*W$1*ROWS(U$5:U62))</f>
        <v>44241</v>
      </c>
      <c r="V62" s="37">
        <f t="shared" ref="V62:X62" ca="1" si="95">IF(OR(WEEKDAY(U62,2)&gt;5,COUNTIF($B$1:$B$15,U62)=1),U62+1,U62)</f>
        <v>44242</v>
      </c>
      <c r="W62" s="37">
        <f t="shared" ca="1" si="95"/>
        <v>44242</v>
      </c>
      <c r="X62" s="37">
        <f t="shared" ca="1" si="95"/>
        <v>44242</v>
      </c>
    </row>
    <row r="63" spans="15:24" x14ac:dyDescent="0.25">
      <c r="O63" s="37">
        <f>IF(Q$2&lt;&gt;"",EDATE(O$4,Q$2*ROWS(O$5:O63)),O$4+7*Q$1*ROWS(O$5:O63))</f>
        <v>44659</v>
      </c>
      <c r="P63" s="37">
        <f t="shared" ref="P63:R63" ca="1" si="96">IF(OR(WEEKDAY(O63,2)&gt;5,COUNTIF($B$1:$B$15,O63)=1),O63+1,O63)</f>
        <v>44659</v>
      </c>
      <c r="Q63" s="37">
        <f t="shared" ca="1" si="96"/>
        <v>44659</v>
      </c>
      <c r="R63" s="37">
        <f t="shared" ca="1" si="96"/>
        <v>44659</v>
      </c>
      <c r="U63" s="37">
        <f>IF(W$2&lt;&gt;"",EDATE(U$4,W$2*ROWS(U$5:U63)),U$4+7*W$1*ROWS(U$5:U63))</f>
        <v>44248</v>
      </c>
      <c r="V63" s="37">
        <f t="shared" ref="V63:X63" ca="1" si="97">IF(OR(WEEKDAY(U63,2)&gt;5,COUNTIF($B$1:$B$15,U63)=1),U63+1,U63)</f>
        <v>44249</v>
      </c>
      <c r="W63" s="37">
        <f t="shared" ca="1" si="97"/>
        <v>44249</v>
      </c>
      <c r="X63" s="37">
        <f t="shared" ca="1" si="97"/>
        <v>44249</v>
      </c>
    </row>
    <row r="64" spans="15:24" x14ac:dyDescent="0.25">
      <c r="O64" s="37">
        <f>IF(Q$2&lt;&gt;"",EDATE(O$4,Q$2*ROWS(O$5:O64)),O$4+7*Q$1*ROWS(O$5:O64))</f>
        <v>44673</v>
      </c>
      <c r="P64" s="37">
        <f t="shared" ref="P64:R64" ca="1" si="98">IF(OR(WEEKDAY(O64,2)&gt;5,COUNTIF($B$1:$B$15,O64)=1),O64+1,O64)</f>
        <v>44673</v>
      </c>
      <c r="Q64" s="37">
        <f t="shared" ca="1" si="98"/>
        <v>44673</v>
      </c>
      <c r="R64" s="37">
        <f t="shared" ca="1" si="98"/>
        <v>44673</v>
      </c>
      <c r="U64" s="37">
        <f>IF(W$2&lt;&gt;"",EDATE(U$4,W$2*ROWS(U$5:U64)),U$4+7*W$1*ROWS(U$5:U64))</f>
        <v>44255</v>
      </c>
      <c r="V64" s="37">
        <f t="shared" ref="V64:X64" ca="1" si="99">IF(OR(WEEKDAY(U64,2)&gt;5,COUNTIF($B$1:$B$15,U64)=1),U64+1,U64)</f>
        <v>44256</v>
      </c>
      <c r="W64" s="37">
        <f t="shared" ca="1" si="99"/>
        <v>44256</v>
      </c>
      <c r="X64" s="37">
        <f t="shared" ca="1" si="99"/>
        <v>44256</v>
      </c>
    </row>
    <row r="65" spans="15:24" x14ac:dyDescent="0.25">
      <c r="O65" s="37">
        <f>IF(Q$2&lt;&gt;"",EDATE(O$4,Q$2*ROWS(O$5:O65)),O$4+7*Q$1*ROWS(O$5:O65))</f>
        <v>44687</v>
      </c>
      <c r="P65" s="37">
        <f t="shared" ref="P65:R65" ca="1" si="100">IF(OR(WEEKDAY(O65,2)&gt;5,COUNTIF($B$1:$B$15,O65)=1),O65+1,O65)</f>
        <v>44687</v>
      </c>
      <c r="Q65" s="37">
        <f t="shared" ca="1" si="100"/>
        <v>44687</v>
      </c>
      <c r="R65" s="37">
        <f t="shared" ca="1" si="100"/>
        <v>44687</v>
      </c>
      <c r="U65" s="37">
        <f>IF(W$2&lt;&gt;"",EDATE(U$4,W$2*ROWS(U$5:U65)),U$4+7*W$1*ROWS(U$5:U65))</f>
        <v>44262</v>
      </c>
      <c r="V65" s="37">
        <f t="shared" ref="V65:X65" ca="1" si="101">IF(OR(WEEKDAY(U65,2)&gt;5,COUNTIF($B$1:$B$15,U65)=1),U65+1,U65)</f>
        <v>44263</v>
      </c>
      <c r="W65" s="37">
        <f t="shared" ca="1" si="101"/>
        <v>44263</v>
      </c>
      <c r="X65" s="37">
        <f t="shared" ca="1" si="101"/>
        <v>44263</v>
      </c>
    </row>
    <row r="66" spans="15:24" x14ac:dyDescent="0.25">
      <c r="O66" s="37">
        <f>IF(Q$2&lt;&gt;"",EDATE(O$4,Q$2*ROWS(O$5:O66)),O$4+7*Q$1*ROWS(O$5:O66))</f>
        <v>44701</v>
      </c>
      <c r="P66" s="37">
        <f t="shared" ref="P66:R66" ca="1" si="102">IF(OR(WEEKDAY(O66,2)&gt;5,COUNTIF($B$1:$B$15,O66)=1),O66+1,O66)</f>
        <v>44701</v>
      </c>
      <c r="Q66" s="37">
        <f t="shared" ca="1" si="102"/>
        <v>44701</v>
      </c>
      <c r="R66" s="37">
        <f t="shared" ca="1" si="102"/>
        <v>44701</v>
      </c>
      <c r="U66" s="37">
        <f>IF(W$2&lt;&gt;"",EDATE(U$4,W$2*ROWS(U$5:U66)),U$4+7*W$1*ROWS(U$5:U66))</f>
        <v>44269</v>
      </c>
      <c r="V66" s="37">
        <f t="shared" ref="V66:X66" ca="1" si="103">IF(OR(WEEKDAY(U66,2)&gt;5,COUNTIF($B$1:$B$15,U66)=1),U66+1,U66)</f>
        <v>44270</v>
      </c>
      <c r="W66" s="37">
        <f t="shared" ca="1" si="103"/>
        <v>44270</v>
      </c>
      <c r="X66" s="37">
        <f t="shared" ca="1" si="103"/>
        <v>44270</v>
      </c>
    </row>
    <row r="67" spans="15:24" x14ac:dyDescent="0.25">
      <c r="O67" s="37">
        <f>IF(Q$2&lt;&gt;"",EDATE(O$4,Q$2*ROWS(O$5:O67)),O$4+7*Q$1*ROWS(O$5:O67))</f>
        <v>44715</v>
      </c>
      <c r="P67" s="37">
        <f t="shared" ref="P67:R67" ca="1" si="104">IF(OR(WEEKDAY(O67,2)&gt;5,COUNTIF($B$1:$B$15,O67)=1),O67+1,O67)</f>
        <v>44715</v>
      </c>
      <c r="Q67" s="37">
        <f t="shared" ca="1" si="104"/>
        <v>44715</v>
      </c>
      <c r="R67" s="37">
        <f t="shared" ca="1" si="104"/>
        <v>44715</v>
      </c>
      <c r="U67" s="37">
        <f>IF(W$2&lt;&gt;"",EDATE(U$4,W$2*ROWS(U$5:U67)),U$4+7*W$1*ROWS(U$5:U67))</f>
        <v>44276</v>
      </c>
      <c r="V67" s="37">
        <f t="shared" ref="V67:X67" ca="1" si="105">IF(OR(WEEKDAY(U67,2)&gt;5,COUNTIF($B$1:$B$15,U67)=1),U67+1,U67)</f>
        <v>44277</v>
      </c>
      <c r="W67" s="37">
        <f t="shared" ca="1" si="105"/>
        <v>44277</v>
      </c>
      <c r="X67" s="37">
        <f t="shared" ca="1" si="105"/>
        <v>44277</v>
      </c>
    </row>
    <row r="68" spans="15:24" x14ac:dyDescent="0.25">
      <c r="O68" s="37">
        <f>IF(Q$2&lt;&gt;"",EDATE(O$4,Q$2*ROWS(O$5:O68)),O$4+7*Q$1*ROWS(O$5:O68))</f>
        <v>44729</v>
      </c>
      <c r="P68" s="37">
        <f t="shared" ref="P68:R68" ca="1" si="106">IF(OR(WEEKDAY(O68,2)&gt;5,COUNTIF($B$1:$B$15,O68)=1),O68+1,O68)</f>
        <v>44729</v>
      </c>
      <c r="Q68" s="37">
        <f t="shared" ca="1" si="106"/>
        <v>44729</v>
      </c>
      <c r="R68" s="37">
        <f t="shared" ca="1" si="106"/>
        <v>44729</v>
      </c>
      <c r="U68" s="37">
        <f>IF(W$2&lt;&gt;"",EDATE(U$4,W$2*ROWS(U$5:U68)),U$4+7*W$1*ROWS(U$5:U68))</f>
        <v>44283</v>
      </c>
      <c r="V68" s="37">
        <f t="shared" ref="V68:X68" ca="1" si="107">IF(OR(WEEKDAY(U68,2)&gt;5,COUNTIF($B$1:$B$15,U68)=1),U68+1,U68)</f>
        <v>44284</v>
      </c>
      <c r="W68" s="37">
        <f t="shared" ca="1" si="107"/>
        <v>44284</v>
      </c>
      <c r="X68" s="37">
        <f t="shared" ca="1" si="107"/>
        <v>44284</v>
      </c>
    </row>
    <row r="69" spans="15:24" x14ac:dyDescent="0.25">
      <c r="O69" s="37">
        <f>IF(Q$2&lt;&gt;"",EDATE(O$4,Q$2*ROWS(O$5:O69)),O$4+7*Q$1*ROWS(O$5:O69))</f>
        <v>44743</v>
      </c>
      <c r="P69" s="37">
        <f t="shared" ref="P69:R69" ca="1" si="108">IF(OR(WEEKDAY(O69,2)&gt;5,COUNTIF($B$1:$B$15,O69)=1),O69+1,O69)</f>
        <v>44743</v>
      </c>
      <c r="Q69" s="37">
        <f t="shared" ca="1" si="108"/>
        <v>44743</v>
      </c>
      <c r="R69" s="37">
        <f t="shared" ca="1" si="108"/>
        <v>44743</v>
      </c>
      <c r="U69" s="37">
        <f>IF(W$2&lt;&gt;"",EDATE(U$4,W$2*ROWS(U$5:U69)),U$4+7*W$1*ROWS(U$5:U69))</f>
        <v>44290</v>
      </c>
      <c r="V69" s="37">
        <f t="shared" ref="V69:X69" ca="1" si="109">IF(OR(WEEKDAY(U69,2)&gt;5,COUNTIF($B$1:$B$15,U69)=1),U69+1,U69)</f>
        <v>44291</v>
      </c>
      <c r="W69" s="37">
        <f t="shared" ca="1" si="109"/>
        <v>44291</v>
      </c>
      <c r="X69" s="37">
        <f t="shared" ca="1" si="109"/>
        <v>44291</v>
      </c>
    </row>
    <row r="70" spans="15:24" x14ac:dyDescent="0.25">
      <c r="O70" s="37">
        <f>IF(Q$2&lt;&gt;"",EDATE(O$4,Q$2*ROWS(O$5:O70)),O$4+7*Q$1*ROWS(O$5:O70))</f>
        <v>44757</v>
      </c>
      <c r="P70" s="37">
        <f t="shared" ref="P70:R70" ca="1" si="110">IF(OR(WEEKDAY(O70,2)&gt;5,COUNTIF($B$1:$B$15,O70)=1),O70+1,O70)</f>
        <v>44757</v>
      </c>
      <c r="Q70" s="37">
        <f t="shared" ca="1" si="110"/>
        <v>44757</v>
      </c>
      <c r="R70" s="37">
        <f t="shared" ca="1" si="110"/>
        <v>44757</v>
      </c>
      <c r="U70" s="37">
        <f>IF(W$2&lt;&gt;"",EDATE(U$4,W$2*ROWS(U$5:U70)),U$4+7*W$1*ROWS(U$5:U70))</f>
        <v>44297</v>
      </c>
      <c r="V70" s="37">
        <f t="shared" ref="V70:X70" ca="1" si="111">IF(OR(WEEKDAY(U70,2)&gt;5,COUNTIF($B$1:$B$15,U70)=1),U70+1,U70)</f>
        <v>44298</v>
      </c>
      <c r="W70" s="37">
        <f t="shared" ca="1" si="111"/>
        <v>44298</v>
      </c>
      <c r="X70" s="37">
        <f t="shared" ca="1" si="111"/>
        <v>44298</v>
      </c>
    </row>
    <row r="71" spans="15:24" x14ac:dyDescent="0.25">
      <c r="O71" s="37">
        <f>IF(Q$2&lt;&gt;"",EDATE(O$4,Q$2*ROWS(O$5:O71)),O$4+7*Q$1*ROWS(O$5:O71))</f>
        <v>44771</v>
      </c>
      <c r="P71" s="37">
        <f t="shared" ref="P71:R71" ca="1" si="112">IF(OR(WEEKDAY(O71,2)&gt;5,COUNTIF($B$1:$B$15,O71)=1),O71+1,O71)</f>
        <v>44771</v>
      </c>
      <c r="Q71" s="37">
        <f t="shared" ca="1" si="112"/>
        <v>44771</v>
      </c>
      <c r="R71" s="37">
        <f t="shared" ca="1" si="112"/>
        <v>44771</v>
      </c>
      <c r="U71" s="37">
        <f>IF(W$2&lt;&gt;"",EDATE(U$4,W$2*ROWS(U$5:U71)),U$4+7*W$1*ROWS(U$5:U71))</f>
        <v>44304</v>
      </c>
      <c r="V71" s="37">
        <f t="shared" ref="V71:X71" ca="1" si="113">IF(OR(WEEKDAY(U71,2)&gt;5,COUNTIF($B$1:$B$15,U71)=1),U71+1,U71)</f>
        <v>44305</v>
      </c>
      <c r="W71" s="37">
        <f t="shared" ca="1" si="113"/>
        <v>44305</v>
      </c>
      <c r="X71" s="37">
        <f t="shared" ca="1" si="113"/>
        <v>44305</v>
      </c>
    </row>
    <row r="72" spans="15:24" x14ac:dyDescent="0.25">
      <c r="O72" s="37">
        <f>IF(Q$2&lt;&gt;"",EDATE(O$4,Q$2*ROWS(O$5:O72)),O$4+7*Q$1*ROWS(O$5:O72))</f>
        <v>44785</v>
      </c>
      <c r="P72" s="37">
        <f t="shared" ref="P72:R72" ca="1" si="114">IF(OR(WEEKDAY(O72,2)&gt;5,COUNTIF($B$1:$B$15,O72)=1),O72+1,O72)</f>
        <v>44785</v>
      </c>
      <c r="Q72" s="37">
        <f t="shared" ca="1" si="114"/>
        <v>44785</v>
      </c>
      <c r="R72" s="37">
        <f t="shared" ca="1" si="114"/>
        <v>44785</v>
      </c>
      <c r="U72" s="37">
        <f>IF(W$2&lt;&gt;"",EDATE(U$4,W$2*ROWS(U$5:U72)),U$4+7*W$1*ROWS(U$5:U72))</f>
        <v>44311</v>
      </c>
      <c r="V72" s="37">
        <f t="shared" ref="V72:X72" ca="1" si="115">IF(OR(WEEKDAY(U72,2)&gt;5,COUNTIF($B$1:$B$15,U72)=1),U72+1,U72)</f>
        <v>44312</v>
      </c>
      <c r="W72" s="37">
        <f t="shared" ca="1" si="115"/>
        <v>44312</v>
      </c>
      <c r="X72" s="37">
        <f t="shared" ca="1" si="115"/>
        <v>44312</v>
      </c>
    </row>
    <row r="73" spans="15:24" x14ac:dyDescent="0.25">
      <c r="O73" s="37">
        <f>IF(Q$2&lt;&gt;"",EDATE(O$4,Q$2*ROWS(O$5:O73)),O$4+7*Q$1*ROWS(O$5:O73))</f>
        <v>44799</v>
      </c>
      <c r="P73" s="37">
        <f t="shared" ref="P73:R73" ca="1" si="116">IF(OR(WEEKDAY(O73,2)&gt;5,COUNTIF($B$1:$B$15,O73)=1),O73+1,O73)</f>
        <v>44799</v>
      </c>
      <c r="Q73" s="37">
        <f t="shared" ca="1" si="116"/>
        <v>44799</v>
      </c>
      <c r="R73" s="37">
        <f t="shared" ca="1" si="116"/>
        <v>44799</v>
      </c>
      <c r="U73" s="37">
        <f>IF(W$2&lt;&gt;"",EDATE(U$4,W$2*ROWS(U$5:U73)),U$4+7*W$1*ROWS(U$5:U73))</f>
        <v>44318</v>
      </c>
      <c r="V73" s="37">
        <f t="shared" ref="V73:X73" ca="1" si="117">IF(OR(WEEKDAY(U73,2)&gt;5,COUNTIF($B$1:$B$15,U73)=1),U73+1,U73)</f>
        <v>44319</v>
      </c>
      <c r="W73" s="37">
        <f t="shared" ca="1" si="117"/>
        <v>44319</v>
      </c>
      <c r="X73" s="37">
        <f t="shared" ca="1" si="117"/>
        <v>44319</v>
      </c>
    </row>
    <row r="74" spans="15:24" x14ac:dyDescent="0.25">
      <c r="O74" s="37">
        <f>IF(Q$2&lt;&gt;"",EDATE(O$4,Q$2*ROWS(O$5:O74)),O$4+7*Q$1*ROWS(O$5:O74))</f>
        <v>44813</v>
      </c>
      <c r="P74" s="37">
        <f t="shared" ref="P74:R74" ca="1" si="118">IF(OR(WEEKDAY(O74,2)&gt;5,COUNTIF($B$1:$B$15,O74)=1),O74+1,O74)</f>
        <v>44813</v>
      </c>
      <c r="Q74" s="37">
        <f t="shared" ca="1" si="118"/>
        <v>44813</v>
      </c>
      <c r="R74" s="37">
        <f t="shared" ca="1" si="118"/>
        <v>44813</v>
      </c>
      <c r="U74" s="37">
        <f>IF(W$2&lt;&gt;"",EDATE(U$4,W$2*ROWS(U$5:U74)),U$4+7*W$1*ROWS(U$5:U74))</f>
        <v>44325</v>
      </c>
      <c r="V74" s="37">
        <f t="shared" ref="V74:X74" ca="1" si="119">IF(OR(WEEKDAY(U74,2)&gt;5,COUNTIF($B$1:$B$15,U74)=1),U74+1,U74)</f>
        <v>44326</v>
      </c>
      <c r="W74" s="37">
        <f t="shared" ca="1" si="119"/>
        <v>44326</v>
      </c>
      <c r="X74" s="37">
        <f t="shared" ca="1" si="119"/>
        <v>44326</v>
      </c>
    </row>
    <row r="75" spans="15:24" x14ac:dyDescent="0.25">
      <c r="O75" s="37">
        <f>IF(Q$2&lt;&gt;"",EDATE(O$4,Q$2*ROWS(O$5:O75)),O$4+7*Q$1*ROWS(O$5:O75))</f>
        <v>44827</v>
      </c>
      <c r="P75" s="37">
        <f t="shared" ref="P75:R75" ca="1" si="120">IF(OR(WEEKDAY(O75,2)&gt;5,COUNTIF($B$1:$B$15,O75)=1),O75+1,O75)</f>
        <v>44827</v>
      </c>
      <c r="Q75" s="37">
        <f t="shared" ca="1" si="120"/>
        <v>44827</v>
      </c>
      <c r="R75" s="37">
        <f t="shared" ca="1" si="120"/>
        <v>44827</v>
      </c>
      <c r="U75" s="37">
        <f>IF(W$2&lt;&gt;"",EDATE(U$4,W$2*ROWS(U$5:U75)),U$4+7*W$1*ROWS(U$5:U75))</f>
        <v>44332</v>
      </c>
      <c r="V75" s="37">
        <f t="shared" ref="V75:X75" ca="1" si="121">IF(OR(WEEKDAY(U75,2)&gt;5,COUNTIF($B$1:$B$15,U75)=1),U75+1,U75)</f>
        <v>44333</v>
      </c>
      <c r="W75" s="37">
        <f t="shared" ca="1" si="121"/>
        <v>44333</v>
      </c>
      <c r="X75" s="37">
        <f t="shared" ca="1" si="121"/>
        <v>44333</v>
      </c>
    </row>
    <row r="76" spans="15:24" x14ac:dyDescent="0.25">
      <c r="U76" s="37">
        <f>IF(W$2&lt;&gt;"",EDATE(U$4,W$2*ROWS(U$5:U76)),U$4+7*W$1*ROWS(U$5:U76))</f>
        <v>44339</v>
      </c>
      <c r="V76" s="37">
        <f t="shared" ref="V76:X76" ca="1" si="122">IF(OR(WEEKDAY(U76,2)&gt;5,COUNTIF($B$1:$B$15,U76)=1),U76+1,U76)</f>
        <v>44340</v>
      </c>
      <c r="W76" s="37">
        <f t="shared" ca="1" si="122"/>
        <v>44340</v>
      </c>
      <c r="X76" s="37">
        <f t="shared" ca="1" si="122"/>
        <v>44340</v>
      </c>
    </row>
    <row r="77" spans="15:24" x14ac:dyDescent="0.25">
      <c r="U77" s="37">
        <f>IF(W$2&lt;&gt;"",EDATE(U$4,W$2*ROWS(U$5:U77)),U$4+7*W$1*ROWS(U$5:U77))</f>
        <v>44346</v>
      </c>
      <c r="V77" s="37">
        <f t="shared" ref="V77:X77" ca="1" si="123">IF(OR(WEEKDAY(U77,2)&gt;5,COUNTIF($B$1:$B$15,U77)=1),U77+1,U77)</f>
        <v>44347</v>
      </c>
      <c r="W77" s="37">
        <f t="shared" ca="1" si="123"/>
        <v>44347</v>
      </c>
      <c r="X77" s="37">
        <f t="shared" ca="1" si="123"/>
        <v>44347</v>
      </c>
    </row>
    <row r="78" spans="15:24" x14ac:dyDescent="0.25">
      <c r="U78" s="37">
        <f>IF(W$2&lt;&gt;"",EDATE(U$4,W$2*ROWS(U$5:U78)),U$4+7*W$1*ROWS(U$5:U78))</f>
        <v>44353</v>
      </c>
      <c r="V78" s="37">
        <f t="shared" ref="V78:X78" ca="1" si="124">IF(OR(WEEKDAY(U78,2)&gt;5,COUNTIF($B$1:$B$15,U78)=1),U78+1,U78)</f>
        <v>44354</v>
      </c>
      <c r="W78" s="37">
        <f t="shared" ca="1" si="124"/>
        <v>44354</v>
      </c>
      <c r="X78" s="37">
        <f t="shared" ca="1" si="124"/>
        <v>44354</v>
      </c>
    </row>
    <row r="79" spans="15:24" x14ac:dyDescent="0.25">
      <c r="U79" s="37">
        <f>IF(W$2&lt;&gt;"",EDATE(U$4,W$2*ROWS(U$5:U79)),U$4+7*W$1*ROWS(U$5:U79))</f>
        <v>44360</v>
      </c>
      <c r="V79" s="37">
        <f t="shared" ref="V79:X79" ca="1" si="125">IF(OR(WEEKDAY(U79,2)&gt;5,COUNTIF($B$1:$B$15,U79)=1),U79+1,U79)</f>
        <v>44361</v>
      </c>
      <c r="W79" s="37">
        <f t="shared" ca="1" si="125"/>
        <v>44361</v>
      </c>
      <c r="X79" s="37">
        <f t="shared" ca="1" si="125"/>
        <v>44361</v>
      </c>
    </row>
    <row r="80" spans="15:24" x14ac:dyDescent="0.25">
      <c r="U80" s="37">
        <f>IF(W$2&lt;&gt;"",EDATE(U$4,W$2*ROWS(U$5:U80)),U$4+7*W$1*ROWS(U$5:U80))</f>
        <v>44367</v>
      </c>
      <c r="V80" s="37">
        <f t="shared" ref="V80:X80" ca="1" si="126">IF(OR(WEEKDAY(U80,2)&gt;5,COUNTIF($B$1:$B$15,U80)=1),U80+1,U80)</f>
        <v>44368</v>
      </c>
      <c r="W80" s="37">
        <f t="shared" ca="1" si="126"/>
        <v>44368</v>
      </c>
      <c r="X80" s="37">
        <f t="shared" ca="1" si="126"/>
        <v>44368</v>
      </c>
    </row>
    <row r="81" spans="21:24" x14ac:dyDescent="0.25">
      <c r="U81" s="37">
        <f>IF(W$2&lt;&gt;"",EDATE(U$4,W$2*ROWS(U$5:U81)),U$4+7*W$1*ROWS(U$5:U81))</f>
        <v>44374</v>
      </c>
      <c r="V81" s="37">
        <f t="shared" ref="V81:X81" ca="1" si="127">IF(OR(WEEKDAY(U81,2)&gt;5,COUNTIF($B$1:$B$15,U81)=1),U81+1,U81)</f>
        <v>44375</v>
      </c>
      <c r="W81" s="37">
        <f t="shared" ca="1" si="127"/>
        <v>44375</v>
      </c>
      <c r="X81" s="37">
        <f t="shared" ca="1" si="127"/>
        <v>44375</v>
      </c>
    </row>
    <row r="82" spans="21:24" x14ac:dyDescent="0.25">
      <c r="U82" s="37">
        <f>IF(W$2&lt;&gt;"",EDATE(U$4,W$2*ROWS(U$5:U82)),U$4+7*W$1*ROWS(U$5:U82))</f>
        <v>44381</v>
      </c>
      <c r="V82" s="37">
        <f t="shared" ref="V82:X82" ca="1" si="128">IF(OR(WEEKDAY(U82,2)&gt;5,COUNTIF($B$1:$B$15,U82)=1),U82+1,U82)</f>
        <v>44382</v>
      </c>
      <c r="W82" s="37">
        <f t="shared" ca="1" si="128"/>
        <v>44382</v>
      </c>
      <c r="X82" s="37">
        <f t="shared" ca="1" si="128"/>
        <v>44382</v>
      </c>
    </row>
    <row r="83" spans="21:24" x14ac:dyDescent="0.25">
      <c r="U83" s="37">
        <f>IF(W$2&lt;&gt;"",EDATE(U$4,W$2*ROWS(U$5:U83)),U$4+7*W$1*ROWS(U$5:U83))</f>
        <v>44388</v>
      </c>
      <c r="V83" s="37">
        <f t="shared" ref="V83:X83" ca="1" si="129">IF(OR(WEEKDAY(U83,2)&gt;5,COUNTIF($B$1:$B$15,U83)=1),U83+1,U83)</f>
        <v>44389</v>
      </c>
      <c r="W83" s="37">
        <f t="shared" ca="1" si="129"/>
        <v>44389</v>
      </c>
      <c r="X83" s="37">
        <f t="shared" ca="1" si="129"/>
        <v>44389</v>
      </c>
    </row>
    <row r="84" spans="21:24" x14ac:dyDescent="0.25">
      <c r="U84" s="37">
        <f>IF(W$2&lt;&gt;"",EDATE(U$4,W$2*ROWS(U$5:U84)),U$4+7*W$1*ROWS(U$5:U84))</f>
        <v>44395</v>
      </c>
      <c r="V84" s="37">
        <f t="shared" ref="V84:X84" ca="1" si="130">IF(OR(WEEKDAY(U84,2)&gt;5,COUNTIF($B$1:$B$15,U84)=1),U84+1,U84)</f>
        <v>44396</v>
      </c>
      <c r="W84" s="37">
        <f t="shared" ca="1" si="130"/>
        <v>44396</v>
      </c>
      <c r="X84" s="37">
        <f t="shared" ca="1" si="130"/>
        <v>44396</v>
      </c>
    </row>
    <row r="85" spans="21:24" x14ac:dyDescent="0.25">
      <c r="U85" s="37">
        <f>IF(W$2&lt;&gt;"",EDATE(U$4,W$2*ROWS(U$5:U85)),U$4+7*W$1*ROWS(U$5:U85))</f>
        <v>44402</v>
      </c>
      <c r="V85" s="37">
        <f t="shared" ref="V85:X85" ca="1" si="131">IF(OR(WEEKDAY(U85,2)&gt;5,COUNTIF($B$1:$B$15,U85)=1),U85+1,U85)</f>
        <v>44403</v>
      </c>
      <c r="W85" s="37">
        <f t="shared" ca="1" si="131"/>
        <v>44403</v>
      </c>
      <c r="X85" s="37">
        <f t="shared" ca="1" si="131"/>
        <v>44403</v>
      </c>
    </row>
    <row r="86" spans="21:24" x14ac:dyDescent="0.25">
      <c r="U86" s="37">
        <f>IF(W$2&lt;&gt;"",EDATE(U$4,W$2*ROWS(U$5:U86)),U$4+7*W$1*ROWS(U$5:U86))</f>
        <v>44409</v>
      </c>
      <c r="V86" s="37">
        <f t="shared" ref="V86:X86" ca="1" si="132">IF(OR(WEEKDAY(U86,2)&gt;5,COUNTIF($B$1:$B$15,U86)=1),U86+1,U86)</f>
        <v>44410</v>
      </c>
      <c r="W86" s="37">
        <f t="shared" ca="1" si="132"/>
        <v>44410</v>
      </c>
      <c r="X86" s="37">
        <f t="shared" ca="1" si="132"/>
        <v>44410</v>
      </c>
    </row>
    <row r="87" spans="21:24" x14ac:dyDescent="0.25">
      <c r="U87" s="37">
        <f>IF(W$2&lt;&gt;"",EDATE(U$4,W$2*ROWS(U$5:U87)),U$4+7*W$1*ROWS(U$5:U87))</f>
        <v>44416</v>
      </c>
      <c r="V87" s="37">
        <f t="shared" ref="V87:X87" ca="1" si="133">IF(OR(WEEKDAY(U87,2)&gt;5,COUNTIF($B$1:$B$15,U87)=1),U87+1,U87)</f>
        <v>44417</v>
      </c>
      <c r="W87" s="37">
        <f t="shared" ca="1" si="133"/>
        <v>44417</v>
      </c>
      <c r="X87" s="37">
        <f t="shared" ca="1" si="133"/>
        <v>44417</v>
      </c>
    </row>
    <row r="88" spans="21:24" x14ac:dyDescent="0.25">
      <c r="U88" s="37">
        <f>IF(W$2&lt;&gt;"",EDATE(U$4,W$2*ROWS(U$5:U88)),U$4+7*W$1*ROWS(U$5:U88))</f>
        <v>44423</v>
      </c>
      <c r="V88" s="37">
        <f t="shared" ref="V88:X88" ca="1" si="134">IF(OR(WEEKDAY(U88,2)&gt;5,COUNTIF($B$1:$B$15,U88)=1),U88+1,U88)</f>
        <v>44424</v>
      </c>
      <c r="W88" s="37">
        <f t="shared" ca="1" si="134"/>
        <v>44424</v>
      </c>
      <c r="X88" s="37">
        <f t="shared" ca="1" si="134"/>
        <v>44424</v>
      </c>
    </row>
    <row r="89" spans="21:24" x14ac:dyDescent="0.25">
      <c r="U89" s="37">
        <f>IF(W$2&lt;&gt;"",EDATE(U$4,W$2*ROWS(U$5:U89)),U$4+7*W$1*ROWS(U$5:U89))</f>
        <v>44430</v>
      </c>
      <c r="V89" s="37">
        <f t="shared" ref="V89:X89" ca="1" si="135">IF(OR(WEEKDAY(U89,2)&gt;5,COUNTIF($B$1:$B$15,U89)=1),U89+1,U89)</f>
        <v>44431</v>
      </c>
      <c r="W89" s="37">
        <f t="shared" ca="1" si="135"/>
        <v>44431</v>
      </c>
      <c r="X89" s="37">
        <f t="shared" ca="1" si="135"/>
        <v>44431</v>
      </c>
    </row>
    <row r="90" spans="21:24" x14ac:dyDescent="0.25">
      <c r="U90" s="37">
        <f>IF(W$2&lt;&gt;"",EDATE(U$4,W$2*ROWS(U$5:U90)),U$4+7*W$1*ROWS(U$5:U90))</f>
        <v>44437</v>
      </c>
      <c r="V90" s="37">
        <f t="shared" ref="V90:X90" ca="1" si="136">IF(OR(WEEKDAY(U90,2)&gt;5,COUNTIF($B$1:$B$15,U90)=1),U90+1,U90)</f>
        <v>44438</v>
      </c>
      <c r="W90" s="37">
        <f t="shared" ca="1" si="136"/>
        <v>44438</v>
      </c>
      <c r="X90" s="37">
        <f t="shared" ca="1" si="136"/>
        <v>44438</v>
      </c>
    </row>
    <row r="91" spans="21:24" x14ac:dyDescent="0.25">
      <c r="U91" s="37">
        <f>IF(W$2&lt;&gt;"",EDATE(U$4,W$2*ROWS(U$5:U91)),U$4+7*W$1*ROWS(U$5:U91))</f>
        <v>44444</v>
      </c>
      <c r="V91" s="37">
        <f t="shared" ref="V91:X91" ca="1" si="137">IF(OR(WEEKDAY(U91,2)&gt;5,COUNTIF($B$1:$B$15,U91)=1),U91+1,U91)</f>
        <v>44445</v>
      </c>
      <c r="W91" s="37">
        <f t="shared" ca="1" si="137"/>
        <v>44445</v>
      </c>
      <c r="X91" s="37">
        <f t="shared" ca="1" si="137"/>
        <v>44445</v>
      </c>
    </row>
    <row r="92" spans="21:24" x14ac:dyDescent="0.25">
      <c r="U92" s="37">
        <f>IF(W$2&lt;&gt;"",EDATE(U$4,W$2*ROWS(U$5:U92)),U$4+7*W$1*ROWS(U$5:U92))</f>
        <v>44451</v>
      </c>
      <c r="V92" s="37">
        <f t="shared" ref="V92:X92" ca="1" si="138">IF(OR(WEEKDAY(U92,2)&gt;5,COUNTIF($B$1:$B$15,U92)=1),U92+1,U92)</f>
        <v>44452</v>
      </c>
      <c r="W92" s="37">
        <f t="shared" ca="1" si="138"/>
        <v>44452</v>
      </c>
      <c r="X92" s="37">
        <f t="shared" ca="1" si="138"/>
        <v>44452</v>
      </c>
    </row>
    <row r="93" spans="21:24" x14ac:dyDescent="0.25">
      <c r="U93" s="37">
        <f>IF(W$2&lt;&gt;"",EDATE(U$4,W$2*ROWS(U$5:U93)),U$4+7*W$1*ROWS(U$5:U93))</f>
        <v>44458</v>
      </c>
      <c r="V93" s="37">
        <f t="shared" ref="V93:X93" ca="1" si="139">IF(OR(WEEKDAY(U93,2)&gt;5,COUNTIF($B$1:$B$15,U93)=1),U93+1,U93)</f>
        <v>44459</v>
      </c>
      <c r="W93" s="37">
        <f t="shared" ca="1" si="139"/>
        <v>44459</v>
      </c>
      <c r="X93" s="37">
        <f t="shared" ca="1" si="139"/>
        <v>44459</v>
      </c>
    </row>
    <row r="94" spans="21:24" x14ac:dyDescent="0.25">
      <c r="U94" s="37">
        <f>IF(W$2&lt;&gt;"",EDATE(U$4,W$2*ROWS(U$5:U94)),U$4+7*W$1*ROWS(U$5:U94))</f>
        <v>44465</v>
      </c>
      <c r="V94" s="37">
        <f t="shared" ref="V94:X94" ca="1" si="140">IF(OR(WEEKDAY(U94,2)&gt;5,COUNTIF($B$1:$B$15,U94)=1),U94+1,U94)</f>
        <v>44466</v>
      </c>
      <c r="W94" s="37">
        <f t="shared" ca="1" si="140"/>
        <v>44466</v>
      </c>
      <c r="X94" s="37">
        <f t="shared" ca="1" si="140"/>
        <v>44466</v>
      </c>
    </row>
    <row r="95" spans="21:24" x14ac:dyDescent="0.25">
      <c r="U95" s="37">
        <f>IF(W$2&lt;&gt;"",EDATE(U$4,W$2*ROWS(U$5:U95)),U$4+7*W$1*ROWS(U$5:U95))</f>
        <v>44472</v>
      </c>
      <c r="V95" s="37">
        <f t="shared" ref="V95:X95" ca="1" si="141">IF(OR(WEEKDAY(U95,2)&gt;5,COUNTIF($B$1:$B$15,U95)=1),U95+1,U95)</f>
        <v>44473</v>
      </c>
      <c r="W95" s="37">
        <f t="shared" ca="1" si="141"/>
        <v>44473</v>
      </c>
      <c r="X95" s="37">
        <f t="shared" ca="1" si="141"/>
        <v>44473</v>
      </c>
    </row>
    <row r="96" spans="21:24" x14ac:dyDescent="0.25">
      <c r="U96" s="37">
        <f>IF(W$2&lt;&gt;"",EDATE(U$4,W$2*ROWS(U$5:U96)),U$4+7*W$1*ROWS(U$5:U96))</f>
        <v>44479</v>
      </c>
      <c r="V96" s="37">
        <f t="shared" ref="V96:X96" ca="1" si="142">IF(OR(WEEKDAY(U96,2)&gt;5,COUNTIF($B$1:$B$15,U96)=1),U96+1,U96)</f>
        <v>44480</v>
      </c>
      <c r="W96" s="37">
        <f t="shared" ca="1" si="142"/>
        <v>44480</v>
      </c>
      <c r="X96" s="37">
        <f t="shared" ca="1" si="142"/>
        <v>44480</v>
      </c>
    </row>
    <row r="97" spans="21:24" x14ac:dyDescent="0.25">
      <c r="U97" s="37">
        <f>IF(W$2&lt;&gt;"",EDATE(U$4,W$2*ROWS(U$5:U97)),U$4+7*W$1*ROWS(U$5:U97))</f>
        <v>44486</v>
      </c>
      <c r="V97" s="37">
        <f t="shared" ref="V97:X97" ca="1" si="143">IF(OR(WEEKDAY(U97,2)&gt;5,COUNTIF($B$1:$B$15,U97)=1),U97+1,U97)</f>
        <v>44487</v>
      </c>
      <c r="W97" s="37">
        <f t="shared" ca="1" si="143"/>
        <v>44487</v>
      </c>
      <c r="X97" s="37">
        <f t="shared" ca="1" si="143"/>
        <v>44487</v>
      </c>
    </row>
    <row r="98" spans="21:24" x14ac:dyDescent="0.25">
      <c r="U98" s="37">
        <f>IF(W$2&lt;&gt;"",EDATE(U$4,W$2*ROWS(U$5:U98)),U$4+7*W$1*ROWS(U$5:U98))</f>
        <v>44493</v>
      </c>
      <c r="V98" s="37">
        <f t="shared" ref="V98:X98" ca="1" si="144">IF(OR(WEEKDAY(U98,2)&gt;5,COUNTIF($B$1:$B$15,U98)=1),U98+1,U98)</f>
        <v>44494</v>
      </c>
      <c r="W98" s="37">
        <f t="shared" ca="1" si="144"/>
        <v>44494</v>
      </c>
      <c r="X98" s="37">
        <f t="shared" ca="1" si="144"/>
        <v>44494</v>
      </c>
    </row>
    <row r="99" spans="21:24" x14ac:dyDescent="0.25">
      <c r="U99" s="37">
        <f>IF(W$2&lt;&gt;"",EDATE(U$4,W$2*ROWS(U$5:U99)),U$4+7*W$1*ROWS(U$5:U99))</f>
        <v>44500</v>
      </c>
      <c r="V99" s="37">
        <f t="shared" ref="V99:X99" ca="1" si="145">IF(OR(WEEKDAY(U99,2)&gt;5,COUNTIF($B$1:$B$15,U99)=1),U99+1,U99)</f>
        <v>44501</v>
      </c>
      <c r="W99" s="37">
        <f t="shared" ca="1" si="145"/>
        <v>44501</v>
      </c>
      <c r="X99" s="37">
        <f t="shared" ca="1" si="145"/>
        <v>44501</v>
      </c>
    </row>
    <row r="100" spans="21:24" x14ac:dyDescent="0.25">
      <c r="U100" s="37">
        <f>IF(W$2&lt;&gt;"",EDATE(U$4,W$2*ROWS(U$5:U100)),U$4+7*W$1*ROWS(U$5:U100))</f>
        <v>44507</v>
      </c>
      <c r="V100" s="37">
        <f t="shared" ref="V100:X100" ca="1" si="146">IF(OR(WEEKDAY(U100,2)&gt;5,COUNTIF($B$1:$B$15,U100)=1),U100+1,U100)</f>
        <v>44508</v>
      </c>
      <c r="W100" s="37">
        <f t="shared" ca="1" si="146"/>
        <v>44508</v>
      </c>
      <c r="X100" s="37">
        <f t="shared" ca="1" si="146"/>
        <v>44508</v>
      </c>
    </row>
    <row r="101" spans="21:24" x14ac:dyDescent="0.25">
      <c r="U101" s="37">
        <f>IF(W$2&lt;&gt;"",EDATE(U$4,W$2*ROWS(U$5:U101)),U$4+7*W$1*ROWS(U$5:U101))</f>
        <v>44514</v>
      </c>
      <c r="V101" s="37">
        <f t="shared" ref="V101:X101" ca="1" si="147">IF(OR(WEEKDAY(U101,2)&gt;5,COUNTIF($B$1:$B$15,U101)=1),U101+1,U101)</f>
        <v>44515</v>
      </c>
      <c r="W101" s="37">
        <f t="shared" ca="1" si="147"/>
        <v>44515</v>
      </c>
      <c r="X101" s="37">
        <f t="shared" ca="1" si="147"/>
        <v>44515</v>
      </c>
    </row>
    <row r="102" spans="21:24" x14ac:dyDescent="0.25">
      <c r="U102" s="37">
        <f>IF(W$2&lt;&gt;"",EDATE(U$4,W$2*ROWS(U$5:U102)),U$4+7*W$1*ROWS(U$5:U102))</f>
        <v>44521</v>
      </c>
      <c r="V102" s="37">
        <f t="shared" ref="V102:X102" ca="1" si="148">IF(OR(WEEKDAY(U102,2)&gt;5,COUNTIF($B$1:$B$15,U102)=1),U102+1,U102)</f>
        <v>44522</v>
      </c>
      <c r="W102" s="37">
        <f t="shared" ca="1" si="148"/>
        <v>44522</v>
      </c>
      <c r="X102" s="37">
        <f t="shared" ca="1" si="148"/>
        <v>44522</v>
      </c>
    </row>
    <row r="103" spans="21:24" x14ac:dyDescent="0.25">
      <c r="U103" s="37">
        <f>IF(W$2&lt;&gt;"",EDATE(U$4,W$2*ROWS(U$5:U103)),U$4+7*W$1*ROWS(U$5:U103))</f>
        <v>44528</v>
      </c>
      <c r="V103" s="37">
        <f t="shared" ref="V103:X103" ca="1" si="149">IF(OR(WEEKDAY(U103,2)&gt;5,COUNTIF($B$1:$B$15,U103)=1),U103+1,U103)</f>
        <v>44529</v>
      </c>
      <c r="W103" s="37">
        <f t="shared" ca="1" si="149"/>
        <v>44529</v>
      </c>
      <c r="X103" s="37">
        <f t="shared" ca="1" si="149"/>
        <v>44529</v>
      </c>
    </row>
    <row r="104" spans="21:24" x14ac:dyDescent="0.25">
      <c r="U104" s="37">
        <f>IF(W$2&lt;&gt;"",EDATE(U$4,W$2*ROWS(U$5:U104)),U$4+7*W$1*ROWS(U$5:U104))</f>
        <v>44535</v>
      </c>
      <c r="V104" s="37">
        <f t="shared" ref="V104:X104" ca="1" si="150">IF(OR(WEEKDAY(U104,2)&gt;5,COUNTIF($B$1:$B$15,U104)=1),U104+1,U104)</f>
        <v>44536</v>
      </c>
      <c r="W104" s="37">
        <f t="shared" ca="1" si="150"/>
        <v>44536</v>
      </c>
      <c r="X104" s="37">
        <f t="shared" ca="1" si="150"/>
        <v>44536</v>
      </c>
    </row>
    <row r="105" spans="21:24" x14ac:dyDescent="0.25">
      <c r="U105" s="37">
        <f>IF(W$2&lt;&gt;"",EDATE(U$4,W$2*ROWS(U$5:U105)),U$4+7*W$1*ROWS(U$5:U105))</f>
        <v>44542</v>
      </c>
      <c r="V105" s="37">
        <f t="shared" ref="V105:X105" ca="1" si="151">IF(OR(WEEKDAY(U105,2)&gt;5,COUNTIF($B$1:$B$15,U105)=1),U105+1,U105)</f>
        <v>44543</v>
      </c>
      <c r="W105" s="37">
        <f t="shared" ca="1" si="151"/>
        <v>44543</v>
      </c>
      <c r="X105" s="37">
        <f t="shared" ca="1" si="151"/>
        <v>44543</v>
      </c>
    </row>
    <row r="106" spans="21:24" x14ac:dyDescent="0.25">
      <c r="U106" s="37">
        <f>IF(W$2&lt;&gt;"",EDATE(U$4,W$2*ROWS(U$5:U106)),U$4+7*W$1*ROWS(U$5:U106))</f>
        <v>44549</v>
      </c>
      <c r="V106" s="37">
        <f t="shared" ref="V106:X106" ca="1" si="152">IF(OR(WEEKDAY(U106,2)&gt;5,COUNTIF($B$1:$B$15,U106)=1),U106+1,U106)</f>
        <v>44550</v>
      </c>
      <c r="W106" s="37">
        <f t="shared" ca="1" si="152"/>
        <v>44550</v>
      </c>
      <c r="X106" s="37">
        <f t="shared" ca="1" si="152"/>
        <v>44550</v>
      </c>
    </row>
    <row r="107" spans="21:24" x14ac:dyDescent="0.25">
      <c r="U107" s="37">
        <f>IF(W$2&lt;&gt;"",EDATE(U$4,W$2*ROWS(U$5:U107)),U$4+7*W$1*ROWS(U$5:U107))</f>
        <v>44556</v>
      </c>
      <c r="V107" s="37">
        <f t="shared" ref="V107:X107" ca="1" si="153">IF(OR(WEEKDAY(U107,2)&gt;5,COUNTIF($B$1:$B$15,U107)=1),U107+1,U107)</f>
        <v>44557</v>
      </c>
      <c r="W107" s="37">
        <f t="shared" ca="1" si="153"/>
        <v>44557</v>
      </c>
      <c r="X107" s="37">
        <f t="shared" ca="1" si="153"/>
        <v>44557</v>
      </c>
    </row>
    <row r="108" spans="21:24" x14ac:dyDescent="0.25">
      <c r="U108" s="37">
        <f>IF(W$2&lt;&gt;"",EDATE(U$4,W$2*ROWS(U$5:U108)),U$4+7*W$1*ROWS(U$5:U108))</f>
        <v>44563</v>
      </c>
      <c r="V108" s="37">
        <f t="shared" ref="V108:X108" ca="1" si="154">IF(OR(WEEKDAY(U108,2)&gt;5,COUNTIF($B$1:$B$15,U108)=1),U108+1,U108)</f>
        <v>44564</v>
      </c>
      <c r="W108" s="37">
        <f t="shared" ca="1" si="154"/>
        <v>44564</v>
      </c>
      <c r="X108" s="37">
        <f t="shared" ca="1" si="154"/>
        <v>44564</v>
      </c>
    </row>
    <row r="109" spans="21:24" x14ac:dyDescent="0.25">
      <c r="U109" s="37">
        <f>IF(W$2&lt;&gt;"",EDATE(U$4,W$2*ROWS(U$5:U109)),U$4+7*W$1*ROWS(U$5:U109))</f>
        <v>44570</v>
      </c>
      <c r="V109" s="37">
        <f t="shared" ref="V109:X109" ca="1" si="155">IF(OR(WEEKDAY(U109,2)&gt;5,COUNTIF($B$1:$B$15,U109)=1),U109+1,U109)</f>
        <v>44571</v>
      </c>
      <c r="W109" s="37">
        <f t="shared" ca="1" si="155"/>
        <v>44571</v>
      </c>
      <c r="X109" s="37">
        <f t="shared" ca="1" si="155"/>
        <v>44571</v>
      </c>
    </row>
    <row r="110" spans="21:24" x14ac:dyDescent="0.25">
      <c r="U110" s="37">
        <f>IF(W$2&lt;&gt;"",EDATE(U$4,W$2*ROWS(U$5:U110)),U$4+7*W$1*ROWS(U$5:U110))</f>
        <v>44577</v>
      </c>
      <c r="V110" s="37">
        <f t="shared" ref="V110:X110" ca="1" si="156">IF(OR(WEEKDAY(U110,2)&gt;5,COUNTIF($B$1:$B$15,U110)=1),U110+1,U110)</f>
        <v>44578</v>
      </c>
      <c r="W110" s="37">
        <f t="shared" ca="1" si="156"/>
        <v>44578</v>
      </c>
      <c r="X110" s="37">
        <f t="shared" ca="1" si="156"/>
        <v>44578</v>
      </c>
    </row>
    <row r="111" spans="21:24" x14ac:dyDescent="0.25">
      <c r="U111" s="37">
        <f>IF(W$2&lt;&gt;"",EDATE(U$4,W$2*ROWS(U$5:U111)),U$4+7*W$1*ROWS(U$5:U111))</f>
        <v>44584</v>
      </c>
      <c r="V111" s="37">
        <f t="shared" ref="V111:X111" ca="1" si="157">IF(OR(WEEKDAY(U111,2)&gt;5,COUNTIF($B$1:$B$15,U111)=1),U111+1,U111)</f>
        <v>44585</v>
      </c>
      <c r="W111" s="37">
        <f t="shared" ca="1" si="157"/>
        <v>44585</v>
      </c>
      <c r="X111" s="37">
        <f t="shared" ca="1" si="157"/>
        <v>44585</v>
      </c>
    </row>
    <row r="112" spans="21:24" x14ac:dyDescent="0.25">
      <c r="U112" s="37">
        <f>IF(W$2&lt;&gt;"",EDATE(U$4,W$2*ROWS(U$5:U112)),U$4+7*W$1*ROWS(U$5:U112))</f>
        <v>44591</v>
      </c>
      <c r="V112" s="37">
        <f t="shared" ref="V112:X112" ca="1" si="158">IF(OR(WEEKDAY(U112,2)&gt;5,COUNTIF($B$1:$B$15,U112)=1),U112+1,U112)</f>
        <v>44592</v>
      </c>
      <c r="W112" s="37">
        <f t="shared" ca="1" si="158"/>
        <v>44592</v>
      </c>
      <c r="X112" s="37">
        <f t="shared" ca="1" si="158"/>
        <v>44592</v>
      </c>
    </row>
    <row r="113" spans="21:24" x14ac:dyDescent="0.25">
      <c r="U113" s="37">
        <f>IF(W$2&lt;&gt;"",EDATE(U$4,W$2*ROWS(U$5:U113)),U$4+7*W$1*ROWS(U$5:U113))</f>
        <v>44598</v>
      </c>
      <c r="V113" s="37">
        <f t="shared" ref="V113:X113" ca="1" si="159">IF(OR(WEEKDAY(U113,2)&gt;5,COUNTIF($B$1:$B$15,U113)=1),U113+1,U113)</f>
        <v>44599</v>
      </c>
      <c r="W113" s="37">
        <f t="shared" ca="1" si="159"/>
        <v>44599</v>
      </c>
      <c r="X113" s="37">
        <f t="shared" ca="1" si="159"/>
        <v>44599</v>
      </c>
    </row>
    <row r="114" spans="21:24" x14ac:dyDescent="0.25">
      <c r="U114" s="37">
        <f>IF(W$2&lt;&gt;"",EDATE(U$4,W$2*ROWS(U$5:U114)),U$4+7*W$1*ROWS(U$5:U114))</f>
        <v>44605</v>
      </c>
      <c r="V114" s="37">
        <f t="shared" ref="V114:X114" ca="1" si="160">IF(OR(WEEKDAY(U114,2)&gt;5,COUNTIF($B$1:$B$15,U114)=1),U114+1,U114)</f>
        <v>44606</v>
      </c>
      <c r="W114" s="37">
        <f t="shared" ca="1" si="160"/>
        <v>44606</v>
      </c>
      <c r="X114" s="37">
        <f t="shared" ca="1" si="160"/>
        <v>44606</v>
      </c>
    </row>
    <row r="115" spans="21:24" x14ac:dyDescent="0.25">
      <c r="U115" s="37">
        <f>IF(W$2&lt;&gt;"",EDATE(U$4,W$2*ROWS(U$5:U115)),U$4+7*W$1*ROWS(U$5:U115))</f>
        <v>44612</v>
      </c>
      <c r="V115" s="37">
        <f t="shared" ref="V115:X115" ca="1" si="161">IF(OR(WEEKDAY(U115,2)&gt;5,COUNTIF($B$1:$B$15,U115)=1),U115+1,U115)</f>
        <v>44613</v>
      </c>
      <c r="W115" s="37">
        <f t="shared" ca="1" si="161"/>
        <v>44613</v>
      </c>
      <c r="X115" s="37">
        <f t="shared" ca="1" si="161"/>
        <v>44613</v>
      </c>
    </row>
    <row r="116" spans="21:24" x14ac:dyDescent="0.25">
      <c r="U116" s="37">
        <f>IF(W$2&lt;&gt;"",EDATE(U$4,W$2*ROWS(U$5:U116)),U$4+7*W$1*ROWS(U$5:U116))</f>
        <v>44619</v>
      </c>
      <c r="V116" s="37">
        <f t="shared" ref="V116:X116" ca="1" si="162">IF(OR(WEEKDAY(U116,2)&gt;5,COUNTIF($B$1:$B$15,U116)=1),U116+1,U116)</f>
        <v>44620</v>
      </c>
      <c r="W116" s="37">
        <f t="shared" ca="1" si="162"/>
        <v>44620</v>
      </c>
      <c r="X116" s="37">
        <f t="shared" ca="1" si="162"/>
        <v>44620</v>
      </c>
    </row>
    <row r="117" spans="21:24" x14ac:dyDescent="0.25">
      <c r="U117" s="37">
        <f>IF(W$2&lt;&gt;"",EDATE(U$4,W$2*ROWS(U$5:U117)),U$4+7*W$1*ROWS(U$5:U117))</f>
        <v>44626</v>
      </c>
      <c r="V117" s="37">
        <f t="shared" ref="V117:X117" ca="1" si="163">IF(OR(WEEKDAY(U117,2)&gt;5,COUNTIF($B$1:$B$15,U117)=1),U117+1,U117)</f>
        <v>44627</v>
      </c>
      <c r="W117" s="37">
        <f t="shared" ca="1" si="163"/>
        <v>44627</v>
      </c>
      <c r="X117" s="37">
        <f t="shared" ca="1" si="163"/>
        <v>44627</v>
      </c>
    </row>
    <row r="118" spans="21:24" x14ac:dyDescent="0.25">
      <c r="U118" s="37">
        <f>IF(W$2&lt;&gt;"",EDATE(U$4,W$2*ROWS(U$5:U118)),U$4+7*W$1*ROWS(U$5:U118))</f>
        <v>44633</v>
      </c>
      <c r="V118" s="37">
        <f t="shared" ref="V118:X118" ca="1" si="164">IF(OR(WEEKDAY(U118,2)&gt;5,COUNTIF($B$1:$B$15,U118)=1),U118+1,U118)</f>
        <v>44634</v>
      </c>
      <c r="W118" s="37">
        <f t="shared" ca="1" si="164"/>
        <v>44634</v>
      </c>
      <c r="X118" s="37">
        <f t="shared" ca="1" si="164"/>
        <v>44634</v>
      </c>
    </row>
    <row r="119" spans="21:24" x14ac:dyDescent="0.25">
      <c r="U119" s="37">
        <f>IF(W$2&lt;&gt;"",EDATE(U$4,W$2*ROWS(U$5:U119)),U$4+7*W$1*ROWS(U$5:U119))</f>
        <v>44640</v>
      </c>
      <c r="V119" s="37">
        <f t="shared" ref="V119:X119" ca="1" si="165">IF(OR(WEEKDAY(U119,2)&gt;5,COUNTIF($B$1:$B$15,U119)=1),U119+1,U119)</f>
        <v>44641</v>
      </c>
      <c r="W119" s="37">
        <f t="shared" ca="1" si="165"/>
        <v>44641</v>
      </c>
      <c r="X119" s="37">
        <f t="shared" ca="1" si="165"/>
        <v>44641</v>
      </c>
    </row>
    <row r="120" spans="21:24" x14ac:dyDescent="0.25">
      <c r="U120" s="37">
        <f>IF(W$2&lt;&gt;"",EDATE(U$4,W$2*ROWS(U$5:U120)),U$4+7*W$1*ROWS(U$5:U120))</f>
        <v>44647</v>
      </c>
      <c r="V120" s="37">
        <f t="shared" ref="V120:X120" ca="1" si="166">IF(OR(WEEKDAY(U120,2)&gt;5,COUNTIF($B$1:$B$15,U120)=1),U120+1,U120)</f>
        <v>44648</v>
      </c>
      <c r="W120" s="37">
        <f t="shared" ca="1" si="166"/>
        <v>44648</v>
      </c>
      <c r="X120" s="37">
        <f t="shared" ca="1" si="166"/>
        <v>44648</v>
      </c>
    </row>
    <row r="121" spans="21:24" x14ac:dyDescent="0.25">
      <c r="U121" s="37">
        <f>IF(W$2&lt;&gt;"",EDATE(U$4,W$2*ROWS(U$5:U121)),U$4+7*W$1*ROWS(U$5:U121))</f>
        <v>44654</v>
      </c>
      <c r="V121" s="37">
        <f t="shared" ref="V121:X121" ca="1" si="167">IF(OR(WEEKDAY(U121,2)&gt;5,COUNTIF($B$1:$B$15,U121)=1),U121+1,U121)</f>
        <v>44655</v>
      </c>
      <c r="W121" s="37">
        <f t="shared" ca="1" si="167"/>
        <v>44655</v>
      </c>
      <c r="X121" s="37">
        <f t="shared" ca="1" si="167"/>
        <v>44655</v>
      </c>
    </row>
    <row r="122" spans="21:24" x14ac:dyDescent="0.25">
      <c r="U122" s="37">
        <f>IF(W$2&lt;&gt;"",EDATE(U$4,W$2*ROWS(U$5:U122)),U$4+7*W$1*ROWS(U$5:U122))</f>
        <v>44661</v>
      </c>
      <c r="V122" s="37">
        <f t="shared" ref="V122:X122" ca="1" si="168">IF(OR(WEEKDAY(U122,2)&gt;5,COUNTIF($B$1:$B$15,U122)=1),U122+1,U122)</f>
        <v>44662</v>
      </c>
      <c r="W122" s="37">
        <f t="shared" ca="1" si="168"/>
        <v>44662</v>
      </c>
      <c r="X122" s="37">
        <f t="shared" ca="1" si="168"/>
        <v>44662</v>
      </c>
    </row>
    <row r="123" spans="21:24" x14ac:dyDescent="0.25">
      <c r="U123" s="37">
        <f>IF(W$2&lt;&gt;"",EDATE(U$4,W$2*ROWS(U$5:U123)),U$4+7*W$1*ROWS(U$5:U123))</f>
        <v>44668</v>
      </c>
      <c r="V123" s="37">
        <f t="shared" ref="V123:X123" ca="1" si="169">IF(OR(WEEKDAY(U123,2)&gt;5,COUNTIF($B$1:$B$15,U123)=1),U123+1,U123)</f>
        <v>44669</v>
      </c>
      <c r="W123" s="37">
        <f t="shared" ca="1" si="169"/>
        <v>44669</v>
      </c>
      <c r="X123" s="37">
        <f t="shared" ca="1" si="169"/>
        <v>44669</v>
      </c>
    </row>
    <row r="124" spans="21:24" x14ac:dyDescent="0.25">
      <c r="U124" s="37">
        <f>IF(W$2&lt;&gt;"",EDATE(U$4,W$2*ROWS(U$5:U124)),U$4+7*W$1*ROWS(U$5:U124))</f>
        <v>44675</v>
      </c>
      <c r="V124" s="37">
        <f t="shared" ref="V124:X124" ca="1" si="170">IF(OR(WEEKDAY(U124,2)&gt;5,COUNTIF($B$1:$B$15,U124)=1),U124+1,U124)</f>
        <v>44676</v>
      </c>
      <c r="W124" s="37">
        <f t="shared" ca="1" si="170"/>
        <v>44676</v>
      </c>
      <c r="X124" s="37">
        <f t="shared" ca="1" si="170"/>
        <v>44676</v>
      </c>
    </row>
    <row r="125" spans="21:24" x14ac:dyDescent="0.25">
      <c r="U125" s="37">
        <f>IF(W$2&lt;&gt;"",EDATE(U$4,W$2*ROWS(U$5:U125)),U$4+7*W$1*ROWS(U$5:U125))</f>
        <v>44682</v>
      </c>
      <c r="V125" s="37">
        <f t="shared" ref="V125:X125" ca="1" si="171">IF(OR(WEEKDAY(U125,2)&gt;5,COUNTIF($B$1:$B$15,U125)=1),U125+1,U125)</f>
        <v>44683</v>
      </c>
      <c r="W125" s="37">
        <f t="shared" ca="1" si="171"/>
        <v>44683</v>
      </c>
      <c r="X125" s="37">
        <f t="shared" ca="1" si="171"/>
        <v>44683</v>
      </c>
    </row>
    <row r="126" spans="21:24" x14ac:dyDescent="0.25">
      <c r="U126" s="37">
        <f>IF(W$2&lt;&gt;"",EDATE(U$4,W$2*ROWS(U$5:U126)),U$4+7*W$1*ROWS(U$5:U126))</f>
        <v>44689</v>
      </c>
      <c r="V126" s="37">
        <f t="shared" ref="V126:X126" ca="1" si="172">IF(OR(WEEKDAY(U126,2)&gt;5,COUNTIF($B$1:$B$15,U126)=1),U126+1,U126)</f>
        <v>44690</v>
      </c>
      <c r="W126" s="37">
        <f t="shared" ca="1" si="172"/>
        <v>44690</v>
      </c>
      <c r="X126" s="37">
        <f t="shared" ca="1" si="172"/>
        <v>44690</v>
      </c>
    </row>
    <row r="127" spans="21:24" x14ac:dyDescent="0.25">
      <c r="U127" s="37">
        <f>IF(W$2&lt;&gt;"",EDATE(U$4,W$2*ROWS(U$5:U127)),U$4+7*W$1*ROWS(U$5:U127))</f>
        <v>44696</v>
      </c>
      <c r="V127" s="37">
        <f t="shared" ref="V127:X127" ca="1" si="173">IF(OR(WEEKDAY(U127,2)&gt;5,COUNTIF($B$1:$B$15,U127)=1),U127+1,U127)</f>
        <v>44697</v>
      </c>
      <c r="W127" s="37">
        <f t="shared" ca="1" si="173"/>
        <v>44697</v>
      </c>
      <c r="X127" s="37">
        <f t="shared" ca="1" si="173"/>
        <v>44697</v>
      </c>
    </row>
    <row r="128" spans="21:24" x14ac:dyDescent="0.25">
      <c r="U128" s="37">
        <f>IF(W$2&lt;&gt;"",EDATE(U$4,W$2*ROWS(U$5:U128)),U$4+7*W$1*ROWS(U$5:U128))</f>
        <v>44703</v>
      </c>
      <c r="V128" s="37">
        <f t="shared" ref="V128:X128" ca="1" si="174">IF(OR(WEEKDAY(U128,2)&gt;5,COUNTIF($B$1:$B$15,U128)=1),U128+1,U128)</f>
        <v>44704</v>
      </c>
      <c r="W128" s="37">
        <f t="shared" ca="1" si="174"/>
        <v>44704</v>
      </c>
      <c r="X128" s="37">
        <f t="shared" ca="1" si="174"/>
        <v>44704</v>
      </c>
    </row>
    <row r="129" spans="21:24" x14ac:dyDescent="0.25">
      <c r="U129" s="37">
        <f>IF(W$2&lt;&gt;"",EDATE(U$4,W$2*ROWS(U$5:U129)),U$4+7*W$1*ROWS(U$5:U129))</f>
        <v>44710</v>
      </c>
      <c r="V129" s="37">
        <f t="shared" ref="V129:X129" ca="1" si="175">IF(OR(WEEKDAY(U129,2)&gt;5,COUNTIF($B$1:$B$15,U129)=1),U129+1,U129)</f>
        <v>44711</v>
      </c>
      <c r="W129" s="37">
        <f t="shared" ca="1" si="175"/>
        <v>44711</v>
      </c>
      <c r="X129" s="37">
        <f t="shared" ca="1" si="175"/>
        <v>44711</v>
      </c>
    </row>
    <row r="130" spans="21:24" x14ac:dyDescent="0.25">
      <c r="U130" s="37">
        <f>IF(W$2&lt;&gt;"",EDATE(U$4,W$2*ROWS(U$5:U130)),U$4+7*W$1*ROWS(U$5:U130))</f>
        <v>44717</v>
      </c>
      <c r="V130" s="37">
        <f t="shared" ref="V130:X130" ca="1" si="176">IF(OR(WEEKDAY(U130,2)&gt;5,COUNTIF($B$1:$B$15,U130)=1),U130+1,U130)</f>
        <v>44718</v>
      </c>
      <c r="W130" s="37">
        <f t="shared" ca="1" si="176"/>
        <v>44718</v>
      </c>
      <c r="X130" s="37">
        <f t="shared" ca="1" si="176"/>
        <v>44718</v>
      </c>
    </row>
    <row r="131" spans="21:24" x14ac:dyDescent="0.25">
      <c r="U131" s="37">
        <f>IF(W$2&lt;&gt;"",EDATE(U$4,W$2*ROWS(U$5:U131)),U$4+7*W$1*ROWS(U$5:U131))</f>
        <v>44724</v>
      </c>
      <c r="V131" s="37">
        <f t="shared" ref="V131:X131" ca="1" si="177">IF(OR(WEEKDAY(U131,2)&gt;5,COUNTIF($B$1:$B$15,U131)=1),U131+1,U131)</f>
        <v>44725</v>
      </c>
      <c r="W131" s="37">
        <f t="shared" ca="1" si="177"/>
        <v>44725</v>
      </c>
      <c r="X131" s="37">
        <f t="shared" ca="1" si="177"/>
        <v>44725</v>
      </c>
    </row>
    <row r="132" spans="21:24" x14ac:dyDescent="0.25">
      <c r="U132" s="37">
        <f>IF(W$2&lt;&gt;"",EDATE(U$4,W$2*ROWS(U$5:U132)),U$4+7*W$1*ROWS(U$5:U132))</f>
        <v>44731</v>
      </c>
      <c r="V132" s="37">
        <f t="shared" ref="V132:X132" ca="1" si="178">IF(OR(WEEKDAY(U132,2)&gt;5,COUNTIF($B$1:$B$15,U132)=1),U132+1,U132)</f>
        <v>44732</v>
      </c>
      <c r="W132" s="37">
        <f t="shared" ca="1" si="178"/>
        <v>44732</v>
      </c>
      <c r="X132" s="37">
        <f t="shared" ca="1" si="178"/>
        <v>44732</v>
      </c>
    </row>
    <row r="133" spans="21:24" x14ac:dyDescent="0.25">
      <c r="U133" s="37">
        <f>IF(W$2&lt;&gt;"",EDATE(U$4,W$2*ROWS(U$5:U133)),U$4+7*W$1*ROWS(U$5:U133))</f>
        <v>44738</v>
      </c>
      <c r="V133" s="37">
        <f t="shared" ref="V133:X133" ca="1" si="179">IF(OR(WEEKDAY(U133,2)&gt;5,COUNTIF($B$1:$B$15,U133)=1),U133+1,U133)</f>
        <v>44739</v>
      </c>
      <c r="W133" s="37">
        <f t="shared" ca="1" si="179"/>
        <v>44739</v>
      </c>
      <c r="X133" s="37">
        <f t="shared" ca="1" si="179"/>
        <v>44739</v>
      </c>
    </row>
    <row r="134" spans="21:24" x14ac:dyDescent="0.25">
      <c r="U134" s="37">
        <f>IF(W$2&lt;&gt;"",EDATE(U$4,W$2*ROWS(U$5:U134)),U$4+7*W$1*ROWS(U$5:U134))</f>
        <v>44745</v>
      </c>
      <c r="V134" s="37">
        <f t="shared" ref="V134:X134" ca="1" si="180">IF(OR(WEEKDAY(U134,2)&gt;5,COUNTIF($B$1:$B$15,U134)=1),U134+1,U134)</f>
        <v>44746</v>
      </c>
      <c r="W134" s="37">
        <f t="shared" ca="1" si="180"/>
        <v>44746</v>
      </c>
      <c r="X134" s="37">
        <f t="shared" ca="1" si="180"/>
        <v>44746</v>
      </c>
    </row>
    <row r="135" spans="21:24" x14ac:dyDescent="0.25">
      <c r="U135" s="37">
        <f>IF(W$2&lt;&gt;"",EDATE(U$4,W$2*ROWS(U$5:U135)),U$4+7*W$1*ROWS(U$5:U135))</f>
        <v>44752</v>
      </c>
      <c r="V135" s="37">
        <f t="shared" ref="V135:X135" ca="1" si="181">IF(OR(WEEKDAY(U135,2)&gt;5,COUNTIF($B$1:$B$15,U135)=1),U135+1,U135)</f>
        <v>44753</v>
      </c>
      <c r="W135" s="37">
        <f t="shared" ca="1" si="181"/>
        <v>44753</v>
      </c>
      <c r="X135" s="37">
        <f t="shared" ca="1" si="181"/>
        <v>44753</v>
      </c>
    </row>
    <row r="136" spans="21:24" x14ac:dyDescent="0.25">
      <c r="U136" s="37">
        <f>IF(W$2&lt;&gt;"",EDATE(U$4,W$2*ROWS(U$5:U136)),U$4+7*W$1*ROWS(U$5:U136))</f>
        <v>44759</v>
      </c>
      <c r="V136" s="37">
        <f t="shared" ref="V136:X136" ca="1" si="182">IF(OR(WEEKDAY(U136,2)&gt;5,COUNTIF($B$1:$B$15,U136)=1),U136+1,U136)</f>
        <v>44760</v>
      </c>
      <c r="W136" s="37">
        <f t="shared" ca="1" si="182"/>
        <v>44760</v>
      </c>
      <c r="X136" s="37">
        <f t="shared" ca="1" si="182"/>
        <v>44760</v>
      </c>
    </row>
    <row r="137" spans="21:24" x14ac:dyDescent="0.25">
      <c r="U137" s="37">
        <f>IF(W$2&lt;&gt;"",EDATE(U$4,W$2*ROWS(U$5:U137)),U$4+7*W$1*ROWS(U$5:U137))</f>
        <v>44766</v>
      </c>
      <c r="V137" s="37">
        <f t="shared" ref="V137:X137" ca="1" si="183">IF(OR(WEEKDAY(U137,2)&gt;5,COUNTIF($B$1:$B$15,U137)=1),U137+1,U137)</f>
        <v>44767</v>
      </c>
      <c r="W137" s="37">
        <f t="shared" ca="1" si="183"/>
        <v>44767</v>
      </c>
      <c r="X137" s="37">
        <f t="shared" ca="1" si="183"/>
        <v>44767</v>
      </c>
    </row>
    <row r="138" spans="21:24" x14ac:dyDescent="0.25">
      <c r="U138" s="37">
        <f>IF(W$2&lt;&gt;"",EDATE(U$4,W$2*ROWS(U$5:U138)),U$4+7*W$1*ROWS(U$5:U138))</f>
        <v>44773</v>
      </c>
      <c r="V138" s="37">
        <f t="shared" ref="V138:X138" ca="1" si="184">IF(OR(WEEKDAY(U138,2)&gt;5,COUNTIF($B$1:$B$15,U138)=1),U138+1,U138)</f>
        <v>44774</v>
      </c>
      <c r="W138" s="37">
        <f t="shared" ca="1" si="184"/>
        <v>44774</v>
      </c>
      <c r="X138" s="37">
        <f t="shared" ca="1" si="184"/>
        <v>44774</v>
      </c>
    </row>
    <row r="139" spans="21:24" x14ac:dyDescent="0.25">
      <c r="U139" s="37">
        <f>IF(W$2&lt;&gt;"",EDATE(U$4,W$2*ROWS(U$5:U139)),U$4+7*W$1*ROWS(U$5:U139))</f>
        <v>44780</v>
      </c>
      <c r="V139" s="37">
        <f t="shared" ref="V139:X139" ca="1" si="185">IF(OR(WEEKDAY(U139,2)&gt;5,COUNTIF($B$1:$B$15,U139)=1),U139+1,U139)</f>
        <v>44781</v>
      </c>
      <c r="W139" s="37">
        <f t="shared" ca="1" si="185"/>
        <v>44781</v>
      </c>
      <c r="X139" s="37">
        <f t="shared" ca="1" si="185"/>
        <v>44781</v>
      </c>
    </row>
    <row r="140" spans="21:24" x14ac:dyDescent="0.25">
      <c r="U140" s="37">
        <f>IF(W$2&lt;&gt;"",EDATE(U$4,W$2*ROWS(U$5:U140)),U$4+7*W$1*ROWS(U$5:U140))</f>
        <v>44787</v>
      </c>
      <c r="V140" s="37">
        <f t="shared" ref="V140:X140" ca="1" si="186">IF(OR(WEEKDAY(U140,2)&gt;5,COUNTIF($B$1:$B$15,U140)=1),U140+1,U140)</f>
        <v>44788</v>
      </c>
      <c r="W140" s="37">
        <f t="shared" ca="1" si="186"/>
        <v>44788</v>
      </c>
      <c r="X140" s="37">
        <f t="shared" ca="1" si="186"/>
        <v>44788</v>
      </c>
    </row>
    <row r="141" spans="21:24" x14ac:dyDescent="0.25">
      <c r="U141" s="37">
        <f>IF(W$2&lt;&gt;"",EDATE(U$4,W$2*ROWS(U$5:U141)),U$4+7*W$1*ROWS(U$5:U141))</f>
        <v>44794</v>
      </c>
      <c r="V141" s="37">
        <f t="shared" ref="V141:X141" ca="1" si="187">IF(OR(WEEKDAY(U141,2)&gt;5,COUNTIF($B$1:$B$15,U141)=1),U141+1,U141)</f>
        <v>44795</v>
      </c>
      <c r="W141" s="37">
        <f t="shared" ca="1" si="187"/>
        <v>44795</v>
      </c>
      <c r="X141" s="37">
        <f t="shared" ca="1" si="187"/>
        <v>44795</v>
      </c>
    </row>
    <row r="142" spans="21:24" x14ac:dyDescent="0.25">
      <c r="U142" s="37">
        <f>IF(W$2&lt;&gt;"",EDATE(U$4,W$2*ROWS(U$5:U142)),U$4+7*W$1*ROWS(U$5:U142))</f>
        <v>44801</v>
      </c>
      <c r="V142" s="37">
        <f t="shared" ref="V142:X142" ca="1" si="188">IF(OR(WEEKDAY(U142,2)&gt;5,COUNTIF($B$1:$B$15,U142)=1),U142+1,U142)</f>
        <v>44802</v>
      </c>
      <c r="W142" s="37">
        <f t="shared" ca="1" si="188"/>
        <v>44802</v>
      </c>
      <c r="X142" s="37">
        <f t="shared" ca="1" si="188"/>
        <v>44802</v>
      </c>
    </row>
    <row r="143" spans="21:24" x14ac:dyDescent="0.25">
      <c r="U143" s="37">
        <f>IF(W$2&lt;&gt;"",EDATE(U$4,W$2*ROWS(U$5:U143)),U$4+7*W$1*ROWS(U$5:U143))</f>
        <v>44808</v>
      </c>
      <c r="V143" s="37">
        <f t="shared" ref="V143:X143" ca="1" si="189">IF(OR(WEEKDAY(U143,2)&gt;5,COUNTIF($B$1:$B$15,U143)=1),U143+1,U143)</f>
        <v>44809</v>
      </c>
      <c r="W143" s="37">
        <f t="shared" ca="1" si="189"/>
        <v>44809</v>
      </c>
      <c r="X143" s="37">
        <f t="shared" ca="1" si="189"/>
        <v>44809</v>
      </c>
    </row>
    <row r="144" spans="21:24" x14ac:dyDescent="0.25">
      <c r="U144" s="37">
        <f>IF(W$2&lt;&gt;"",EDATE(U$4,W$2*ROWS(U$5:U144)),U$4+7*W$1*ROWS(U$5:U144))</f>
        <v>44815</v>
      </c>
      <c r="V144" s="37">
        <f t="shared" ref="V144:X144" ca="1" si="190">IF(OR(WEEKDAY(U144,2)&gt;5,COUNTIF($B$1:$B$15,U144)=1),U144+1,U144)</f>
        <v>44816</v>
      </c>
      <c r="W144" s="37">
        <f t="shared" ca="1" si="190"/>
        <v>44816</v>
      </c>
      <c r="X144" s="37">
        <f t="shared" ca="1" si="190"/>
        <v>44816</v>
      </c>
    </row>
    <row r="145" spans="21:24" x14ac:dyDescent="0.25">
      <c r="U145" s="37">
        <f>IF(W$2&lt;&gt;"",EDATE(U$4,W$2*ROWS(U$5:U145)),U$4+7*W$1*ROWS(U$5:U145))</f>
        <v>44822</v>
      </c>
      <c r="V145" s="37">
        <f t="shared" ref="V145:X145" ca="1" si="191">IF(OR(WEEKDAY(U145,2)&gt;5,COUNTIF($B$1:$B$15,U145)=1),U145+1,U145)</f>
        <v>44823</v>
      </c>
      <c r="W145" s="37">
        <f t="shared" ca="1" si="191"/>
        <v>44823</v>
      </c>
      <c r="X145" s="37">
        <f t="shared" ca="1" si="191"/>
        <v>44823</v>
      </c>
    </row>
    <row r="146" spans="21:24" x14ac:dyDescent="0.25">
      <c r="U146" s="37">
        <f>IF(W$2&lt;&gt;"",EDATE(U$4,W$2*ROWS(U$5:U146)),U$4+7*W$1*ROWS(U$5:U146))</f>
        <v>44829</v>
      </c>
      <c r="V146" s="37">
        <f t="shared" ref="V146:X146" ca="1" si="192">IF(OR(WEEKDAY(U146,2)&gt;5,COUNTIF($B$1:$B$15,U146)=1),U146+1,U146)</f>
        <v>44830</v>
      </c>
      <c r="W146" s="37">
        <f t="shared" ca="1" si="192"/>
        <v>44830</v>
      </c>
      <c r="X146" s="37">
        <f t="shared" ca="1" si="192"/>
        <v>44830</v>
      </c>
    </row>
    <row r="147" spans="21:24" x14ac:dyDescent="0.25">
      <c r="U147" s="37">
        <f>IF(W$2&lt;&gt;"",EDATE(U$4,W$2*ROWS(U$5:U147)),U$4+7*W$1*ROWS(U$5:U147))</f>
        <v>44836</v>
      </c>
      <c r="V147" s="37">
        <f t="shared" ref="V147:X147" ca="1" si="193">IF(OR(WEEKDAY(U147,2)&gt;5,COUNTIF($B$1:$B$15,U147)=1),U147+1,U147)</f>
        <v>44837</v>
      </c>
      <c r="W147" s="37">
        <f t="shared" ca="1" si="193"/>
        <v>44837</v>
      </c>
      <c r="X147" s="37">
        <f t="shared" ca="1" si="193"/>
        <v>44837</v>
      </c>
    </row>
    <row r="148" spans="21:24" x14ac:dyDescent="0.25">
      <c r="U148" s="37">
        <f>IF(W$2&lt;&gt;"",EDATE(U$4,W$2*ROWS(U$5:U148)),U$4+7*W$1*ROWS(U$5:U148))</f>
        <v>44843</v>
      </c>
      <c r="V148" s="37">
        <f t="shared" ref="V148:X148" ca="1" si="194">IF(OR(WEEKDAY(U148,2)&gt;5,COUNTIF($B$1:$B$15,U148)=1),U148+1,U148)</f>
        <v>44844</v>
      </c>
      <c r="W148" s="37">
        <f t="shared" ca="1" si="194"/>
        <v>44844</v>
      </c>
      <c r="X148" s="37">
        <f t="shared" ca="1" si="194"/>
        <v>44844</v>
      </c>
    </row>
    <row r="149" spans="21:24" x14ac:dyDescent="0.25">
      <c r="U149" s="37">
        <f>IF(W$2&lt;&gt;"",EDATE(U$4,W$2*ROWS(U$5:U149)),U$4+7*W$1*ROWS(U$5:U149))</f>
        <v>44850</v>
      </c>
      <c r="V149" s="37">
        <f t="shared" ref="V149:X149" ca="1" si="195">IF(OR(WEEKDAY(U149,2)&gt;5,COUNTIF($B$1:$B$15,U149)=1),U149+1,U149)</f>
        <v>44851</v>
      </c>
      <c r="W149" s="37">
        <f t="shared" ca="1" si="195"/>
        <v>44851</v>
      </c>
      <c r="X149" s="37">
        <f t="shared" ca="1" si="195"/>
        <v>44851</v>
      </c>
    </row>
    <row r="150" spans="21:24" x14ac:dyDescent="0.25">
      <c r="U150" s="37">
        <f>IF(W$2&lt;&gt;"",EDATE(U$4,W$2*ROWS(U$5:U150)),U$4+7*W$1*ROWS(U$5:U150))</f>
        <v>44857</v>
      </c>
      <c r="V150" s="37">
        <f t="shared" ref="V150:X150" ca="1" si="196">IF(OR(WEEKDAY(U150,2)&gt;5,COUNTIF($B$1:$B$15,U150)=1),U150+1,U150)</f>
        <v>44858</v>
      </c>
      <c r="W150" s="37">
        <f t="shared" ca="1" si="196"/>
        <v>44858</v>
      </c>
      <c r="X150" s="37">
        <f t="shared" ca="1" si="196"/>
        <v>44858</v>
      </c>
    </row>
    <row r="151" spans="21:24" x14ac:dyDescent="0.25">
      <c r="U151" s="37">
        <f>IF(W$2&lt;&gt;"",EDATE(U$4,W$2*ROWS(U$5:U151)),U$4+7*W$1*ROWS(U$5:U151))</f>
        <v>44864</v>
      </c>
      <c r="V151" s="37">
        <f t="shared" ref="V151:X151" ca="1" si="197">IF(OR(WEEKDAY(U151,2)&gt;5,COUNTIF($B$1:$B$15,U151)=1),U151+1,U151)</f>
        <v>44865</v>
      </c>
      <c r="W151" s="37">
        <f t="shared" ca="1" si="197"/>
        <v>44865</v>
      </c>
      <c r="X151" s="37">
        <f t="shared" ca="1" si="197"/>
        <v>44865</v>
      </c>
    </row>
    <row r="152" spans="21:24" x14ac:dyDescent="0.25">
      <c r="U152" s="37">
        <f>IF(W$2&lt;&gt;"",EDATE(U$4,W$2*ROWS(U$5:U152)),U$4+7*W$1*ROWS(U$5:U152))</f>
        <v>44871</v>
      </c>
      <c r="V152" s="37">
        <f t="shared" ref="V152:X152" ca="1" si="198">IF(OR(WEEKDAY(U152,2)&gt;5,COUNTIF($B$1:$B$15,U152)=1),U152+1,U152)</f>
        <v>44872</v>
      </c>
      <c r="W152" s="37">
        <f t="shared" ca="1" si="198"/>
        <v>44872</v>
      </c>
      <c r="X152" s="37">
        <f t="shared" ca="1" si="198"/>
        <v>44872</v>
      </c>
    </row>
    <row r="153" spans="21:24" x14ac:dyDescent="0.25">
      <c r="U153" s="37">
        <f>IF(W$2&lt;&gt;"",EDATE(U$4,W$2*ROWS(U$5:U153)),U$4+7*W$1*ROWS(U$5:U153))</f>
        <v>44878</v>
      </c>
      <c r="V153" s="37">
        <f t="shared" ref="V153:X153" ca="1" si="199">IF(OR(WEEKDAY(U153,2)&gt;5,COUNTIF($B$1:$B$15,U153)=1),U153+1,U153)</f>
        <v>44879</v>
      </c>
      <c r="W153" s="37">
        <f t="shared" ca="1" si="199"/>
        <v>44879</v>
      </c>
      <c r="X153" s="37">
        <f t="shared" ca="1" si="199"/>
        <v>44879</v>
      </c>
    </row>
    <row r="154" spans="21:24" x14ac:dyDescent="0.25">
      <c r="U154" s="37">
        <f>IF(W$2&lt;&gt;"",EDATE(U$4,W$2*ROWS(U$5:U154)),U$4+7*W$1*ROWS(U$5:U154))</f>
        <v>44885</v>
      </c>
      <c r="V154" s="37">
        <f t="shared" ref="V154:X154" ca="1" si="200">IF(OR(WEEKDAY(U154,2)&gt;5,COUNTIF($B$1:$B$15,U154)=1),U154+1,U154)</f>
        <v>44886</v>
      </c>
      <c r="W154" s="37">
        <f t="shared" ca="1" si="200"/>
        <v>44886</v>
      </c>
      <c r="X154" s="37">
        <f t="shared" ca="1" si="200"/>
        <v>44886</v>
      </c>
    </row>
    <row r="155" spans="21:24" x14ac:dyDescent="0.25">
      <c r="U155" s="37">
        <f>IF(W$2&lt;&gt;"",EDATE(U$4,W$2*ROWS(U$5:U155)),U$4+7*W$1*ROWS(U$5:U155))</f>
        <v>44892</v>
      </c>
      <c r="V155" s="37">
        <f t="shared" ref="V155:X155" ca="1" si="201">IF(OR(WEEKDAY(U155,2)&gt;5,COUNTIF($B$1:$B$15,U155)=1),U155+1,U155)</f>
        <v>44893</v>
      </c>
      <c r="W155" s="37">
        <f t="shared" ca="1" si="201"/>
        <v>44893</v>
      </c>
      <c r="X155" s="37">
        <f t="shared" ca="1" si="201"/>
        <v>44893</v>
      </c>
    </row>
    <row r="156" spans="21:24" x14ac:dyDescent="0.25">
      <c r="U156" s="37">
        <f>IF(W$2&lt;&gt;"",EDATE(U$4,W$2*ROWS(U$5:U156)),U$4+7*W$1*ROWS(U$5:U156))</f>
        <v>44899</v>
      </c>
      <c r="V156" s="37">
        <f t="shared" ref="V156:X156" ca="1" si="202">IF(OR(WEEKDAY(U156,2)&gt;5,COUNTIF($B$1:$B$15,U156)=1),U156+1,U156)</f>
        <v>44900</v>
      </c>
      <c r="W156" s="37">
        <f t="shared" ca="1" si="202"/>
        <v>44900</v>
      </c>
      <c r="X156" s="37">
        <f t="shared" ca="1" si="202"/>
        <v>44900</v>
      </c>
    </row>
    <row r="157" spans="21:24" x14ac:dyDescent="0.25">
      <c r="U157" s="37">
        <f>IF(W$2&lt;&gt;"",EDATE(U$4,W$2*ROWS(U$5:U157)),U$4+7*W$1*ROWS(U$5:U157))</f>
        <v>44906</v>
      </c>
      <c r="V157" s="37">
        <f t="shared" ref="V157:X157" ca="1" si="203">IF(OR(WEEKDAY(U157,2)&gt;5,COUNTIF($B$1:$B$15,U157)=1),U157+1,U157)</f>
        <v>44907</v>
      </c>
      <c r="W157" s="37">
        <f t="shared" ca="1" si="203"/>
        <v>44907</v>
      </c>
      <c r="X157" s="37">
        <f t="shared" ca="1" si="203"/>
        <v>44907</v>
      </c>
    </row>
    <row r="158" spans="21:24" x14ac:dyDescent="0.25">
      <c r="U158" s="37">
        <f>IF(W$2&lt;&gt;"",EDATE(U$4,W$2*ROWS(U$5:U158)),U$4+7*W$1*ROWS(U$5:U158))</f>
        <v>44913</v>
      </c>
      <c r="V158" s="37">
        <f t="shared" ref="V158:X158" ca="1" si="204">IF(OR(WEEKDAY(U158,2)&gt;5,COUNTIF($B$1:$B$15,U158)=1),U158+1,U158)</f>
        <v>44914</v>
      </c>
      <c r="W158" s="37">
        <f t="shared" ca="1" si="204"/>
        <v>44914</v>
      </c>
      <c r="X158" s="37">
        <f t="shared" ca="1" si="204"/>
        <v>44914</v>
      </c>
    </row>
    <row r="159" spans="21:24" x14ac:dyDescent="0.25">
      <c r="U159" s="37">
        <f>IF(W$2&lt;&gt;"",EDATE(U$4,W$2*ROWS(U$5:U159)),U$4+7*W$1*ROWS(U$5:U159))</f>
        <v>44920</v>
      </c>
      <c r="V159" s="37">
        <f t="shared" ref="V159:X159" ca="1" si="205">IF(OR(WEEKDAY(U159,2)&gt;5,COUNTIF($B$1:$B$15,U159)=1),U159+1,U159)</f>
        <v>44921</v>
      </c>
      <c r="W159" s="37">
        <f t="shared" ca="1" si="205"/>
        <v>44921</v>
      </c>
      <c r="X159" s="37">
        <f t="shared" ca="1" si="205"/>
        <v>44921</v>
      </c>
    </row>
    <row r="160" spans="21:24" x14ac:dyDescent="0.25">
      <c r="U160" s="37">
        <f>IF(W$2&lt;&gt;"",EDATE(U$4,W$2*ROWS(U$5:U160)),U$4+7*W$1*ROWS(U$5:U160))</f>
        <v>44927</v>
      </c>
      <c r="V160" s="37">
        <f t="shared" ref="V160:X160" ca="1" si="206">IF(OR(WEEKDAY(U160,2)&gt;5,COUNTIF($B$1:$B$15,U160)=1),U160+1,U160)</f>
        <v>44928</v>
      </c>
      <c r="W160" s="37">
        <f t="shared" ca="1" si="206"/>
        <v>44928</v>
      </c>
      <c r="X160" s="37">
        <f t="shared" ca="1" si="206"/>
        <v>44928</v>
      </c>
    </row>
    <row r="161" spans="21:24" x14ac:dyDescent="0.25">
      <c r="U161" s="37">
        <f>IF(W$2&lt;&gt;"",EDATE(U$4,W$2*ROWS(U$5:U161)),U$4+7*W$1*ROWS(U$5:U161))</f>
        <v>44934</v>
      </c>
      <c r="V161" s="37">
        <f t="shared" ref="V161:X161" ca="1" si="207">IF(OR(WEEKDAY(U161,2)&gt;5,COUNTIF($B$1:$B$15,U161)=1),U161+1,U161)</f>
        <v>44935</v>
      </c>
      <c r="W161" s="37">
        <f t="shared" ca="1" si="207"/>
        <v>44935</v>
      </c>
      <c r="X161" s="37">
        <f t="shared" ca="1" si="207"/>
        <v>44935</v>
      </c>
    </row>
    <row r="162" spans="21:24" x14ac:dyDescent="0.25">
      <c r="U162" s="37">
        <f>IF(W$2&lt;&gt;"",EDATE(U$4,W$2*ROWS(U$5:U162)),U$4+7*W$1*ROWS(U$5:U162))</f>
        <v>44941</v>
      </c>
      <c r="V162" s="37">
        <f t="shared" ref="V162:X162" ca="1" si="208">IF(OR(WEEKDAY(U162,2)&gt;5,COUNTIF($B$1:$B$15,U162)=1),U162+1,U162)</f>
        <v>44942</v>
      </c>
      <c r="W162" s="37">
        <f t="shared" ca="1" si="208"/>
        <v>44942</v>
      </c>
      <c r="X162" s="37">
        <f t="shared" ca="1" si="208"/>
        <v>44942</v>
      </c>
    </row>
    <row r="163" spans="21:24" x14ac:dyDescent="0.25">
      <c r="U163" s="37">
        <f>IF(W$2&lt;&gt;"",EDATE(U$4,W$2*ROWS(U$5:U163)),U$4+7*W$1*ROWS(U$5:U163))</f>
        <v>44948</v>
      </c>
      <c r="V163" s="37">
        <f t="shared" ref="V163:X163" ca="1" si="209">IF(OR(WEEKDAY(U163,2)&gt;5,COUNTIF($B$1:$B$15,U163)=1),U163+1,U163)</f>
        <v>44949</v>
      </c>
      <c r="W163" s="37">
        <f t="shared" ca="1" si="209"/>
        <v>44949</v>
      </c>
      <c r="X163" s="37">
        <f t="shared" ca="1" si="209"/>
        <v>44949</v>
      </c>
    </row>
    <row r="164" spans="21:24" x14ac:dyDescent="0.25">
      <c r="U164" s="37">
        <f>IF(W$2&lt;&gt;"",EDATE(U$4,W$2*ROWS(U$5:U164)),U$4+7*W$1*ROWS(U$5:U164))</f>
        <v>44955</v>
      </c>
      <c r="V164" s="37">
        <f t="shared" ref="V164:X164" ca="1" si="210">IF(OR(WEEKDAY(U164,2)&gt;5,COUNTIF($B$1:$B$15,U164)=1),U164+1,U164)</f>
        <v>44956</v>
      </c>
      <c r="W164" s="37">
        <f t="shared" ca="1" si="210"/>
        <v>44956</v>
      </c>
      <c r="X164" s="37">
        <f t="shared" ca="1" si="210"/>
        <v>44956</v>
      </c>
    </row>
    <row r="165" spans="21:24" x14ac:dyDescent="0.25">
      <c r="U165" s="37">
        <f>IF(W$2&lt;&gt;"",EDATE(U$4,W$2*ROWS(U$5:U165)),U$4+7*W$1*ROWS(U$5:U165))</f>
        <v>44962</v>
      </c>
      <c r="V165" s="37">
        <f t="shared" ref="V165:X165" ca="1" si="211">IF(OR(WEEKDAY(U165,2)&gt;5,COUNTIF($B$1:$B$15,U165)=1),U165+1,U165)</f>
        <v>44963</v>
      </c>
      <c r="W165" s="37">
        <f t="shared" ca="1" si="211"/>
        <v>44963</v>
      </c>
      <c r="X165" s="37">
        <f t="shared" ca="1" si="211"/>
        <v>44963</v>
      </c>
    </row>
    <row r="166" spans="21:24" x14ac:dyDescent="0.25">
      <c r="U166" s="37">
        <f>IF(W$2&lt;&gt;"",EDATE(U$4,W$2*ROWS(U$5:U166)),U$4+7*W$1*ROWS(U$5:U166))</f>
        <v>44969</v>
      </c>
      <c r="V166" s="37">
        <f t="shared" ref="V166:X166" ca="1" si="212">IF(OR(WEEKDAY(U166,2)&gt;5,COUNTIF($B$1:$B$15,U166)=1),U166+1,U166)</f>
        <v>44970</v>
      </c>
      <c r="W166" s="37">
        <f t="shared" ca="1" si="212"/>
        <v>44970</v>
      </c>
      <c r="X166" s="37">
        <f t="shared" ca="1" si="212"/>
        <v>44970</v>
      </c>
    </row>
    <row r="167" spans="21:24" x14ac:dyDescent="0.25">
      <c r="U167" s="37">
        <f>IF(W$2&lt;&gt;"",EDATE(U$4,W$2*ROWS(U$5:U167)),U$4+7*W$1*ROWS(U$5:U167))</f>
        <v>44976</v>
      </c>
      <c r="V167" s="37">
        <f t="shared" ref="V167:X167" ca="1" si="213">IF(OR(WEEKDAY(U167,2)&gt;5,COUNTIF($B$1:$B$15,U167)=1),U167+1,U167)</f>
        <v>44977</v>
      </c>
      <c r="W167" s="37">
        <f t="shared" ca="1" si="213"/>
        <v>44977</v>
      </c>
      <c r="X167" s="37">
        <f t="shared" ca="1" si="213"/>
        <v>44977</v>
      </c>
    </row>
    <row r="168" spans="21:24" x14ac:dyDescent="0.25">
      <c r="U168" s="37">
        <f>IF(W$2&lt;&gt;"",EDATE(U$4,W$2*ROWS(U$5:U168)),U$4+7*W$1*ROWS(U$5:U168))</f>
        <v>44983</v>
      </c>
      <c r="V168" s="37">
        <f t="shared" ref="V168:X168" ca="1" si="214">IF(OR(WEEKDAY(U168,2)&gt;5,COUNTIF($B$1:$B$15,U168)=1),U168+1,U168)</f>
        <v>44984</v>
      </c>
      <c r="W168" s="37">
        <f t="shared" ca="1" si="214"/>
        <v>44984</v>
      </c>
      <c r="X168" s="37">
        <f t="shared" ca="1" si="214"/>
        <v>44984</v>
      </c>
    </row>
    <row r="169" spans="21:24" x14ac:dyDescent="0.25">
      <c r="U169" s="37">
        <f>IF(W$2&lt;&gt;"",EDATE(U$4,W$2*ROWS(U$5:U169)),U$4+7*W$1*ROWS(U$5:U169))</f>
        <v>44990</v>
      </c>
      <c r="V169" s="37">
        <f t="shared" ref="V169:X169" ca="1" si="215">IF(OR(WEEKDAY(U169,2)&gt;5,COUNTIF($B$1:$B$15,U169)=1),U169+1,U169)</f>
        <v>44991</v>
      </c>
      <c r="W169" s="37">
        <f t="shared" ca="1" si="215"/>
        <v>44991</v>
      </c>
      <c r="X169" s="37">
        <f t="shared" ca="1" si="215"/>
        <v>44991</v>
      </c>
    </row>
    <row r="170" spans="21:24" x14ac:dyDescent="0.25">
      <c r="U170" s="37">
        <f>IF(W$2&lt;&gt;"",EDATE(U$4,W$2*ROWS(U$5:U170)),U$4+7*W$1*ROWS(U$5:U170))</f>
        <v>44997</v>
      </c>
      <c r="V170" s="37">
        <f t="shared" ref="V170:X170" ca="1" si="216">IF(OR(WEEKDAY(U170,2)&gt;5,COUNTIF($B$1:$B$15,U170)=1),U170+1,U170)</f>
        <v>44998</v>
      </c>
      <c r="W170" s="37">
        <f t="shared" ca="1" si="216"/>
        <v>44998</v>
      </c>
      <c r="X170" s="37">
        <f t="shared" ca="1" si="216"/>
        <v>44998</v>
      </c>
    </row>
    <row r="171" spans="21:24" x14ac:dyDescent="0.25">
      <c r="U171" s="37">
        <f>IF(W$2&lt;&gt;"",EDATE(U$4,W$2*ROWS(U$5:U171)),U$4+7*W$1*ROWS(U$5:U171))</f>
        <v>45004</v>
      </c>
      <c r="V171" s="37">
        <f t="shared" ref="V171:X171" ca="1" si="217">IF(OR(WEEKDAY(U171,2)&gt;5,COUNTIF($B$1:$B$15,U171)=1),U171+1,U171)</f>
        <v>45005</v>
      </c>
      <c r="W171" s="37">
        <f t="shared" ca="1" si="217"/>
        <v>45005</v>
      </c>
      <c r="X171" s="37">
        <f t="shared" ca="1" si="217"/>
        <v>45005</v>
      </c>
    </row>
    <row r="172" spans="21:24" x14ac:dyDescent="0.25">
      <c r="U172" s="37">
        <f>IF(W$2&lt;&gt;"",EDATE(U$4,W$2*ROWS(U$5:U172)),U$4+7*W$1*ROWS(U$5:U172))</f>
        <v>45011</v>
      </c>
      <c r="V172" s="37">
        <f t="shared" ref="V172:X172" ca="1" si="218">IF(OR(WEEKDAY(U172,2)&gt;5,COUNTIF($B$1:$B$15,U172)=1),U172+1,U172)</f>
        <v>45012</v>
      </c>
      <c r="W172" s="37">
        <f t="shared" ca="1" si="218"/>
        <v>45012</v>
      </c>
      <c r="X172" s="37">
        <f t="shared" ca="1" si="218"/>
        <v>45012</v>
      </c>
    </row>
    <row r="173" spans="21:24" x14ac:dyDescent="0.25">
      <c r="U173" s="37">
        <f>IF(W$2&lt;&gt;"",EDATE(U$4,W$2*ROWS(U$5:U173)),U$4+7*W$1*ROWS(U$5:U173))</f>
        <v>45018</v>
      </c>
      <c r="V173" s="37">
        <f t="shared" ref="V173:X173" ca="1" si="219">IF(OR(WEEKDAY(U173,2)&gt;5,COUNTIF($B$1:$B$15,U173)=1),U173+1,U173)</f>
        <v>45019</v>
      </c>
      <c r="W173" s="37">
        <f t="shared" ca="1" si="219"/>
        <v>45019</v>
      </c>
      <c r="X173" s="37">
        <f t="shared" ca="1" si="219"/>
        <v>45019</v>
      </c>
    </row>
    <row r="174" spans="21:24" x14ac:dyDescent="0.25">
      <c r="U174" s="37">
        <f>IF(W$2&lt;&gt;"",EDATE(U$4,W$2*ROWS(U$5:U174)),U$4+7*W$1*ROWS(U$5:U174))</f>
        <v>45025</v>
      </c>
      <c r="V174" s="37">
        <f t="shared" ref="V174:X174" ca="1" si="220">IF(OR(WEEKDAY(U174,2)&gt;5,COUNTIF($B$1:$B$15,U174)=1),U174+1,U174)</f>
        <v>45026</v>
      </c>
      <c r="W174" s="37">
        <f t="shared" ca="1" si="220"/>
        <v>45026</v>
      </c>
      <c r="X174" s="37">
        <f t="shared" ca="1" si="220"/>
        <v>45026</v>
      </c>
    </row>
    <row r="175" spans="21:24" x14ac:dyDescent="0.25">
      <c r="U175" s="37">
        <f>IF(W$2&lt;&gt;"",EDATE(U$4,W$2*ROWS(U$5:U175)),U$4+7*W$1*ROWS(U$5:U175))</f>
        <v>45032</v>
      </c>
      <c r="V175" s="37">
        <f t="shared" ref="V175:X175" ca="1" si="221">IF(OR(WEEKDAY(U175,2)&gt;5,COUNTIF($B$1:$B$15,U175)=1),U175+1,U175)</f>
        <v>45033</v>
      </c>
      <c r="W175" s="37">
        <f t="shared" ca="1" si="221"/>
        <v>45033</v>
      </c>
      <c r="X175" s="37">
        <f t="shared" ca="1" si="221"/>
        <v>45033</v>
      </c>
    </row>
    <row r="176" spans="21:24" x14ac:dyDescent="0.25">
      <c r="U176" s="37">
        <f>IF(W$2&lt;&gt;"",EDATE(U$4,W$2*ROWS(U$5:U176)),U$4+7*W$1*ROWS(U$5:U176))</f>
        <v>45039</v>
      </c>
      <c r="V176" s="37">
        <f t="shared" ref="V176:X176" ca="1" si="222">IF(OR(WEEKDAY(U176,2)&gt;5,COUNTIF($B$1:$B$15,U176)=1),U176+1,U176)</f>
        <v>45040</v>
      </c>
      <c r="W176" s="37">
        <f t="shared" ca="1" si="222"/>
        <v>45040</v>
      </c>
      <c r="X176" s="37">
        <f t="shared" ca="1" si="222"/>
        <v>45040</v>
      </c>
    </row>
    <row r="177" spans="21:24" x14ac:dyDescent="0.25">
      <c r="U177" s="37">
        <f>IF(W$2&lt;&gt;"",EDATE(U$4,W$2*ROWS(U$5:U177)),U$4+7*W$1*ROWS(U$5:U177))</f>
        <v>45046</v>
      </c>
      <c r="V177" s="37">
        <f t="shared" ref="V177:X177" ca="1" si="223">IF(OR(WEEKDAY(U177,2)&gt;5,COUNTIF($B$1:$B$15,U177)=1),U177+1,U177)</f>
        <v>45047</v>
      </c>
      <c r="W177" s="37">
        <f t="shared" ca="1" si="223"/>
        <v>45047</v>
      </c>
      <c r="X177" s="37">
        <f t="shared" ca="1" si="223"/>
        <v>45047</v>
      </c>
    </row>
    <row r="178" spans="21:24" x14ac:dyDescent="0.25">
      <c r="U178" s="37">
        <f>IF(W$2&lt;&gt;"",EDATE(U$4,W$2*ROWS(U$5:U178)),U$4+7*W$1*ROWS(U$5:U178))</f>
        <v>45053</v>
      </c>
      <c r="V178" s="37">
        <f t="shared" ref="V178:X178" ca="1" si="224">IF(OR(WEEKDAY(U178,2)&gt;5,COUNTIF($B$1:$B$15,U178)=1),U178+1,U178)</f>
        <v>45054</v>
      </c>
      <c r="W178" s="37">
        <f t="shared" ca="1" si="224"/>
        <v>45054</v>
      </c>
      <c r="X178" s="37">
        <f t="shared" ca="1" si="224"/>
        <v>45054</v>
      </c>
    </row>
    <row r="179" spans="21:24" x14ac:dyDescent="0.25">
      <c r="U179" s="37">
        <f>IF(W$2&lt;&gt;"",EDATE(U$4,W$2*ROWS(U$5:U179)),U$4+7*W$1*ROWS(U$5:U179))</f>
        <v>45060</v>
      </c>
      <c r="V179" s="37">
        <f t="shared" ref="V179:X179" ca="1" si="225">IF(OR(WEEKDAY(U179,2)&gt;5,COUNTIF($B$1:$B$15,U179)=1),U179+1,U179)</f>
        <v>45061</v>
      </c>
      <c r="W179" s="37">
        <f t="shared" ca="1" si="225"/>
        <v>45061</v>
      </c>
      <c r="X179" s="37">
        <f t="shared" ca="1" si="225"/>
        <v>45061</v>
      </c>
    </row>
    <row r="180" spans="21:24" x14ac:dyDescent="0.25">
      <c r="U180" s="37">
        <f>IF(W$2&lt;&gt;"",EDATE(U$4,W$2*ROWS(U$5:U180)),U$4+7*W$1*ROWS(U$5:U180))</f>
        <v>45067</v>
      </c>
      <c r="V180" s="37">
        <f t="shared" ref="V180:X180" ca="1" si="226">IF(OR(WEEKDAY(U180,2)&gt;5,COUNTIF($B$1:$B$15,U180)=1),U180+1,U180)</f>
        <v>45068</v>
      </c>
      <c r="W180" s="37">
        <f t="shared" ca="1" si="226"/>
        <v>45068</v>
      </c>
      <c r="X180" s="37">
        <f t="shared" ca="1" si="226"/>
        <v>45068</v>
      </c>
    </row>
    <row r="181" spans="21:24" x14ac:dyDescent="0.25">
      <c r="U181" s="37">
        <f>IF(W$2&lt;&gt;"",EDATE(U$4,W$2*ROWS(U$5:U181)),U$4+7*W$1*ROWS(U$5:U181))</f>
        <v>45074</v>
      </c>
      <c r="V181" s="37">
        <f t="shared" ref="V181:X181" ca="1" si="227">IF(OR(WEEKDAY(U181,2)&gt;5,COUNTIF($B$1:$B$15,U181)=1),U181+1,U181)</f>
        <v>45075</v>
      </c>
      <c r="W181" s="37">
        <f t="shared" ca="1" si="227"/>
        <v>45075</v>
      </c>
      <c r="X181" s="37">
        <f t="shared" ca="1" si="227"/>
        <v>45075</v>
      </c>
    </row>
    <row r="182" spans="21:24" x14ac:dyDescent="0.25">
      <c r="U182" s="37">
        <f>IF(W$2&lt;&gt;"",EDATE(U$4,W$2*ROWS(U$5:U182)),U$4+7*W$1*ROWS(U$5:U182))</f>
        <v>45081</v>
      </c>
      <c r="V182" s="37">
        <f t="shared" ref="V182:X182" ca="1" si="228">IF(OR(WEEKDAY(U182,2)&gt;5,COUNTIF($B$1:$B$15,U182)=1),U182+1,U182)</f>
        <v>45082</v>
      </c>
      <c r="W182" s="37">
        <f t="shared" ca="1" si="228"/>
        <v>45082</v>
      </c>
      <c r="X182" s="37">
        <f t="shared" ca="1" si="228"/>
        <v>45082</v>
      </c>
    </row>
    <row r="183" spans="21:24" x14ac:dyDescent="0.25">
      <c r="U183" s="37">
        <f>IF(W$2&lt;&gt;"",EDATE(U$4,W$2*ROWS(U$5:U183)),U$4+7*W$1*ROWS(U$5:U183))</f>
        <v>45088</v>
      </c>
      <c r="V183" s="37">
        <f t="shared" ref="V183:X183" ca="1" si="229">IF(OR(WEEKDAY(U183,2)&gt;5,COUNTIF($B$1:$B$15,U183)=1),U183+1,U183)</f>
        <v>45089</v>
      </c>
      <c r="W183" s="37">
        <f t="shared" ca="1" si="229"/>
        <v>45089</v>
      </c>
      <c r="X183" s="37">
        <f t="shared" ca="1" si="229"/>
        <v>45089</v>
      </c>
    </row>
    <row r="184" spans="21:24" x14ac:dyDescent="0.25">
      <c r="U184" s="37">
        <f>IF(W$2&lt;&gt;"",EDATE(U$4,W$2*ROWS(U$5:U184)),U$4+7*W$1*ROWS(U$5:U184))</f>
        <v>45095</v>
      </c>
      <c r="V184" s="37">
        <f t="shared" ref="V184:X184" ca="1" si="230">IF(OR(WEEKDAY(U184,2)&gt;5,COUNTIF($B$1:$B$15,U184)=1),U184+1,U184)</f>
        <v>45096</v>
      </c>
      <c r="W184" s="37">
        <f t="shared" ca="1" si="230"/>
        <v>45096</v>
      </c>
      <c r="X184" s="37">
        <f t="shared" ca="1" si="230"/>
        <v>45096</v>
      </c>
    </row>
    <row r="185" spans="21:24" x14ac:dyDescent="0.25">
      <c r="U185" s="37">
        <f>IF(W$2&lt;&gt;"",EDATE(U$4,W$2*ROWS(U$5:U185)),U$4+7*W$1*ROWS(U$5:U185))</f>
        <v>45102</v>
      </c>
      <c r="V185" s="37">
        <f t="shared" ref="V185:X185" ca="1" si="231">IF(OR(WEEKDAY(U185,2)&gt;5,COUNTIF($B$1:$B$15,U185)=1),U185+1,U185)</f>
        <v>45103</v>
      </c>
      <c r="W185" s="37">
        <f t="shared" ca="1" si="231"/>
        <v>45103</v>
      </c>
      <c r="X185" s="37">
        <f t="shared" ca="1" si="231"/>
        <v>45103</v>
      </c>
    </row>
    <row r="186" spans="21:24" x14ac:dyDescent="0.25">
      <c r="U186" s="37">
        <f>IF(W$2&lt;&gt;"",EDATE(U$4,W$2*ROWS(U$5:U186)),U$4+7*W$1*ROWS(U$5:U186))</f>
        <v>45109</v>
      </c>
      <c r="V186" s="37">
        <f t="shared" ref="V186:X186" ca="1" si="232">IF(OR(WEEKDAY(U186,2)&gt;5,COUNTIF($B$1:$B$15,U186)=1),U186+1,U186)</f>
        <v>45110</v>
      </c>
      <c r="W186" s="37">
        <f t="shared" ca="1" si="232"/>
        <v>45110</v>
      </c>
      <c r="X186" s="37">
        <f t="shared" ca="1" si="232"/>
        <v>45110</v>
      </c>
    </row>
    <row r="187" spans="21:24" x14ac:dyDescent="0.25">
      <c r="U187" s="37">
        <f>IF(W$2&lt;&gt;"",EDATE(U$4,W$2*ROWS(U$5:U187)),U$4+7*W$1*ROWS(U$5:U187))</f>
        <v>45116</v>
      </c>
      <c r="V187" s="37">
        <f t="shared" ref="V187:X187" ca="1" si="233">IF(OR(WEEKDAY(U187,2)&gt;5,COUNTIF($B$1:$B$15,U187)=1),U187+1,U187)</f>
        <v>45117</v>
      </c>
      <c r="W187" s="37">
        <f t="shared" ca="1" si="233"/>
        <v>45117</v>
      </c>
      <c r="X187" s="37">
        <f t="shared" ca="1" si="233"/>
        <v>45117</v>
      </c>
    </row>
    <row r="188" spans="21:24" x14ac:dyDescent="0.25">
      <c r="U188" s="37">
        <f>IF(W$2&lt;&gt;"",EDATE(U$4,W$2*ROWS(U$5:U188)),U$4+7*W$1*ROWS(U$5:U188))</f>
        <v>45123</v>
      </c>
      <c r="V188" s="37">
        <f t="shared" ref="V188:X188" ca="1" si="234">IF(OR(WEEKDAY(U188,2)&gt;5,COUNTIF($B$1:$B$15,U188)=1),U188+1,U188)</f>
        <v>45124</v>
      </c>
      <c r="W188" s="37">
        <f t="shared" ca="1" si="234"/>
        <v>45124</v>
      </c>
      <c r="X188" s="37">
        <f t="shared" ca="1" si="234"/>
        <v>45124</v>
      </c>
    </row>
    <row r="189" spans="21:24" x14ac:dyDescent="0.25">
      <c r="U189" s="37">
        <f>IF(W$2&lt;&gt;"",EDATE(U$4,W$2*ROWS(U$5:U189)),U$4+7*W$1*ROWS(U$5:U189))</f>
        <v>45130</v>
      </c>
      <c r="V189" s="37">
        <f t="shared" ref="V189:X189" ca="1" si="235">IF(OR(WEEKDAY(U189,2)&gt;5,COUNTIF($B$1:$B$15,U189)=1),U189+1,U189)</f>
        <v>45131</v>
      </c>
      <c r="W189" s="37">
        <f t="shared" ca="1" si="235"/>
        <v>45131</v>
      </c>
      <c r="X189" s="37">
        <f t="shared" ca="1" si="235"/>
        <v>45131</v>
      </c>
    </row>
    <row r="190" spans="21:24" x14ac:dyDescent="0.25">
      <c r="U190" s="37">
        <f>IF(W$2&lt;&gt;"",EDATE(U$4,W$2*ROWS(U$5:U190)),U$4+7*W$1*ROWS(U$5:U190))</f>
        <v>45137</v>
      </c>
      <c r="V190" s="37">
        <f t="shared" ref="V190:X190" ca="1" si="236">IF(OR(WEEKDAY(U190,2)&gt;5,COUNTIF($B$1:$B$15,U190)=1),U190+1,U190)</f>
        <v>45138</v>
      </c>
      <c r="W190" s="37">
        <f t="shared" ca="1" si="236"/>
        <v>45138</v>
      </c>
      <c r="X190" s="37">
        <f t="shared" ca="1" si="236"/>
        <v>45138</v>
      </c>
    </row>
    <row r="191" spans="21:24" x14ac:dyDescent="0.25">
      <c r="U191" s="37">
        <f>IF(W$2&lt;&gt;"",EDATE(U$4,W$2*ROWS(U$5:U191)),U$4+7*W$1*ROWS(U$5:U191))</f>
        <v>45144</v>
      </c>
      <c r="V191" s="37">
        <f t="shared" ref="V191:X191" ca="1" si="237">IF(OR(WEEKDAY(U191,2)&gt;5,COUNTIF($B$1:$B$15,U191)=1),U191+1,U191)</f>
        <v>45145</v>
      </c>
      <c r="W191" s="37">
        <f t="shared" ca="1" si="237"/>
        <v>45145</v>
      </c>
      <c r="X191" s="37">
        <f t="shared" ca="1" si="237"/>
        <v>45145</v>
      </c>
    </row>
    <row r="192" spans="21:24" x14ac:dyDescent="0.25">
      <c r="U192" s="37">
        <f>IF(W$2&lt;&gt;"",EDATE(U$4,W$2*ROWS(U$5:U192)),U$4+7*W$1*ROWS(U$5:U192))</f>
        <v>45151</v>
      </c>
      <c r="V192" s="37">
        <f t="shared" ref="V192:X192" ca="1" si="238">IF(OR(WEEKDAY(U192,2)&gt;5,COUNTIF($B$1:$B$15,U192)=1),U192+1,U192)</f>
        <v>45152</v>
      </c>
      <c r="W192" s="37">
        <f t="shared" ca="1" si="238"/>
        <v>45152</v>
      </c>
      <c r="X192" s="37">
        <f t="shared" ca="1" si="238"/>
        <v>45152</v>
      </c>
    </row>
    <row r="193" spans="21:24" x14ac:dyDescent="0.25">
      <c r="U193" s="37">
        <f>IF(W$2&lt;&gt;"",EDATE(U$4,W$2*ROWS(U$5:U193)),U$4+7*W$1*ROWS(U$5:U193))</f>
        <v>45158</v>
      </c>
      <c r="V193" s="37">
        <f t="shared" ref="V193:X193" ca="1" si="239">IF(OR(WEEKDAY(U193,2)&gt;5,COUNTIF($B$1:$B$15,U193)=1),U193+1,U193)</f>
        <v>45159</v>
      </c>
      <c r="W193" s="37">
        <f t="shared" ca="1" si="239"/>
        <v>45159</v>
      </c>
      <c r="X193" s="37">
        <f t="shared" ca="1" si="239"/>
        <v>45159</v>
      </c>
    </row>
    <row r="194" spans="21:24" x14ac:dyDescent="0.25">
      <c r="U194" s="37">
        <f>IF(W$2&lt;&gt;"",EDATE(U$4,W$2*ROWS(U$5:U194)),U$4+7*W$1*ROWS(U$5:U194))</f>
        <v>45165</v>
      </c>
      <c r="V194" s="37">
        <f t="shared" ref="V194:X194" ca="1" si="240">IF(OR(WEEKDAY(U194,2)&gt;5,COUNTIF($B$1:$B$15,U194)=1),U194+1,U194)</f>
        <v>45166</v>
      </c>
      <c r="W194" s="37">
        <f t="shared" ca="1" si="240"/>
        <v>45166</v>
      </c>
      <c r="X194" s="37">
        <f t="shared" ca="1" si="240"/>
        <v>45166</v>
      </c>
    </row>
    <row r="195" spans="21:24" x14ac:dyDescent="0.25">
      <c r="U195" s="37">
        <f>IF(W$2&lt;&gt;"",EDATE(U$4,W$2*ROWS(U$5:U195)),U$4+7*W$1*ROWS(U$5:U195))</f>
        <v>45172</v>
      </c>
      <c r="V195" s="37">
        <f t="shared" ref="V195:X195" ca="1" si="241">IF(OR(WEEKDAY(U195,2)&gt;5,COUNTIF($B$1:$B$15,U195)=1),U195+1,U195)</f>
        <v>45173</v>
      </c>
      <c r="W195" s="37">
        <f t="shared" ca="1" si="241"/>
        <v>45173</v>
      </c>
      <c r="X195" s="37">
        <f t="shared" ca="1" si="241"/>
        <v>45173</v>
      </c>
    </row>
    <row r="196" spans="21:24" x14ac:dyDescent="0.25">
      <c r="U196" s="37">
        <f>IF(W$2&lt;&gt;"",EDATE(U$4,W$2*ROWS(U$5:U196)),U$4+7*W$1*ROWS(U$5:U196))</f>
        <v>45179</v>
      </c>
      <c r="V196" s="37">
        <f t="shared" ref="V196:X196" ca="1" si="242">IF(OR(WEEKDAY(U196,2)&gt;5,COUNTIF($B$1:$B$15,U196)=1),U196+1,U196)</f>
        <v>45180</v>
      </c>
      <c r="W196" s="37">
        <f t="shared" ca="1" si="242"/>
        <v>45180</v>
      </c>
      <c r="X196" s="37">
        <f t="shared" ca="1" si="242"/>
        <v>45180</v>
      </c>
    </row>
    <row r="197" spans="21:24" x14ac:dyDescent="0.25">
      <c r="U197" s="37">
        <f>IF(W$2&lt;&gt;"",EDATE(U$4,W$2*ROWS(U$5:U197)),U$4+7*W$1*ROWS(U$5:U197))</f>
        <v>45186</v>
      </c>
      <c r="V197" s="37">
        <f t="shared" ref="V197:X197" ca="1" si="243">IF(OR(WEEKDAY(U197,2)&gt;5,COUNTIF($B$1:$B$15,U197)=1),U197+1,U197)</f>
        <v>45187</v>
      </c>
      <c r="W197" s="37">
        <f t="shared" ca="1" si="243"/>
        <v>45187</v>
      </c>
      <c r="X197" s="37">
        <f t="shared" ca="1" si="243"/>
        <v>45187</v>
      </c>
    </row>
    <row r="198" spans="21:24" x14ac:dyDescent="0.25">
      <c r="U198" s="37">
        <f>IF(W$2&lt;&gt;"",EDATE(U$4,W$2*ROWS(U$5:U198)),U$4+7*W$1*ROWS(U$5:U198))</f>
        <v>45193</v>
      </c>
      <c r="V198" s="37">
        <f t="shared" ref="V198:X198" ca="1" si="244">IF(OR(WEEKDAY(U198,2)&gt;5,COUNTIF($B$1:$B$15,U198)=1),U198+1,U198)</f>
        <v>45194</v>
      </c>
      <c r="W198" s="37">
        <f t="shared" ca="1" si="244"/>
        <v>45194</v>
      </c>
      <c r="X198" s="37">
        <f t="shared" ca="1" si="244"/>
        <v>45194</v>
      </c>
    </row>
    <row r="199" spans="21:24" x14ac:dyDescent="0.25">
      <c r="U199" s="37">
        <f>IF(W$2&lt;&gt;"",EDATE(U$4,W$2*ROWS(U$5:U199)),U$4+7*W$1*ROWS(U$5:U199))</f>
        <v>45200</v>
      </c>
      <c r="V199" s="37">
        <f t="shared" ref="V199:X199" ca="1" si="245">IF(OR(WEEKDAY(U199,2)&gt;5,COUNTIF($B$1:$B$15,U199)=1),U199+1,U199)</f>
        <v>45201</v>
      </c>
      <c r="W199" s="37">
        <f t="shared" ca="1" si="245"/>
        <v>45201</v>
      </c>
      <c r="X199" s="37">
        <f t="shared" ca="1" si="245"/>
        <v>45201</v>
      </c>
    </row>
    <row r="200" spans="21:24" x14ac:dyDescent="0.25">
      <c r="U200" s="37">
        <f>IF(W$2&lt;&gt;"",EDATE(U$4,W$2*ROWS(U$5:U200)),U$4+7*W$1*ROWS(U$5:U200))</f>
        <v>45207</v>
      </c>
      <c r="V200" s="37">
        <f t="shared" ref="V200:X200" ca="1" si="246">IF(OR(WEEKDAY(U200,2)&gt;5,COUNTIF($B$1:$B$15,U200)=1),U200+1,U200)</f>
        <v>45208</v>
      </c>
      <c r="W200" s="37">
        <f t="shared" ca="1" si="246"/>
        <v>45208</v>
      </c>
      <c r="X200" s="37">
        <f t="shared" ca="1" si="246"/>
        <v>45208</v>
      </c>
    </row>
    <row r="201" spans="21:24" x14ac:dyDescent="0.25">
      <c r="U201" s="37">
        <f>IF(W$2&lt;&gt;"",EDATE(U$4,W$2*ROWS(U$5:U201)),U$4+7*W$1*ROWS(U$5:U201))</f>
        <v>45214</v>
      </c>
      <c r="V201" s="37">
        <f t="shared" ref="V201:X201" ca="1" si="247">IF(OR(WEEKDAY(U201,2)&gt;5,COUNTIF($B$1:$B$15,U201)=1),U201+1,U201)</f>
        <v>45215</v>
      </c>
      <c r="W201" s="37">
        <f t="shared" ca="1" si="247"/>
        <v>45215</v>
      </c>
      <c r="X201" s="37">
        <f t="shared" ca="1" si="247"/>
        <v>45215</v>
      </c>
    </row>
    <row r="202" spans="21:24" x14ac:dyDescent="0.25">
      <c r="U202" s="37">
        <f>IF(W$2&lt;&gt;"",EDATE(U$4,W$2*ROWS(U$5:U202)),U$4+7*W$1*ROWS(U$5:U202))</f>
        <v>45221</v>
      </c>
      <c r="V202" s="37">
        <f t="shared" ref="V202:X202" ca="1" si="248">IF(OR(WEEKDAY(U202,2)&gt;5,COUNTIF($B$1:$B$15,U202)=1),U202+1,U202)</f>
        <v>45222</v>
      </c>
      <c r="W202" s="37">
        <f t="shared" ca="1" si="248"/>
        <v>45222</v>
      </c>
      <c r="X202" s="37">
        <f t="shared" ca="1" si="248"/>
        <v>45222</v>
      </c>
    </row>
    <row r="203" spans="21:24" x14ac:dyDescent="0.25">
      <c r="U203" s="37">
        <f>IF(W$2&lt;&gt;"",EDATE(U$4,W$2*ROWS(U$5:U203)),U$4+7*W$1*ROWS(U$5:U203))</f>
        <v>45228</v>
      </c>
      <c r="V203" s="37">
        <f t="shared" ref="V203:X203" ca="1" si="249">IF(OR(WEEKDAY(U203,2)&gt;5,COUNTIF($B$1:$B$15,U203)=1),U203+1,U203)</f>
        <v>45229</v>
      </c>
      <c r="W203" s="37">
        <f t="shared" ca="1" si="249"/>
        <v>45229</v>
      </c>
      <c r="X203" s="37">
        <f t="shared" ca="1" si="249"/>
        <v>45229</v>
      </c>
    </row>
    <row r="204" spans="21:24" x14ac:dyDescent="0.25">
      <c r="U204" s="37">
        <f>IF(W$2&lt;&gt;"",EDATE(U$4,W$2*ROWS(U$5:U204)),U$4+7*W$1*ROWS(U$5:U204))</f>
        <v>45235</v>
      </c>
      <c r="V204" s="37">
        <f t="shared" ref="V204:X204" ca="1" si="250">IF(OR(WEEKDAY(U204,2)&gt;5,COUNTIF($B$1:$B$15,U204)=1),U204+1,U204)</f>
        <v>45236</v>
      </c>
      <c r="W204" s="37">
        <f t="shared" ca="1" si="250"/>
        <v>45236</v>
      </c>
      <c r="X204" s="37">
        <f t="shared" ca="1" si="250"/>
        <v>45236</v>
      </c>
    </row>
    <row r="205" spans="21:24" x14ac:dyDescent="0.25">
      <c r="U205" s="37">
        <f>IF(W$2&lt;&gt;"",EDATE(U$4,W$2*ROWS(U$5:U205)),U$4+7*W$1*ROWS(U$5:U205))</f>
        <v>45242</v>
      </c>
      <c r="V205" s="37">
        <f t="shared" ref="V205:X205" ca="1" si="251">IF(OR(WEEKDAY(U205,2)&gt;5,COUNTIF($B$1:$B$15,U205)=1),U205+1,U205)</f>
        <v>45243</v>
      </c>
      <c r="W205" s="37">
        <f t="shared" ca="1" si="251"/>
        <v>45243</v>
      </c>
      <c r="X205" s="37">
        <f t="shared" ca="1" si="251"/>
        <v>45243</v>
      </c>
    </row>
    <row r="206" spans="21:24" x14ac:dyDescent="0.25">
      <c r="U206" s="37">
        <f>IF(W$2&lt;&gt;"",EDATE(U$4,W$2*ROWS(U$5:U206)),U$4+7*W$1*ROWS(U$5:U206))</f>
        <v>45249</v>
      </c>
      <c r="V206" s="37">
        <f t="shared" ref="V206:X206" ca="1" si="252">IF(OR(WEEKDAY(U206,2)&gt;5,COUNTIF($B$1:$B$15,U206)=1),U206+1,U206)</f>
        <v>45250</v>
      </c>
      <c r="W206" s="37">
        <f t="shared" ca="1" si="252"/>
        <v>45250</v>
      </c>
      <c r="X206" s="37">
        <f t="shared" ca="1" si="252"/>
        <v>45250</v>
      </c>
    </row>
    <row r="207" spans="21:24" x14ac:dyDescent="0.25">
      <c r="U207" s="37">
        <f>IF(W$2&lt;&gt;"",EDATE(U$4,W$2*ROWS(U$5:U207)),U$4+7*W$1*ROWS(U$5:U207))</f>
        <v>45256</v>
      </c>
      <c r="V207" s="37">
        <f t="shared" ref="V207:X207" ca="1" si="253">IF(OR(WEEKDAY(U207,2)&gt;5,COUNTIF($B$1:$B$15,U207)=1),U207+1,U207)</f>
        <v>45257</v>
      </c>
      <c r="W207" s="37">
        <f t="shared" ca="1" si="253"/>
        <v>45257</v>
      </c>
      <c r="X207" s="37">
        <f t="shared" ca="1" si="253"/>
        <v>45257</v>
      </c>
    </row>
    <row r="208" spans="21:24" x14ac:dyDescent="0.25">
      <c r="U208" s="37">
        <f>IF(W$2&lt;&gt;"",EDATE(U$4,W$2*ROWS(U$5:U208)),U$4+7*W$1*ROWS(U$5:U208))</f>
        <v>45263</v>
      </c>
      <c r="V208" s="37">
        <f t="shared" ref="V208:X208" ca="1" si="254">IF(OR(WEEKDAY(U208,2)&gt;5,COUNTIF($B$1:$B$15,U208)=1),U208+1,U208)</f>
        <v>45264</v>
      </c>
      <c r="W208" s="37">
        <f t="shared" ca="1" si="254"/>
        <v>45264</v>
      </c>
      <c r="X208" s="37">
        <f t="shared" ca="1" si="254"/>
        <v>45264</v>
      </c>
    </row>
    <row r="209" spans="21:24" x14ac:dyDescent="0.25">
      <c r="U209" s="37">
        <f>IF(W$2&lt;&gt;"",EDATE(U$4,W$2*ROWS(U$5:U209)),U$4+7*W$1*ROWS(U$5:U209))</f>
        <v>45270</v>
      </c>
      <c r="V209" s="37">
        <f t="shared" ref="V209:X209" ca="1" si="255">IF(OR(WEEKDAY(U209,2)&gt;5,COUNTIF($B$1:$B$15,U209)=1),U209+1,U209)</f>
        <v>45271</v>
      </c>
      <c r="W209" s="37">
        <f t="shared" ca="1" si="255"/>
        <v>45271</v>
      </c>
      <c r="X209" s="37">
        <f t="shared" ca="1" si="255"/>
        <v>45271</v>
      </c>
    </row>
    <row r="210" spans="21:24" x14ac:dyDescent="0.25">
      <c r="U210" s="37">
        <f>IF(W$2&lt;&gt;"",EDATE(U$4,W$2*ROWS(U$5:U210)),U$4+7*W$1*ROWS(U$5:U210))</f>
        <v>45277</v>
      </c>
      <c r="V210" s="37">
        <f t="shared" ref="V210:X210" ca="1" si="256">IF(OR(WEEKDAY(U210,2)&gt;5,COUNTIF($B$1:$B$15,U210)=1),U210+1,U210)</f>
        <v>45278</v>
      </c>
      <c r="W210" s="37">
        <f t="shared" ca="1" si="256"/>
        <v>45278</v>
      </c>
      <c r="X210" s="37">
        <f t="shared" ca="1" si="256"/>
        <v>45278</v>
      </c>
    </row>
    <row r="211" spans="21:24" x14ac:dyDescent="0.25">
      <c r="U211" s="37">
        <f>IF(W$2&lt;&gt;"",EDATE(U$4,W$2*ROWS(U$5:U211)),U$4+7*W$1*ROWS(U$5:U211))</f>
        <v>45284</v>
      </c>
      <c r="V211" s="37">
        <f t="shared" ref="V211:X211" ca="1" si="257">IF(OR(WEEKDAY(U211,2)&gt;5,COUNTIF($B$1:$B$15,U211)=1),U211+1,U211)</f>
        <v>45285</v>
      </c>
      <c r="W211" s="37">
        <f t="shared" ca="1" si="257"/>
        <v>45285</v>
      </c>
      <c r="X211" s="37">
        <f t="shared" ca="1" si="257"/>
        <v>45285</v>
      </c>
    </row>
    <row r="212" spans="21:24" x14ac:dyDescent="0.25">
      <c r="U212" s="37">
        <f>IF(W$2&lt;&gt;"",EDATE(U$4,W$2*ROWS(U$5:U212)),U$4+7*W$1*ROWS(U$5:U212))</f>
        <v>45291</v>
      </c>
      <c r="V212" s="37">
        <f t="shared" ref="V212:X212" ca="1" si="258">IF(OR(WEEKDAY(U212,2)&gt;5,COUNTIF($B$1:$B$15,U212)=1),U212+1,U212)</f>
        <v>45292</v>
      </c>
      <c r="W212" s="37">
        <f t="shared" ca="1" si="258"/>
        <v>45292</v>
      </c>
      <c r="X212" s="37">
        <f t="shared" ca="1" si="258"/>
        <v>45292</v>
      </c>
    </row>
    <row r="213" spans="21:24" x14ac:dyDescent="0.25">
      <c r="U213" s="37">
        <f>IF(W$2&lt;&gt;"",EDATE(U$4,W$2*ROWS(U$5:U213)),U$4+7*W$1*ROWS(U$5:U213))</f>
        <v>45298</v>
      </c>
      <c r="V213" s="37">
        <f t="shared" ref="V213:X213" ca="1" si="259">IF(OR(WEEKDAY(U213,2)&gt;5,COUNTIF($B$1:$B$15,U213)=1),U213+1,U213)</f>
        <v>45299</v>
      </c>
      <c r="W213" s="37">
        <f t="shared" ca="1" si="259"/>
        <v>45299</v>
      </c>
      <c r="X213" s="37">
        <f t="shared" ca="1" si="259"/>
        <v>45299</v>
      </c>
    </row>
    <row r="214" spans="21:24" x14ac:dyDescent="0.25">
      <c r="U214" s="37">
        <f>IF(W$2&lt;&gt;"",EDATE(U$4,W$2*ROWS(U$5:U214)),U$4+7*W$1*ROWS(U$5:U214))</f>
        <v>45305</v>
      </c>
      <c r="V214" s="37">
        <f t="shared" ref="V214:X214" ca="1" si="260">IF(OR(WEEKDAY(U214,2)&gt;5,COUNTIF($B$1:$B$15,U214)=1),U214+1,U214)</f>
        <v>45306</v>
      </c>
      <c r="W214" s="37">
        <f t="shared" ca="1" si="260"/>
        <v>45306</v>
      </c>
      <c r="X214" s="37">
        <f t="shared" ca="1" si="260"/>
        <v>45306</v>
      </c>
    </row>
    <row r="215" spans="21:24" x14ac:dyDescent="0.25">
      <c r="U215" s="37">
        <f>IF(W$2&lt;&gt;"",EDATE(U$4,W$2*ROWS(U$5:U215)),U$4+7*W$1*ROWS(U$5:U215))</f>
        <v>45312</v>
      </c>
      <c r="V215" s="37">
        <f t="shared" ref="V215:X215" ca="1" si="261">IF(OR(WEEKDAY(U215,2)&gt;5,COUNTIF($B$1:$B$15,U215)=1),U215+1,U215)</f>
        <v>45313</v>
      </c>
      <c r="W215" s="37">
        <f t="shared" ca="1" si="261"/>
        <v>45313</v>
      </c>
      <c r="X215" s="37">
        <f t="shared" ca="1" si="261"/>
        <v>45313</v>
      </c>
    </row>
    <row r="216" spans="21:24" x14ac:dyDescent="0.25">
      <c r="U216" s="37">
        <f>IF(W$2&lt;&gt;"",EDATE(U$4,W$2*ROWS(U$5:U216)),U$4+7*W$1*ROWS(U$5:U216))</f>
        <v>45319</v>
      </c>
      <c r="V216" s="37">
        <f t="shared" ref="V216:X216" ca="1" si="262">IF(OR(WEEKDAY(U216,2)&gt;5,COUNTIF($B$1:$B$15,U216)=1),U216+1,U216)</f>
        <v>45320</v>
      </c>
      <c r="W216" s="37">
        <f t="shared" ca="1" si="262"/>
        <v>45320</v>
      </c>
      <c r="X216" s="37">
        <f t="shared" ca="1" si="262"/>
        <v>45320</v>
      </c>
    </row>
    <row r="217" spans="21:24" x14ac:dyDescent="0.25">
      <c r="U217" s="37">
        <f>IF(W$2&lt;&gt;"",EDATE(U$4,W$2*ROWS(U$5:U217)),U$4+7*W$1*ROWS(U$5:U217))</f>
        <v>45326</v>
      </c>
      <c r="V217" s="37">
        <f t="shared" ref="V217:X217" ca="1" si="263">IF(OR(WEEKDAY(U217,2)&gt;5,COUNTIF($B$1:$B$15,U217)=1),U217+1,U217)</f>
        <v>45327</v>
      </c>
      <c r="W217" s="37">
        <f t="shared" ca="1" si="263"/>
        <v>45327</v>
      </c>
      <c r="X217" s="37">
        <f t="shared" ca="1" si="263"/>
        <v>45327</v>
      </c>
    </row>
    <row r="218" spans="21:24" x14ac:dyDescent="0.25">
      <c r="U218" s="37">
        <f>IF(W$2&lt;&gt;"",EDATE(U$4,W$2*ROWS(U$5:U218)),U$4+7*W$1*ROWS(U$5:U218))</f>
        <v>45333</v>
      </c>
      <c r="V218" s="37">
        <f t="shared" ref="V218:X218" ca="1" si="264">IF(OR(WEEKDAY(U218,2)&gt;5,COUNTIF($B$1:$B$15,U218)=1),U218+1,U218)</f>
        <v>45334</v>
      </c>
      <c r="W218" s="37">
        <f t="shared" ca="1" si="264"/>
        <v>45334</v>
      </c>
      <c r="X218" s="37">
        <f t="shared" ca="1" si="264"/>
        <v>45334</v>
      </c>
    </row>
    <row r="219" spans="21:24" x14ac:dyDescent="0.25">
      <c r="U219" s="37">
        <f>IF(W$2&lt;&gt;"",EDATE(U$4,W$2*ROWS(U$5:U219)),U$4+7*W$1*ROWS(U$5:U219))</f>
        <v>45340</v>
      </c>
      <c r="V219" s="37">
        <f t="shared" ref="V219:X219" ca="1" si="265">IF(OR(WEEKDAY(U219,2)&gt;5,COUNTIF($B$1:$B$15,U219)=1),U219+1,U219)</f>
        <v>45341</v>
      </c>
      <c r="W219" s="37">
        <f t="shared" ca="1" si="265"/>
        <v>45341</v>
      </c>
      <c r="X219" s="37">
        <f t="shared" ca="1" si="265"/>
        <v>45341</v>
      </c>
    </row>
    <row r="220" spans="21:24" x14ac:dyDescent="0.25">
      <c r="U220" s="37">
        <f>IF(W$2&lt;&gt;"",EDATE(U$4,W$2*ROWS(U$5:U220)),U$4+7*W$1*ROWS(U$5:U220))</f>
        <v>45347</v>
      </c>
      <c r="V220" s="37">
        <f t="shared" ref="V220:X220" ca="1" si="266">IF(OR(WEEKDAY(U220,2)&gt;5,COUNTIF($B$1:$B$15,U220)=1),U220+1,U220)</f>
        <v>45348</v>
      </c>
      <c r="W220" s="37">
        <f t="shared" ca="1" si="266"/>
        <v>45348</v>
      </c>
      <c r="X220" s="37">
        <f t="shared" ca="1" si="266"/>
        <v>45348</v>
      </c>
    </row>
    <row r="221" spans="21:24" x14ac:dyDescent="0.25">
      <c r="U221" s="37">
        <f>IF(W$2&lt;&gt;"",EDATE(U$4,W$2*ROWS(U$5:U221)),U$4+7*W$1*ROWS(U$5:U221))</f>
        <v>45354</v>
      </c>
      <c r="V221" s="37">
        <f t="shared" ref="V221:X221" ca="1" si="267">IF(OR(WEEKDAY(U221,2)&gt;5,COUNTIF($B$1:$B$15,U221)=1),U221+1,U221)</f>
        <v>45355</v>
      </c>
      <c r="W221" s="37">
        <f t="shared" ca="1" si="267"/>
        <v>45355</v>
      </c>
      <c r="X221" s="37">
        <f t="shared" ca="1" si="267"/>
        <v>45355</v>
      </c>
    </row>
    <row r="222" spans="21:24" x14ac:dyDescent="0.25">
      <c r="U222" s="37">
        <f>IF(W$2&lt;&gt;"",EDATE(U$4,W$2*ROWS(U$5:U222)),U$4+7*W$1*ROWS(U$5:U222))</f>
        <v>45361</v>
      </c>
      <c r="V222" s="37">
        <f t="shared" ref="V222:X222" ca="1" si="268">IF(OR(WEEKDAY(U222,2)&gt;5,COUNTIF($B$1:$B$15,U222)=1),U222+1,U222)</f>
        <v>45362</v>
      </c>
      <c r="W222" s="37">
        <f t="shared" ca="1" si="268"/>
        <v>45362</v>
      </c>
      <c r="X222" s="37">
        <f t="shared" ca="1" si="268"/>
        <v>45362</v>
      </c>
    </row>
    <row r="223" spans="21:24" x14ac:dyDescent="0.25">
      <c r="U223" s="37">
        <f>IF(W$2&lt;&gt;"",EDATE(U$4,W$2*ROWS(U$5:U223)),U$4+7*W$1*ROWS(U$5:U223))</f>
        <v>45368</v>
      </c>
      <c r="V223" s="37">
        <f t="shared" ref="V223:X223" ca="1" si="269">IF(OR(WEEKDAY(U223,2)&gt;5,COUNTIF($B$1:$B$15,U223)=1),U223+1,U223)</f>
        <v>45369</v>
      </c>
      <c r="W223" s="37">
        <f t="shared" ca="1" si="269"/>
        <v>45369</v>
      </c>
      <c r="X223" s="37">
        <f t="shared" ca="1" si="269"/>
        <v>45369</v>
      </c>
    </row>
    <row r="224" spans="21:24" x14ac:dyDescent="0.25">
      <c r="U224" s="37">
        <f>IF(W$2&lt;&gt;"",EDATE(U$4,W$2*ROWS(U$5:U224)),U$4+7*W$1*ROWS(U$5:U224))</f>
        <v>45375</v>
      </c>
      <c r="V224" s="37">
        <f t="shared" ref="V224:X224" ca="1" si="270">IF(OR(WEEKDAY(U224,2)&gt;5,COUNTIF($B$1:$B$15,U224)=1),U224+1,U224)</f>
        <v>45376</v>
      </c>
      <c r="W224" s="37">
        <f t="shared" ca="1" si="270"/>
        <v>45376</v>
      </c>
      <c r="X224" s="37">
        <f t="shared" ca="1" si="270"/>
        <v>45376</v>
      </c>
    </row>
    <row r="225" spans="21:24" x14ac:dyDescent="0.25">
      <c r="U225" s="37">
        <f>IF(W$2&lt;&gt;"",EDATE(U$4,W$2*ROWS(U$5:U225)),U$4+7*W$1*ROWS(U$5:U225))</f>
        <v>45382</v>
      </c>
      <c r="V225" s="37">
        <f t="shared" ref="V225:X225" ca="1" si="271">IF(OR(WEEKDAY(U225,2)&gt;5,COUNTIF($B$1:$B$15,U225)=1),U225+1,U225)</f>
        <v>45383</v>
      </c>
      <c r="W225" s="37">
        <f t="shared" ca="1" si="271"/>
        <v>45383</v>
      </c>
      <c r="X225" s="37">
        <f t="shared" ca="1" si="271"/>
        <v>45383</v>
      </c>
    </row>
    <row r="226" spans="21:24" x14ac:dyDescent="0.25">
      <c r="U226" s="37">
        <f>IF(W$2&lt;&gt;"",EDATE(U$4,W$2*ROWS(U$5:U226)),U$4+7*W$1*ROWS(U$5:U226))</f>
        <v>45389</v>
      </c>
      <c r="V226" s="37">
        <f t="shared" ref="V226:X226" ca="1" si="272">IF(OR(WEEKDAY(U226,2)&gt;5,COUNTIF($B$1:$B$15,U226)=1),U226+1,U226)</f>
        <v>45390</v>
      </c>
      <c r="W226" s="37">
        <f t="shared" ca="1" si="272"/>
        <v>45390</v>
      </c>
      <c r="X226" s="37">
        <f t="shared" ca="1" si="272"/>
        <v>45390</v>
      </c>
    </row>
    <row r="227" spans="21:24" x14ac:dyDescent="0.25">
      <c r="U227" s="37">
        <f>IF(W$2&lt;&gt;"",EDATE(U$4,W$2*ROWS(U$5:U227)),U$4+7*W$1*ROWS(U$5:U227))</f>
        <v>45396</v>
      </c>
      <c r="V227" s="37">
        <f t="shared" ref="V227:X227" ca="1" si="273">IF(OR(WEEKDAY(U227,2)&gt;5,COUNTIF($B$1:$B$15,U227)=1),U227+1,U227)</f>
        <v>45397</v>
      </c>
      <c r="W227" s="37">
        <f t="shared" ca="1" si="273"/>
        <v>45397</v>
      </c>
      <c r="X227" s="37">
        <f t="shared" ca="1" si="273"/>
        <v>45397</v>
      </c>
    </row>
    <row r="228" spans="21:24" x14ac:dyDescent="0.25">
      <c r="U228" s="37">
        <f>IF(W$2&lt;&gt;"",EDATE(U$4,W$2*ROWS(U$5:U228)),U$4+7*W$1*ROWS(U$5:U228))</f>
        <v>45403</v>
      </c>
      <c r="V228" s="37">
        <f t="shared" ref="V228:X228" ca="1" si="274">IF(OR(WEEKDAY(U228,2)&gt;5,COUNTIF($B$1:$B$15,U228)=1),U228+1,U228)</f>
        <v>45404</v>
      </c>
      <c r="W228" s="37">
        <f t="shared" ca="1" si="274"/>
        <v>45404</v>
      </c>
      <c r="X228" s="37">
        <f t="shared" ca="1" si="274"/>
        <v>45404</v>
      </c>
    </row>
    <row r="229" spans="21:24" x14ac:dyDescent="0.25">
      <c r="U229" s="37">
        <f>IF(W$2&lt;&gt;"",EDATE(U$4,W$2*ROWS(U$5:U229)),U$4+7*W$1*ROWS(U$5:U229))</f>
        <v>45410</v>
      </c>
      <c r="V229" s="37">
        <f t="shared" ref="V229:X229" ca="1" si="275">IF(OR(WEEKDAY(U229,2)&gt;5,COUNTIF($B$1:$B$15,U229)=1),U229+1,U229)</f>
        <v>45411</v>
      </c>
      <c r="W229" s="37">
        <f t="shared" ca="1" si="275"/>
        <v>45411</v>
      </c>
      <c r="X229" s="37">
        <f t="shared" ca="1" si="275"/>
        <v>45411</v>
      </c>
    </row>
    <row r="230" spans="21:24" x14ac:dyDescent="0.25">
      <c r="U230" s="37">
        <f>IF(W$2&lt;&gt;"",EDATE(U$4,W$2*ROWS(U$5:U230)),U$4+7*W$1*ROWS(U$5:U230))</f>
        <v>45417</v>
      </c>
      <c r="V230" s="37">
        <f t="shared" ref="V230:X230" ca="1" si="276">IF(OR(WEEKDAY(U230,2)&gt;5,COUNTIF($B$1:$B$15,U230)=1),U230+1,U230)</f>
        <v>45418</v>
      </c>
      <c r="W230" s="37">
        <f t="shared" ca="1" si="276"/>
        <v>45418</v>
      </c>
      <c r="X230" s="37">
        <f t="shared" ca="1" si="276"/>
        <v>45418</v>
      </c>
    </row>
    <row r="231" spans="21:24" x14ac:dyDescent="0.25">
      <c r="U231" s="37">
        <f>IF(W$2&lt;&gt;"",EDATE(U$4,W$2*ROWS(U$5:U231)),U$4+7*W$1*ROWS(U$5:U231))</f>
        <v>45424</v>
      </c>
      <c r="V231" s="37">
        <f t="shared" ref="V231:X231" ca="1" si="277">IF(OR(WEEKDAY(U231,2)&gt;5,COUNTIF($B$1:$B$15,U231)=1),U231+1,U231)</f>
        <v>45425</v>
      </c>
      <c r="W231" s="37">
        <f t="shared" ca="1" si="277"/>
        <v>45425</v>
      </c>
      <c r="X231" s="37">
        <f t="shared" ca="1" si="277"/>
        <v>45425</v>
      </c>
    </row>
    <row r="232" spans="21:24" x14ac:dyDescent="0.25">
      <c r="U232" s="37">
        <f>IF(W$2&lt;&gt;"",EDATE(U$4,W$2*ROWS(U$5:U232)),U$4+7*W$1*ROWS(U$5:U232))</f>
        <v>45431</v>
      </c>
      <c r="V232" s="37">
        <f t="shared" ref="V232:X232" ca="1" si="278">IF(OR(WEEKDAY(U232,2)&gt;5,COUNTIF($B$1:$B$15,U232)=1),U232+1,U232)</f>
        <v>45432</v>
      </c>
      <c r="W232" s="37">
        <f t="shared" ca="1" si="278"/>
        <v>45432</v>
      </c>
      <c r="X232" s="37">
        <f t="shared" ca="1" si="278"/>
        <v>45432</v>
      </c>
    </row>
    <row r="233" spans="21:24" x14ac:dyDescent="0.25">
      <c r="U233" s="37">
        <f>IF(W$2&lt;&gt;"",EDATE(U$4,W$2*ROWS(U$5:U233)),U$4+7*W$1*ROWS(U$5:U233))</f>
        <v>45438</v>
      </c>
      <c r="V233" s="37">
        <f t="shared" ref="V233:X233" ca="1" si="279">IF(OR(WEEKDAY(U233,2)&gt;5,COUNTIF($B$1:$B$15,U233)=1),U233+1,U233)</f>
        <v>45439</v>
      </c>
      <c r="W233" s="37">
        <f t="shared" ca="1" si="279"/>
        <v>45439</v>
      </c>
      <c r="X233" s="37">
        <f t="shared" ca="1" si="279"/>
        <v>45439</v>
      </c>
    </row>
    <row r="234" spans="21:24" x14ac:dyDescent="0.25">
      <c r="U234" s="37">
        <f>IF(W$2&lt;&gt;"",EDATE(U$4,W$2*ROWS(U$5:U234)),U$4+7*W$1*ROWS(U$5:U234))</f>
        <v>45445</v>
      </c>
      <c r="V234" s="37">
        <f t="shared" ref="V234:X234" ca="1" si="280">IF(OR(WEEKDAY(U234,2)&gt;5,COUNTIF($B$1:$B$15,U234)=1),U234+1,U234)</f>
        <v>45446</v>
      </c>
      <c r="W234" s="37">
        <f t="shared" ca="1" si="280"/>
        <v>45446</v>
      </c>
      <c r="X234" s="37">
        <f t="shared" ca="1" si="280"/>
        <v>45446</v>
      </c>
    </row>
    <row r="235" spans="21:24" x14ac:dyDescent="0.25">
      <c r="U235" s="37">
        <f>IF(W$2&lt;&gt;"",EDATE(U$4,W$2*ROWS(U$5:U235)),U$4+7*W$1*ROWS(U$5:U235))</f>
        <v>45452</v>
      </c>
      <c r="V235" s="37">
        <f t="shared" ref="V235:X235" ca="1" si="281">IF(OR(WEEKDAY(U235,2)&gt;5,COUNTIF($B$1:$B$15,U235)=1),U235+1,U235)</f>
        <v>45453</v>
      </c>
      <c r="W235" s="37">
        <f t="shared" ca="1" si="281"/>
        <v>45453</v>
      </c>
      <c r="X235" s="37">
        <f t="shared" ca="1" si="281"/>
        <v>45453</v>
      </c>
    </row>
    <row r="236" spans="21:24" x14ac:dyDescent="0.25">
      <c r="U236" s="37">
        <f>IF(W$2&lt;&gt;"",EDATE(U$4,W$2*ROWS(U$5:U236)),U$4+7*W$1*ROWS(U$5:U236))</f>
        <v>45459</v>
      </c>
      <c r="V236" s="37">
        <f t="shared" ref="V236:X236" ca="1" si="282">IF(OR(WEEKDAY(U236,2)&gt;5,COUNTIF($B$1:$B$15,U236)=1),U236+1,U236)</f>
        <v>45460</v>
      </c>
      <c r="W236" s="37">
        <f t="shared" ca="1" si="282"/>
        <v>45460</v>
      </c>
      <c r="X236" s="37">
        <f t="shared" ca="1" si="282"/>
        <v>45460</v>
      </c>
    </row>
    <row r="237" spans="21:24" x14ac:dyDescent="0.25">
      <c r="U237" s="37">
        <f>IF(W$2&lt;&gt;"",EDATE(U$4,W$2*ROWS(U$5:U237)),U$4+7*W$1*ROWS(U$5:U237))</f>
        <v>45466</v>
      </c>
      <c r="V237" s="37">
        <f t="shared" ref="V237:X237" ca="1" si="283">IF(OR(WEEKDAY(U237,2)&gt;5,COUNTIF($B$1:$B$15,U237)=1),U237+1,U237)</f>
        <v>45467</v>
      </c>
      <c r="W237" s="37">
        <f t="shared" ca="1" si="283"/>
        <v>45467</v>
      </c>
      <c r="X237" s="37">
        <f t="shared" ca="1" si="283"/>
        <v>45467</v>
      </c>
    </row>
    <row r="238" spans="21:24" x14ac:dyDescent="0.25">
      <c r="U238" s="37">
        <f>IF(W$2&lt;&gt;"",EDATE(U$4,W$2*ROWS(U$5:U238)),U$4+7*W$1*ROWS(U$5:U238))</f>
        <v>45473</v>
      </c>
      <c r="V238" s="37">
        <f t="shared" ref="V238:X238" ca="1" si="284">IF(OR(WEEKDAY(U238,2)&gt;5,COUNTIF($B$1:$B$15,U238)=1),U238+1,U238)</f>
        <v>45474</v>
      </c>
      <c r="W238" s="37">
        <f t="shared" ca="1" si="284"/>
        <v>45474</v>
      </c>
      <c r="X238" s="37">
        <f t="shared" ca="1" si="284"/>
        <v>45474</v>
      </c>
    </row>
    <row r="239" spans="21:24" x14ac:dyDescent="0.25">
      <c r="U239" s="37">
        <f>IF(W$2&lt;&gt;"",EDATE(U$4,W$2*ROWS(U$5:U239)),U$4+7*W$1*ROWS(U$5:U239))</f>
        <v>45480</v>
      </c>
      <c r="V239" s="37">
        <f t="shared" ref="V239:X239" ca="1" si="285">IF(OR(WEEKDAY(U239,2)&gt;5,COUNTIF($B$1:$B$15,U239)=1),U239+1,U239)</f>
        <v>45481</v>
      </c>
      <c r="W239" s="37">
        <f t="shared" ca="1" si="285"/>
        <v>45481</v>
      </c>
      <c r="X239" s="37">
        <f t="shared" ca="1" si="285"/>
        <v>45481</v>
      </c>
    </row>
    <row r="240" spans="21:24" x14ac:dyDescent="0.25">
      <c r="U240" s="37">
        <f>IF(W$2&lt;&gt;"",EDATE(U$4,W$2*ROWS(U$5:U240)),U$4+7*W$1*ROWS(U$5:U240))</f>
        <v>45487</v>
      </c>
      <c r="V240" s="37">
        <f t="shared" ref="V240:X240" ca="1" si="286">IF(OR(WEEKDAY(U240,2)&gt;5,COUNTIF($B$1:$B$15,U240)=1),U240+1,U240)</f>
        <v>45488</v>
      </c>
      <c r="W240" s="37">
        <f t="shared" ca="1" si="286"/>
        <v>45488</v>
      </c>
      <c r="X240" s="37">
        <f t="shared" ca="1" si="286"/>
        <v>45488</v>
      </c>
    </row>
    <row r="241" spans="21:24" x14ac:dyDescent="0.25">
      <c r="U241" s="37">
        <f>IF(W$2&lt;&gt;"",EDATE(U$4,W$2*ROWS(U$5:U241)),U$4+7*W$1*ROWS(U$5:U241))</f>
        <v>45494</v>
      </c>
      <c r="V241" s="37">
        <f t="shared" ref="V241:X241" ca="1" si="287">IF(OR(WEEKDAY(U241,2)&gt;5,COUNTIF($B$1:$B$15,U241)=1),U241+1,U241)</f>
        <v>45495</v>
      </c>
      <c r="W241" s="37">
        <f t="shared" ca="1" si="287"/>
        <v>45495</v>
      </c>
      <c r="X241" s="37">
        <f t="shared" ca="1" si="287"/>
        <v>45495</v>
      </c>
    </row>
    <row r="242" spans="21:24" x14ac:dyDescent="0.25">
      <c r="U242" s="37">
        <f>IF(W$2&lt;&gt;"",EDATE(U$4,W$2*ROWS(U$5:U242)),U$4+7*W$1*ROWS(U$5:U242))</f>
        <v>45501</v>
      </c>
      <c r="V242" s="37">
        <f t="shared" ref="V242:X242" ca="1" si="288">IF(OR(WEEKDAY(U242,2)&gt;5,COUNTIF($B$1:$B$15,U242)=1),U242+1,U242)</f>
        <v>45502</v>
      </c>
      <c r="W242" s="37">
        <f t="shared" ca="1" si="288"/>
        <v>45502</v>
      </c>
      <c r="X242" s="37">
        <f t="shared" ca="1" si="288"/>
        <v>45502</v>
      </c>
    </row>
    <row r="243" spans="21:24" x14ac:dyDescent="0.25">
      <c r="U243" s="37">
        <f>IF(W$2&lt;&gt;"",EDATE(U$4,W$2*ROWS(U$5:U243)),U$4+7*W$1*ROWS(U$5:U243))</f>
        <v>45508</v>
      </c>
      <c r="V243" s="37">
        <f t="shared" ref="V243:X243" ca="1" si="289">IF(OR(WEEKDAY(U243,2)&gt;5,COUNTIF($B$1:$B$15,U243)=1),U243+1,U243)</f>
        <v>45509</v>
      </c>
      <c r="W243" s="37">
        <f t="shared" ca="1" si="289"/>
        <v>45509</v>
      </c>
      <c r="X243" s="37">
        <f t="shared" ca="1" si="289"/>
        <v>45509</v>
      </c>
    </row>
    <row r="244" spans="21:24" x14ac:dyDescent="0.25">
      <c r="U244" s="37">
        <f>IF(W$2&lt;&gt;"",EDATE(U$4,W$2*ROWS(U$5:U244)),U$4+7*W$1*ROWS(U$5:U244))</f>
        <v>45515</v>
      </c>
      <c r="V244" s="37">
        <f t="shared" ref="V244:X244" ca="1" si="290">IF(OR(WEEKDAY(U244,2)&gt;5,COUNTIF($B$1:$B$15,U244)=1),U244+1,U244)</f>
        <v>45516</v>
      </c>
      <c r="W244" s="37">
        <f t="shared" ca="1" si="290"/>
        <v>45516</v>
      </c>
      <c r="X244" s="37">
        <f t="shared" ca="1" si="290"/>
        <v>45516</v>
      </c>
    </row>
    <row r="245" spans="21:24" x14ac:dyDescent="0.25">
      <c r="U245" s="37">
        <f>IF(W$2&lt;&gt;"",EDATE(U$4,W$2*ROWS(U$5:U245)),U$4+7*W$1*ROWS(U$5:U245))</f>
        <v>45522</v>
      </c>
      <c r="V245" s="37">
        <f t="shared" ref="V245:X245" ca="1" si="291">IF(OR(WEEKDAY(U245,2)&gt;5,COUNTIF($B$1:$B$15,U245)=1),U245+1,U245)</f>
        <v>45523</v>
      </c>
      <c r="W245" s="37">
        <f t="shared" ca="1" si="291"/>
        <v>45523</v>
      </c>
      <c r="X245" s="37">
        <f t="shared" ca="1" si="291"/>
        <v>45523</v>
      </c>
    </row>
    <row r="246" spans="21:24" x14ac:dyDescent="0.25">
      <c r="U246" s="37">
        <f>IF(W$2&lt;&gt;"",EDATE(U$4,W$2*ROWS(U$5:U246)),U$4+7*W$1*ROWS(U$5:U246))</f>
        <v>45529</v>
      </c>
      <c r="V246" s="37">
        <f t="shared" ref="V246:X246" ca="1" si="292">IF(OR(WEEKDAY(U246,2)&gt;5,COUNTIF($B$1:$B$15,U246)=1),U246+1,U246)</f>
        <v>45530</v>
      </c>
      <c r="W246" s="37">
        <f t="shared" ca="1" si="292"/>
        <v>45530</v>
      </c>
      <c r="X246" s="37">
        <f t="shared" ca="1" si="292"/>
        <v>45530</v>
      </c>
    </row>
    <row r="247" spans="21:24" x14ac:dyDescent="0.25">
      <c r="U247" s="37">
        <f>IF(W$2&lt;&gt;"",EDATE(U$4,W$2*ROWS(U$5:U247)),U$4+7*W$1*ROWS(U$5:U247))</f>
        <v>45536</v>
      </c>
      <c r="V247" s="37">
        <f t="shared" ref="V247:X247" ca="1" si="293">IF(OR(WEEKDAY(U247,2)&gt;5,COUNTIF($B$1:$B$15,U247)=1),U247+1,U247)</f>
        <v>45537</v>
      </c>
      <c r="W247" s="37">
        <f t="shared" ca="1" si="293"/>
        <v>45537</v>
      </c>
      <c r="X247" s="37">
        <f t="shared" ca="1" si="293"/>
        <v>45537</v>
      </c>
    </row>
    <row r="248" spans="21:24" x14ac:dyDescent="0.25">
      <c r="U248" s="37">
        <f>IF(W$2&lt;&gt;"",EDATE(U$4,W$2*ROWS(U$5:U248)),U$4+7*W$1*ROWS(U$5:U248))</f>
        <v>45543</v>
      </c>
      <c r="V248" s="37">
        <f t="shared" ref="V248:X248" ca="1" si="294">IF(OR(WEEKDAY(U248,2)&gt;5,COUNTIF($B$1:$B$15,U248)=1),U248+1,U248)</f>
        <v>45544</v>
      </c>
      <c r="W248" s="37">
        <f t="shared" ca="1" si="294"/>
        <v>45544</v>
      </c>
      <c r="X248" s="37">
        <f t="shared" ca="1" si="294"/>
        <v>45544</v>
      </c>
    </row>
    <row r="249" spans="21:24" x14ac:dyDescent="0.25">
      <c r="U249" s="37">
        <f>IF(W$2&lt;&gt;"",EDATE(U$4,W$2*ROWS(U$5:U249)),U$4+7*W$1*ROWS(U$5:U249))</f>
        <v>45550</v>
      </c>
      <c r="V249" s="37">
        <f t="shared" ref="V249:X249" ca="1" si="295">IF(OR(WEEKDAY(U249,2)&gt;5,COUNTIF($B$1:$B$15,U249)=1),U249+1,U249)</f>
        <v>45551</v>
      </c>
      <c r="W249" s="37">
        <f t="shared" ca="1" si="295"/>
        <v>45551</v>
      </c>
      <c r="X249" s="37">
        <f t="shared" ca="1" si="295"/>
        <v>45551</v>
      </c>
    </row>
    <row r="250" spans="21:24" x14ac:dyDescent="0.25">
      <c r="U250" s="37">
        <f>IF(W$2&lt;&gt;"",EDATE(U$4,W$2*ROWS(U$5:U250)),U$4+7*W$1*ROWS(U$5:U250))</f>
        <v>45557</v>
      </c>
      <c r="V250" s="37">
        <f t="shared" ref="V250:X250" ca="1" si="296">IF(OR(WEEKDAY(U250,2)&gt;5,COUNTIF($B$1:$B$15,U250)=1),U250+1,U250)</f>
        <v>45558</v>
      </c>
      <c r="W250" s="37">
        <f t="shared" ca="1" si="296"/>
        <v>45558</v>
      </c>
      <c r="X250" s="37">
        <f t="shared" ca="1" si="296"/>
        <v>45558</v>
      </c>
    </row>
    <row r="251" spans="21:24" x14ac:dyDescent="0.25">
      <c r="U251" s="37">
        <f>IF(W$2&lt;&gt;"",EDATE(U$4,W$2*ROWS(U$5:U251)),U$4+7*W$1*ROWS(U$5:U251))</f>
        <v>45564</v>
      </c>
      <c r="V251" s="37">
        <f t="shared" ref="V251:X251" ca="1" si="297">IF(OR(WEEKDAY(U251,2)&gt;5,COUNTIF($B$1:$B$15,U251)=1),U251+1,U251)</f>
        <v>45565</v>
      </c>
      <c r="W251" s="37">
        <f t="shared" ca="1" si="297"/>
        <v>45565</v>
      </c>
      <c r="X251" s="37">
        <f t="shared" ca="1" si="297"/>
        <v>45565</v>
      </c>
    </row>
    <row r="252" spans="21:24" x14ac:dyDescent="0.25">
      <c r="U252" s="37">
        <f>IF(W$2&lt;&gt;"",EDATE(U$4,W$2*ROWS(U$5:U252)),U$4+7*W$1*ROWS(U$5:U252))</f>
        <v>45571</v>
      </c>
      <c r="V252" s="37">
        <f t="shared" ref="V252:X252" ca="1" si="298">IF(OR(WEEKDAY(U252,2)&gt;5,COUNTIF($B$1:$B$15,U252)=1),U252+1,U252)</f>
        <v>45572</v>
      </c>
      <c r="W252" s="37">
        <f t="shared" ca="1" si="298"/>
        <v>45572</v>
      </c>
      <c r="X252" s="37">
        <f t="shared" ca="1" si="298"/>
        <v>45572</v>
      </c>
    </row>
    <row r="253" spans="21:24" x14ac:dyDescent="0.25">
      <c r="U253" s="37">
        <f>IF(W$2&lt;&gt;"",EDATE(U$4,W$2*ROWS(U$5:U253)),U$4+7*W$1*ROWS(U$5:U253))</f>
        <v>45578</v>
      </c>
      <c r="V253" s="37">
        <f t="shared" ref="V253:X253" ca="1" si="299">IF(OR(WEEKDAY(U253,2)&gt;5,COUNTIF($B$1:$B$15,U253)=1),U253+1,U253)</f>
        <v>45579</v>
      </c>
      <c r="W253" s="37">
        <f t="shared" ca="1" si="299"/>
        <v>45579</v>
      </c>
      <c r="X253" s="37">
        <f t="shared" ca="1" si="299"/>
        <v>45579</v>
      </c>
    </row>
    <row r="254" spans="21:24" x14ac:dyDescent="0.25">
      <c r="U254" s="37">
        <f>IF(W$2&lt;&gt;"",EDATE(U$4,W$2*ROWS(U$5:U254)),U$4+7*W$1*ROWS(U$5:U254))</f>
        <v>45585</v>
      </c>
      <c r="V254" s="37">
        <f t="shared" ref="V254:X254" ca="1" si="300">IF(OR(WEEKDAY(U254,2)&gt;5,COUNTIF($B$1:$B$15,U254)=1),U254+1,U254)</f>
        <v>45586</v>
      </c>
      <c r="W254" s="37">
        <f t="shared" ca="1" si="300"/>
        <v>45586</v>
      </c>
      <c r="X254" s="37">
        <f t="shared" ca="1" si="300"/>
        <v>45586</v>
      </c>
    </row>
    <row r="255" spans="21:24" x14ac:dyDescent="0.25">
      <c r="U255" s="37">
        <f>IF(W$2&lt;&gt;"",EDATE(U$4,W$2*ROWS(U$5:U255)),U$4+7*W$1*ROWS(U$5:U255))</f>
        <v>45592</v>
      </c>
      <c r="V255" s="37">
        <f t="shared" ref="V255:X255" ca="1" si="301">IF(OR(WEEKDAY(U255,2)&gt;5,COUNTIF($B$1:$B$15,U255)=1),U255+1,U255)</f>
        <v>45593</v>
      </c>
      <c r="W255" s="37">
        <f t="shared" ca="1" si="301"/>
        <v>45593</v>
      </c>
      <c r="X255" s="37">
        <f t="shared" ca="1" si="301"/>
        <v>45593</v>
      </c>
    </row>
    <row r="256" spans="21:24" x14ac:dyDescent="0.25">
      <c r="U256" s="37">
        <f>IF(W$2&lt;&gt;"",EDATE(U$4,W$2*ROWS(U$5:U256)),U$4+7*W$1*ROWS(U$5:U256))</f>
        <v>45599</v>
      </c>
      <c r="V256" s="37">
        <f t="shared" ref="V256:X256" ca="1" si="302">IF(OR(WEEKDAY(U256,2)&gt;5,COUNTIF($B$1:$B$15,U256)=1),U256+1,U256)</f>
        <v>45600</v>
      </c>
      <c r="W256" s="37">
        <f t="shared" ca="1" si="302"/>
        <v>45600</v>
      </c>
      <c r="X256" s="37">
        <f t="shared" ca="1" si="302"/>
        <v>45600</v>
      </c>
    </row>
    <row r="257" spans="21:24" x14ac:dyDescent="0.25">
      <c r="U257" s="37">
        <f>IF(W$2&lt;&gt;"",EDATE(U$4,W$2*ROWS(U$5:U257)),U$4+7*W$1*ROWS(U$5:U257))</f>
        <v>45606</v>
      </c>
      <c r="V257" s="37">
        <f t="shared" ref="V257:X257" ca="1" si="303">IF(OR(WEEKDAY(U257,2)&gt;5,COUNTIF($B$1:$B$15,U257)=1),U257+1,U257)</f>
        <v>45607</v>
      </c>
      <c r="W257" s="37">
        <f t="shared" ca="1" si="303"/>
        <v>45607</v>
      </c>
      <c r="X257" s="37">
        <f t="shared" ca="1" si="303"/>
        <v>45607</v>
      </c>
    </row>
    <row r="258" spans="21:24" x14ac:dyDescent="0.25">
      <c r="U258" s="37">
        <f>IF(W$2&lt;&gt;"",EDATE(U$4,W$2*ROWS(U$5:U258)),U$4+7*W$1*ROWS(U$5:U258))</f>
        <v>45613</v>
      </c>
      <c r="V258" s="37">
        <f t="shared" ref="V258:X258" ca="1" si="304">IF(OR(WEEKDAY(U258,2)&gt;5,COUNTIF($B$1:$B$15,U258)=1),U258+1,U258)</f>
        <v>45614</v>
      </c>
      <c r="W258" s="37">
        <f t="shared" ca="1" si="304"/>
        <v>45614</v>
      </c>
      <c r="X258" s="37">
        <f t="shared" ca="1" si="304"/>
        <v>45614</v>
      </c>
    </row>
    <row r="259" spans="21:24" x14ac:dyDescent="0.25">
      <c r="U259" s="37">
        <f>IF(W$2&lt;&gt;"",EDATE(U$4,W$2*ROWS(U$5:U259)),U$4+7*W$1*ROWS(U$5:U259))</f>
        <v>45620</v>
      </c>
      <c r="V259" s="37">
        <f t="shared" ref="V259:X259" ca="1" si="305">IF(OR(WEEKDAY(U259,2)&gt;5,COUNTIF($B$1:$B$15,U259)=1),U259+1,U259)</f>
        <v>45621</v>
      </c>
      <c r="W259" s="37">
        <f t="shared" ca="1" si="305"/>
        <v>45621</v>
      </c>
      <c r="X259" s="37">
        <f t="shared" ca="1" si="305"/>
        <v>45621</v>
      </c>
    </row>
    <row r="260" spans="21:24" x14ac:dyDescent="0.25">
      <c r="U260" s="37">
        <f>IF(W$2&lt;&gt;"",EDATE(U$4,W$2*ROWS(U$5:U260)),U$4+7*W$1*ROWS(U$5:U260))</f>
        <v>45627</v>
      </c>
      <c r="V260" s="37">
        <f t="shared" ref="V260:X260" ca="1" si="306">IF(OR(WEEKDAY(U260,2)&gt;5,COUNTIF($B$1:$B$15,U260)=1),U260+1,U260)</f>
        <v>45628</v>
      </c>
      <c r="W260" s="37">
        <f t="shared" ca="1" si="306"/>
        <v>45628</v>
      </c>
      <c r="X260" s="37">
        <f t="shared" ca="1" si="306"/>
        <v>45628</v>
      </c>
    </row>
    <row r="261" spans="21:24" x14ac:dyDescent="0.25">
      <c r="U261" s="37">
        <f>IF(W$2&lt;&gt;"",EDATE(U$4,W$2*ROWS(U$5:U261)),U$4+7*W$1*ROWS(U$5:U261))</f>
        <v>45634</v>
      </c>
      <c r="V261" s="37">
        <f t="shared" ref="V261:X261" ca="1" si="307">IF(OR(WEEKDAY(U261,2)&gt;5,COUNTIF($B$1:$B$15,U261)=1),U261+1,U261)</f>
        <v>45635</v>
      </c>
      <c r="W261" s="37">
        <f t="shared" ca="1" si="307"/>
        <v>45635</v>
      </c>
      <c r="X261" s="37">
        <f t="shared" ca="1" si="307"/>
        <v>45635</v>
      </c>
    </row>
    <row r="262" spans="21:24" x14ac:dyDescent="0.25">
      <c r="U262" s="37">
        <f>IF(W$2&lt;&gt;"",EDATE(U$4,W$2*ROWS(U$5:U262)),U$4+7*W$1*ROWS(U$5:U262))</f>
        <v>45641</v>
      </c>
      <c r="V262" s="37">
        <f t="shared" ref="V262:X262" ca="1" si="308">IF(OR(WEEKDAY(U262,2)&gt;5,COUNTIF($B$1:$B$15,U262)=1),U262+1,U262)</f>
        <v>45642</v>
      </c>
      <c r="W262" s="37">
        <f t="shared" ca="1" si="308"/>
        <v>45642</v>
      </c>
      <c r="X262" s="37">
        <f t="shared" ca="1" si="308"/>
        <v>45642</v>
      </c>
    </row>
    <row r="263" spans="21:24" x14ac:dyDescent="0.25">
      <c r="U263" s="37">
        <f>IF(W$2&lt;&gt;"",EDATE(U$4,W$2*ROWS(U$5:U263)),U$4+7*W$1*ROWS(U$5:U263))</f>
        <v>45648</v>
      </c>
      <c r="V263" s="37">
        <f t="shared" ref="V263:X263" ca="1" si="309">IF(OR(WEEKDAY(U263,2)&gt;5,COUNTIF($B$1:$B$15,U263)=1),U263+1,U263)</f>
        <v>45649</v>
      </c>
      <c r="W263" s="37">
        <f t="shared" ca="1" si="309"/>
        <v>45649</v>
      </c>
      <c r="X263" s="37">
        <f t="shared" ca="1" si="309"/>
        <v>45649</v>
      </c>
    </row>
    <row r="264" spans="21:24" x14ac:dyDescent="0.25">
      <c r="U264" s="37">
        <f>IF(W$2&lt;&gt;"",EDATE(U$4,W$2*ROWS(U$5:U264)),U$4+7*W$1*ROWS(U$5:U264))</f>
        <v>45655</v>
      </c>
      <c r="V264" s="37">
        <f t="shared" ref="V264:X264" ca="1" si="310">IF(OR(WEEKDAY(U264,2)&gt;5,COUNTIF($B$1:$B$15,U264)=1),U264+1,U264)</f>
        <v>45656</v>
      </c>
      <c r="W264" s="37">
        <f t="shared" ca="1" si="310"/>
        <v>45656</v>
      </c>
      <c r="X264" s="37">
        <f t="shared" ca="1" si="310"/>
        <v>45656</v>
      </c>
    </row>
    <row r="265" spans="21:24" x14ac:dyDescent="0.25">
      <c r="U265" s="37">
        <f>IF(W$2&lt;&gt;"",EDATE(U$4,W$2*ROWS(U$5:U265)),U$4+7*W$1*ROWS(U$5:U265))</f>
        <v>45662</v>
      </c>
      <c r="V265" s="37">
        <f t="shared" ref="V265:X265" ca="1" si="311">IF(OR(WEEKDAY(U265,2)&gt;5,COUNTIF($B$1:$B$15,U265)=1),U265+1,U265)</f>
        <v>45663</v>
      </c>
      <c r="W265" s="37">
        <f t="shared" ca="1" si="311"/>
        <v>45663</v>
      </c>
      <c r="X265" s="37">
        <f t="shared" ca="1" si="311"/>
        <v>45663</v>
      </c>
    </row>
    <row r="266" spans="21:24" x14ac:dyDescent="0.25">
      <c r="U266" s="37">
        <f>IF(W$2&lt;&gt;"",EDATE(U$4,W$2*ROWS(U$5:U266)),U$4+7*W$1*ROWS(U$5:U266))</f>
        <v>45669</v>
      </c>
      <c r="V266" s="37">
        <f t="shared" ref="V266:X266" ca="1" si="312">IF(OR(WEEKDAY(U266,2)&gt;5,COUNTIF($B$1:$B$15,U266)=1),U266+1,U266)</f>
        <v>45670</v>
      </c>
      <c r="W266" s="37">
        <f t="shared" ca="1" si="312"/>
        <v>45670</v>
      </c>
      <c r="X266" s="37">
        <f t="shared" ca="1" si="312"/>
        <v>45670</v>
      </c>
    </row>
    <row r="267" spans="21:24" x14ac:dyDescent="0.25">
      <c r="U267" s="37">
        <f>IF(W$2&lt;&gt;"",EDATE(U$4,W$2*ROWS(U$5:U267)),U$4+7*W$1*ROWS(U$5:U267))</f>
        <v>45676</v>
      </c>
      <c r="V267" s="37">
        <f t="shared" ref="V267:X267" ca="1" si="313">IF(OR(WEEKDAY(U267,2)&gt;5,COUNTIF($B$1:$B$15,U267)=1),U267+1,U267)</f>
        <v>45677</v>
      </c>
      <c r="W267" s="37">
        <f t="shared" ca="1" si="313"/>
        <v>45677</v>
      </c>
      <c r="X267" s="37">
        <f t="shared" ca="1" si="313"/>
        <v>45677</v>
      </c>
    </row>
    <row r="268" spans="21:24" x14ac:dyDescent="0.25">
      <c r="U268" s="37">
        <f>IF(W$2&lt;&gt;"",EDATE(U$4,W$2*ROWS(U$5:U268)),U$4+7*W$1*ROWS(U$5:U268))</f>
        <v>45683</v>
      </c>
      <c r="V268" s="37">
        <f t="shared" ref="V268:X268" ca="1" si="314">IF(OR(WEEKDAY(U268,2)&gt;5,COUNTIF($B$1:$B$15,U268)=1),U268+1,U268)</f>
        <v>45684</v>
      </c>
      <c r="W268" s="37">
        <f t="shared" ca="1" si="314"/>
        <v>45684</v>
      </c>
      <c r="X268" s="37">
        <f t="shared" ca="1" si="314"/>
        <v>45684</v>
      </c>
    </row>
    <row r="269" spans="21:24" x14ac:dyDescent="0.25">
      <c r="U269" s="37">
        <f>IF(W$2&lt;&gt;"",EDATE(U$4,W$2*ROWS(U$5:U269)),U$4+7*W$1*ROWS(U$5:U269))</f>
        <v>45690</v>
      </c>
      <c r="V269" s="37">
        <f t="shared" ref="V269:X269" ca="1" si="315">IF(OR(WEEKDAY(U269,2)&gt;5,COUNTIF($B$1:$B$15,U269)=1),U269+1,U269)</f>
        <v>45691</v>
      </c>
      <c r="W269" s="37">
        <f t="shared" ca="1" si="315"/>
        <v>45691</v>
      </c>
      <c r="X269" s="37">
        <f t="shared" ca="1" si="315"/>
        <v>45691</v>
      </c>
    </row>
    <row r="270" spans="21:24" x14ac:dyDescent="0.25">
      <c r="U270" s="37">
        <f>IF(W$2&lt;&gt;"",EDATE(U$4,W$2*ROWS(U$5:U270)),U$4+7*W$1*ROWS(U$5:U270))</f>
        <v>45697</v>
      </c>
      <c r="V270" s="37">
        <f t="shared" ref="V270:X270" ca="1" si="316">IF(OR(WEEKDAY(U270,2)&gt;5,COUNTIF($B$1:$B$15,U270)=1),U270+1,U270)</f>
        <v>45698</v>
      </c>
      <c r="W270" s="37">
        <f t="shared" ca="1" si="316"/>
        <v>45698</v>
      </c>
      <c r="X270" s="37">
        <f t="shared" ca="1" si="316"/>
        <v>45698</v>
      </c>
    </row>
    <row r="271" spans="21:24" x14ac:dyDescent="0.25">
      <c r="U271" s="37">
        <f>IF(W$2&lt;&gt;"",EDATE(U$4,W$2*ROWS(U$5:U271)),U$4+7*W$1*ROWS(U$5:U271))</f>
        <v>45704</v>
      </c>
      <c r="V271" s="37">
        <f t="shared" ref="V271:X271" ca="1" si="317">IF(OR(WEEKDAY(U271,2)&gt;5,COUNTIF($B$1:$B$15,U271)=1),U271+1,U271)</f>
        <v>45705</v>
      </c>
      <c r="W271" s="37">
        <f t="shared" ca="1" si="317"/>
        <v>45705</v>
      </c>
      <c r="X271" s="37">
        <f t="shared" ca="1" si="317"/>
        <v>45705</v>
      </c>
    </row>
    <row r="272" spans="21:24" x14ac:dyDescent="0.25">
      <c r="U272" s="37">
        <f>IF(W$2&lt;&gt;"",EDATE(U$4,W$2*ROWS(U$5:U272)),U$4+7*W$1*ROWS(U$5:U272))</f>
        <v>45711</v>
      </c>
      <c r="V272" s="37">
        <f t="shared" ref="V272:X272" ca="1" si="318">IF(OR(WEEKDAY(U272,2)&gt;5,COUNTIF($B$1:$B$15,U272)=1),U272+1,U272)</f>
        <v>45712</v>
      </c>
      <c r="W272" s="37">
        <f t="shared" ca="1" si="318"/>
        <v>45712</v>
      </c>
      <c r="X272" s="37">
        <f t="shared" ca="1" si="318"/>
        <v>45712</v>
      </c>
    </row>
    <row r="273" spans="21:24" x14ac:dyDescent="0.25">
      <c r="U273" s="37">
        <f>IF(W$2&lt;&gt;"",EDATE(U$4,W$2*ROWS(U$5:U273)),U$4+7*W$1*ROWS(U$5:U273))</f>
        <v>45718</v>
      </c>
      <c r="V273" s="37">
        <f t="shared" ref="V273:X273" ca="1" si="319">IF(OR(WEEKDAY(U273,2)&gt;5,COUNTIF($B$1:$B$15,U273)=1),U273+1,U273)</f>
        <v>45719</v>
      </c>
      <c r="W273" s="37">
        <f t="shared" ca="1" si="319"/>
        <v>45719</v>
      </c>
      <c r="X273" s="37">
        <f t="shared" ca="1" si="319"/>
        <v>45719</v>
      </c>
    </row>
    <row r="274" spans="21:24" x14ac:dyDescent="0.25">
      <c r="U274" s="37">
        <f>IF(W$2&lt;&gt;"",EDATE(U$4,W$2*ROWS(U$5:U274)),U$4+7*W$1*ROWS(U$5:U274))</f>
        <v>45725</v>
      </c>
      <c r="V274" s="37">
        <f t="shared" ref="V274:X274" ca="1" si="320">IF(OR(WEEKDAY(U274,2)&gt;5,COUNTIF($B$1:$B$15,U274)=1),U274+1,U274)</f>
        <v>45726</v>
      </c>
      <c r="W274" s="37">
        <f t="shared" ca="1" si="320"/>
        <v>45726</v>
      </c>
      <c r="X274" s="37">
        <f t="shared" ca="1" si="320"/>
        <v>45726</v>
      </c>
    </row>
    <row r="275" spans="21:24" x14ac:dyDescent="0.25">
      <c r="U275" s="37">
        <f>IF(W$2&lt;&gt;"",EDATE(U$4,W$2*ROWS(U$5:U275)),U$4+7*W$1*ROWS(U$5:U275))</f>
        <v>45732</v>
      </c>
      <c r="V275" s="37">
        <f t="shared" ref="V275:X275" ca="1" si="321">IF(OR(WEEKDAY(U275,2)&gt;5,COUNTIF($B$1:$B$15,U275)=1),U275+1,U275)</f>
        <v>45733</v>
      </c>
      <c r="W275" s="37">
        <f t="shared" ca="1" si="321"/>
        <v>45733</v>
      </c>
      <c r="X275" s="37">
        <f t="shared" ca="1" si="321"/>
        <v>45733</v>
      </c>
    </row>
    <row r="276" spans="21:24" x14ac:dyDescent="0.25">
      <c r="U276" s="37">
        <f>IF(W$2&lt;&gt;"",EDATE(U$4,W$2*ROWS(U$5:U276)),U$4+7*W$1*ROWS(U$5:U276))</f>
        <v>45739</v>
      </c>
      <c r="V276" s="37">
        <f t="shared" ref="V276:X276" ca="1" si="322">IF(OR(WEEKDAY(U276,2)&gt;5,COUNTIF($B$1:$B$15,U276)=1),U276+1,U276)</f>
        <v>45740</v>
      </c>
      <c r="W276" s="37">
        <f t="shared" ca="1" si="322"/>
        <v>45740</v>
      </c>
      <c r="X276" s="37">
        <f t="shared" ca="1" si="322"/>
        <v>45740</v>
      </c>
    </row>
    <row r="277" spans="21:24" x14ac:dyDescent="0.25">
      <c r="U277" s="37">
        <f>IF(W$2&lt;&gt;"",EDATE(U$4,W$2*ROWS(U$5:U277)),U$4+7*W$1*ROWS(U$5:U277))</f>
        <v>45746</v>
      </c>
      <c r="V277" s="37">
        <f t="shared" ref="V277:X277" ca="1" si="323">IF(OR(WEEKDAY(U277,2)&gt;5,COUNTIF($B$1:$B$15,U277)=1),U277+1,U277)</f>
        <v>45747</v>
      </c>
      <c r="W277" s="37">
        <f t="shared" ca="1" si="323"/>
        <v>45747</v>
      </c>
      <c r="X277" s="37">
        <f t="shared" ca="1" si="323"/>
        <v>45747</v>
      </c>
    </row>
    <row r="278" spans="21:24" x14ac:dyDescent="0.25">
      <c r="U278" s="37">
        <f>IF(W$2&lt;&gt;"",EDATE(U$4,W$2*ROWS(U$5:U278)),U$4+7*W$1*ROWS(U$5:U278))</f>
        <v>45753</v>
      </c>
      <c r="V278" s="37">
        <f t="shared" ref="V278:X278" ca="1" si="324">IF(OR(WEEKDAY(U278,2)&gt;5,COUNTIF($B$1:$B$15,U278)=1),U278+1,U278)</f>
        <v>45754</v>
      </c>
      <c r="W278" s="37">
        <f t="shared" ca="1" si="324"/>
        <v>45754</v>
      </c>
      <c r="X278" s="37">
        <f t="shared" ca="1" si="324"/>
        <v>45754</v>
      </c>
    </row>
    <row r="279" spans="21:24" x14ac:dyDescent="0.25">
      <c r="U279" s="37">
        <f>IF(W$2&lt;&gt;"",EDATE(U$4,W$2*ROWS(U$5:U279)),U$4+7*W$1*ROWS(U$5:U279))</f>
        <v>45760</v>
      </c>
      <c r="V279" s="37">
        <f t="shared" ref="V279:X279" ca="1" si="325">IF(OR(WEEKDAY(U279,2)&gt;5,COUNTIF($B$1:$B$15,U279)=1),U279+1,U279)</f>
        <v>45761</v>
      </c>
      <c r="W279" s="37">
        <f t="shared" ca="1" si="325"/>
        <v>45761</v>
      </c>
      <c r="X279" s="37">
        <f t="shared" ca="1" si="325"/>
        <v>45761</v>
      </c>
    </row>
    <row r="280" spans="21:24" x14ac:dyDescent="0.25">
      <c r="U280" s="37">
        <f>IF(W$2&lt;&gt;"",EDATE(U$4,W$2*ROWS(U$5:U280)),U$4+7*W$1*ROWS(U$5:U280))</f>
        <v>45767</v>
      </c>
      <c r="V280" s="37">
        <f t="shared" ref="V280:X280" ca="1" si="326">IF(OR(WEEKDAY(U280,2)&gt;5,COUNTIF($B$1:$B$15,U280)=1),U280+1,U280)</f>
        <v>45768</v>
      </c>
      <c r="W280" s="37">
        <f t="shared" ca="1" si="326"/>
        <v>45768</v>
      </c>
      <c r="X280" s="37">
        <f t="shared" ca="1" si="326"/>
        <v>45768</v>
      </c>
    </row>
    <row r="281" spans="21:24" x14ac:dyDescent="0.25">
      <c r="U281" s="37">
        <f>IF(W$2&lt;&gt;"",EDATE(U$4,W$2*ROWS(U$5:U281)),U$4+7*W$1*ROWS(U$5:U281))</f>
        <v>45774</v>
      </c>
      <c r="V281" s="37">
        <f t="shared" ref="V281:X281" ca="1" si="327">IF(OR(WEEKDAY(U281,2)&gt;5,COUNTIF($B$1:$B$15,U281)=1),U281+1,U281)</f>
        <v>45775</v>
      </c>
      <c r="W281" s="37">
        <f t="shared" ca="1" si="327"/>
        <v>45775</v>
      </c>
      <c r="X281" s="37">
        <f t="shared" ca="1" si="327"/>
        <v>45775</v>
      </c>
    </row>
    <row r="282" spans="21:24" x14ac:dyDescent="0.25">
      <c r="U282" s="37">
        <f>IF(W$2&lt;&gt;"",EDATE(U$4,W$2*ROWS(U$5:U282)),U$4+7*W$1*ROWS(U$5:U282))</f>
        <v>45781</v>
      </c>
      <c r="V282" s="37">
        <f t="shared" ref="V282:X282" ca="1" si="328">IF(OR(WEEKDAY(U282,2)&gt;5,COUNTIF($B$1:$B$15,U282)=1),U282+1,U282)</f>
        <v>45782</v>
      </c>
      <c r="W282" s="37">
        <f t="shared" ca="1" si="328"/>
        <v>45782</v>
      </c>
      <c r="X282" s="37">
        <f t="shared" ca="1" si="328"/>
        <v>45782</v>
      </c>
    </row>
    <row r="283" spans="21:24" x14ac:dyDescent="0.25">
      <c r="U283" s="37">
        <f>IF(W$2&lt;&gt;"",EDATE(U$4,W$2*ROWS(U$5:U283)),U$4+7*W$1*ROWS(U$5:U283))</f>
        <v>45788</v>
      </c>
      <c r="V283" s="37">
        <f t="shared" ref="V283:X283" ca="1" si="329">IF(OR(WEEKDAY(U283,2)&gt;5,COUNTIF($B$1:$B$15,U283)=1),U283+1,U283)</f>
        <v>45789</v>
      </c>
      <c r="W283" s="37">
        <f t="shared" ca="1" si="329"/>
        <v>45789</v>
      </c>
      <c r="X283" s="37">
        <f t="shared" ca="1" si="329"/>
        <v>45789</v>
      </c>
    </row>
    <row r="284" spans="21:24" x14ac:dyDescent="0.25">
      <c r="U284" s="37">
        <f>IF(W$2&lt;&gt;"",EDATE(U$4,W$2*ROWS(U$5:U284)),U$4+7*W$1*ROWS(U$5:U284))</f>
        <v>45795</v>
      </c>
      <c r="V284" s="37">
        <f t="shared" ref="V284:X284" ca="1" si="330">IF(OR(WEEKDAY(U284,2)&gt;5,COUNTIF($B$1:$B$15,U284)=1),U284+1,U284)</f>
        <v>45796</v>
      </c>
      <c r="W284" s="37">
        <f t="shared" ca="1" si="330"/>
        <v>45796</v>
      </c>
      <c r="X284" s="37">
        <f t="shared" ca="1" si="330"/>
        <v>45796</v>
      </c>
    </row>
    <row r="285" spans="21:24" x14ac:dyDescent="0.25">
      <c r="U285" s="37">
        <f>IF(W$2&lt;&gt;"",EDATE(U$4,W$2*ROWS(U$5:U285)),U$4+7*W$1*ROWS(U$5:U285))</f>
        <v>45802</v>
      </c>
      <c r="V285" s="37">
        <f t="shared" ref="V285:X285" ca="1" si="331">IF(OR(WEEKDAY(U285,2)&gt;5,COUNTIF($B$1:$B$15,U285)=1),U285+1,U285)</f>
        <v>45803</v>
      </c>
      <c r="W285" s="37">
        <f t="shared" ca="1" si="331"/>
        <v>45803</v>
      </c>
      <c r="X285" s="37">
        <f t="shared" ca="1" si="331"/>
        <v>45803</v>
      </c>
    </row>
    <row r="286" spans="21:24" x14ac:dyDescent="0.25">
      <c r="U286" s="37">
        <f>IF(W$2&lt;&gt;"",EDATE(U$4,W$2*ROWS(U$5:U286)),U$4+7*W$1*ROWS(U$5:U286))</f>
        <v>45809</v>
      </c>
      <c r="V286" s="37">
        <f t="shared" ref="V286:X286" ca="1" si="332">IF(OR(WEEKDAY(U286,2)&gt;5,COUNTIF($B$1:$B$15,U286)=1),U286+1,U286)</f>
        <v>45810</v>
      </c>
      <c r="W286" s="37">
        <f t="shared" ca="1" si="332"/>
        <v>45810</v>
      </c>
      <c r="X286" s="37">
        <f t="shared" ca="1" si="332"/>
        <v>45810</v>
      </c>
    </row>
    <row r="287" spans="21:24" x14ac:dyDescent="0.25">
      <c r="U287" s="37">
        <f>IF(W$2&lt;&gt;"",EDATE(U$4,W$2*ROWS(U$5:U287)),U$4+7*W$1*ROWS(U$5:U287))</f>
        <v>45816</v>
      </c>
      <c r="V287" s="37">
        <f t="shared" ref="V287:X287" ca="1" si="333">IF(OR(WEEKDAY(U287,2)&gt;5,COUNTIF($B$1:$B$15,U287)=1),U287+1,U287)</f>
        <v>45817</v>
      </c>
      <c r="W287" s="37">
        <f t="shared" ca="1" si="333"/>
        <v>45817</v>
      </c>
      <c r="X287" s="37">
        <f t="shared" ca="1" si="333"/>
        <v>45817</v>
      </c>
    </row>
    <row r="288" spans="21:24" x14ac:dyDescent="0.25">
      <c r="U288" s="37">
        <f>IF(W$2&lt;&gt;"",EDATE(U$4,W$2*ROWS(U$5:U288)),U$4+7*W$1*ROWS(U$5:U288))</f>
        <v>45823</v>
      </c>
      <c r="V288" s="37">
        <f t="shared" ref="V288:X288" ca="1" si="334">IF(OR(WEEKDAY(U288,2)&gt;5,COUNTIF($B$1:$B$15,U288)=1),U288+1,U288)</f>
        <v>45824</v>
      </c>
      <c r="W288" s="37">
        <f t="shared" ca="1" si="334"/>
        <v>45824</v>
      </c>
      <c r="X288" s="37">
        <f t="shared" ca="1" si="334"/>
        <v>45824</v>
      </c>
    </row>
    <row r="289" spans="21:24" x14ac:dyDescent="0.25">
      <c r="U289" s="37">
        <f>IF(W$2&lt;&gt;"",EDATE(U$4,W$2*ROWS(U$5:U289)),U$4+7*W$1*ROWS(U$5:U289))</f>
        <v>45830</v>
      </c>
      <c r="V289" s="37">
        <f t="shared" ref="V289:X289" ca="1" si="335">IF(OR(WEEKDAY(U289,2)&gt;5,COUNTIF($B$1:$B$15,U289)=1),U289+1,U289)</f>
        <v>45831</v>
      </c>
      <c r="W289" s="37">
        <f t="shared" ca="1" si="335"/>
        <v>45831</v>
      </c>
      <c r="X289" s="37">
        <f t="shared" ca="1" si="335"/>
        <v>45831</v>
      </c>
    </row>
    <row r="290" spans="21:24" x14ac:dyDescent="0.25">
      <c r="U290" s="37">
        <f>IF(W$2&lt;&gt;"",EDATE(U$4,W$2*ROWS(U$5:U290)),U$4+7*W$1*ROWS(U$5:U290))</f>
        <v>45837</v>
      </c>
      <c r="V290" s="37">
        <f t="shared" ref="V290:X290" ca="1" si="336">IF(OR(WEEKDAY(U290,2)&gt;5,COUNTIF($B$1:$B$15,U290)=1),U290+1,U290)</f>
        <v>45838</v>
      </c>
      <c r="W290" s="37">
        <f t="shared" ca="1" si="336"/>
        <v>45838</v>
      </c>
      <c r="X290" s="37">
        <f t="shared" ca="1" si="336"/>
        <v>45838</v>
      </c>
    </row>
    <row r="291" spans="21:24" x14ac:dyDescent="0.25">
      <c r="U291" s="37">
        <f>IF(W$2&lt;&gt;"",EDATE(U$4,W$2*ROWS(U$5:U291)),U$4+7*W$1*ROWS(U$5:U291))</f>
        <v>45844</v>
      </c>
      <c r="V291" s="37">
        <f t="shared" ref="V291:X291" ca="1" si="337">IF(OR(WEEKDAY(U291,2)&gt;5,COUNTIF($B$1:$B$15,U291)=1),U291+1,U291)</f>
        <v>45845</v>
      </c>
      <c r="W291" s="37">
        <f t="shared" ca="1" si="337"/>
        <v>45845</v>
      </c>
      <c r="X291" s="37">
        <f t="shared" ca="1" si="337"/>
        <v>45845</v>
      </c>
    </row>
    <row r="292" spans="21:24" x14ac:dyDescent="0.25">
      <c r="U292" s="37">
        <f>IF(W$2&lt;&gt;"",EDATE(U$4,W$2*ROWS(U$5:U292)),U$4+7*W$1*ROWS(U$5:U292))</f>
        <v>45851</v>
      </c>
      <c r="V292" s="37">
        <f t="shared" ref="V292:X292" ca="1" si="338">IF(OR(WEEKDAY(U292,2)&gt;5,COUNTIF($B$1:$B$15,U292)=1),U292+1,U292)</f>
        <v>45852</v>
      </c>
      <c r="W292" s="37">
        <f t="shared" ca="1" si="338"/>
        <v>45852</v>
      </c>
      <c r="X292" s="37">
        <f t="shared" ca="1" si="338"/>
        <v>45852</v>
      </c>
    </row>
    <row r="293" spans="21:24" x14ac:dyDescent="0.25">
      <c r="U293" s="37">
        <f>IF(W$2&lt;&gt;"",EDATE(U$4,W$2*ROWS(U$5:U293)),U$4+7*W$1*ROWS(U$5:U293))</f>
        <v>45858</v>
      </c>
      <c r="V293" s="37">
        <f t="shared" ref="V293:X293" ca="1" si="339">IF(OR(WEEKDAY(U293,2)&gt;5,COUNTIF($B$1:$B$15,U293)=1),U293+1,U293)</f>
        <v>45859</v>
      </c>
      <c r="W293" s="37">
        <f t="shared" ca="1" si="339"/>
        <v>45859</v>
      </c>
      <c r="X293" s="37">
        <f t="shared" ca="1" si="339"/>
        <v>45859</v>
      </c>
    </row>
    <row r="294" spans="21:24" x14ac:dyDescent="0.25">
      <c r="U294" s="37">
        <f>IF(W$2&lt;&gt;"",EDATE(U$4,W$2*ROWS(U$5:U294)),U$4+7*W$1*ROWS(U$5:U294))</f>
        <v>45865</v>
      </c>
      <c r="V294" s="37">
        <f t="shared" ref="V294:X294" ca="1" si="340">IF(OR(WEEKDAY(U294,2)&gt;5,COUNTIF($B$1:$B$15,U294)=1),U294+1,U294)</f>
        <v>45866</v>
      </c>
      <c r="W294" s="37">
        <f t="shared" ca="1" si="340"/>
        <v>45866</v>
      </c>
      <c r="X294" s="37">
        <f t="shared" ca="1" si="340"/>
        <v>45866</v>
      </c>
    </row>
    <row r="295" spans="21:24" x14ac:dyDescent="0.25">
      <c r="U295" s="37">
        <f>IF(W$2&lt;&gt;"",EDATE(U$4,W$2*ROWS(U$5:U295)),U$4+7*W$1*ROWS(U$5:U295))</f>
        <v>45872</v>
      </c>
      <c r="V295" s="37">
        <f t="shared" ref="V295:X295" ca="1" si="341">IF(OR(WEEKDAY(U295,2)&gt;5,COUNTIF($B$1:$B$15,U295)=1),U295+1,U295)</f>
        <v>45873</v>
      </c>
      <c r="W295" s="37">
        <f t="shared" ca="1" si="341"/>
        <v>45873</v>
      </c>
      <c r="X295" s="37">
        <f t="shared" ca="1" si="341"/>
        <v>45873</v>
      </c>
    </row>
    <row r="296" spans="21:24" x14ac:dyDescent="0.25">
      <c r="U296" s="37">
        <f>IF(W$2&lt;&gt;"",EDATE(U$4,W$2*ROWS(U$5:U296)),U$4+7*W$1*ROWS(U$5:U296))</f>
        <v>45879</v>
      </c>
      <c r="V296" s="37">
        <f t="shared" ref="V296:X296" ca="1" si="342">IF(OR(WEEKDAY(U296,2)&gt;5,COUNTIF($B$1:$B$15,U296)=1),U296+1,U296)</f>
        <v>45880</v>
      </c>
      <c r="W296" s="37">
        <f t="shared" ca="1" si="342"/>
        <v>45880</v>
      </c>
      <c r="X296" s="37">
        <f t="shared" ca="1" si="342"/>
        <v>45880</v>
      </c>
    </row>
    <row r="297" spans="21:24" x14ac:dyDescent="0.25">
      <c r="U297" s="37">
        <f>IF(W$2&lt;&gt;"",EDATE(U$4,W$2*ROWS(U$5:U297)),U$4+7*W$1*ROWS(U$5:U297))</f>
        <v>45886</v>
      </c>
      <c r="V297" s="37">
        <f t="shared" ref="V297:X297" ca="1" si="343">IF(OR(WEEKDAY(U297,2)&gt;5,COUNTIF($B$1:$B$15,U297)=1),U297+1,U297)</f>
        <v>45887</v>
      </c>
      <c r="W297" s="37">
        <f t="shared" ca="1" si="343"/>
        <v>45887</v>
      </c>
      <c r="X297" s="37">
        <f t="shared" ca="1" si="343"/>
        <v>45887</v>
      </c>
    </row>
    <row r="298" spans="21:24" x14ac:dyDescent="0.25">
      <c r="U298" s="37">
        <f>IF(W$2&lt;&gt;"",EDATE(U$4,W$2*ROWS(U$5:U298)),U$4+7*W$1*ROWS(U$5:U298))</f>
        <v>45893</v>
      </c>
      <c r="V298" s="37">
        <f t="shared" ref="V298:X298" ca="1" si="344">IF(OR(WEEKDAY(U298,2)&gt;5,COUNTIF($B$1:$B$15,U298)=1),U298+1,U298)</f>
        <v>45894</v>
      </c>
      <c r="W298" s="37">
        <f t="shared" ca="1" si="344"/>
        <v>45894</v>
      </c>
      <c r="X298" s="37">
        <f t="shared" ca="1" si="344"/>
        <v>45894</v>
      </c>
    </row>
    <row r="299" spans="21:24" x14ac:dyDescent="0.25">
      <c r="U299" s="37">
        <f>IF(W$2&lt;&gt;"",EDATE(U$4,W$2*ROWS(U$5:U299)),U$4+7*W$1*ROWS(U$5:U299))</f>
        <v>45900</v>
      </c>
      <c r="V299" s="37">
        <f t="shared" ref="V299:X299" ca="1" si="345">IF(OR(WEEKDAY(U299,2)&gt;5,COUNTIF($B$1:$B$15,U299)=1),U299+1,U299)</f>
        <v>45901</v>
      </c>
      <c r="W299" s="37">
        <f t="shared" ca="1" si="345"/>
        <v>45901</v>
      </c>
      <c r="X299" s="37">
        <f t="shared" ca="1" si="345"/>
        <v>45901</v>
      </c>
    </row>
    <row r="300" spans="21:24" x14ac:dyDescent="0.25">
      <c r="U300" s="37">
        <f>IF(W$2&lt;&gt;"",EDATE(U$4,W$2*ROWS(U$5:U300)),U$4+7*W$1*ROWS(U$5:U300))</f>
        <v>45907</v>
      </c>
      <c r="V300" s="37">
        <f t="shared" ref="V300:X300" ca="1" si="346">IF(OR(WEEKDAY(U300,2)&gt;5,COUNTIF($B$1:$B$15,U300)=1),U300+1,U300)</f>
        <v>45908</v>
      </c>
      <c r="W300" s="37">
        <f t="shared" ca="1" si="346"/>
        <v>45908</v>
      </c>
      <c r="X300" s="37">
        <f t="shared" ca="1" si="346"/>
        <v>45908</v>
      </c>
    </row>
    <row r="301" spans="21:24" x14ac:dyDescent="0.25">
      <c r="U301" s="37">
        <f>IF(W$2&lt;&gt;"",EDATE(U$4,W$2*ROWS(U$5:U301)),U$4+7*W$1*ROWS(U$5:U301))</f>
        <v>45914</v>
      </c>
      <c r="V301" s="37">
        <f t="shared" ref="V301:X301" ca="1" si="347">IF(OR(WEEKDAY(U301,2)&gt;5,COUNTIF($B$1:$B$15,U301)=1),U301+1,U301)</f>
        <v>45915</v>
      </c>
      <c r="W301" s="37">
        <f t="shared" ca="1" si="347"/>
        <v>45915</v>
      </c>
      <c r="X301" s="37">
        <f t="shared" ca="1" si="347"/>
        <v>45915</v>
      </c>
    </row>
    <row r="302" spans="21:24" x14ac:dyDescent="0.25">
      <c r="U302" s="37">
        <f>IF(W$2&lt;&gt;"",EDATE(U$4,W$2*ROWS(U$5:U302)),U$4+7*W$1*ROWS(U$5:U302))</f>
        <v>45921</v>
      </c>
      <c r="V302" s="37">
        <f t="shared" ref="V302:X302" ca="1" si="348">IF(OR(WEEKDAY(U302,2)&gt;5,COUNTIF($B$1:$B$15,U302)=1),U302+1,U302)</f>
        <v>45922</v>
      </c>
      <c r="W302" s="37">
        <f t="shared" ca="1" si="348"/>
        <v>45922</v>
      </c>
      <c r="X302" s="37">
        <f t="shared" ca="1" si="348"/>
        <v>45922</v>
      </c>
    </row>
    <row r="303" spans="21:24" x14ac:dyDescent="0.25">
      <c r="U303" s="37">
        <f>IF(W$2&lt;&gt;"",EDATE(U$4,W$2*ROWS(U$5:U303)),U$4+7*W$1*ROWS(U$5:U303))</f>
        <v>45928</v>
      </c>
      <c r="V303" s="37">
        <f t="shared" ref="V303:X303" ca="1" si="349">IF(OR(WEEKDAY(U303,2)&gt;5,COUNTIF($B$1:$B$15,U303)=1),U303+1,U303)</f>
        <v>45929</v>
      </c>
      <c r="W303" s="37">
        <f t="shared" ca="1" si="349"/>
        <v>45929</v>
      </c>
      <c r="X303" s="37">
        <f t="shared" ca="1" si="349"/>
        <v>45929</v>
      </c>
    </row>
    <row r="304" spans="21:24" x14ac:dyDescent="0.25">
      <c r="U304" s="37">
        <f>IF(W$2&lt;&gt;"",EDATE(U$4,W$2*ROWS(U$5:U304)),U$4+7*W$1*ROWS(U$5:U304))</f>
        <v>45935</v>
      </c>
      <c r="V304" s="37">
        <f t="shared" ref="V304:X304" ca="1" si="350">IF(OR(WEEKDAY(U304,2)&gt;5,COUNTIF($B$1:$B$15,U304)=1),U304+1,U304)</f>
        <v>45936</v>
      </c>
      <c r="W304" s="37">
        <f t="shared" ca="1" si="350"/>
        <v>45936</v>
      </c>
      <c r="X304" s="37">
        <f t="shared" ca="1" si="350"/>
        <v>45936</v>
      </c>
    </row>
    <row r="305" spans="21:24" x14ac:dyDescent="0.25">
      <c r="U305" s="37">
        <f>IF(W$2&lt;&gt;"",EDATE(U$4,W$2*ROWS(U$5:U305)),U$4+7*W$1*ROWS(U$5:U305))</f>
        <v>45942</v>
      </c>
      <c r="V305" s="37">
        <f t="shared" ref="V305:X305" ca="1" si="351">IF(OR(WEEKDAY(U305,2)&gt;5,COUNTIF($B$1:$B$15,U305)=1),U305+1,U305)</f>
        <v>45943</v>
      </c>
      <c r="W305" s="37">
        <f t="shared" ca="1" si="351"/>
        <v>45943</v>
      </c>
      <c r="X305" s="37">
        <f t="shared" ca="1" si="351"/>
        <v>45943</v>
      </c>
    </row>
    <row r="306" spans="21:24" x14ac:dyDescent="0.25">
      <c r="U306" s="37">
        <f>IF(W$2&lt;&gt;"",EDATE(U$4,W$2*ROWS(U$5:U306)),U$4+7*W$1*ROWS(U$5:U306))</f>
        <v>45949</v>
      </c>
      <c r="V306" s="37">
        <f t="shared" ref="V306:X306" ca="1" si="352">IF(OR(WEEKDAY(U306,2)&gt;5,COUNTIF($B$1:$B$15,U306)=1),U306+1,U306)</f>
        <v>45950</v>
      </c>
      <c r="W306" s="37">
        <f t="shared" ca="1" si="352"/>
        <v>45950</v>
      </c>
      <c r="X306" s="37">
        <f t="shared" ca="1" si="352"/>
        <v>45950</v>
      </c>
    </row>
    <row r="307" spans="21:24" x14ac:dyDescent="0.25">
      <c r="U307" s="37">
        <f>IF(W$2&lt;&gt;"",EDATE(U$4,W$2*ROWS(U$5:U307)),U$4+7*W$1*ROWS(U$5:U307))</f>
        <v>45956</v>
      </c>
      <c r="V307" s="37">
        <f t="shared" ref="V307:X307" ca="1" si="353">IF(OR(WEEKDAY(U307,2)&gt;5,COUNTIF($B$1:$B$15,U307)=1),U307+1,U307)</f>
        <v>45957</v>
      </c>
      <c r="W307" s="37">
        <f t="shared" ca="1" si="353"/>
        <v>45957</v>
      </c>
      <c r="X307" s="37">
        <f t="shared" ca="1" si="353"/>
        <v>45957</v>
      </c>
    </row>
    <row r="308" spans="21:24" x14ac:dyDescent="0.25">
      <c r="U308" s="37">
        <f>IF(W$2&lt;&gt;"",EDATE(U$4,W$2*ROWS(U$5:U308)),U$4+7*W$1*ROWS(U$5:U308))</f>
        <v>45963</v>
      </c>
      <c r="V308" s="37">
        <f t="shared" ref="V308:X308" ca="1" si="354">IF(OR(WEEKDAY(U308,2)&gt;5,COUNTIF($B$1:$B$15,U308)=1),U308+1,U308)</f>
        <v>45964</v>
      </c>
      <c r="W308" s="37">
        <f t="shared" ca="1" si="354"/>
        <v>45964</v>
      </c>
      <c r="X308" s="37">
        <f t="shared" ca="1" si="354"/>
        <v>45964</v>
      </c>
    </row>
    <row r="309" spans="21:24" x14ac:dyDescent="0.25">
      <c r="U309" s="37">
        <f>IF(W$2&lt;&gt;"",EDATE(U$4,W$2*ROWS(U$5:U309)),U$4+7*W$1*ROWS(U$5:U309))</f>
        <v>45970</v>
      </c>
      <c r="V309" s="37">
        <f t="shared" ref="V309:X309" ca="1" si="355">IF(OR(WEEKDAY(U309,2)&gt;5,COUNTIF($B$1:$B$15,U309)=1),U309+1,U309)</f>
        <v>45971</v>
      </c>
      <c r="W309" s="37">
        <f t="shared" ca="1" si="355"/>
        <v>45971</v>
      </c>
      <c r="X309" s="37">
        <f t="shared" ca="1" si="355"/>
        <v>45971</v>
      </c>
    </row>
    <row r="310" spans="21:24" x14ac:dyDescent="0.25">
      <c r="U310" s="37">
        <f>IF(W$2&lt;&gt;"",EDATE(U$4,W$2*ROWS(U$5:U310)),U$4+7*W$1*ROWS(U$5:U310))</f>
        <v>45977</v>
      </c>
      <c r="V310" s="37">
        <f t="shared" ref="V310:X310" ca="1" si="356">IF(OR(WEEKDAY(U310,2)&gt;5,COUNTIF($B$1:$B$15,U310)=1),U310+1,U310)</f>
        <v>45978</v>
      </c>
      <c r="W310" s="37">
        <f t="shared" ca="1" si="356"/>
        <v>45978</v>
      </c>
      <c r="X310" s="37">
        <f t="shared" ca="1" si="356"/>
        <v>45978</v>
      </c>
    </row>
    <row r="311" spans="21:24" x14ac:dyDescent="0.25">
      <c r="U311" s="37">
        <f>IF(W$2&lt;&gt;"",EDATE(U$4,W$2*ROWS(U$5:U311)),U$4+7*W$1*ROWS(U$5:U311))</f>
        <v>45984</v>
      </c>
      <c r="V311" s="37">
        <f t="shared" ref="V311:X311" ca="1" si="357">IF(OR(WEEKDAY(U311,2)&gt;5,COUNTIF($B$1:$B$15,U311)=1),U311+1,U311)</f>
        <v>45985</v>
      </c>
      <c r="W311" s="37">
        <f t="shared" ca="1" si="357"/>
        <v>45985</v>
      </c>
      <c r="X311" s="37">
        <f t="shared" ca="1" si="357"/>
        <v>45985</v>
      </c>
    </row>
    <row r="312" spans="21:24" x14ac:dyDescent="0.25">
      <c r="U312" s="37">
        <f>IF(W$2&lt;&gt;"",EDATE(U$4,W$2*ROWS(U$5:U312)),U$4+7*W$1*ROWS(U$5:U312))</f>
        <v>45991</v>
      </c>
      <c r="V312" s="37">
        <f t="shared" ref="V312:X312" ca="1" si="358">IF(OR(WEEKDAY(U312,2)&gt;5,COUNTIF($B$1:$B$15,U312)=1),U312+1,U312)</f>
        <v>45992</v>
      </c>
      <c r="W312" s="37">
        <f t="shared" ca="1" si="358"/>
        <v>45992</v>
      </c>
      <c r="X312" s="37">
        <f t="shared" ca="1" si="358"/>
        <v>45992</v>
      </c>
    </row>
    <row r="313" spans="21:24" x14ac:dyDescent="0.25">
      <c r="U313" s="37">
        <f>IF(W$2&lt;&gt;"",EDATE(U$4,W$2*ROWS(U$5:U313)),U$4+7*W$1*ROWS(U$5:U313))</f>
        <v>45998</v>
      </c>
      <c r="V313" s="37">
        <f t="shared" ref="V313:X313" ca="1" si="359">IF(OR(WEEKDAY(U313,2)&gt;5,COUNTIF($B$1:$B$15,U313)=1),U313+1,U313)</f>
        <v>45999</v>
      </c>
      <c r="W313" s="37">
        <f t="shared" ca="1" si="359"/>
        <v>45999</v>
      </c>
      <c r="X313" s="37">
        <f t="shared" ca="1" si="359"/>
        <v>45999</v>
      </c>
    </row>
    <row r="314" spans="21:24" x14ac:dyDescent="0.25">
      <c r="U314" s="37">
        <f>IF(W$2&lt;&gt;"",EDATE(U$4,W$2*ROWS(U$5:U314)),U$4+7*W$1*ROWS(U$5:U314))</f>
        <v>46005</v>
      </c>
      <c r="V314" s="37">
        <f t="shared" ref="V314:X314" ca="1" si="360">IF(OR(WEEKDAY(U314,2)&gt;5,COUNTIF($B$1:$B$15,U314)=1),U314+1,U314)</f>
        <v>46006</v>
      </c>
      <c r="W314" s="37">
        <f t="shared" ca="1" si="360"/>
        <v>46006</v>
      </c>
      <c r="X314" s="37">
        <f t="shared" ca="1" si="360"/>
        <v>46006</v>
      </c>
    </row>
    <row r="315" spans="21:24" x14ac:dyDescent="0.25">
      <c r="U315" s="37">
        <f>IF(W$2&lt;&gt;"",EDATE(U$4,W$2*ROWS(U$5:U315)),U$4+7*W$1*ROWS(U$5:U315))</f>
        <v>46012</v>
      </c>
      <c r="V315" s="37">
        <f t="shared" ref="V315:X315" ca="1" si="361">IF(OR(WEEKDAY(U315,2)&gt;5,COUNTIF($B$1:$B$15,U315)=1),U315+1,U315)</f>
        <v>46013</v>
      </c>
      <c r="W315" s="37">
        <f t="shared" ca="1" si="361"/>
        <v>46013</v>
      </c>
      <c r="X315" s="37">
        <f t="shared" ca="1" si="361"/>
        <v>46013</v>
      </c>
    </row>
    <row r="316" spans="21:24" x14ac:dyDescent="0.25">
      <c r="U316" s="37">
        <f>IF(W$2&lt;&gt;"",EDATE(U$4,W$2*ROWS(U$5:U316)),U$4+7*W$1*ROWS(U$5:U316))</f>
        <v>46019</v>
      </c>
      <c r="V316" s="37">
        <f t="shared" ref="V316:X316" ca="1" si="362">IF(OR(WEEKDAY(U316,2)&gt;5,COUNTIF($B$1:$B$15,U316)=1),U316+1,U316)</f>
        <v>46020</v>
      </c>
      <c r="W316" s="37">
        <f t="shared" ca="1" si="362"/>
        <v>46020</v>
      </c>
      <c r="X316" s="37">
        <f t="shared" ca="1" si="362"/>
        <v>46020</v>
      </c>
    </row>
    <row r="317" spans="21:24" x14ac:dyDescent="0.25">
      <c r="U317" s="37">
        <f>IF(W$2&lt;&gt;"",EDATE(U$4,W$2*ROWS(U$5:U317)),U$4+7*W$1*ROWS(U$5:U317))</f>
        <v>46026</v>
      </c>
      <c r="V317" s="37">
        <f t="shared" ref="V317:X317" ca="1" si="363">IF(OR(WEEKDAY(U317,2)&gt;5,COUNTIF($B$1:$B$15,U317)=1),U317+1,U317)</f>
        <v>46027</v>
      </c>
      <c r="W317" s="37">
        <f t="shared" ca="1" si="363"/>
        <v>46027</v>
      </c>
      <c r="X317" s="37">
        <f t="shared" ca="1" si="363"/>
        <v>46027</v>
      </c>
    </row>
    <row r="318" spans="21:24" x14ac:dyDescent="0.25">
      <c r="U318" s="37">
        <f>IF(W$2&lt;&gt;"",EDATE(U$4,W$2*ROWS(U$5:U318)),U$4+7*W$1*ROWS(U$5:U318))</f>
        <v>46033</v>
      </c>
      <c r="V318" s="37">
        <f t="shared" ref="V318:X318" ca="1" si="364">IF(OR(WEEKDAY(U318,2)&gt;5,COUNTIF($B$1:$B$15,U318)=1),U318+1,U318)</f>
        <v>46034</v>
      </c>
      <c r="W318" s="37">
        <f t="shared" ca="1" si="364"/>
        <v>46034</v>
      </c>
      <c r="X318" s="37">
        <f t="shared" ca="1" si="364"/>
        <v>46034</v>
      </c>
    </row>
    <row r="319" spans="21:24" x14ac:dyDescent="0.25">
      <c r="U319" s="37">
        <f>IF(W$2&lt;&gt;"",EDATE(U$4,W$2*ROWS(U$5:U319)),U$4+7*W$1*ROWS(U$5:U319))</f>
        <v>46040</v>
      </c>
      <c r="V319" s="37">
        <f t="shared" ref="V319:X319" ca="1" si="365">IF(OR(WEEKDAY(U319,2)&gt;5,COUNTIF($B$1:$B$15,U319)=1),U319+1,U319)</f>
        <v>46041</v>
      </c>
      <c r="W319" s="37">
        <f t="shared" ca="1" si="365"/>
        <v>46041</v>
      </c>
      <c r="X319" s="37">
        <f t="shared" ca="1" si="365"/>
        <v>46041</v>
      </c>
    </row>
    <row r="320" spans="21:24" x14ac:dyDescent="0.25">
      <c r="U320" s="37">
        <f>IF(W$2&lt;&gt;"",EDATE(U$4,W$2*ROWS(U$5:U320)),U$4+7*W$1*ROWS(U$5:U320))</f>
        <v>46047</v>
      </c>
      <c r="V320" s="37">
        <f t="shared" ref="V320:X320" ca="1" si="366">IF(OR(WEEKDAY(U320,2)&gt;5,COUNTIF($B$1:$B$15,U320)=1),U320+1,U320)</f>
        <v>46048</v>
      </c>
      <c r="W320" s="37">
        <f t="shared" ca="1" si="366"/>
        <v>46048</v>
      </c>
      <c r="X320" s="37">
        <f t="shared" ca="1" si="366"/>
        <v>46048</v>
      </c>
    </row>
    <row r="321" spans="21:24" x14ac:dyDescent="0.25">
      <c r="U321" s="37">
        <f>IF(W$2&lt;&gt;"",EDATE(U$4,W$2*ROWS(U$5:U321)),U$4+7*W$1*ROWS(U$5:U321))</f>
        <v>46054</v>
      </c>
      <c r="V321" s="37">
        <f t="shared" ref="V321:X321" ca="1" si="367">IF(OR(WEEKDAY(U321,2)&gt;5,COUNTIF($B$1:$B$15,U321)=1),U321+1,U321)</f>
        <v>46055</v>
      </c>
      <c r="W321" s="37">
        <f t="shared" ca="1" si="367"/>
        <v>46055</v>
      </c>
      <c r="X321" s="37">
        <f t="shared" ca="1" si="367"/>
        <v>46055</v>
      </c>
    </row>
    <row r="322" spans="21:24" x14ac:dyDescent="0.25">
      <c r="U322" s="37">
        <f>IF(W$2&lt;&gt;"",EDATE(U$4,W$2*ROWS(U$5:U322)),U$4+7*W$1*ROWS(U$5:U322))</f>
        <v>46061</v>
      </c>
      <c r="V322" s="37">
        <f t="shared" ref="V322:X322" ca="1" si="368">IF(OR(WEEKDAY(U322,2)&gt;5,COUNTIF($B$1:$B$15,U322)=1),U322+1,U322)</f>
        <v>46062</v>
      </c>
      <c r="W322" s="37">
        <f t="shared" ca="1" si="368"/>
        <v>46062</v>
      </c>
      <c r="X322" s="37">
        <f t="shared" ca="1" si="368"/>
        <v>46062</v>
      </c>
    </row>
    <row r="323" spans="21:24" x14ac:dyDescent="0.25">
      <c r="U323" s="37">
        <f>IF(W$2&lt;&gt;"",EDATE(U$4,W$2*ROWS(U$5:U323)),U$4+7*W$1*ROWS(U$5:U323))</f>
        <v>46068</v>
      </c>
      <c r="V323" s="37">
        <f t="shared" ref="V323:X323" ca="1" si="369">IF(OR(WEEKDAY(U323,2)&gt;5,COUNTIF($B$1:$B$15,U323)=1),U323+1,U323)</f>
        <v>46069</v>
      </c>
      <c r="W323" s="37">
        <f t="shared" ca="1" si="369"/>
        <v>46069</v>
      </c>
      <c r="X323" s="37">
        <f t="shared" ca="1" si="369"/>
        <v>46069</v>
      </c>
    </row>
    <row r="324" spans="21:24" x14ac:dyDescent="0.25">
      <c r="U324" s="37">
        <f>IF(W$2&lt;&gt;"",EDATE(U$4,W$2*ROWS(U$5:U324)),U$4+7*W$1*ROWS(U$5:U324))</f>
        <v>46075</v>
      </c>
      <c r="V324" s="37">
        <f t="shared" ref="V324:X324" ca="1" si="370">IF(OR(WEEKDAY(U324,2)&gt;5,COUNTIF($B$1:$B$15,U324)=1),U324+1,U324)</f>
        <v>46076</v>
      </c>
      <c r="W324" s="37">
        <f t="shared" ca="1" si="370"/>
        <v>46076</v>
      </c>
      <c r="X324" s="37">
        <f t="shared" ca="1" si="370"/>
        <v>46076</v>
      </c>
    </row>
    <row r="325" spans="21:24" x14ac:dyDescent="0.25">
      <c r="U325" s="37">
        <f>IF(W$2&lt;&gt;"",EDATE(U$4,W$2*ROWS(U$5:U325)),U$4+7*W$1*ROWS(U$5:U325))</f>
        <v>46082</v>
      </c>
      <c r="V325" s="37">
        <f t="shared" ref="V325:X325" ca="1" si="371">IF(OR(WEEKDAY(U325,2)&gt;5,COUNTIF($B$1:$B$15,U325)=1),U325+1,U325)</f>
        <v>46083</v>
      </c>
      <c r="W325" s="37">
        <f t="shared" ca="1" si="371"/>
        <v>46083</v>
      </c>
      <c r="X325" s="37">
        <f t="shared" ca="1" si="371"/>
        <v>46083</v>
      </c>
    </row>
    <row r="326" spans="21:24" x14ac:dyDescent="0.25">
      <c r="U326" s="37">
        <f>IF(W$2&lt;&gt;"",EDATE(U$4,W$2*ROWS(U$5:U326)),U$4+7*W$1*ROWS(U$5:U326))</f>
        <v>46089</v>
      </c>
      <c r="V326" s="37">
        <f t="shared" ref="V326:X326" ca="1" si="372">IF(OR(WEEKDAY(U326,2)&gt;5,COUNTIF($B$1:$B$15,U326)=1),U326+1,U326)</f>
        <v>46090</v>
      </c>
      <c r="W326" s="37">
        <f t="shared" ca="1" si="372"/>
        <v>46090</v>
      </c>
      <c r="X326" s="37">
        <f t="shared" ca="1" si="372"/>
        <v>46090</v>
      </c>
    </row>
    <row r="327" spans="21:24" x14ac:dyDescent="0.25">
      <c r="U327" s="37">
        <f>IF(W$2&lt;&gt;"",EDATE(U$4,W$2*ROWS(U$5:U327)),U$4+7*W$1*ROWS(U$5:U327))</f>
        <v>46096</v>
      </c>
      <c r="V327" s="37">
        <f t="shared" ref="V327:X327" ca="1" si="373">IF(OR(WEEKDAY(U327,2)&gt;5,COUNTIF($B$1:$B$15,U327)=1),U327+1,U327)</f>
        <v>46097</v>
      </c>
      <c r="W327" s="37">
        <f t="shared" ca="1" si="373"/>
        <v>46097</v>
      </c>
      <c r="X327" s="37">
        <f t="shared" ca="1" si="373"/>
        <v>46097</v>
      </c>
    </row>
    <row r="328" spans="21:24" x14ac:dyDescent="0.25">
      <c r="U328" s="37">
        <f>IF(W$2&lt;&gt;"",EDATE(U$4,W$2*ROWS(U$5:U328)),U$4+7*W$1*ROWS(U$5:U328))</f>
        <v>46103</v>
      </c>
      <c r="V328" s="37">
        <f t="shared" ref="V328:X328" ca="1" si="374">IF(OR(WEEKDAY(U328,2)&gt;5,COUNTIF($B$1:$B$15,U328)=1),U328+1,U328)</f>
        <v>46104</v>
      </c>
      <c r="W328" s="37">
        <f t="shared" ca="1" si="374"/>
        <v>46104</v>
      </c>
      <c r="X328" s="37">
        <f t="shared" ca="1" si="374"/>
        <v>46104</v>
      </c>
    </row>
    <row r="329" spans="21:24" x14ac:dyDescent="0.25">
      <c r="U329" s="37">
        <f>IF(W$2&lt;&gt;"",EDATE(U$4,W$2*ROWS(U$5:U329)),U$4+7*W$1*ROWS(U$5:U329))</f>
        <v>46110</v>
      </c>
      <c r="V329" s="37">
        <f t="shared" ref="V329:X329" ca="1" si="375">IF(OR(WEEKDAY(U329,2)&gt;5,COUNTIF($B$1:$B$15,U329)=1),U329+1,U329)</f>
        <v>46111</v>
      </c>
      <c r="W329" s="37">
        <f t="shared" ca="1" si="375"/>
        <v>46111</v>
      </c>
      <c r="X329" s="37">
        <f t="shared" ca="1" si="375"/>
        <v>46111</v>
      </c>
    </row>
    <row r="330" spans="21:24" x14ac:dyDescent="0.25">
      <c r="U330" s="37">
        <f>IF(W$2&lt;&gt;"",EDATE(U$4,W$2*ROWS(U$5:U330)),U$4+7*W$1*ROWS(U$5:U330))</f>
        <v>46117</v>
      </c>
      <c r="V330" s="37">
        <f t="shared" ref="V330:X330" ca="1" si="376">IF(OR(WEEKDAY(U330,2)&gt;5,COUNTIF($B$1:$B$15,U330)=1),U330+1,U330)</f>
        <v>46118</v>
      </c>
      <c r="W330" s="37">
        <f t="shared" ca="1" si="376"/>
        <v>46118</v>
      </c>
      <c r="X330" s="37">
        <f t="shared" ca="1" si="376"/>
        <v>46118</v>
      </c>
    </row>
    <row r="331" spans="21:24" x14ac:dyDescent="0.25">
      <c r="U331" s="37">
        <f>IF(W$2&lt;&gt;"",EDATE(U$4,W$2*ROWS(U$5:U331)),U$4+7*W$1*ROWS(U$5:U331))</f>
        <v>46124</v>
      </c>
      <c r="V331" s="37">
        <f t="shared" ref="V331:X331" ca="1" si="377">IF(OR(WEEKDAY(U331,2)&gt;5,COUNTIF($B$1:$B$15,U331)=1),U331+1,U331)</f>
        <v>46125</v>
      </c>
      <c r="W331" s="37">
        <f t="shared" ca="1" si="377"/>
        <v>46125</v>
      </c>
      <c r="X331" s="37">
        <f t="shared" ca="1" si="377"/>
        <v>46125</v>
      </c>
    </row>
    <row r="332" spans="21:24" x14ac:dyDescent="0.25">
      <c r="U332" s="37">
        <f>IF(W$2&lt;&gt;"",EDATE(U$4,W$2*ROWS(U$5:U332)),U$4+7*W$1*ROWS(U$5:U332))</f>
        <v>46131</v>
      </c>
      <c r="V332" s="37">
        <f t="shared" ref="V332:X332" ca="1" si="378">IF(OR(WEEKDAY(U332,2)&gt;5,COUNTIF($B$1:$B$15,U332)=1),U332+1,U332)</f>
        <v>46132</v>
      </c>
      <c r="W332" s="37">
        <f t="shared" ca="1" si="378"/>
        <v>46132</v>
      </c>
      <c r="X332" s="37">
        <f t="shared" ca="1" si="378"/>
        <v>46132</v>
      </c>
    </row>
    <row r="333" spans="21:24" x14ac:dyDescent="0.25">
      <c r="U333" s="37">
        <f>IF(W$2&lt;&gt;"",EDATE(U$4,W$2*ROWS(U$5:U333)),U$4+7*W$1*ROWS(U$5:U333))</f>
        <v>46138</v>
      </c>
      <c r="V333" s="37">
        <f t="shared" ref="V333:X333" ca="1" si="379">IF(OR(WEEKDAY(U333,2)&gt;5,COUNTIF($B$1:$B$15,U333)=1),U333+1,U333)</f>
        <v>46139</v>
      </c>
      <c r="W333" s="37">
        <f t="shared" ca="1" si="379"/>
        <v>46139</v>
      </c>
      <c r="X333" s="37">
        <f t="shared" ca="1" si="379"/>
        <v>46139</v>
      </c>
    </row>
    <row r="334" spans="21:24" x14ac:dyDescent="0.25">
      <c r="U334" s="37">
        <f>IF(W$2&lt;&gt;"",EDATE(U$4,W$2*ROWS(U$5:U334)),U$4+7*W$1*ROWS(U$5:U334))</f>
        <v>46145</v>
      </c>
      <c r="V334" s="37">
        <f t="shared" ref="V334:X334" ca="1" si="380">IF(OR(WEEKDAY(U334,2)&gt;5,COUNTIF($B$1:$B$15,U334)=1),U334+1,U334)</f>
        <v>46146</v>
      </c>
      <c r="W334" s="37">
        <f t="shared" ca="1" si="380"/>
        <v>46146</v>
      </c>
      <c r="X334" s="37">
        <f t="shared" ca="1" si="380"/>
        <v>46146</v>
      </c>
    </row>
    <row r="335" spans="21:24" x14ac:dyDescent="0.25">
      <c r="U335" s="37">
        <f>IF(W$2&lt;&gt;"",EDATE(U$4,W$2*ROWS(U$5:U335)),U$4+7*W$1*ROWS(U$5:U335))</f>
        <v>46152</v>
      </c>
      <c r="V335" s="37">
        <f t="shared" ref="V335:X335" ca="1" si="381">IF(OR(WEEKDAY(U335,2)&gt;5,COUNTIF($B$1:$B$15,U335)=1),U335+1,U335)</f>
        <v>46153</v>
      </c>
      <c r="W335" s="37">
        <f t="shared" ca="1" si="381"/>
        <v>46153</v>
      </c>
      <c r="X335" s="37">
        <f t="shared" ca="1" si="381"/>
        <v>46153</v>
      </c>
    </row>
    <row r="336" spans="21:24" x14ac:dyDescent="0.25">
      <c r="U336" s="37">
        <f>IF(W$2&lt;&gt;"",EDATE(U$4,W$2*ROWS(U$5:U336)),U$4+7*W$1*ROWS(U$5:U336))</f>
        <v>46159</v>
      </c>
      <c r="V336" s="37">
        <f t="shared" ref="V336:X336" ca="1" si="382">IF(OR(WEEKDAY(U336,2)&gt;5,COUNTIF($B$1:$B$15,U336)=1),U336+1,U336)</f>
        <v>46160</v>
      </c>
      <c r="W336" s="37">
        <f t="shared" ca="1" si="382"/>
        <v>46160</v>
      </c>
      <c r="X336" s="37">
        <f t="shared" ca="1" si="382"/>
        <v>46160</v>
      </c>
    </row>
    <row r="337" spans="21:24" x14ac:dyDescent="0.25">
      <c r="U337" s="37">
        <f>IF(W$2&lt;&gt;"",EDATE(U$4,W$2*ROWS(U$5:U337)),U$4+7*W$1*ROWS(U$5:U337))</f>
        <v>46166</v>
      </c>
      <c r="V337" s="37">
        <f t="shared" ref="V337:X337" ca="1" si="383">IF(OR(WEEKDAY(U337,2)&gt;5,COUNTIF($B$1:$B$15,U337)=1),U337+1,U337)</f>
        <v>46167</v>
      </c>
      <c r="W337" s="37">
        <f t="shared" ca="1" si="383"/>
        <v>46167</v>
      </c>
      <c r="X337" s="37">
        <f t="shared" ca="1" si="383"/>
        <v>46167</v>
      </c>
    </row>
    <row r="338" spans="21:24" x14ac:dyDescent="0.25">
      <c r="U338" s="37">
        <f>IF(W$2&lt;&gt;"",EDATE(U$4,W$2*ROWS(U$5:U338)),U$4+7*W$1*ROWS(U$5:U338))</f>
        <v>46173</v>
      </c>
      <c r="V338" s="37">
        <f t="shared" ref="V338:X338" ca="1" si="384">IF(OR(WEEKDAY(U338,2)&gt;5,COUNTIF($B$1:$B$15,U338)=1),U338+1,U338)</f>
        <v>46174</v>
      </c>
      <c r="W338" s="37">
        <f t="shared" ca="1" si="384"/>
        <v>46174</v>
      </c>
      <c r="X338" s="37">
        <f t="shared" ca="1" si="384"/>
        <v>46174</v>
      </c>
    </row>
    <row r="339" spans="21:24" x14ac:dyDescent="0.25">
      <c r="U339" s="37">
        <f>IF(W$2&lt;&gt;"",EDATE(U$4,W$2*ROWS(U$5:U339)),U$4+7*W$1*ROWS(U$5:U339))</f>
        <v>46180</v>
      </c>
      <c r="V339" s="37">
        <f t="shared" ref="V339:X339" ca="1" si="385">IF(OR(WEEKDAY(U339,2)&gt;5,COUNTIF($B$1:$B$15,U339)=1),U339+1,U339)</f>
        <v>46181</v>
      </c>
      <c r="W339" s="37">
        <f t="shared" ca="1" si="385"/>
        <v>46181</v>
      </c>
      <c r="X339" s="37">
        <f t="shared" ca="1" si="385"/>
        <v>46181</v>
      </c>
    </row>
    <row r="340" spans="21:24" x14ac:dyDescent="0.25">
      <c r="U340" s="37">
        <f>IF(W$2&lt;&gt;"",EDATE(U$4,W$2*ROWS(U$5:U340)),U$4+7*W$1*ROWS(U$5:U340))</f>
        <v>46187</v>
      </c>
      <c r="V340" s="37">
        <f t="shared" ref="V340:X340" ca="1" si="386">IF(OR(WEEKDAY(U340,2)&gt;5,COUNTIF($B$1:$B$15,U340)=1),U340+1,U340)</f>
        <v>46188</v>
      </c>
      <c r="W340" s="37">
        <f t="shared" ca="1" si="386"/>
        <v>46188</v>
      </c>
      <c r="X340" s="37">
        <f t="shared" ca="1" si="386"/>
        <v>46188</v>
      </c>
    </row>
    <row r="341" spans="21:24" x14ac:dyDescent="0.25">
      <c r="U341" s="37">
        <f>IF(W$2&lt;&gt;"",EDATE(U$4,W$2*ROWS(U$5:U341)),U$4+7*W$1*ROWS(U$5:U341))</f>
        <v>46194</v>
      </c>
      <c r="V341" s="37">
        <f t="shared" ref="V341:X341" ca="1" si="387">IF(OR(WEEKDAY(U341,2)&gt;5,COUNTIF($B$1:$B$15,U341)=1),U341+1,U341)</f>
        <v>46195</v>
      </c>
      <c r="W341" s="37">
        <f t="shared" ca="1" si="387"/>
        <v>46195</v>
      </c>
      <c r="X341" s="37">
        <f t="shared" ca="1" si="387"/>
        <v>46195</v>
      </c>
    </row>
    <row r="342" spans="21:24" x14ac:dyDescent="0.25">
      <c r="U342" s="37">
        <f>IF(W$2&lt;&gt;"",EDATE(U$4,W$2*ROWS(U$5:U342)),U$4+7*W$1*ROWS(U$5:U342))</f>
        <v>46201</v>
      </c>
      <c r="V342" s="37">
        <f t="shared" ref="V342:X342" ca="1" si="388">IF(OR(WEEKDAY(U342,2)&gt;5,COUNTIF($B$1:$B$15,U342)=1),U342+1,U342)</f>
        <v>46202</v>
      </c>
      <c r="W342" s="37">
        <f t="shared" ca="1" si="388"/>
        <v>46202</v>
      </c>
      <c r="X342" s="37">
        <f t="shared" ca="1" si="388"/>
        <v>46202</v>
      </c>
    </row>
    <row r="343" spans="21:24" x14ac:dyDescent="0.25">
      <c r="U343" s="37">
        <f>IF(W$2&lt;&gt;"",EDATE(U$4,W$2*ROWS(U$5:U343)),U$4+7*W$1*ROWS(U$5:U343))</f>
        <v>46208</v>
      </c>
      <c r="V343" s="37">
        <f t="shared" ref="V343:X343" ca="1" si="389">IF(OR(WEEKDAY(U343,2)&gt;5,COUNTIF($B$1:$B$15,U343)=1),U343+1,U343)</f>
        <v>46209</v>
      </c>
      <c r="W343" s="37">
        <f t="shared" ca="1" si="389"/>
        <v>46209</v>
      </c>
      <c r="X343" s="37">
        <f t="shared" ca="1" si="389"/>
        <v>46209</v>
      </c>
    </row>
    <row r="344" spans="21:24" x14ac:dyDescent="0.25">
      <c r="U344" s="37">
        <f>IF(W$2&lt;&gt;"",EDATE(U$4,W$2*ROWS(U$5:U344)),U$4+7*W$1*ROWS(U$5:U344))</f>
        <v>46215</v>
      </c>
      <c r="V344" s="37">
        <f t="shared" ref="V344:X344" ca="1" si="390">IF(OR(WEEKDAY(U344,2)&gt;5,COUNTIF($B$1:$B$15,U344)=1),U344+1,U344)</f>
        <v>46216</v>
      </c>
      <c r="W344" s="37">
        <f t="shared" ca="1" si="390"/>
        <v>46216</v>
      </c>
      <c r="X344" s="37">
        <f t="shared" ca="1" si="390"/>
        <v>46216</v>
      </c>
    </row>
    <row r="345" spans="21:24" x14ac:dyDescent="0.25">
      <c r="U345" s="37">
        <f>IF(W$2&lt;&gt;"",EDATE(U$4,W$2*ROWS(U$5:U345)),U$4+7*W$1*ROWS(U$5:U345))</f>
        <v>46222</v>
      </c>
      <c r="V345" s="37">
        <f t="shared" ref="V345:X345" ca="1" si="391">IF(OR(WEEKDAY(U345,2)&gt;5,COUNTIF($B$1:$B$15,U345)=1),U345+1,U345)</f>
        <v>46223</v>
      </c>
      <c r="W345" s="37">
        <f t="shared" ca="1" si="391"/>
        <v>46223</v>
      </c>
      <c r="X345" s="37">
        <f t="shared" ca="1" si="391"/>
        <v>46223</v>
      </c>
    </row>
    <row r="346" spans="21:24" x14ac:dyDescent="0.25">
      <c r="U346" s="37">
        <f>IF(W$2&lt;&gt;"",EDATE(U$4,W$2*ROWS(U$5:U346)),U$4+7*W$1*ROWS(U$5:U346))</f>
        <v>46229</v>
      </c>
      <c r="V346" s="37">
        <f t="shared" ref="V346:X346" ca="1" si="392">IF(OR(WEEKDAY(U346,2)&gt;5,COUNTIF($B$1:$B$15,U346)=1),U346+1,U346)</f>
        <v>46230</v>
      </c>
      <c r="W346" s="37">
        <f t="shared" ca="1" si="392"/>
        <v>46230</v>
      </c>
      <c r="X346" s="37">
        <f t="shared" ca="1" si="392"/>
        <v>46230</v>
      </c>
    </row>
    <row r="347" spans="21:24" x14ac:dyDescent="0.25">
      <c r="U347" s="37">
        <f>IF(W$2&lt;&gt;"",EDATE(U$4,W$2*ROWS(U$5:U347)),U$4+7*W$1*ROWS(U$5:U347))</f>
        <v>46236</v>
      </c>
      <c r="V347" s="37">
        <f t="shared" ref="V347:X347" ca="1" si="393">IF(OR(WEEKDAY(U347,2)&gt;5,COUNTIF($B$1:$B$15,U347)=1),U347+1,U347)</f>
        <v>46237</v>
      </c>
      <c r="W347" s="37">
        <f t="shared" ca="1" si="393"/>
        <v>46237</v>
      </c>
      <c r="X347" s="37">
        <f t="shared" ca="1" si="393"/>
        <v>46237</v>
      </c>
    </row>
    <row r="348" spans="21:24" x14ac:dyDescent="0.25">
      <c r="U348" s="37">
        <f>IF(W$2&lt;&gt;"",EDATE(U$4,W$2*ROWS(U$5:U348)),U$4+7*W$1*ROWS(U$5:U348))</f>
        <v>46243</v>
      </c>
      <c r="V348" s="37">
        <f t="shared" ref="V348:X348" ca="1" si="394">IF(OR(WEEKDAY(U348,2)&gt;5,COUNTIF($B$1:$B$15,U348)=1),U348+1,U348)</f>
        <v>46244</v>
      </c>
      <c r="W348" s="37">
        <f t="shared" ca="1" si="394"/>
        <v>46244</v>
      </c>
      <c r="X348" s="37">
        <f t="shared" ca="1" si="394"/>
        <v>46244</v>
      </c>
    </row>
    <row r="349" spans="21:24" x14ac:dyDescent="0.25">
      <c r="U349" s="37">
        <f>IF(W$2&lt;&gt;"",EDATE(U$4,W$2*ROWS(U$5:U349)),U$4+7*W$1*ROWS(U$5:U349))</f>
        <v>46250</v>
      </c>
      <c r="V349" s="37">
        <f t="shared" ref="V349:X349" ca="1" si="395">IF(OR(WEEKDAY(U349,2)&gt;5,COUNTIF($B$1:$B$15,U349)=1),U349+1,U349)</f>
        <v>46251</v>
      </c>
      <c r="W349" s="37">
        <f t="shared" ca="1" si="395"/>
        <v>46251</v>
      </c>
      <c r="X349" s="37">
        <f t="shared" ca="1" si="395"/>
        <v>46251</v>
      </c>
    </row>
    <row r="350" spans="21:24" x14ac:dyDescent="0.25">
      <c r="U350" s="37">
        <f>IF(W$2&lt;&gt;"",EDATE(U$4,W$2*ROWS(U$5:U350)),U$4+7*W$1*ROWS(U$5:U350))</f>
        <v>46257</v>
      </c>
      <c r="V350" s="37">
        <f t="shared" ref="V350:X350" ca="1" si="396">IF(OR(WEEKDAY(U350,2)&gt;5,COUNTIF($B$1:$B$15,U350)=1),U350+1,U350)</f>
        <v>46258</v>
      </c>
      <c r="W350" s="37">
        <f t="shared" ca="1" si="396"/>
        <v>46258</v>
      </c>
      <c r="X350" s="37">
        <f t="shared" ca="1" si="396"/>
        <v>46258</v>
      </c>
    </row>
    <row r="351" spans="21:24" x14ac:dyDescent="0.25">
      <c r="U351" s="37">
        <f>IF(W$2&lt;&gt;"",EDATE(U$4,W$2*ROWS(U$5:U351)),U$4+7*W$1*ROWS(U$5:U351))</f>
        <v>46264</v>
      </c>
      <c r="V351" s="37">
        <f t="shared" ref="V351:X351" ca="1" si="397">IF(OR(WEEKDAY(U351,2)&gt;5,COUNTIF($B$1:$B$15,U351)=1),U351+1,U351)</f>
        <v>46265</v>
      </c>
      <c r="W351" s="37">
        <f t="shared" ca="1" si="397"/>
        <v>46265</v>
      </c>
      <c r="X351" s="37">
        <f t="shared" ca="1" si="397"/>
        <v>46265</v>
      </c>
    </row>
    <row r="352" spans="21:24" x14ac:dyDescent="0.25">
      <c r="U352" s="37">
        <f>IF(W$2&lt;&gt;"",EDATE(U$4,W$2*ROWS(U$5:U352)),U$4+7*W$1*ROWS(U$5:U352))</f>
        <v>46271</v>
      </c>
      <c r="V352" s="37">
        <f t="shared" ref="V352:X352" ca="1" si="398">IF(OR(WEEKDAY(U352,2)&gt;5,COUNTIF($B$1:$B$15,U352)=1),U352+1,U352)</f>
        <v>46272</v>
      </c>
      <c r="W352" s="37">
        <f t="shared" ca="1" si="398"/>
        <v>46272</v>
      </c>
      <c r="X352" s="37">
        <f t="shared" ca="1" si="398"/>
        <v>46272</v>
      </c>
    </row>
    <row r="353" spans="21:24" x14ac:dyDescent="0.25">
      <c r="U353" s="37">
        <f>IF(W$2&lt;&gt;"",EDATE(U$4,W$2*ROWS(U$5:U353)),U$4+7*W$1*ROWS(U$5:U353))</f>
        <v>46278</v>
      </c>
      <c r="V353" s="37">
        <f t="shared" ref="V353:X353" ca="1" si="399">IF(OR(WEEKDAY(U353,2)&gt;5,COUNTIF($B$1:$B$15,U353)=1),U353+1,U353)</f>
        <v>46279</v>
      </c>
      <c r="W353" s="37">
        <f t="shared" ca="1" si="399"/>
        <v>46279</v>
      </c>
      <c r="X353" s="37">
        <f t="shared" ca="1" si="399"/>
        <v>46279</v>
      </c>
    </row>
    <row r="354" spans="21:24" x14ac:dyDescent="0.25">
      <c r="U354" s="37">
        <f>IF(W$2&lt;&gt;"",EDATE(U$4,W$2*ROWS(U$5:U354)),U$4+7*W$1*ROWS(U$5:U354))</f>
        <v>46285</v>
      </c>
      <c r="V354" s="37">
        <f t="shared" ref="V354:X354" ca="1" si="400">IF(OR(WEEKDAY(U354,2)&gt;5,COUNTIF($B$1:$B$15,U354)=1),U354+1,U354)</f>
        <v>46286</v>
      </c>
      <c r="W354" s="37">
        <f t="shared" ca="1" si="400"/>
        <v>46286</v>
      </c>
      <c r="X354" s="37">
        <f t="shared" ca="1" si="400"/>
        <v>46286</v>
      </c>
    </row>
    <row r="355" spans="21:24" x14ac:dyDescent="0.25">
      <c r="U355" s="37">
        <f>IF(W$2&lt;&gt;"",EDATE(U$4,W$2*ROWS(U$5:U355)),U$4+7*W$1*ROWS(U$5:U355))</f>
        <v>46292</v>
      </c>
      <c r="V355" s="37">
        <f t="shared" ref="V355:X355" ca="1" si="401">IF(OR(WEEKDAY(U355,2)&gt;5,COUNTIF($B$1:$B$15,U355)=1),U355+1,U355)</f>
        <v>46293</v>
      </c>
      <c r="W355" s="37">
        <f t="shared" ca="1" si="401"/>
        <v>46293</v>
      </c>
      <c r="X355" s="37">
        <f t="shared" ca="1" si="401"/>
        <v>46293</v>
      </c>
    </row>
    <row r="356" spans="21:24" x14ac:dyDescent="0.25">
      <c r="U356" s="37">
        <f>IF(W$2&lt;&gt;"",EDATE(U$4,W$2*ROWS(U$5:U356)),U$4+7*W$1*ROWS(U$5:U356))</f>
        <v>46299</v>
      </c>
      <c r="V356" s="37">
        <f t="shared" ref="V356:X356" ca="1" si="402">IF(OR(WEEKDAY(U356,2)&gt;5,COUNTIF($B$1:$B$15,U356)=1),U356+1,U356)</f>
        <v>46300</v>
      </c>
      <c r="W356" s="37">
        <f t="shared" ca="1" si="402"/>
        <v>46300</v>
      </c>
      <c r="X356" s="37">
        <f t="shared" ca="1" si="402"/>
        <v>46300</v>
      </c>
    </row>
    <row r="357" spans="21:24" x14ac:dyDescent="0.25">
      <c r="U357" s="37">
        <f>IF(W$2&lt;&gt;"",EDATE(U$4,W$2*ROWS(U$5:U357)),U$4+7*W$1*ROWS(U$5:U357))</f>
        <v>46306</v>
      </c>
      <c r="V357" s="37">
        <f t="shared" ref="V357:X357" ca="1" si="403">IF(OR(WEEKDAY(U357,2)&gt;5,COUNTIF($B$1:$B$15,U357)=1),U357+1,U357)</f>
        <v>46307</v>
      </c>
      <c r="W357" s="37">
        <f t="shared" ca="1" si="403"/>
        <v>46307</v>
      </c>
      <c r="X357" s="37">
        <f t="shared" ca="1" si="403"/>
        <v>46307</v>
      </c>
    </row>
    <row r="358" spans="21:24" x14ac:dyDescent="0.25">
      <c r="U358" s="37">
        <f>IF(W$2&lt;&gt;"",EDATE(U$4,W$2*ROWS(U$5:U358)),U$4+7*W$1*ROWS(U$5:U358))</f>
        <v>46313</v>
      </c>
      <c r="V358" s="37">
        <f t="shared" ref="V358:X358" ca="1" si="404">IF(OR(WEEKDAY(U358,2)&gt;5,COUNTIF($B$1:$B$15,U358)=1),U358+1,U358)</f>
        <v>46314</v>
      </c>
      <c r="W358" s="37">
        <f t="shared" ca="1" si="404"/>
        <v>46314</v>
      </c>
      <c r="X358" s="37">
        <f t="shared" ca="1" si="404"/>
        <v>46314</v>
      </c>
    </row>
    <row r="359" spans="21:24" x14ac:dyDescent="0.25">
      <c r="U359" s="37">
        <f>IF(W$2&lt;&gt;"",EDATE(U$4,W$2*ROWS(U$5:U359)),U$4+7*W$1*ROWS(U$5:U359))</f>
        <v>46320</v>
      </c>
      <c r="V359" s="37">
        <f t="shared" ref="V359:X359" ca="1" si="405">IF(OR(WEEKDAY(U359,2)&gt;5,COUNTIF($B$1:$B$15,U359)=1),U359+1,U359)</f>
        <v>46321</v>
      </c>
      <c r="W359" s="37">
        <f t="shared" ca="1" si="405"/>
        <v>46321</v>
      </c>
      <c r="X359" s="37">
        <f t="shared" ca="1" si="405"/>
        <v>46321</v>
      </c>
    </row>
    <row r="360" spans="21:24" x14ac:dyDescent="0.25">
      <c r="U360" s="37">
        <f>IF(W$2&lt;&gt;"",EDATE(U$4,W$2*ROWS(U$5:U360)),U$4+7*W$1*ROWS(U$5:U360))</f>
        <v>46327</v>
      </c>
      <c r="V360" s="37">
        <f t="shared" ref="V360:X360" ca="1" si="406">IF(OR(WEEKDAY(U360,2)&gt;5,COUNTIF($B$1:$B$15,U360)=1),U360+1,U360)</f>
        <v>46328</v>
      </c>
      <c r="W360" s="37">
        <f t="shared" ca="1" si="406"/>
        <v>46328</v>
      </c>
      <c r="X360" s="37">
        <f t="shared" ca="1" si="406"/>
        <v>46328</v>
      </c>
    </row>
    <row r="361" spans="21:24" x14ac:dyDescent="0.25">
      <c r="U361" s="37">
        <f>IF(W$2&lt;&gt;"",EDATE(U$4,W$2*ROWS(U$5:U361)),U$4+7*W$1*ROWS(U$5:U361))</f>
        <v>46334</v>
      </c>
      <c r="V361" s="37">
        <f t="shared" ref="V361:X361" ca="1" si="407">IF(OR(WEEKDAY(U361,2)&gt;5,COUNTIF($B$1:$B$15,U361)=1),U361+1,U361)</f>
        <v>46335</v>
      </c>
      <c r="W361" s="37">
        <f t="shared" ca="1" si="407"/>
        <v>46335</v>
      </c>
      <c r="X361" s="37">
        <f t="shared" ca="1" si="407"/>
        <v>46335</v>
      </c>
    </row>
    <row r="362" spans="21:24" x14ac:dyDescent="0.25">
      <c r="U362" s="37">
        <f>IF(W$2&lt;&gt;"",EDATE(U$4,W$2*ROWS(U$5:U362)),U$4+7*W$1*ROWS(U$5:U362))</f>
        <v>46341</v>
      </c>
      <c r="V362" s="37">
        <f t="shared" ref="V362:X362" ca="1" si="408">IF(OR(WEEKDAY(U362,2)&gt;5,COUNTIF($B$1:$B$15,U362)=1),U362+1,U362)</f>
        <v>46342</v>
      </c>
      <c r="W362" s="37">
        <f t="shared" ca="1" si="408"/>
        <v>46342</v>
      </c>
      <c r="X362" s="37">
        <f t="shared" ca="1" si="408"/>
        <v>46342</v>
      </c>
    </row>
    <row r="363" spans="21:24" x14ac:dyDescent="0.25">
      <c r="U363" s="37">
        <f>IF(W$2&lt;&gt;"",EDATE(U$4,W$2*ROWS(U$5:U363)),U$4+7*W$1*ROWS(U$5:U363))</f>
        <v>46348</v>
      </c>
      <c r="V363" s="37">
        <f t="shared" ref="V363:X363" ca="1" si="409">IF(OR(WEEKDAY(U363,2)&gt;5,COUNTIF($B$1:$B$15,U363)=1),U363+1,U363)</f>
        <v>46349</v>
      </c>
      <c r="W363" s="37">
        <f t="shared" ca="1" si="409"/>
        <v>46349</v>
      </c>
      <c r="X363" s="37">
        <f t="shared" ca="1" si="409"/>
        <v>46349</v>
      </c>
    </row>
    <row r="364" spans="21:24" x14ac:dyDescent="0.25">
      <c r="U364" s="37">
        <f>IF(W$2&lt;&gt;"",EDATE(U$4,W$2*ROWS(U$5:U364)),U$4+7*W$1*ROWS(U$5:U364))</f>
        <v>46355</v>
      </c>
      <c r="V364" s="37">
        <f t="shared" ref="V364:X364" ca="1" si="410">IF(OR(WEEKDAY(U364,2)&gt;5,COUNTIF($B$1:$B$15,U364)=1),U364+1,U364)</f>
        <v>46356</v>
      </c>
      <c r="W364" s="37">
        <f t="shared" ca="1" si="410"/>
        <v>46356</v>
      </c>
      <c r="X364" s="37">
        <f t="shared" ca="1" si="410"/>
        <v>46356</v>
      </c>
    </row>
    <row r="365" spans="21:24" x14ac:dyDescent="0.25">
      <c r="U365" s="37">
        <f>IF(W$2&lt;&gt;"",EDATE(U$4,W$2*ROWS(U$5:U365)),U$4+7*W$1*ROWS(U$5:U365))</f>
        <v>46362</v>
      </c>
      <c r="V365" s="37">
        <f t="shared" ref="V365:X365" ca="1" si="411">IF(OR(WEEKDAY(U365,2)&gt;5,COUNTIF($B$1:$B$15,U365)=1),U365+1,U365)</f>
        <v>46363</v>
      </c>
      <c r="W365" s="37">
        <f t="shared" ca="1" si="411"/>
        <v>46363</v>
      </c>
      <c r="X365" s="37">
        <f t="shared" ca="1" si="411"/>
        <v>46363</v>
      </c>
    </row>
    <row r="366" spans="21:24" x14ac:dyDescent="0.25">
      <c r="U366" s="37">
        <f>IF(W$2&lt;&gt;"",EDATE(U$4,W$2*ROWS(U$5:U366)),U$4+7*W$1*ROWS(U$5:U366))</f>
        <v>46369</v>
      </c>
      <c r="V366" s="37">
        <f t="shared" ref="V366:X366" ca="1" si="412">IF(OR(WEEKDAY(U366,2)&gt;5,COUNTIF($B$1:$B$15,U366)=1),U366+1,U366)</f>
        <v>46370</v>
      </c>
      <c r="W366" s="37">
        <f t="shared" ca="1" si="412"/>
        <v>46370</v>
      </c>
      <c r="X366" s="37">
        <f t="shared" ca="1" si="412"/>
        <v>46370</v>
      </c>
    </row>
    <row r="367" spans="21:24" x14ac:dyDescent="0.25">
      <c r="U367" s="37">
        <f>IF(W$2&lt;&gt;"",EDATE(U$4,W$2*ROWS(U$5:U367)),U$4+7*W$1*ROWS(U$5:U367))</f>
        <v>46376</v>
      </c>
      <c r="V367" s="37">
        <f t="shared" ref="V367:X367" ca="1" si="413">IF(OR(WEEKDAY(U367,2)&gt;5,COUNTIF($B$1:$B$15,U367)=1),U367+1,U367)</f>
        <v>46377</v>
      </c>
      <c r="W367" s="37">
        <f t="shared" ca="1" si="413"/>
        <v>46377</v>
      </c>
      <c r="X367" s="37">
        <f t="shared" ca="1" si="413"/>
        <v>46377</v>
      </c>
    </row>
    <row r="368" spans="21:24" x14ac:dyDescent="0.25">
      <c r="U368" s="37">
        <f>IF(W$2&lt;&gt;"",EDATE(U$4,W$2*ROWS(U$5:U368)),U$4+7*W$1*ROWS(U$5:U368))</f>
        <v>46383</v>
      </c>
      <c r="V368" s="37">
        <f t="shared" ref="V368:X368" ca="1" si="414">IF(OR(WEEKDAY(U368,2)&gt;5,COUNTIF($B$1:$B$15,U368)=1),U368+1,U368)</f>
        <v>46384</v>
      </c>
      <c r="W368" s="37">
        <f t="shared" ca="1" si="414"/>
        <v>46384</v>
      </c>
      <c r="X368" s="37">
        <f t="shared" ca="1" si="414"/>
        <v>46384</v>
      </c>
    </row>
    <row r="369" spans="21:24" x14ac:dyDescent="0.25">
      <c r="U369" s="37">
        <f>IF(W$2&lt;&gt;"",EDATE(U$4,W$2*ROWS(U$5:U369)),U$4+7*W$1*ROWS(U$5:U369))</f>
        <v>46390</v>
      </c>
      <c r="V369" s="37">
        <f t="shared" ref="V369:X369" ca="1" si="415">IF(OR(WEEKDAY(U369,2)&gt;5,COUNTIF($B$1:$B$15,U369)=1),U369+1,U369)</f>
        <v>46391</v>
      </c>
      <c r="W369" s="37">
        <f t="shared" ca="1" si="415"/>
        <v>46391</v>
      </c>
      <c r="X369" s="37">
        <f t="shared" ca="1" si="415"/>
        <v>46391</v>
      </c>
    </row>
    <row r="370" spans="21:24" x14ac:dyDescent="0.25">
      <c r="U370" s="37">
        <f>IF(W$2&lt;&gt;"",EDATE(U$4,W$2*ROWS(U$5:U370)),U$4+7*W$1*ROWS(U$5:U370))</f>
        <v>46397</v>
      </c>
      <c r="V370" s="37">
        <f t="shared" ref="V370:X370" ca="1" si="416">IF(OR(WEEKDAY(U370,2)&gt;5,COUNTIF($B$1:$B$15,U370)=1),U370+1,U370)</f>
        <v>46398</v>
      </c>
      <c r="W370" s="37">
        <f t="shared" ca="1" si="416"/>
        <v>46398</v>
      </c>
      <c r="X370" s="37">
        <f t="shared" ca="1" si="416"/>
        <v>46398</v>
      </c>
    </row>
    <row r="371" spans="21:24" x14ac:dyDescent="0.25">
      <c r="U371" s="37">
        <f>IF(W$2&lt;&gt;"",EDATE(U$4,W$2*ROWS(U$5:U371)),U$4+7*W$1*ROWS(U$5:U371))</f>
        <v>46404</v>
      </c>
      <c r="V371" s="37">
        <f t="shared" ref="V371:X371" ca="1" si="417">IF(OR(WEEKDAY(U371,2)&gt;5,COUNTIF($B$1:$B$15,U371)=1),U371+1,U371)</f>
        <v>46405</v>
      </c>
      <c r="W371" s="37">
        <f t="shared" ca="1" si="417"/>
        <v>46405</v>
      </c>
      <c r="X371" s="37">
        <f t="shared" ca="1" si="417"/>
        <v>46405</v>
      </c>
    </row>
    <row r="372" spans="21:24" x14ac:dyDescent="0.25">
      <c r="U372" s="37">
        <f>IF(W$2&lt;&gt;"",EDATE(U$4,W$2*ROWS(U$5:U372)),U$4+7*W$1*ROWS(U$5:U372))</f>
        <v>46411</v>
      </c>
      <c r="V372" s="37">
        <f t="shared" ref="V372:X372" ca="1" si="418">IF(OR(WEEKDAY(U372,2)&gt;5,COUNTIF($B$1:$B$15,U372)=1),U372+1,U372)</f>
        <v>46412</v>
      </c>
      <c r="W372" s="37">
        <f t="shared" ca="1" si="418"/>
        <v>46412</v>
      </c>
      <c r="X372" s="37">
        <f t="shared" ca="1" si="418"/>
        <v>46412</v>
      </c>
    </row>
    <row r="373" spans="21:24" x14ac:dyDescent="0.25">
      <c r="U373" s="37">
        <f>IF(W$2&lt;&gt;"",EDATE(U$4,W$2*ROWS(U$5:U373)),U$4+7*W$1*ROWS(U$5:U373))</f>
        <v>46418</v>
      </c>
      <c r="V373" s="37">
        <f t="shared" ref="V373:X373" ca="1" si="419">IF(OR(WEEKDAY(U373,2)&gt;5,COUNTIF($B$1:$B$15,U373)=1),U373+1,U373)</f>
        <v>46419</v>
      </c>
      <c r="W373" s="37">
        <f t="shared" ca="1" si="419"/>
        <v>46419</v>
      </c>
      <c r="X373" s="37">
        <f t="shared" ca="1" si="419"/>
        <v>46419</v>
      </c>
    </row>
    <row r="374" spans="21:24" x14ac:dyDescent="0.25">
      <c r="U374" s="37">
        <f>IF(W$2&lt;&gt;"",EDATE(U$4,W$2*ROWS(U$5:U374)),U$4+7*W$1*ROWS(U$5:U374))</f>
        <v>46425</v>
      </c>
      <c r="V374" s="37">
        <f t="shared" ref="V374:X374" ca="1" si="420">IF(OR(WEEKDAY(U374,2)&gt;5,COUNTIF($B$1:$B$15,U374)=1),U374+1,U374)</f>
        <v>46426</v>
      </c>
      <c r="W374" s="37">
        <f t="shared" ca="1" si="420"/>
        <v>46426</v>
      </c>
      <c r="X374" s="37">
        <f t="shared" ca="1" si="420"/>
        <v>46426</v>
      </c>
    </row>
    <row r="375" spans="21:24" x14ac:dyDescent="0.25">
      <c r="U375" s="37">
        <f>IF(W$2&lt;&gt;"",EDATE(U$4,W$2*ROWS(U$5:U375)),U$4+7*W$1*ROWS(U$5:U375))</f>
        <v>46432</v>
      </c>
      <c r="V375" s="37">
        <f t="shared" ref="V375:X375" ca="1" si="421">IF(OR(WEEKDAY(U375,2)&gt;5,COUNTIF($B$1:$B$15,U375)=1),U375+1,U375)</f>
        <v>46433</v>
      </c>
      <c r="W375" s="37">
        <f t="shared" ca="1" si="421"/>
        <v>46433</v>
      </c>
      <c r="X375" s="37">
        <f t="shared" ca="1" si="421"/>
        <v>46433</v>
      </c>
    </row>
    <row r="376" spans="21:24" x14ac:dyDescent="0.25">
      <c r="U376" s="37">
        <f>IF(W$2&lt;&gt;"",EDATE(U$4,W$2*ROWS(U$5:U376)),U$4+7*W$1*ROWS(U$5:U376))</f>
        <v>46439</v>
      </c>
      <c r="V376" s="37">
        <f t="shared" ref="V376:X376" ca="1" si="422">IF(OR(WEEKDAY(U376,2)&gt;5,COUNTIF($B$1:$B$15,U376)=1),U376+1,U376)</f>
        <v>46440</v>
      </c>
      <c r="W376" s="37">
        <f t="shared" ca="1" si="422"/>
        <v>46440</v>
      </c>
      <c r="X376" s="37">
        <f t="shared" ca="1" si="422"/>
        <v>46440</v>
      </c>
    </row>
    <row r="377" spans="21:24" x14ac:dyDescent="0.25">
      <c r="U377" s="37">
        <f>IF(W$2&lt;&gt;"",EDATE(U$4,W$2*ROWS(U$5:U377)),U$4+7*W$1*ROWS(U$5:U377))</f>
        <v>46446</v>
      </c>
      <c r="V377" s="37">
        <f t="shared" ref="V377:X377" ca="1" si="423">IF(OR(WEEKDAY(U377,2)&gt;5,COUNTIF($B$1:$B$15,U377)=1),U377+1,U377)</f>
        <v>46447</v>
      </c>
      <c r="W377" s="37">
        <f t="shared" ca="1" si="423"/>
        <v>46447</v>
      </c>
      <c r="X377" s="37">
        <f t="shared" ca="1" si="423"/>
        <v>46447</v>
      </c>
    </row>
    <row r="378" spans="21:24" x14ac:dyDescent="0.25">
      <c r="U378" s="37">
        <f>IF(W$2&lt;&gt;"",EDATE(U$4,W$2*ROWS(U$5:U378)),U$4+7*W$1*ROWS(U$5:U378))</f>
        <v>46453</v>
      </c>
      <c r="V378" s="37">
        <f t="shared" ref="V378:X378" ca="1" si="424">IF(OR(WEEKDAY(U378,2)&gt;5,COUNTIF($B$1:$B$15,U378)=1),U378+1,U378)</f>
        <v>46454</v>
      </c>
      <c r="W378" s="37">
        <f t="shared" ca="1" si="424"/>
        <v>46454</v>
      </c>
      <c r="X378" s="37">
        <f t="shared" ca="1" si="424"/>
        <v>46454</v>
      </c>
    </row>
    <row r="379" spans="21:24" x14ac:dyDescent="0.25">
      <c r="U379" s="37">
        <f>IF(W$2&lt;&gt;"",EDATE(U$4,W$2*ROWS(U$5:U379)),U$4+7*W$1*ROWS(U$5:U379))</f>
        <v>46460</v>
      </c>
      <c r="V379" s="37">
        <f t="shared" ref="V379:X379" ca="1" si="425">IF(OR(WEEKDAY(U379,2)&gt;5,COUNTIF($B$1:$B$15,U379)=1),U379+1,U379)</f>
        <v>46461</v>
      </c>
      <c r="W379" s="37">
        <f t="shared" ca="1" si="425"/>
        <v>46461</v>
      </c>
      <c r="X379" s="37">
        <f t="shared" ca="1" si="425"/>
        <v>46461</v>
      </c>
    </row>
    <row r="380" spans="21:24" x14ac:dyDescent="0.25">
      <c r="U380" s="37">
        <f>IF(W$2&lt;&gt;"",EDATE(U$4,W$2*ROWS(U$5:U380)),U$4+7*W$1*ROWS(U$5:U380))</f>
        <v>46467</v>
      </c>
      <c r="V380" s="37">
        <f t="shared" ref="V380:X380" ca="1" si="426">IF(OR(WEEKDAY(U380,2)&gt;5,COUNTIF($B$1:$B$15,U380)=1),U380+1,U380)</f>
        <v>46468</v>
      </c>
      <c r="W380" s="37">
        <f t="shared" ca="1" si="426"/>
        <v>46468</v>
      </c>
      <c r="X380" s="37">
        <f t="shared" ca="1" si="426"/>
        <v>46468</v>
      </c>
    </row>
    <row r="381" spans="21:24" x14ac:dyDescent="0.25">
      <c r="U381" s="37">
        <f>IF(W$2&lt;&gt;"",EDATE(U$4,W$2*ROWS(U$5:U381)),U$4+7*W$1*ROWS(U$5:U381))</f>
        <v>46474</v>
      </c>
      <c r="V381" s="37">
        <f t="shared" ref="V381:X381" ca="1" si="427">IF(OR(WEEKDAY(U381,2)&gt;5,COUNTIF($B$1:$B$15,U381)=1),U381+1,U381)</f>
        <v>46475</v>
      </c>
      <c r="W381" s="37">
        <f t="shared" ca="1" si="427"/>
        <v>46475</v>
      </c>
      <c r="X381" s="37">
        <f t="shared" ca="1" si="427"/>
        <v>46475</v>
      </c>
    </row>
    <row r="382" spans="21:24" x14ac:dyDescent="0.25">
      <c r="U382" s="37">
        <f>IF(W$2&lt;&gt;"",EDATE(U$4,W$2*ROWS(U$5:U382)),U$4+7*W$1*ROWS(U$5:U382))</f>
        <v>46481</v>
      </c>
      <c r="V382" s="37">
        <f t="shared" ref="V382:X382" ca="1" si="428">IF(OR(WEEKDAY(U382,2)&gt;5,COUNTIF($B$1:$B$15,U382)=1),U382+1,U382)</f>
        <v>46482</v>
      </c>
      <c r="W382" s="37">
        <f t="shared" ca="1" si="428"/>
        <v>46482</v>
      </c>
      <c r="X382" s="37">
        <f t="shared" ca="1" si="428"/>
        <v>46482</v>
      </c>
    </row>
    <row r="383" spans="21:24" x14ac:dyDescent="0.25">
      <c r="U383" s="37">
        <f>IF(W$2&lt;&gt;"",EDATE(U$4,W$2*ROWS(U$5:U383)),U$4+7*W$1*ROWS(U$5:U383))</f>
        <v>46488</v>
      </c>
      <c r="V383" s="37">
        <f t="shared" ref="V383:X383" ca="1" si="429">IF(OR(WEEKDAY(U383,2)&gt;5,COUNTIF($B$1:$B$15,U383)=1),U383+1,U383)</f>
        <v>46489</v>
      </c>
      <c r="W383" s="37">
        <f t="shared" ca="1" si="429"/>
        <v>46489</v>
      </c>
      <c r="X383" s="37">
        <f t="shared" ca="1" si="429"/>
        <v>46489</v>
      </c>
    </row>
    <row r="384" spans="21:24" x14ac:dyDescent="0.25">
      <c r="U384" s="37">
        <f>IF(W$2&lt;&gt;"",EDATE(U$4,W$2*ROWS(U$5:U384)),U$4+7*W$1*ROWS(U$5:U384))</f>
        <v>46495</v>
      </c>
      <c r="V384" s="37">
        <f t="shared" ref="V384:X384" ca="1" si="430">IF(OR(WEEKDAY(U384,2)&gt;5,COUNTIF($B$1:$B$15,U384)=1),U384+1,U384)</f>
        <v>46496</v>
      </c>
      <c r="W384" s="37">
        <f t="shared" ca="1" si="430"/>
        <v>46496</v>
      </c>
      <c r="X384" s="37">
        <f t="shared" ca="1" si="430"/>
        <v>46496</v>
      </c>
    </row>
    <row r="385" spans="21:24" x14ac:dyDescent="0.25">
      <c r="U385" s="37">
        <f>IF(W$2&lt;&gt;"",EDATE(U$4,W$2*ROWS(U$5:U385)),U$4+7*W$1*ROWS(U$5:U385))</f>
        <v>46502</v>
      </c>
      <c r="V385" s="37">
        <f t="shared" ref="V385:X385" ca="1" si="431">IF(OR(WEEKDAY(U385,2)&gt;5,COUNTIF($B$1:$B$15,U385)=1),U385+1,U385)</f>
        <v>46503</v>
      </c>
      <c r="W385" s="37">
        <f t="shared" ca="1" si="431"/>
        <v>46503</v>
      </c>
      <c r="X385" s="37">
        <f t="shared" ca="1" si="431"/>
        <v>46503</v>
      </c>
    </row>
    <row r="386" spans="21:24" x14ac:dyDescent="0.25">
      <c r="U386" s="37">
        <f>IF(W$2&lt;&gt;"",EDATE(U$4,W$2*ROWS(U$5:U386)),U$4+7*W$1*ROWS(U$5:U386))</f>
        <v>46509</v>
      </c>
      <c r="V386" s="37">
        <f t="shared" ref="V386:X386" ca="1" si="432">IF(OR(WEEKDAY(U386,2)&gt;5,COUNTIF($B$1:$B$15,U386)=1),U386+1,U386)</f>
        <v>46510</v>
      </c>
      <c r="W386" s="37">
        <f t="shared" ca="1" si="432"/>
        <v>46510</v>
      </c>
      <c r="X386" s="37">
        <f t="shared" ca="1" si="432"/>
        <v>46510</v>
      </c>
    </row>
    <row r="387" spans="21:24" x14ac:dyDescent="0.25">
      <c r="U387" s="37">
        <f>IF(W$2&lt;&gt;"",EDATE(U$4,W$2*ROWS(U$5:U387)),U$4+7*W$1*ROWS(U$5:U387))</f>
        <v>46516</v>
      </c>
      <c r="V387" s="37">
        <f t="shared" ref="V387:X387" ca="1" si="433">IF(OR(WEEKDAY(U387,2)&gt;5,COUNTIF($B$1:$B$15,U387)=1),U387+1,U387)</f>
        <v>46517</v>
      </c>
      <c r="W387" s="37">
        <f t="shared" ca="1" si="433"/>
        <v>46517</v>
      </c>
      <c r="X387" s="37">
        <f t="shared" ca="1" si="433"/>
        <v>46517</v>
      </c>
    </row>
    <row r="388" spans="21:24" x14ac:dyDescent="0.25">
      <c r="U388" s="37">
        <f>IF(W$2&lt;&gt;"",EDATE(U$4,W$2*ROWS(U$5:U388)),U$4+7*W$1*ROWS(U$5:U388))</f>
        <v>46523</v>
      </c>
      <c r="V388" s="37">
        <f t="shared" ref="V388:X388" ca="1" si="434">IF(OR(WEEKDAY(U388,2)&gt;5,COUNTIF($B$1:$B$15,U388)=1),U388+1,U388)</f>
        <v>46524</v>
      </c>
      <c r="W388" s="37">
        <f t="shared" ca="1" si="434"/>
        <v>46524</v>
      </c>
      <c r="X388" s="37">
        <f t="shared" ca="1" si="434"/>
        <v>46524</v>
      </c>
    </row>
    <row r="389" spans="21:24" x14ac:dyDescent="0.25">
      <c r="U389" s="37">
        <f>IF(W$2&lt;&gt;"",EDATE(U$4,W$2*ROWS(U$5:U389)),U$4+7*W$1*ROWS(U$5:U389))</f>
        <v>46530</v>
      </c>
      <c r="V389" s="37">
        <f t="shared" ref="V389:X389" ca="1" si="435">IF(OR(WEEKDAY(U389,2)&gt;5,COUNTIF($B$1:$B$15,U389)=1),U389+1,U389)</f>
        <v>46531</v>
      </c>
      <c r="W389" s="37">
        <f t="shared" ca="1" si="435"/>
        <v>46531</v>
      </c>
      <c r="X389" s="37">
        <f t="shared" ca="1" si="435"/>
        <v>46531</v>
      </c>
    </row>
    <row r="390" spans="21:24" x14ac:dyDescent="0.25">
      <c r="U390" s="37">
        <f>IF(W$2&lt;&gt;"",EDATE(U$4,W$2*ROWS(U$5:U390)),U$4+7*W$1*ROWS(U$5:U390))</f>
        <v>46537</v>
      </c>
      <c r="V390" s="37">
        <f t="shared" ref="V390:X390" ca="1" si="436">IF(OR(WEEKDAY(U390,2)&gt;5,COUNTIF($B$1:$B$15,U390)=1),U390+1,U390)</f>
        <v>46538</v>
      </c>
      <c r="W390" s="37">
        <f t="shared" ca="1" si="436"/>
        <v>46538</v>
      </c>
      <c r="X390" s="37">
        <f t="shared" ca="1" si="436"/>
        <v>46538</v>
      </c>
    </row>
    <row r="391" spans="21:24" x14ac:dyDescent="0.25">
      <c r="U391" s="37">
        <f>IF(W$2&lt;&gt;"",EDATE(U$4,W$2*ROWS(U$5:U391)),U$4+7*W$1*ROWS(U$5:U391))</f>
        <v>46544</v>
      </c>
      <c r="V391" s="37">
        <f t="shared" ref="V391:X391" ca="1" si="437">IF(OR(WEEKDAY(U391,2)&gt;5,COUNTIF($B$1:$B$15,U391)=1),U391+1,U391)</f>
        <v>46545</v>
      </c>
      <c r="W391" s="37">
        <f t="shared" ca="1" si="437"/>
        <v>46545</v>
      </c>
      <c r="X391" s="37">
        <f t="shared" ca="1" si="437"/>
        <v>46545</v>
      </c>
    </row>
    <row r="392" spans="21:24" x14ac:dyDescent="0.25">
      <c r="U392" s="37">
        <f>IF(W$2&lt;&gt;"",EDATE(U$4,W$2*ROWS(U$5:U392)),U$4+7*W$1*ROWS(U$5:U392))</f>
        <v>46551</v>
      </c>
      <c r="V392" s="37">
        <f t="shared" ref="V392:X392" ca="1" si="438">IF(OR(WEEKDAY(U392,2)&gt;5,COUNTIF($B$1:$B$15,U392)=1),U392+1,U392)</f>
        <v>46552</v>
      </c>
      <c r="W392" s="37">
        <f t="shared" ca="1" si="438"/>
        <v>46552</v>
      </c>
      <c r="X392" s="37">
        <f t="shared" ca="1" si="438"/>
        <v>46552</v>
      </c>
    </row>
    <row r="393" spans="21:24" x14ac:dyDescent="0.25">
      <c r="U393" s="37">
        <f>IF(W$2&lt;&gt;"",EDATE(U$4,W$2*ROWS(U$5:U393)),U$4+7*W$1*ROWS(U$5:U393))</f>
        <v>46558</v>
      </c>
      <c r="V393" s="37">
        <f t="shared" ref="V393:X393" ca="1" si="439">IF(OR(WEEKDAY(U393,2)&gt;5,COUNTIF($B$1:$B$15,U393)=1),U393+1,U393)</f>
        <v>46559</v>
      </c>
      <c r="W393" s="37">
        <f t="shared" ca="1" si="439"/>
        <v>46559</v>
      </c>
      <c r="X393" s="37">
        <f t="shared" ca="1" si="439"/>
        <v>46559</v>
      </c>
    </row>
    <row r="394" spans="21:24" x14ac:dyDescent="0.25">
      <c r="U394" s="37">
        <f>IF(W$2&lt;&gt;"",EDATE(U$4,W$2*ROWS(U$5:U394)),U$4+7*W$1*ROWS(U$5:U394))</f>
        <v>46565</v>
      </c>
      <c r="V394" s="37">
        <f t="shared" ref="V394:X394" ca="1" si="440">IF(OR(WEEKDAY(U394,2)&gt;5,COUNTIF($B$1:$B$15,U394)=1),U394+1,U394)</f>
        <v>46566</v>
      </c>
      <c r="W394" s="37">
        <f t="shared" ca="1" si="440"/>
        <v>46566</v>
      </c>
      <c r="X394" s="37">
        <f t="shared" ca="1" si="440"/>
        <v>46566</v>
      </c>
    </row>
    <row r="395" spans="21:24" x14ac:dyDescent="0.25">
      <c r="U395" s="37">
        <f>IF(W$2&lt;&gt;"",EDATE(U$4,W$2*ROWS(U$5:U395)),U$4+7*W$1*ROWS(U$5:U395))</f>
        <v>46572</v>
      </c>
      <c r="V395" s="37">
        <f t="shared" ref="V395:X395" ca="1" si="441">IF(OR(WEEKDAY(U395,2)&gt;5,COUNTIF($B$1:$B$15,U395)=1),U395+1,U395)</f>
        <v>46573</v>
      </c>
      <c r="W395" s="37">
        <f t="shared" ca="1" si="441"/>
        <v>46573</v>
      </c>
      <c r="X395" s="37">
        <f t="shared" ca="1" si="441"/>
        <v>46573</v>
      </c>
    </row>
    <row r="396" spans="21:24" x14ac:dyDescent="0.25">
      <c r="U396" s="37">
        <f>IF(W$2&lt;&gt;"",EDATE(U$4,W$2*ROWS(U$5:U396)),U$4+7*W$1*ROWS(U$5:U396))</f>
        <v>46579</v>
      </c>
      <c r="V396" s="37">
        <f t="shared" ref="V396:X396" ca="1" si="442">IF(OR(WEEKDAY(U396,2)&gt;5,COUNTIF($B$1:$B$15,U396)=1),U396+1,U396)</f>
        <v>46580</v>
      </c>
      <c r="W396" s="37">
        <f t="shared" ca="1" si="442"/>
        <v>46580</v>
      </c>
      <c r="X396" s="37">
        <f t="shared" ca="1" si="442"/>
        <v>46580</v>
      </c>
    </row>
    <row r="397" spans="21:24" x14ac:dyDescent="0.25">
      <c r="U397" s="37">
        <f>IF(W$2&lt;&gt;"",EDATE(U$4,W$2*ROWS(U$5:U397)),U$4+7*W$1*ROWS(U$5:U397))</f>
        <v>46586</v>
      </c>
      <c r="V397" s="37">
        <f t="shared" ref="V397:X397" ca="1" si="443">IF(OR(WEEKDAY(U397,2)&gt;5,COUNTIF($B$1:$B$15,U397)=1),U397+1,U397)</f>
        <v>46587</v>
      </c>
      <c r="W397" s="37">
        <f t="shared" ca="1" si="443"/>
        <v>46587</v>
      </c>
      <c r="X397" s="37">
        <f t="shared" ca="1" si="443"/>
        <v>46587</v>
      </c>
    </row>
    <row r="398" spans="21:24" x14ac:dyDescent="0.25">
      <c r="U398" s="37">
        <f>IF(W$2&lt;&gt;"",EDATE(U$4,W$2*ROWS(U$5:U398)),U$4+7*W$1*ROWS(U$5:U398))</f>
        <v>46593</v>
      </c>
      <c r="V398" s="37">
        <f t="shared" ref="V398:X398" ca="1" si="444">IF(OR(WEEKDAY(U398,2)&gt;5,COUNTIF($B$1:$B$15,U398)=1),U398+1,U398)</f>
        <v>46594</v>
      </c>
      <c r="W398" s="37">
        <f t="shared" ca="1" si="444"/>
        <v>46594</v>
      </c>
      <c r="X398" s="37">
        <f t="shared" ca="1" si="444"/>
        <v>46594</v>
      </c>
    </row>
    <row r="399" spans="21:24" x14ac:dyDescent="0.25">
      <c r="U399" s="37">
        <f>IF(W$2&lt;&gt;"",EDATE(U$4,W$2*ROWS(U$5:U399)),U$4+7*W$1*ROWS(U$5:U399))</f>
        <v>46600</v>
      </c>
      <c r="V399" s="37">
        <f t="shared" ref="V399:X399" ca="1" si="445">IF(OR(WEEKDAY(U399,2)&gt;5,COUNTIF($B$1:$B$15,U399)=1),U399+1,U399)</f>
        <v>46601</v>
      </c>
      <c r="W399" s="37">
        <f t="shared" ca="1" si="445"/>
        <v>46601</v>
      </c>
      <c r="X399" s="37">
        <f t="shared" ca="1" si="445"/>
        <v>46601</v>
      </c>
    </row>
    <row r="400" spans="21:24" x14ac:dyDescent="0.25">
      <c r="U400" s="37">
        <f>IF(W$2&lt;&gt;"",EDATE(U$4,W$2*ROWS(U$5:U400)),U$4+7*W$1*ROWS(U$5:U400))</f>
        <v>46607</v>
      </c>
      <c r="V400" s="37">
        <f t="shared" ref="V400:X400" ca="1" si="446">IF(OR(WEEKDAY(U400,2)&gt;5,COUNTIF($B$1:$B$15,U400)=1),U400+1,U400)</f>
        <v>46608</v>
      </c>
      <c r="W400" s="37">
        <f t="shared" ca="1" si="446"/>
        <v>46608</v>
      </c>
      <c r="X400" s="37">
        <f t="shared" ca="1" si="446"/>
        <v>46608</v>
      </c>
    </row>
    <row r="401" spans="21:24" x14ac:dyDescent="0.25">
      <c r="U401" s="37">
        <f>IF(W$2&lt;&gt;"",EDATE(U$4,W$2*ROWS(U$5:U401)),U$4+7*W$1*ROWS(U$5:U401))</f>
        <v>46614</v>
      </c>
      <c r="V401" s="37">
        <f t="shared" ref="V401:X401" ca="1" si="447">IF(OR(WEEKDAY(U401,2)&gt;5,COUNTIF($B$1:$B$15,U401)=1),U401+1,U401)</f>
        <v>46615</v>
      </c>
      <c r="W401" s="37">
        <f t="shared" ca="1" si="447"/>
        <v>46615</v>
      </c>
      <c r="X401" s="37">
        <f t="shared" ca="1" si="447"/>
        <v>46615</v>
      </c>
    </row>
    <row r="402" spans="21:24" x14ac:dyDescent="0.25">
      <c r="U402" s="37">
        <f>IF(W$2&lt;&gt;"",EDATE(U$4,W$2*ROWS(U$5:U402)),U$4+7*W$1*ROWS(U$5:U402))</f>
        <v>46621</v>
      </c>
      <c r="V402" s="37">
        <f t="shared" ref="V402:X402" ca="1" si="448">IF(OR(WEEKDAY(U402,2)&gt;5,COUNTIF($B$1:$B$15,U402)=1),U402+1,U402)</f>
        <v>46622</v>
      </c>
      <c r="W402" s="37">
        <f t="shared" ca="1" si="448"/>
        <v>46622</v>
      </c>
      <c r="X402" s="37">
        <f t="shared" ca="1" si="448"/>
        <v>46622</v>
      </c>
    </row>
    <row r="403" spans="21:24" x14ac:dyDescent="0.25">
      <c r="U403" s="37">
        <f>IF(W$2&lt;&gt;"",EDATE(U$4,W$2*ROWS(U$5:U403)),U$4+7*W$1*ROWS(U$5:U403))</f>
        <v>46628</v>
      </c>
      <c r="V403" s="37">
        <f t="shared" ref="V403:X403" ca="1" si="449">IF(OR(WEEKDAY(U403,2)&gt;5,COUNTIF($B$1:$B$15,U403)=1),U403+1,U403)</f>
        <v>46629</v>
      </c>
      <c r="W403" s="37">
        <f t="shared" ca="1" si="449"/>
        <v>46629</v>
      </c>
      <c r="X403" s="37">
        <f t="shared" ca="1" si="449"/>
        <v>46629</v>
      </c>
    </row>
    <row r="404" spans="21:24" x14ac:dyDescent="0.25">
      <c r="U404" s="37">
        <f>IF(W$2&lt;&gt;"",EDATE(U$4,W$2*ROWS(U$5:U404)),U$4+7*W$1*ROWS(U$5:U404))</f>
        <v>46635</v>
      </c>
      <c r="V404" s="37">
        <f t="shared" ref="V404:X404" ca="1" si="450">IF(OR(WEEKDAY(U404,2)&gt;5,COUNTIF($B$1:$B$15,U404)=1),U404+1,U404)</f>
        <v>46636</v>
      </c>
      <c r="W404" s="37">
        <f t="shared" ca="1" si="450"/>
        <v>46636</v>
      </c>
      <c r="X404" s="37">
        <f t="shared" ca="1" si="450"/>
        <v>46636</v>
      </c>
    </row>
    <row r="405" spans="21:24" x14ac:dyDescent="0.25">
      <c r="U405" s="37">
        <f>IF(W$2&lt;&gt;"",EDATE(U$4,W$2*ROWS(U$5:U405)),U$4+7*W$1*ROWS(U$5:U405))</f>
        <v>46642</v>
      </c>
      <c r="V405" s="37">
        <f t="shared" ref="V405:X405" ca="1" si="451">IF(OR(WEEKDAY(U405,2)&gt;5,COUNTIF($B$1:$B$15,U405)=1),U405+1,U405)</f>
        <v>46643</v>
      </c>
      <c r="W405" s="37">
        <f t="shared" ca="1" si="451"/>
        <v>46643</v>
      </c>
      <c r="X405" s="37">
        <f t="shared" ca="1" si="451"/>
        <v>46643</v>
      </c>
    </row>
    <row r="406" spans="21:24" x14ac:dyDescent="0.25">
      <c r="U406" s="37">
        <f>IF(W$2&lt;&gt;"",EDATE(U$4,W$2*ROWS(U$5:U406)),U$4+7*W$1*ROWS(U$5:U406))</f>
        <v>46649</v>
      </c>
      <c r="V406" s="37">
        <f t="shared" ref="V406:X406" ca="1" si="452">IF(OR(WEEKDAY(U406,2)&gt;5,COUNTIF($B$1:$B$15,U406)=1),U406+1,U406)</f>
        <v>46650</v>
      </c>
      <c r="W406" s="37">
        <f t="shared" ca="1" si="452"/>
        <v>46650</v>
      </c>
      <c r="X406" s="37">
        <f t="shared" ca="1" si="452"/>
        <v>46650</v>
      </c>
    </row>
    <row r="407" spans="21:24" x14ac:dyDescent="0.25">
      <c r="U407" s="37">
        <f>IF(W$2&lt;&gt;"",EDATE(U$4,W$2*ROWS(U$5:U407)),U$4+7*W$1*ROWS(U$5:U407))</f>
        <v>46656</v>
      </c>
      <c r="V407" s="37">
        <f t="shared" ref="V407:X407" ca="1" si="453">IF(OR(WEEKDAY(U407,2)&gt;5,COUNTIF($B$1:$B$15,U407)=1),U407+1,U407)</f>
        <v>46657</v>
      </c>
      <c r="W407" s="37">
        <f t="shared" ca="1" si="453"/>
        <v>46657</v>
      </c>
      <c r="X407" s="37">
        <f t="shared" ca="1" si="453"/>
        <v>46657</v>
      </c>
    </row>
    <row r="408" spans="21:24" x14ac:dyDescent="0.25">
      <c r="U408" s="37">
        <f>IF(W$2&lt;&gt;"",EDATE(U$4,W$2*ROWS(U$5:U408)),U$4+7*W$1*ROWS(U$5:U408))</f>
        <v>46663</v>
      </c>
      <c r="V408" s="37">
        <f t="shared" ref="V408:X408" ca="1" si="454">IF(OR(WEEKDAY(U408,2)&gt;5,COUNTIF($B$1:$B$15,U408)=1),U408+1,U408)</f>
        <v>46664</v>
      </c>
      <c r="W408" s="37">
        <f t="shared" ca="1" si="454"/>
        <v>46664</v>
      </c>
      <c r="X408" s="37">
        <f t="shared" ca="1" si="454"/>
        <v>46664</v>
      </c>
    </row>
    <row r="409" spans="21:24" x14ac:dyDescent="0.25">
      <c r="U409" s="37">
        <f>IF(W$2&lt;&gt;"",EDATE(U$4,W$2*ROWS(U$5:U409)),U$4+7*W$1*ROWS(U$5:U409))</f>
        <v>46670</v>
      </c>
      <c r="V409" s="37">
        <f t="shared" ref="V409:X409" ca="1" si="455">IF(OR(WEEKDAY(U409,2)&gt;5,COUNTIF($B$1:$B$15,U409)=1),U409+1,U409)</f>
        <v>46671</v>
      </c>
      <c r="W409" s="37">
        <f t="shared" ca="1" si="455"/>
        <v>46671</v>
      </c>
      <c r="X409" s="37">
        <f t="shared" ca="1" si="455"/>
        <v>46671</v>
      </c>
    </row>
    <row r="410" spans="21:24" x14ac:dyDescent="0.25">
      <c r="U410" s="37">
        <f>IF(W$2&lt;&gt;"",EDATE(U$4,W$2*ROWS(U$5:U410)),U$4+7*W$1*ROWS(U$5:U410))</f>
        <v>46677</v>
      </c>
      <c r="V410" s="37">
        <f t="shared" ref="V410:X410" ca="1" si="456">IF(OR(WEEKDAY(U410,2)&gt;5,COUNTIF($B$1:$B$15,U410)=1),U410+1,U410)</f>
        <v>46678</v>
      </c>
      <c r="W410" s="37">
        <f t="shared" ca="1" si="456"/>
        <v>46678</v>
      </c>
      <c r="X410" s="37">
        <f t="shared" ca="1" si="456"/>
        <v>46678</v>
      </c>
    </row>
    <row r="411" spans="21:24" x14ac:dyDescent="0.25">
      <c r="U411" s="37">
        <f>IF(W$2&lt;&gt;"",EDATE(U$4,W$2*ROWS(U$5:U411)),U$4+7*W$1*ROWS(U$5:U411))</f>
        <v>46684</v>
      </c>
      <c r="V411" s="37">
        <f t="shared" ref="V411:X411" ca="1" si="457">IF(OR(WEEKDAY(U411,2)&gt;5,COUNTIF($B$1:$B$15,U411)=1),U411+1,U411)</f>
        <v>46685</v>
      </c>
      <c r="W411" s="37">
        <f t="shared" ca="1" si="457"/>
        <v>46685</v>
      </c>
      <c r="X411" s="37">
        <f t="shared" ca="1" si="457"/>
        <v>46685</v>
      </c>
    </row>
    <row r="412" spans="21:24" x14ac:dyDescent="0.25">
      <c r="U412" s="37">
        <f>IF(W$2&lt;&gt;"",EDATE(U$4,W$2*ROWS(U$5:U412)),U$4+7*W$1*ROWS(U$5:U412))</f>
        <v>46691</v>
      </c>
      <c r="V412" s="37">
        <f t="shared" ref="V412:X412" ca="1" si="458">IF(OR(WEEKDAY(U412,2)&gt;5,COUNTIF($B$1:$B$15,U412)=1),U412+1,U412)</f>
        <v>46692</v>
      </c>
      <c r="W412" s="37">
        <f t="shared" ca="1" si="458"/>
        <v>46692</v>
      </c>
      <c r="X412" s="37">
        <f t="shared" ca="1" si="458"/>
        <v>46692</v>
      </c>
    </row>
    <row r="413" spans="21:24" x14ac:dyDescent="0.25">
      <c r="U413" s="37">
        <f>IF(W$2&lt;&gt;"",EDATE(U$4,W$2*ROWS(U$5:U413)),U$4+7*W$1*ROWS(U$5:U413))</f>
        <v>46698</v>
      </c>
      <c r="V413" s="37">
        <f t="shared" ref="V413:X413" ca="1" si="459">IF(OR(WEEKDAY(U413,2)&gt;5,COUNTIF($B$1:$B$15,U413)=1),U413+1,U413)</f>
        <v>46699</v>
      </c>
      <c r="W413" s="37">
        <f t="shared" ca="1" si="459"/>
        <v>46699</v>
      </c>
      <c r="X413" s="37">
        <f t="shared" ca="1" si="459"/>
        <v>46699</v>
      </c>
    </row>
    <row r="414" spans="21:24" x14ac:dyDescent="0.25">
      <c r="U414" s="37">
        <f>IF(W$2&lt;&gt;"",EDATE(U$4,W$2*ROWS(U$5:U414)),U$4+7*W$1*ROWS(U$5:U414))</f>
        <v>46705</v>
      </c>
      <c r="V414" s="37">
        <f t="shared" ref="V414:X414" ca="1" si="460">IF(OR(WEEKDAY(U414,2)&gt;5,COUNTIF($B$1:$B$15,U414)=1),U414+1,U414)</f>
        <v>46706</v>
      </c>
      <c r="W414" s="37">
        <f t="shared" ca="1" si="460"/>
        <v>46706</v>
      </c>
      <c r="X414" s="37">
        <f t="shared" ca="1" si="460"/>
        <v>46706</v>
      </c>
    </row>
    <row r="415" spans="21:24" x14ac:dyDescent="0.25">
      <c r="U415" s="37">
        <f>IF(W$2&lt;&gt;"",EDATE(U$4,W$2*ROWS(U$5:U415)),U$4+7*W$1*ROWS(U$5:U415))</f>
        <v>46712</v>
      </c>
      <c r="V415" s="37">
        <f t="shared" ref="V415:X415" ca="1" si="461">IF(OR(WEEKDAY(U415,2)&gt;5,COUNTIF($B$1:$B$15,U415)=1),U415+1,U415)</f>
        <v>46713</v>
      </c>
      <c r="W415" s="37">
        <f t="shared" ca="1" si="461"/>
        <v>46713</v>
      </c>
      <c r="X415" s="37">
        <f t="shared" ca="1" si="461"/>
        <v>46713</v>
      </c>
    </row>
    <row r="416" spans="21:24" x14ac:dyDescent="0.25">
      <c r="U416" s="37">
        <f>IF(W$2&lt;&gt;"",EDATE(U$4,W$2*ROWS(U$5:U416)),U$4+7*W$1*ROWS(U$5:U416))</f>
        <v>46719</v>
      </c>
      <c r="V416" s="37">
        <f t="shared" ref="V416:X416" ca="1" si="462">IF(OR(WEEKDAY(U416,2)&gt;5,COUNTIF($B$1:$B$15,U416)=1),U416+1,U416)</f>
        <v>46720</v>
      </c>
      <c r="W416" s="37">
        <f t="shared" ca="1" si="462"/>
        <v>46720</v>
      </c>
      <c r="X416" s="37">
        <f t="shared" ca="1" si="462"/>
        <v>46720</v>
      </c>
    </row>
    <row r="417" spans="21:24" x14ac:dyDescent="0.25">
      <c r="U417" s="37">
        <f>IF(W$2&lt;&gt;"",EDATE(U$4,W$2*ROWS(U$5:U417)),U$4+7*W$1*ROWS(U$5:U417))</f>
        <v>46726</v>
      </c>
      <c r="V417" s="37">
        <f t="shared" ref="V417:X417" ca="1" si="463">IF(OR(WEEKDAY(U417,2)&gt;5,COUNTIF($B$1:$B$15,U417)=1),U417+1,U417)</f>
        <v>46727</v>
      </c>
      <c r="W417" s="37">
        <f t="shared" ca="1" si="463"/>
        <v>46727</v>
      </c>
      <c r="X417" s="37">
        <f t="shared" ca="1" si="463"/>
        <v>46727</v>
      </c>
    </row>
    <row r="418" spans="21:24" x14ac:dyDescent="0.25">
      <c r="U418" s="37">
        <f>IF(W$2&lt;&gt;"",EDATE(U$4,W$2*ROWS(U$5:U418)),U$4+7*W$1*ROWS(U$5:U418))</f>
        <v>46733</v>
      </c>
      <c r="V418" s="37">
        <f t="shared" ref="V418:X418" ca="1" si="464">IF(OR(WEEKDAY(U418,2)&gt;5,COUNTIF($B$1:$B$15,U418)=1),U418+1,U418)</f>
        <v>46734</v>
      </c>
      <c r="W418" s="37">
        <f t="shared" ca="1" si="464"/>
        <v>46734</v>
      </c>
      <c r="X418" s="37">
        <f t="shared" ca="1" si="464"/>
        <v>46734</v>
      </c>
    </row>
    <row r="419" spans="21:24" x14ac:dyDescent="0.25">
      <c r="U419" s="37">
        <f>IF(W$2&lt;&gt;"",EDATE(U$4,W$2*ROWS(U$5:U419)),U$4+7*W$1*ROWS(U$5:U419))</f>
        <v>46740</v>
      </c>
      <c r="V419" s="37">
        <f t="shared" ref="V419:X419" ca="1" si="465">IF(OR(WEEKDAY(U419,2)&gt;5,COUNTIF($B$1:$B$15,U419)=1),U419+1,U419)</f>
        <v>46741</v>
      </c>
      <c r="W419" s="37">
        <f t="shared" ca="1" si="465"/>
        <v>46741</v>
      </c>
      <c r="X419" s="37">
        <f t="shared" ca="1" si="465"/>
        <v>46741</v>
      </c>
    </row>
    <row r="420" spans="21:24" x14ac:dyDescent="0.25">
      <c r="U420" s="37">
        <f>IF(W$2&lt;&gt;"",EDATE(U$4,W$2*ROWS(U$5:U420)),U$4+7*W$1*ROWS(U$5:U420))</f>
        <v>46747</v>
      </c>
      <c r="V420" s="37">
        <f t="shared" ref="V420:X420" ca="1" si="466">IF(OR(WEEKDAY(U420,2)&gt;5,COUNTIF($B$1:$B$15,U420)=1),U420+1,U420)</f>
        <v>46748</v>
      </c>
      <c r="W420" s="37">
        <f t="shared" ca="1" si="466"/>
        <v>46748</v>
      </c>
      <c r="X420" s="37">
        <f t="shared" ca="1" si="466"/>
        <v>46748</v>
      </c>
    </row>
    <row r="421" spans="21:24" x14ac:dyDescent="0.25">
      <c r="U421" s="37">
        <f>IF(W$2&lt;&gt;"",EDATE(U$4,W$2*ROWS(U$5:U421)),U$4+7*W$1*ROWS(U$5:U421))</f>
        <v>46754</v>
      </c>
      <c r="V421" s="37">
        <f t="shared" ref="V421:X421" ca="1" si="467">IF(OR(WEEKDAY(U421,2)&gt;5,COUNTIF($B$1:$B$15,U421)=1),U421+1,U421)</f>
        <v>46755</v>
      </c>
      <c r="W421" s="37">
        <f t="shared" ca="1" si="467"/>
        <v>46755</v>
      </c>
      <c r="X421" s="37">
        <f t="shared" ca="1" si="467"/>
        <v>46755</v>
      </c>
    </row>
    <row r="422" spans="21:24" x14ac:dyDescent="0.25">
      <c r="U422" s="37">
        <f>IF(W$2&lt;&gt;"",EDATE(U$4,W$2*ROWS(U$5:U422)),U$4+7*W$1*ROWS(U$5:U422))</f>
        <v>46761</v>
      </c>
      <c r="V422" s="37">
        <f t="shared" ref="V422:X422" ca="1" si="468">IF(OR(WEEKDAY(U422,2)&gt;5,COUNTIF($B$1:$B$15,U422)=1),U422+1,U422)</f>
        <v>46762</v>
      </c>
      <c r="W422" s="37">
        <f t="shared" ca="1" si="468"/>
        <v>46762</v>
      </c>
      <c r="X422" s="37">
        <f t="shared" ca="1" si="468"/>
        <v>46762</v>
      </c>
    </row>
    <row r="423" spans="21:24" x14ac:dyDescent="0.25">
      <c r="U423" s="37">
        <f>IF(W$2&lt;&gt;"",EDATE(U$4,W$2*ROWS(U$5:U423)),U$4+7*W$1*ROWS(U$5:U423))</f>
        <v>46768</v>
      </c>
      <c r="V423" s="37">
        <f t="shared" ref="V423:X423" ca="1" si="469">IF(OR(WEEKDAY(U423,2)&gt;5,COUNTIF($B$1:$B$15,U423)=1),U423+1,U423)</f>
        <v>46769</v>
      </c>
      <c r="W423" s="37">
        <f t="shared" ca="1" si="469"/>
        <v>46769</v>
      </c>
      <c r="X423" s="37">
        <f t="shared" ca="1" si="469"/>
        <v>46769</v>
      </c>
    </row>
    <row r="424" spans="21:24" x14ac:dyDescent="0.25">
      <c r="U424" s="37">
        <f>IF(W$2&lt;&gt;"",EDATE(U$4,W$2*ROWS(U$5:U424)),U$4+7*W$1*ROWS(U$5:U424))</f>
        <v>46775</v>
      </c>
      <c r="V424" s="37">
        <f t="shared" ref="V424:X424" ca="1" si="470">IF(OR(WEEKDAY(U424,2)&gt;5,COUNTIF($B$1:$B$15,U424)=1),U424+1,U424)</f>
        <v>46776</v>
      </c>
      <c r="W424" s="37">
        <f t="shared" ca="1" si="470"/>
        <v>46776</v>
      </c>
      <c r="X424" s="37">
        <f t="shared" ca="1" si="470"/>
        <v>46776</v>
      </c>
    </row>
    <row r="425" spans="21:24" x14ac:dyDescent="0.25">
      <c r="U425" s="37">
        <f>IF(W$2&lt;&gt;"",EDATE(U$4,W$2*ROWS(U$5:U425)),U$4+7*W$1*ROWS(U$5:U425))</f>
        <v>46782</v>
      </c>
      <c r="V425" s="37">
        <f t="shared" ref="V425:X425" ca="1" si="471">IF(OR(WEEKDAY(U425,2)&gt;5,COUNTIF($B$1:$B$15,U425)=1),U425+1,U425)</f>
        <v>46783</v>
      </c>
      <c r="W425" s="37">
        <f t="shared" ca="1" si="471"/>
        <v>46783</v>
      </c>
      <c r="X425" s="37">
        <f t="shared" ca="1" si="471"/>
        <v>46783</v>
      </c>
    </row>
    <row r="426" spans="21:24" x14ac:dyDescent="0.25">
      <c r="U426" s="37">
        <f>IF(W$2&lt;&gt;"",EDATE(U$4,W$2*ROWS(U$5:U426)),U$4+7*W$1*ROWS(U$5:U426))</f>
        <v>46789</v>
      </c>
      <c r="V426" s="37">
        <f t="shared" ref="V426:X426" ca="1" si="472">IF(OR(WEEKDAY(U426,2)&gt;5,COUNTIF($B$1:$B$15,U426)=1),U426+1,U426)</f>
        <v>46790</v>
      </c>
      <c r="W426" s="37">
        <f t="shared" ca="1" si="472"/>
        <v>46790</v>
      </c>
      <c r="X426" s="37">
        <f t="shared" ca="1" si="472"/>
        <v>46790</v>
      </c>
    </row>
    <row r="427" spans="21:24" x14ac:dyDescent="0.25">
      <c r="U427" s="37">
        <f>IF(W$2&lt;&gt;"",EDATE(U$4,W$2*ROWS(U$5:U427)),U$4+7*W$1*ROWS(U$5:U427))</f>
        <v>46796</v>
      </c>
      <c r="V427" s="37">
        <f t="shared" ref="V427:X427" ca="1" si="473">IF(OR(WEEKDAY(U427,2)&gt;5,COUNTIF($B$1:$B$15,U427)=1),U427+1,U427)</f>
        <v>46797</v>
      </c>
      <c r="W427" s="37">
        <f t="shared" ca="1" si="473"/>
        <v>46797</v>
      </c>
      <c r="X427" s="37">
        <f t="shared" ca="1" si="473"/>
        <v>46797</v>
      </c>
    </row>
    <row r="428" spans="21:24" x14ac:dyDescent="0.25">
      <c r="U428" s="37">
        <f>IF(W$2&lt;&gt;"",EDATE(U$4,W$2*ROWS(U$5:U428)),U$4+7*W$1*ROWS(U$5:U428))</f>
        <v>46803</v>
      </c>
      <c r="V428" s="37">
        <f t="shared" ref="V428:X428" ca="1" si="474">IF(OR(WEEKDAY(U428,2)&gt;5,COUNTIF($B$1:$B$15,U428)=1),U428+1,U428)</f>
        <v>46804</v>
      </c>
      <c r="W428" s="37">
        <f t="shared" ca="1" si="474"/>
        <v>46804</v>
      </c>
      <c r="X428" s="37">
        <f t="shared" ca="1" si="474"/>
        <v>46804</v>
      </c>
    </row>
    <row r="429" spans="21:24" x14ac:dyDescent="0.25">
      <c r="U429" s="37">
        <f>IF(W$2&lt;&gt;"",EDATE(U$4,W$2*ROWS(U$5:U429)),U$4+7*W$1*ROWS(U$5:U429))</f>
        <v>46810</v>
      </c>
      <c r="V429" s="37">
        <f t="shared" ref="V429:X429" ca="1" si="475">IF(OR(WEEKDAY(U429,2)&gt;5,COUNTIF($B$1:$B$15,U429)=1),U429+1,U429)</f>
        <v>46811</v>
      </c>
      <c r="W429" s="37">
        <f t="shared" ca="1" si="475"/>
        <v>46811</v>
      </c>
      <c r="X429" s="37">
        <f t="shared" ca="1" si="475"/>
        <v>46811</v>
      </c>
    </row>
    <row r="430" spans="21:24" x14ac:dyDescent="0.25">
      <c r="U430" s="37">
        <f>IF(W$2&lt;&gt;"",EDATE(U$4,W$2*ROWS(U$5:U430)),U$4+7*W$1*ROWS(U$5:U430))</f>
        <v>46817</v>
      </c>
      <c r="V430" s="37">
        <f t="shared" ref="V430:X430" ca="1" si="476">IF(OR(WEEKDAY(U430,2)&gt;5,COUNTIF($B$1:$B$15,U430)=1),U430+1,U430)</f>
        <v>46818</v>
      </c>
      <c r="W430" s="37">
        <f t="shared" ca="1" si="476"/>
        <v>46818</v>
      </c>
      <c r="X430" s="37">
        <f t="shared" ca="1" si="476"/>
        <v>46818</v>
      </c>
    </row>
    <row r="431" spans="21:24" x14ac:dyDescent="0.25">
      <c r="U431" s="37">
        <f>IF(W$2&lt;&gt;"",EDATE(U$4,W$2*ROWS(U$5:U431)),U$4+7*W$1*ROWS(U$5:U431))</f>
        <v>46824</v>
      </c>
      <c r="V431" s="37">
        <f t="shared" ref="V431:X431" ca="1" si="477">IF(OR(WEEKDAY(U431,2)&gt;5,COUNTIF($B$1:$B$15,U431)=1),U431+1,U431)</f>
        <v>46825</v>
      </c>
      <c r="W431" s="37">
        <f t="shared" ca="1" si="477"/>
        <v>46825</v>
      </c>
      <c r="X431" s="37">
        <f t="shared" ca="1" si="477"/>
        <v>46825</v>
      </c>
    </row>
    <row r="432" spans="21:24" x14ac:dyDescent="0.25">
      <c r="U432" s="37">
        <f>IF(W$2&lt;&gt;"",EDATE(U$4,W$2*ROWS(U$5:U432)),U$4+7*W$1*ROWS(U$5:U432))</f>
        <v>46831</v>
      </c>
      <c r="V432" s="37">
        <f t="shared" ref="V432:X432" ca="1" si="478">IF(OR(WEEKDAY(U432,2)&gt;5,COUNTIF($B$1:$B$15,U432)=1),U432+1,U432)</f>
        <v>46832</v>
      </c>
      <c r="W432" s="37">
        <f t="shared" ca="1" si="478"/>
        <v>46832</v>
      </c>
      <c r="X432" s="37">
        <f t="shared" ca="1" si="478"/>
        <v>46832</v>
      </c>
    </row>
    <row r="433" spans="21:24" x14ac:dyDescent="0.25">
      <c r="U433" s="37">
        <f>IF(W$2&lt;&gt;"",EDATE(U$4,W$2*ROWS(U$5:U433)),U$4+7*W$1*ROWS(U$5:U433))</f>
        <v>46838</v>
      </c>
      <c r="V433" s="37">
        <f t="shared" ref="V433:X433" ca="1" si="479">IF(OR(WEEKDAY(U433,2)&gt;5,COUNTIF($B$1:$B$15,U433)=1),U433+1,U433)</f>
        <v>46839</v>
      </c>
      <c r="W433" s="37">
        <f t="shared" ca="1" si="479"/>
        <v>46839</v>
      </c>
      <c r="X433" s="37">
        <f t="shared" ca="1" si="479"/>
        <v>46839</v>
      </c>
    </row>
    <row r="434" spans="21:24" x14ac:dyDescent="0.25">
      <c r="U434" s="37">
        <f>IF(W$2&lt;&gt;"",EDATE(U$4,W$2*ROWS(U$5:U434)),U$4+7*W$1*ROWS(U$5:U434))</f>
        <v>46845</v>
      </c>
      <c r="V434" s="37">
        <f t="shared" ref="V434:X434" ca="1" si="480">IF(OR(WEEKDAY(U434,2)&gt;5,COUNTIF($B$1:$B$15,U434)=1),U434+1,U434)</f>
        <v>46846</v>
      </c>
      <c r="W434" s="37">
        <f t="shared" ca="1" si="480"/>
        <v>46846</v>
      </c>
      <c r="X434" s="37">
        <f t="shared" ca="1" si="480"/>
        <v>46846</v>
      </c>
    </row>
    <row r="435" spans="21:24" x14ac:dyDescent="0.25">
      <c r="U435" s="37">
        <f>IF(W$2&lt;&gt;"",EDATE(U$4,W$2*ROWS(U$5:U435)),U$4+7*W$1*ROWS(U$5:U435))</f>
        <v>46852</v>
      </c>
      <c r="V435" s="37">
        <f t="shared" ref="V435:X435" ca="1" si="481">IF(OR(WEEKDAY(U435,2)&gt;5,COUNTIF($B$1:$B$15,U435)=1),U435+1,U435)</f>
        <v>46853</v>
      </c>
      <c r="W435" s="37">
        <f t="shared" ca="1" si="481"/>
        <v>46853</v>
      </c>
      <c r="X435" s="37">
        <f t="shared" ca="1" si="481"/>
        <v>46853</v>
      </c>
    </row>
    <row r="436" spans="21:24" x14ac:dyDescent="0.25">
      <c r="U436" s="37">
        <f>IF(W$2&lt;&gt;"",EDATE(U$4,W$2*ROWS(U$5:U436)),U$4+7*W$1*ROWS(U$5:U436))</f>
        <v>46859</v>
      </c>
      <c r="V436" s="37">
        <f t="shared" ref="V436:X436" ca="1" si="482">IF(OR(WEEKDAY(U436,2)&gt;5,COUNTIF($B$1:$B$15,U436)=1),U436+1,U436)</f>
        <v>46860</v>
      </c>
      <c r="W436" s="37">
        <f t="shared" ca="1" si="482"/>
        <v>46860</v>
      </c>
      <c r="X436" s="37">
        <f t="shared" ca="1" si="482"/>
        <v>46860</v>
      </c>
    </row>
    <row r="437" spans="21:24" x14ac:dyDescent="0.25">
      <c r="U437" s="37">
        <f>IF(W$2&lt;&gt;"",EDATE(U$4,W$2*ROWS(U$5:U437)),U$4+7*W$1*ROWS(U$5:U437))</f>
        <v>46866</v>
      </c>
      <c r="V437" s="37">
        <f t="shared" ref="V437:X437" ca="1" si="483">IF(OR(WEEKDAY(U437,2)&gt;5,COUNTIF($B$1:$B$15,U437)=1),U437+1,U437)</f>
        <v>46867</v>
      </c>
      <c r="W437" s="37">
        <f t="shared" ca="1" si="483"/>
        <v>46867</v>
      </c>
      <c r="X437" s="37">
        <f t="shared" ca="1" si="483"/>
        <v>46867</v>
      </c>
    </row>
    <row r="438" spans="21:24" x14ac:dyDescent="0.25">
      <c r="U438" s="37">
        <f>IF(W$2&lt;&gt;"",EDATE(U$4,W$2*ROWS(U$5:U438)),U$4+7*W$1*ROWS(U$5:U438))</f>
        <v>46873</v>
      </c>
      <c r="V438" s="37">
        <f t="shared" ref="V438:X438" ca="1" si="484">IF(OR(WEEKDAY(U438,2)&gt;5,COUNTIF($B$1:$B$15,U438)=1),U438+1,U438)</f>
        <v>46874</v>
      </c>
      <c r="W438" s="37">
        <f t="shared" ca="1" si="484"/>
        <v>46874</v>
      </c>
      <c r="X438" s="37">
        <f t="shared" ca="1" si="484"/>
        <v>46874</v>
      </c>
    </row>
    <row r="439" spans="21:24" x14ac:dyDescent="0.25">
      <c r="U439" s="37">
        <f>IF(W$2&lt;&gt;"",EDATE(U$4,W$2*ROWS(U$5:U439)),U$4+7*W$1*ROWS(U$5:U439))</f>
        <v>46880</v>
      </c>
      <c r="V439" s="37">
        <f t="shared" ref="V439:X439" ca="1" si="485">IF(OR(WEEKDAY(U439,2)&gt;5,COUNTIF($B$1:$B$15,U439)=1),U439+1,U439)</f>
        <v>46881</v>
      </c>
      <c r="W439" s="37">
        <f t="shared" ca="1" si="485"/>
        <v>46881</v>
      </c>
      <c r="X439" s="37">
        <f t="shared" ca="1" si="485"/>
        <v>46881</v>
      </c>
    </row>
    <row r="440" spans="21:24" x14ac:dyDescent="0.25">
      <c r="U440" s="37">
        <f>IF(W$2&lt;&gt;"",EDATE(U$4,W$2*ROWS(U$5:U440)),U$4+7*W$1*ROWS(U$5:U440))</f>
        <v>46887</v>
      </c>
      <c r="V440" s="37">
        <f t="shared" ref="V440:X440" ca="1" si="486">IF(OR(WEEKDAY(U440,2)&gt;5,COUNTIF($B$1:$B$15,U440)=1),U440+1,U440)</f>
        <v>46888</v>
      </c>
      <c r="W440" s="37">
        <f t="shared" ca="1" si="486"/>
        <v>46888</v>
      </c>
      <c r="X440" s="37">
        <f t="shared" ca="1" si="486"/>
        <v>46888</v>
      </c>
    </row>
    <row r="441" spans="21:24" x14ac:dyDescent="0.25">
      <c r="U441" s="37">
        <f>IF(W$2&lt;&gt;"",EDATE(U$4,W$2*ROWS(U$5:U441)),U$4+7*W$1*ROWS(U$5:U441))</f>
        <v>46894</v>
      </c>
      <c r="V441" s="37">
        <f t="shared" ref="V441:X441" ca="1" si="487">IF(OR(WEEKDAY(U441,2)&gt;5,COUNTIF($B$1:$B$15,U441)=1),U441+1,U441)</f>
        <v>46895</v>
      </c>
      <c r="W441" s="37">
        <f t="shared" ca="1" si="487"/>
        <v>46895</v>
      </c>
      <c r="X441" s="37">
        <f t="shared" ca="1" si="487"/>
        <v>46895</v>
      </c>
    </row>
    <row r="442" spans="21:24" x14ac:dyDescent="0.25">
      <c r="U442" s="37">
        <f>IF(W$2&lt;&gt;"",EDATE(U$4,W$2*ROWS(U$5:U442)),U$4+7*W$1*ROWS(U$5:U442))</f>
        <v>46901</v>
      </c>
      <c r="V442" s="37">
        <f t="shared" ref="V442:X442" ca="1" si="488">IF(OR(WEEKDAY(U442,2)&gt;5,COUNTIF($B$1:$B$15,U442)=1),U442+1,U442)</f>
        <v>46902</v>
      </c>
      <c r="W442" s="37">
        <f t="shared" ca="1" si="488"/>
        <v>46902</v>
      </c>
      <c r="X442" s="37">
        <f t="shared" ca="1" si="488"/>
        <v>46902</v>
      </c>
    </row>
    <row r="443" spans="21:24" x14ac:dyDescent="0.25">
      <c r="U443" s="37">
        <f>IF(W$2&lt;&gt;"",EDATE(U$4,W$2*ROWS(U$5:U443)),U$4+7*W$1*ROWS(U$5:U443))</f>
        <v>46908</v>
      </c>
      <c r="V443" s="37">
        <f t="shared" ref="V443:X443" ca="1" si="489">IF(OR(WEEKDAY(U443,2)&gt;5,COUNTIF($B$1:$B$15,U443)=1),U443+1,U443)</f>
        <v>46909</v>
      </c>
      <c r="W443" s="37">
        <f t="shared" ca="1" si="489"/>
        <v>46909</v>
      </c>
      <c r="X443" s="37">
        <f t="shared" ca="1" si="489"/>
        <v>46909</v>
      </c>
    </row>
    <row r="444" spans="21:24" x14ac:dyDescent="0.25">
      <c r="U444" s="37">
        <f>IF(W$2&lt;&gt;"",EDATE(U$4,W$2*ROWS(U$5:U444)),U$4+7*W$1*ROWS(U$5:U444))</f>
        <v>46915</v>
      </c>
      <c r="V444" s="37">
        <f t="shared" ref="V444:X444" ca="1" si="490">IF(OR(WEEKDAY(U444,2)&gt;5,COUNTIF($B$1:$B$15,U444)=1),U444+1,U444)</f>
        <v>46916</v>
      </c>
      <c r="W444" s="37">
        <f t="shared" ca="1" si="490"/>
        <v>46916</v>
      </c>
      <c r="X444" s="37">
        <f t="shared" ca="1" si="490"/>
        <v>46916</v>
      </c>
    </row>
    <row r="445" spans="21:24" x14ac:dyDescent="0.25">
      <c r="U445" s="37">
        <f>IF(W$2&lt;&gt;"",EDATE(U$4,W$2*ROWS(U$5:U445)),U$4+7*W$1*ROWS(U$5:U445))</f>
        <v>46922</v>
      </c>
      <c r="V445" s="37">
        <f t="shared" ref="V445:X445" ca="1" si="491">IF(OR(WEEKDAY(U445,2)&gt;5,COUNTIF($B$1:$B$15,U445)=1),U445+1,U445)</f>
        <v>46923</v>
      </c>
      <c r="W445" s="37">
        <f t="shared" ca="1" si="491"/>
        <v>46923</v>
      </c>
      <c r="X445" s="37">
        <f t="shared" ca="1" si="491"/>
        <v>46923</v>
      </c>
    </row>
    <row r="446" spans="21:24" x14ac:dyDescent="0.25">
      <c r="U446" s="37">
        <f>IF(W$2&lt;&gt;"",EDATE(U$4,W$2*ROWS(U$5:U446)),U$4+7*W$1*ROWS(U$5:U446))</f>
        <v>46929</v>
      </c>
      <c r="V446" s="37">
        <f t="shared" ref="V446:X446" ca="1" si="492">IF(OR(WEEKDAY(U446,2)&gt;5,COUNTIF($B$1:$B$15,U446)=1),U446+1,U446)</f>
        <v>46930</v>
      </c>
      <c r="W446" s="37">
        <f t="shared" ca="1" si="492"/>
        <v>46930</v>
      </c>
      <c r="X446" s="37">
        <f t="shared" ca="1" si="492"/>
        <v>46930</v>
      </c>
    </row>
    <row r="447" spans="21:24" x14ac:dyDescent="0.25">
      <c r="U447" s="37">
        <f>IF(W$2&lt;&gt;"",EDATE(U$4,W$2*ROWS(U$5:U447)),U$4+7*W$1*ROWS(U$5:U447))</f>
        <v>46936</v>
      </c>
      <c r="V447" s="37">
        <f t="shared" ref="V447:X447" ca="1" si="493">IF(OR(WEEKDAY(U447,2)&gt;5,COUNTIF($B$1:$B$15,U447)=1),U447+1,U447)</f>
        <v>46937</v>
      </c>
      <c r="W447" s="37">
        <f t="shared" ca="1" si="493"/>
        <v>46937</v>
      </c>
      <c r="X447" s="37">
        <f t="shared" ca="1" si="493"/>
        <v>46937</v>
      </c>
    </row>
    <row r="448" spans="21:24" x14ac:dyDescent="0.25">
      <c r="U448" s="37">
        <f>IF(W$2&lt;&gt;"",EDATE(U$4,W$2*ROWS(U$5:U448)),U$4+7*W$1*ROWS(U$5:U448))</f>
        <v>46943</v>
      </c>
      <c r="V448" s="37">
        <f t="shared" ref="V448:X448" ca="1" si="494">IF(OR(WEEKDAY(U448,2)&gt;5,COUNTIF($B$1:$B$15,U448)=1),U448+1,U448)</f>
        <v>46944</v>
      </c>
      <c r="W448" s="37">
        <f t="shared" ca="1" si="494"/>
        <v>46944</v>
      </c>
      <c r="X448" s="37">
        <f t="shared" ca="1" si="494"/>
        <v>46944</v>
      </c>
    </row>
    <row r="449" spans="21:24" x14ac:dyDescent="0.25">
      <c r="U449" s="37">
        <f>IF(W$2&lt;&gt;"",EDATE(U$4,W$2*ROWS(U$5:U449)),U$4+7*W$1*ROWS(U$5:U449))</f>
        <v>46950</v>
      </c>
      <c r="V449" s="37">
        <f t="shared" ref="V449:X449" ca="1" si="495">IF(OR(WEEKDAY(U449,2)&gt;5,COUNTIF($B$1:$B$15,U449)=1),U449+1,U449)</f>
        <v>46951</v>
      </c>
      <c r="W449" s="37">
        <f t="shared" ca="1" si="495"/>
        <v>46951</v>
      </c>
      <c r="X449" s="37">
        <f t="shared" ca="1" si="495"/>
        <v>46951</v>
      </c>
    </row>
    <row r="450" spans="21:24" x14ac:dyDescent="0.25">
      <c r="U450" s="37">
        <f>IF(W$2&lt;&gt;"",EDATE(U$4,W$2*ROWS(U$5:U450)),U$4+7*W$1*ROWS(U$5:U450))</f>
        <v>46957</v>
      </c>
      <c r="V450" s="37">
        <f t="shared" ref="V450:X450" ca="1" si="496">IF(OR(WEEKDAY(U450,2)&gt;5,COUNTIF($B$1:$B$15,U450)=1),U450+1,U450)</f>
        <v>46958</v>
      </c>
      <c r="W450" s="37">
        <f t="shared" ca="1" si="496"/>
        <v>46958</v>
      </c>
      <c r="X450" s="37">
        <f t="shared" ca="1" si="496"/>
        <v>46958</v>
      </c>
    </row>
    <row r="451" spans="21:24" x14ac:dyDescent="0.25">
      <c r="U451" s="37">
        <f>IF(W$2&lt;&gt;"",EDATE(U$4,W$2*ROWS(U$5:U451)),U$4+7*W$1*ROWS(U$5:U451))</f>
        <v>46964</v>
      </c>
      <c r="V451" s="37">
        <f t="shared" ref="V451:X451" ca="1" si="497">IF(OR(WEEKDAY(U451,2)&gt;5,COUNTIF($B$1:$B$15,U451)=1),U451+1,U451)</f>
        <v>46965</v>
      </c>
      <c r="W451" s="37">
        <f t="shared" ca="1" si="497"/>
        <v>46965</v>
      </c>
      <c r="X451" s="37">
        <f t="shared" ca="1" si="497"/>
        <v>46965</v>
      </c>
    </row>
    <row r="452" spans="21:24" x14ac:dyDescent="0.25">
      <c r="U452" s="37">
        <f>IF(W$2&lt;&gt;"",EDATE(U$4,W$2*ROWS(U$5:U452)),U$4+7*W$1*ROWS(U$5:U452))</f>
        <v>46971</v>
      </c>
      <c r="V452" s="37">
        <f t="shared" ref="V452:X452" ca="1" si="498">IF(OR(WEEKDAY(U452,2)&gt;5,COUNTIF($B$1:$B$15,U452)=1),U452+1,U452)</f>
        <v>46972</v>
      </c>
      <c r="W452" s="37">
        <f t="shared" ca="1" si="498"/>
        <v>46972</v>
      </c>
      <c r="X452" s="37">
        <f t="shared" ca="1" si="498"/>
        <v>46972</v>
      </c>
    </row>
    <row r="453" spans="21:24" x14ac:dyDescent="0.25">
      <c r="U453" s="37">
        <f>IF(W$2&lt;&gt;"",EDATE(U$4,W$2*ROWS(U$5:U453)),U$4+7*W$1*ROWS(U$5:U453))</f>
        <v>46978</v>
      </c>
      <c r="V453" s="37">
        <f t="shared" ref="V453:X453" ca="1" si="499">IF(OR(WEEKDAY(U453,2)&gt;5,COUNTIF($B$1:$B$15,U453)=1),U453+1,U453)</f>
        <v>46979</v>
      </c>
      <c r="W453" s="37">
        <f t="shared" ca="1" si="499"/>
        <v>46979</v>
      </c>
      <c r="X453" s="37">
        <f t="shared" ca="1" si="499"/>
        <v>46979</v>
      </c>
    </row>
    <row r="454" spans="21:24" x14ac:dyDescent="0.25">
      <c r="U454" s="37">
        <f>IF(W$2&lt;&gt;"",EDATE(U$4,W$2*ROWS(U$5:U454)),U$4+7*W$1*ROWS(U$5:U454))</f>
        <v>46985</v>
      </c>
      <c r="V454" s="37">
        <f t="shared" ref="V454:X454" ca="1" si="500">IF(OR(WEEKDAY(U454,2)&gt;5,COUNTIF($B$1:$B$15,U454)=1),U454+1,U454)</f>
        <v>46986</v>
      </c>
      <c r="W454" s="37">
        <f t="shared" ca="1" si="500"/>
        <v>46986</v>
      </c>
      <c r="X454" s="37">
        <f t="shared" ca="1" si="500"/>
        <v>46986</v>
      </c>
    </row>
    <row r="455" spans="21:24" x14ac:dyDescent="0.25">
      <c r="U455" s="37">
        <f>IF(W$2&lt;&gt;"",EDATE(U$4,W$2*ROWS(U$5:U455)),U$4+7*W$1*ROWS(U$5:U455))</f>
        <v>46992</v>
      </c>
      <c r="V455" s="37">
        <f t="shared" ref="V455:X455" ca="1" si="501">IF(OR(WEEKDAY(U455,2)&gt;5,COUNTIF($B$1:$B$15,U455)=1),U455+1,U455)</f>
        <v>46993</v>
      </c>
      <c r="W455" s="37">
        <f t="shared" ca="1" si="501"/>
        <v>46993</v>
      </c>
      <c r="X455" s="37">
        <f t="shared" ca="1" si="501"/>
        <v>46993</v>
      </c>
    </row>
    <row r="456" spans="21:24" x14ac:dyDescent="0.25">
      <c r="U456" s="37">
        <f>IF(W$2&lt;&gt;"",EDATE(U$4,W$2*ROWS(U$5:U456)),U$4+7*W$1*ROWS(U$5:U456))</f>
        <v>46999</v>
      </c>
      <c r="V456" s="37">
        <f t="shared" ref="V456:X456" ca="1" si="502">IF(OR(WEEKDAY(U456,2)&gt;5,COUNTIF($B$1:$B$15,U456)=1),U456+1,U456)</f>
        <v>47000</v>
      </c>
      <c r="W456" s="37">
        <f t="shared" ca="1" si="502"/>
        <v>47000</v>
      </c>
      <c r="X456" s="37">
        <f t="shared" ca="1" si="502"/>
        <v>47000</v>
      </c>
    </row>
    <row r="457" spans="21:24" x14ac:dyDescent="0.25">
      <c r="U457" s="37">
        <f>IF(W$2&lt;&gt;"",EDATE(U$4,W$2*ROWS(U$5:U457)),U$4+7*W$1*ROWS(U$5:U457))</f>
        <v>47006</v>
      </c>
      <c r="V457" s="37">
        <f t="shared" ref="V457:X457" ca="1" si="503">IF(OR(WEEKDAY(U457,2)&gt;5,COUNTIF($B$1:$B$15,U457)=1),U457+1,U457)</f>
        <v>47007</v>
      </c>
      <c r="W457" s="37">
        <f t="shared" ca="1" si="503"/>
        <v>47007</v>
      </c>
      <c r="X457" s="37">
        <f t="shared" ca="1" si="503"/>
        <v>47007</v>
      </c>
    </row>
    <row r="458" spans="21:24" x14ac:dyDescent="0.25">
      <c r="U458" s="37">
        <f>IF(W$2&lt;&gt;"",EDATE(U$4,W$2*ROWS(U$5:U458)),U$4+7*W$1*ROWS(U$5:U458))</f>
        <v>47013</v>
      </c>
      <c r="V458" s="37">
        <f t="shared" ref="V458:X458" ca="1" si="504">IF(OR(WEEKDAY(U458,2)&gt;5,COUNTIF($B$1:$B$15,U458)=1),U458+1,U458)</f>
        <v>47014</v>
      </c>
      <c r="W458" s="37">
        <f t="shared" ca="1" si="504"/>
        <v>47014</v>
      </c>
      <c r="X458" s="37">
        <f t="shared" ca="1" si="504"/>
        <v>47014</v>
      </c>
    </row>
    <row r="459" spans="21:24" x14ac:dyDescent="0.25">
      <c r="U459" s="37">
        <f>IF(W$2&lt;&gt;"",EDATE(U$4,W$2*ROWS(U$5:U459)),U$4+7*W$1*ROWS(U$5:U459))</f>
        <v>47020</v>
      </c>
      <c r="V459" s="37">
        <f t="shared" ref="V459:X459" ca="1" si="505">IF(OR(WEEKDAY(U459,2)&gt;5,COUNTIF($B$1:$B$15,U459)=1),U459+1,U459)</f>
        <v>47021</v>
      </c>
      <c r="W459" s="37">
        <f t="shared" ca="1" si="505"/>
        <v>47021</v>
      </c>
      <c r="X459" s="37">
        <f t="shared" ca="1" si="505"/>
        <v>47021</v>
      </c>
    </row>
    <row r="460" spans="21:24" x14ac:dyDescent="0.25">
      <c r="U460" s="37">
        <f>IF(W$2&lt;&gt;"",EDATE(U$4,W$2*ROWS(U$5:U460)),U$4+7*W$1*ROWS(U$5:U460))</f>
        <v>47027</v>
      </c>
      <c r="V460" s="37">
        <f t="shared" ref="V460:X460" ca="1" si="506">IF(OR(WEEKDAY(U460,2)&gt;5,COUNTIF($B$1:$B$15,U460)=1),U460+1,U460)</f>
        <v>47028</v>
      </c>
      <c r="W460" s="37">
        <f t="shared" ca="1" si="506"/>
        <v>47028</v>
      </c>
      <c r="X460" s="37">
        <f t="shared" ca="1" si="506"/>
        <v>47028</v>
      </c>
    </row>
    <row r="461" spans="21:24" x14ac:dyDescent="0.25">
      <c r="U461" s="37">
        <f>IF(W$2&lt;&gt;"",EDATE(U$4,W$2*ROWS(U$5:U461)),U$4+7*W$1*ROWS(U$5:U461))</f>
        <v>47034</v>
      </c>
      <c r="V461" s="37">
        <f t="shared" ref="V461:X461" ca="1" si="507">IF(OR(WEEKDAY(U461,2)&gt;5,COUNTIF($B$1:$B$15,U461)=1),U461+1,U461)</f>
        <v>47035</v>
      </c>
      <c r="W461" s="37">
        <f t="shared" ca="1" si="507"/>
        <v>47035</v>
      </c>
      <c r="X461" s="37">
        <f t="shared" ca="1" si="507"/>
        <v>47035</v>
      </c>
    </row>
    <row r="462" spans="21:24" x14ac:dyDescent="0.25">
      <c r="U462" s="37">
        <f>IF(W$2&lt;&gt;"",EDATE(U$4,W$2*ROWS(U$5:U462)),U$4+7*W$1*ROWS(U$5:U462))</f>
        <v>47041</v>
      </c>
      <c r="V462" s="37">
        <f t="shared" ref="V462:X462" ca="1" si="508">IF(OR(WEEKDAY(U462,2)&gt;5,COUNTIF($B$1:$B$15,U462)=1),U462+1,U462)</f>
        <v>47042</v>
      </c>
      <c r="W462" s="37">
        <f t="shared" ca="1" si="508"/>
        <v>47042</v>
      </c>
      <c r="X462" s="37">
        <f t="shared" ca="1" si="508"/>
        <v>47042</v>
      </c>
    </row>
    <row r="463" spans="21:24" x14ac:dyDescent="0.25">
      <c r="U463" s="37">
        <f>IF(W$2&lt;&gt;"",EDATE(U$4,W$2*ROWS(U$5:U463)),U$4+7*W$1*ROWS(U$5:U463))</f>
        <v>47048</v>
      </c>
      <c r="V463" s="37">
        <f t="shared" ref="V463:X463" ca="1" si="509">IF(OR(WEEKDAY(U463,2)&gt;5,COUNTIF($B$1:$B$15,U463)=1),U463+1,U463)</f>
        <v>47049</v>
      </c>
      <c r="W463" s="37">
        <f t="shared" ca="1" si="509"/>
        <v>47049</v>
      </c>
      <c r="X463" s="37">
        <f t="shared" ca="1" si="509"/>
        <v>47049</v>
      </c>
    </row>
    <row r="464" spans="21:24" x14ac:dyDescent="0.25">
      <c r="U464" s="37">
        <f>IF(W$2&lt;&gt;"",EDATE(U$4,W$2*ROWS(U$5:U464)),U$4+7*W$1*ROWS(U$5:U464))</f>
        <v>47055</v>
      </c>
      <c r="V464" s="37">
        <f t="shared" ref="V464:X464" ca="1" si="510">IF(OR(WEEKDAY(U464,2)&gt;5,COUNTIF($B$1:$B$15,U464)=1),U464+1,U464)</f>
        <v>47056</v>
      </c>
      <c r="W464" s="37">
        <f t="shared" ca="1" si="510"/>
        <v>47056</v>
      </c>
      <c r="X464" s="37">
        <f t="shared" ca="1" si="510"/>
        <v>47056</v>
      </c>
    </row>
    <row r="465" spans="21:24" x14ac:dyDescent="0.25">
      <c r="U465" s="37">
        <f>IF(W$2&lt;&gt;"",EDATE(U$4,W$2*ROWS(U$5:U465)),U$4+7*W$1*ROWS(U$5:U465))</f>
        <v>47062</v>
      </c>
      <c r="V465" s="37">
        <f t="shared" ref="V465:X465" ca="1" si="511">IF(OR(WEEKDAY(U465,2)&gt;5,COUNTIF($B$1:$B$15,U465)=1),U465+1,U465)</f>
        <v>47063</v>
      </c>
      <c r="W465" s="37">
        <f t="shared" ca="1" si="511"/>
        <v>47063</v>
      </c>
      <c r="X465" s="37">
        <f t="shared" ca="1" si="511"/>
        <v>47063</v>
      </c>
    </row>
    <row r="466" spans="21:24" x14ac:dyDescent="0.25">
      <c r="U466" s="37">
        <f>IF(W$2&lt;&gt;"",EDATE(U$4,W$2*ROWS(U$5:U466)),U$4+7*W$1*ROWS(U$5:U466))</f>
        <v>47069</v>
      </c>
      <c r="V466" s="37">
        <f t="shared" ref="V466:X466" ca="1" si="512">IF(OR(WEEKDAY(U466,2)&gt;5,COUNTIF($B$1:$B$15,U466)=1),U466+1,U466)</f>
        <v>47070</v>
      </c>
      <c r="W466" s="37">
        <f t="shared" ca="1" si="512"/>
        <v>47070</v>
      </c>
      <c r="X466" s="37">
        <f t="shared" ca="1" si="512"/>
        <v>47070</v>
      </c>
    </row>
    <row r="467" spans="21:24" x14ac:dyDescent="0.25">
      <c r="U467" s="37">
        <f>IF(W$2&lt;&gt;"",EDATE(U$4,W$2*ROWS(U$5:U467)),U$4+7*W$1*ROWS(U$5:U467))</f>
        <v>47076</v>
      </c>
      <c r="V467" s="37">
        <f t="shared" ref="V467:X467" ca="1" si="513">IF(OR(WEEKDAY(U467,2)&gt;5,COUNTIF($B$1:$B$15,U467)=1),U467+1,U467)</f>
        <v>47077</v>
      </c>
      <c r="W467" s="37">
        <f t="shared" ca="1" si="513"/>
        <v>47077</v>
      </c>
      <c r="X467" s="37">
        <f t="shared" ca="1" si="513"/>
        <v>47077</v>
      </c>
    </row>
    <row r="468" spans="21:24" x14ac:dyDescent="0.25">
      <c r="U468" s="37">
        <f>IF(W$2&lt;&gt;"",EDATE(U$4,W$2*ROWS(U$5:U468)),U$4+7*W$1*ROWS(U$5:U468))</f>
        <v>47083</v>
      </c>
      <c r="V468" s="37">
        <f t="shared" ref="V468:X468" ca="1" si="514">IF(OR(WEEKDAY(U468,2)&gt;5,COUNTIF($B$1:$B$15,U468)=1),U468+1,U468)</f>
        <v>47084</v>
      </c>
      <c r="W468" s="37">
        <f t="shared" ca="1" si="514"/>
        <v>47084</v>
      </c>
      <c r="X468" s="37">
        <f t="shared" ca="1" si="514"/>
        <v>47084</v>
      </c>
    </row>
    <row r="469" spans="21:24" x14ac:dyDescent="0.25">
      <c r="U469" s="37">
        <f>IF(W$2&lt;&gt;"",EDATE(U$4,W$2*ROWS(U$5:U469)),U$4+7*W$1*ROWS(U$5:U469))</f>
        <v>47090</v>
      </c>
      <c r="V469" s="37">
        <f t="shared" ref="V469:X469" ca="1" si="515">IF(OR(WEEKDAY(U469,2)&gt;5,COUNTIF($B$1:$B$15,U469)=1),U469+1,U469)</f>
        <v>47091</v>
      </c>
      <c r="W469" s="37">
        <f t="shared" ca="1" si="515"/>
        <v>47091</v>
      </c>
      <c r="X469" s="37">
        <f t="shared" ca="1" si="515"/>
        <v>47091</v>
      </c>
    </row>
    <row r="470" spans="21:24" x14ac:dyDescent="0.25">
      <c r="U470" s="37">
        <f>IF(W$2&lt;&gt;"",EDATE(U$4,W$2*ROWS(U$5:U470)),U$4+7*W$1*ROWS(U$5:U470))</f>
        <v>47097</v>
      </c>
      <c r="V470" s="37">
        <f t="shared" ref="V470:X470" ca="1" si="516">IF(OR(WEEKDAY(U470,2)&gt;5,COUNTIF($B$1:$B$15,U470)=1),U470+1,U470)</f>
        <v>47098</v>
      </c>
      <c r="W470" s="37">
        <f t="shared" ca="1" si="516"/>
        <v>47098</v>
      </c>
      <c r="X470" s="37">
        <f t="shared" ca="1" si="516"/>
        <v>47098</v>
      </c>
    </row>
    <row r="471" spans="21:24" x14ac:dyDescent="0.25">
      <c r="U471" s="37">
        <f>IF(W$2&lt;&gt;"",EDATE(U$4,W$2*ROWS(U$5:U471)),U$4+7*W$1*ROWS(U$5:U471))</f>
        <v>47104</v>
      </c>
      <c r="V471" s="37">
        <f t="shared" ref="V471:X471" ca="1" si="517">IF(OR(WEEKDAY(U471,2)&gt;5,COUNTIF($B$1:$B$15,U471)=1),U471+1,U471)</f>
        <v>47105</v>
      </c>
      <c r="W471" s="37">
        <f t="shared" ca="1" si="517"/>
        <v>47105</v>
      </c>
      <c r="X471" s="37">
        <f t="shared" ca="1" si="517"/>
        <v>47105</v>
      </c>
    </row>
    <row r="472" spans="21:24" x14ac:dyDescent="0.25">
      <c r="U472" s="37">
        <f>IF(W$2&lt;&gt;"",EDATE(U$4,W$2*ROWS(U$5:U472)),U$4+7*W$1*ROWS(U$5:U472))</f>
        <v>47111</v>
      </c>
      <c r="V472" s="37">
        <f t="shared" ref="V472:X472" ca="1" si="518">IF(OR(WEEKDAY(U472,2)&gt;5,COUNTIF($B$1:$B$15,U472)=1),U472+1,U472)</f>
        <v>47112</v>
      </c>
      <c r="W472" s="37">
        <f t="shared" ca="1" si="518"/>
        <v>47112</v>
      </c>
      <c r="X472" s="37">
        <f t="shared" ca="1" si="518"/>
        <v>47112</v>
      </c>
    </row>
    <row r="473" spans="21:24" x14ac:dyDescent="0.25">
      <c r="U473" s="37">
        <f>IF(W$2&lt;&gt;"",EDATE(U$4,W$2*ROWS(U$5:U473)),U$4+7*W$1*ROWS(U$5:U473))</f>
        <v>47118</v>
      </c>
      <c r="V473" s="37">
        <f t="shared" ref="V473:X473" ca="1" si="519">IF(OR(WEEKDAY(U473,2)&gt;5,COUNTIF($B$1:$B$15,U473)=1),U473+1,U473)</f>
        <v>47119</v>
      </c>
      <c r="W473" s="37">
        <f t="shared" ca="1" si="519"/>
        <v>47119</v>
      </c>
      <c r="X473" s="37">
        <f t="shared" ca="1" si="519"/>
        <v>47119</v>
      </c>
    </row>
    <row r="474" spans="21:24" x14ac:dyDescent="0.25">
      <c r="U474" s="37">
        <f>IF(W$2&lt;&gt;"",EDATE(U$4,W$2*ROWS(U$5:U474)),U$4+7*W$1*ROWS(U$5:U474))</f>
        <v>47125</v>
      </c>
      <c r="V474" s="37">
        <f t="shared" ref="V474:X474" ca="1" si="520">IF(OR(WEEKDAY(U474,2)&gt;5,COUNTIF($B$1:$B$15,U474)=1),U474+1,U474)</f>
        <v>47126</v>
      </c>
      <c r="W474" s="37">
        <f t="shared" ca="1" si="520"/>
        <v>47126</v>
      </c>
      <c r="X474" s="37">
        <f t="shared" ca="1" si="520"/>
        <v>47126</v>
      </c>
    </row>
    <row r="475" spans="21:24" x14ac:dyDescent="0.25">
      <c r="U475" s="37">
        <f>IF(W$2&lt;&gt;"",EDATE(U$4,W$2*ROWS(U$5:U475)),U$4+7*W$1*ROWS(U$5:U475))</f>
        <v>47132</v>
      </c>
      <c r="V475" s="37">
        <f t="shared" ref="V475:X475" ca="1" si="521">IF(OR(WEEKDAY(U475,2)&gt;5,COUNTIF($B$1:$B$15,U475)=1),U475+1,U475)</f>
        <v>47133</v>
      </c>
      <c r="W475" s="37">
        <f t="shared" ca="1" si="521"/>
        <v>47133</v>
      </c>
      <c r="X475" s="37">
        <f t="shared" ca="1" si="521"/>
        <v>47133</v>
      </c>
    </row>
    <row r="476" spans="21:24" x14ac:dyDescent="0.25">
      <c r="U476" s="37">
        <f>IF(W$2&lt;&gt;"",EDATE(U$4,W$2*ROWS(U$5:U476)),U$4+7*W$1*ROWS(U$5:U476))</f>
        <v>47139</v>
      </c>
      <c r="V476" s="37">
        <f t="shared" ref="V476:X476" ca="1" si="522">IF(OR(WEEKDAY(U476,2)&gt;5,COUNTIF($B$1:$B$15,U476)=1),U476+1,U476)</f>
        <v>47140</v>
      </c>
      <c r="W476" s="37">
        <f t="shared" ca="1" si="522"/>
        <v>47140</v>
      </c>
      <c r="X476" s="37">
        <f t="shared" ca="1" si="522"/>
        <v>47140</v>
      </c>
    </row>
    <row r="477" spans="21:24" x14ac:dyDescent="0.25">
      <c r="U477" s="37">
        <f>IF(W$2&lt;&gt;"",EDATE(U$4,W$2*ROWS(U$5:U477)),U$4+7*W$1*ROWS(U$5:U477))</f>
        <v>47146</v>
      </c>
      <c r="V477" s="37">
        <f t="shared" ref="V477:X477" ca="1" si="523">IF(OR(WEEKDAY(U477,2)&gt;5,COUNTIF($B$1:$B$15,U477)=1),U477+1,U477)</f>
        <v>47147</v>
      </c>
      <c r="W477" s="37">
        <f t="shared" ca="1" si="523"/>
        <v>47147</v>
      </c>
      <c r="X477" s="37">
        <f t="shared" ca="1" si="523"/>
        <v>47147</v>
      </c>
    </row>
    <row r="478" spans="21:24" x14ac:dyDescent="0.25">
      <c r="U478" s="37">
        <f>IF(W$2&lt;&gt;"",EDATE(U$4,W$2*ROWS(U$5:U478)),U$4+7*W$1*ROWS(U$5:U478))</f>
        <v>47153</v>
      </c>
      <c r="V478" s="37">
        <f t="shared" ref="V478:X478" ca="1" si="524">IF(OR(WEEKDAY(U478,2)&gt;5,COUNTIF($B$1:$B$15,U478)=1),U478+1,U478)</f>
        <v>47154</v>
      </c>
      <c r="W478" s="37">
        <f t="shared" ca="1" si="524"/>
        <v>47154</v>
      </c>
      <c r="X478" s="37">
        <f t="shared" ca="1" si="524"/>
        <v>47154</v>
      </c>
    </row>
    <row r="479" spans="21:24" x14ac:dyDescent="0.25">
      <c r="U479" s="37">
        <f>IF(W$2&lt;&gt;"",EDATE(U$4,W$2*ROWS(U$5:U479)),U$4+7*W$1*ROWS(U$5:U479))</f>
        <v>47160</v>
      </c>
      <c r="V479" s="37">
        <f t="shared" ref="V479:X479" ca="1" si="525">IF(OR(WEEKDAY(U479,2)&gt;5,COUNTIF($B$1:$B$15,U479)=1),U479+1,U479)</f>
        <v>47161</v>
      </c>
      <c r="W479" s="37">
        <f t="shared" ca="1" si="525"/>
        <v>47161</v>
      </c>
      <c r="X479" s="37">
        <f t="shared" ca="1" si="525"/>
        <v>47161</v>
      </c>
    </row>
    <row r="480" spans="21:24" x14ac:dyDescent="0.25">
      <c r="U480" s="37">
        <f>IF(W$2&lt;&gt;"",EDATE(U$4,W$2*ROWS(U$5:U480)),U$4+7*W$1*ROWS(U$5:U480))</f>
        <v>47167</v>
      </c>
      <c r="V480" s="37">
        <f t="shared" ref="V480:X480" ca="1" si="526">IF(OR(WEEKDAY(U480,2)&gt;5,COUNTIF($B$1:$B$15,U480)=1),U480+1,U480)</f>
        <v>47168</v>
      </c>
      <c r="W480" s="37">
        <f t="shared" ca="1" si="526"/>
        <v>47168</v>
      </c>
      <c r="X480" s="37">
        <f t="shared" ca="1" si="526"/>
        <v>47168</v>
      </c>
    </row>
    <row r="481" spans="21:24" x14ac:dyDescent="0.25">
      <c r="U481" s="37">
        <f>IF(W$2&lt;&gt;"",EDATE(U$4,W$2*ROWS(U$5:U481)),U$4+7*W$1*ROWS(U$5:U481))</f>
        <v>47174</v>
      </c>
      <c r="V481" s="37">
        <f t="shared" ref="V481:X481" ca="1" si="527">IF(OR(WEEKDAY(U481,2)&gt;5,COUNTIF($B$1:$B$15,U481)=1),U481+1,U481)</f>
        <v>47175</v>
      </c>
      <c r="W481" s="37">
        <f t="shared" ca="1" si="527"/>
        <v>47175</v>
      </c>
      <c r="X481" s="37">
        <f t="shared" ca="1" si="527"/>
        <v>47175</v>
      </c>
    </row>
    <row r="482" spans="21:24" x14ac:dyDescent="0.25">
      <c r="U482" s="37">
        <f>IF(W$2&lt;&gt;"",EDATE(U$4,W$2*ROWS(U$5:U482)),U$4+7*W$1*ROWS(U$5:U482))</f>
        <v>47181</v>
      </c>
      <c r="V482" s="37">
        <f t="shared" ref="V482:X482" ca="1" si="528">IF(OR(WEEKDAY(U482,2)&gt;5,COUNTIF($B$1:$B$15,U482)=1),U482+1,U482)</f>
        <v>47182</v>
      </c>
      <c r="W482" s="37">
        <f t="shared" ca="1" si="528"/>
        <v>47182</v>
      </c>
      <c r="X482" s="37">
        <f t="shared" ca="1" si="528"/>
        <v>47182</v>
      </c>
    </row>
    <row r="483" spans="21:24" x14ac:dyDescent="0.25">
      <c r="U483" s="37">
        <f>IF(W$2&lt;&gt;"",EDATE(U$4,W$2*ROWS(U$5:U483)),U$4+7*W$1*ROWS(U$5:U483))</f>
        <v>47188</v>
      </c>
      <c r="V483" s="37">
        <f t="shared" ref="V483:X483" ca="1" si="529">IF(OR(WEEKDAY(U483,2)&gt;5,COUNTIF($B$1:$B$15,U483)=1),U483+1,U483)</f>
        <v>47189</v>
      </c>
      <c r="W483" s="37">
        <f t="shared" ca="1" si="529"/>
        <v>47189</v>
      </c>
      <c r="X483" s="37">
        <f t="shared" ca="1" si="529"/>
        <v>47189</v>
      </c>
    </row>
    <row r="484" spans="21:24" x14ac:dyDescent="0.25">
      <c r="U484" s="37">
        <f>IF(W$2&lt;&gt;"",EDATE(U$4,W$2*ROWS(U$5:U484)),U$4+7*W$1*ROWS(U$5:U484))</f>
        <v>47195</v>
      </c>
      <c r="V484" s="37">
        <f t="shared" ref="V484:X484" ca="1" si="530">IF(OR(WEEKDAY(U484,2)&gt;5,COUNTIF($B$1:$B$15,U484)=1),U484+1,U484)</f>
        <v>47196</v>
      </c>
      <c r="W484" s="37">
        <f t="shared" ca="1" si="530"/>
        <v>47196</v>
      </c>
      <c r="X484" s="37">
        <f t="shared" ca="1" si="530"/>
        <v>47196</v>
      </c>
    </row>
    <row r="485" spans="21:24" x14ac:dyDescent="0.25">
      <c r="U485" s="37">
        <f>IF(W$2&lt;&gt;"",EDATE(U$4,W$2*ROWS(U$5:U485)),U$4+7*W$1*ROWS(U$5:U485))</f>
        <v>47202</v>
      </c>
      <c r="V485" s="37">
        <f t="shared" ref="V485:X485" ca="1" si="531">IF(OR(WEEKDAY(U485,2)&gt;5,COUNTIF($B$1:$B$15,U485)=1),U485+1,U485)</f>
        <v>47203</v>
      </c>
      <c r="W485" s="37">
        <f t="shared" ca="1" si="531"/>
        <v>47203</v>
      </c>
      <c r="X485" s="37">
        <f t="shared" ca="1" si="531"/>
        <v>47203</v>
      </c>
    </row>
    <row r="486" spans="21:24" x14ac:dyDescent="0.25">
      <c r="U486" s="37">
        <f>IF(W$2&lt;&gt;"",EDATE(U$4,W$2*ROWS(U$5:U486)),U$4+7*W$1*ROWS(U$5:U486))</f>
        <v>47209</v>
      </c>
      <c r="V486" s="37">
        <f t="shared" ref="V486:X486" ca="1" si="532">IF(OR(WEEKDAY(U486,2)&gt;5,COUNTIF($B$1:$B$15,U486)=1),U486+1,U486)</f>
        <v>47210</v>
      </c>
      <c r="W486" s="37">
        <f t="shared" ca="1" si="532"/>
        <v>47210</v>
      </c>
      <c r="X486" s="37">
        <f t="shared" ca="1" si="532"/>
        <v>47210</v>
      </c>
    </row>
    <row r="487" spans="21:24" x14ac:dyDescent="0.25">
      <c r="U487" s="37">
        <f>IF(W$2&lt;&gt;"",EDATE(U$4,W$2*ROWS(U$5:U487)),U$4+7*W$1*ROWS(U$5:U487))</f>
        <v>47216</v>
      </c>
      <c r="V487" s="37">
        <f t="shared" ref="V487:X487" ca="1" si="533">IF(OR(WEEKDAY(U487,2)&gt;5,COUNTIF($B$1:$B$15,U487)=1),U487+1,U487)</f>
        <v>47217</v>
      </c>
      <c r="W487" s="37">
        <f t="shared" ca="1" si="533"/>
        <v>47217</v>
      </c>
      <c r="X487" s="37">
        <f t="shared" ca="1" si="533"/>
        <v>47217</v>
      </c>
    </row>
    <row r="488" spans="21:24" x14ac:dyDescent="0.25">
      <c r="U488" s="37">
        <f>IF(W$2&lt;&gt;"",EDATE(U$4,W$2*ROWS(U$5:U488)),U$4+7*W$1*ROWS(U$5:U488))</f>
        <v>47223</v>
      </c>
      <c r="V488" s="37">
        <f t="shared" ref="V488:X488" ca="1" si="534">IF(OR(WEEKDAY(U488,2)&gt;5,COUNTIF($B$1:$B$15,U488)=1),U488+1,U488)</f>
        <v>47224</v>
      </c>
      <c r="W488" s="37">
        <f t="shared" ca="1" si="534"/>
        <v>47224</v>
      </c>
      <c r="X488" s="37">
        <f t="shared" ca="1" si="534"/>
        <v>47224</v>
      </c>
    </row>
    <row r="489" spans="21:24" x14ac:dyDescent="0.25">
      <c r="U489" s="37">
        <f>IF(W$2&lt;&gt;"",EDATE(U$4,W$2*ROWS(U$5:U489)),U$4+7*W$1*ROWS(U$5:U489))</f>
        <v>47230</v>
      </c>
      <c r="V489" s="37">
        <f t="shared" ref="V489:X489" ca="1" si="535">IF(OR(WEEKDAY(U489,2)&gt;5,COUNTIF($B$1:$B$15,U489)=1),U489+1,U489)</f>
        <v>47231</v>
      </c>
      <c r="W489" s="37">
        <f t="shared" ca="1" si="535"/>
        <v>47231</v>
      </c>
      <c r="X489" s="37">
        <f t="shared" ca="1" si="535"/>
        <v>47231</v>
      </c>
    </row>
    <row r="490" spans="21:24" x14ac:dyDescent="0.25">
      <c r="U490" s="37">
        <f>IF(W$2&lt;&gt;"",EDATE(U$4,W$2*ROWS(U$5:U490)),U$4+7*W$1*ROWS(U$5:U490))</f>
        <v>47237</v>
      </c>
      <c r="V490" s="37">
        <f t="shared" ref="V490:X490" ca="1" si="536">IF(OR(WEEKDAY(U490,2)&gt;5,COUNTIF($B$1:$B$15,U490)=1),U490+1,U490)</f>
        <v>47238</v>
      </c>
      <c r="W490" s="37">
        <f t="shared" ca="1" si="536"/>
        <v>47238</v>
      </c>
      <c r="X490" s="37">
        <f t="shared" ca="1" si="536"/>
        <v>47238</v>
      </c>
    </row>
    <row r="491" spans="21:24" x14ac:dyDescent="0.25">
      <c r="U491" s="37">
        <f>IF(W$2&lt;&gt;"",EDATE(U$4,W$2*ROWS(U$5:U491)),U$4+7*W$1*ROWS(U$5:U491))</f>
        <v>47244</v>
      </c>
      <c r="V491" s="37">
        <f t="shared" ref="V491:X491" ca="1" si="537">IF(OR(WEEKDAY(U491,2)&gt;5,COUNTIF($B$1:$B$15,U491)=1),U491+1,U491)</f>
        <v>47245</v>
      </c>
      <c r="W491" s="37">
        <f t="shared" ca="1" si="537"/>
        <v>47245</v>
      </c>
      <c r="X491" s="37">
        <f t="shared" ca="1" si="537"/>
        <v>47245</v>
      </c>
    </row>
    <row r="492" spans="21:24" x14ac:dyDescent="0.25">
      <c r="U492" s="37">
        <f>IF(W$2&lt;&gt;"",EDATE(U$4,W$2*ROWS(U$5:U492)),U$4+7*W$1*ROWS(U$5:U492))</f>
        <v>47251</v>
      </c>
      <c r="V492" s="37">
        <f t="shared" ref="V492:X492" ca="1" si="538">IF(OR(WEEKDAY(U492,2)&gt;5,COUNTIF($B$1:$B$15,U492)=1),U492+1,U492)</f>
        <v>47252</v>
      </c>
      <c r="W492" s="37">
        <f t="shared" ca="1" si="538"/>
        <v>47252</v>
      </c>
      <c r="X492" s="37">
        <f t="shared" ca="1" si="538"/>
        <v>47252</v>
      </c>
    </row>
    <row r="493" spans="21:24" x14ac:dyDescent="0.25">
      <c r="U493" s="37">
        <f>IF(W$2&lt;&gt;"",EDATE(U$4,W$2*ROWS(U$5:U493)),U$4+7*W$1*ROWS(U$5:U493))</f>
        <v>47258</v>
      </c>
      <c r="V493" s="37">
        <f t="shared" ref="V493:X493" ca="1" si="539">IF(OR(WEEKDAY(U493,2)&gt;5,COUNTIF($B$1:$B$15,U493)=1),U493+1,U493)</f>
        <v>47259</v>
      </c>
      <c r="W493" s="37">
        <f t="shared" ca="1" si="539"/>
        <v>47259</v>
      </c>
      <c r="X493" s="37">
        <f t="shared" ca="1" si="539"/>
        <v>47259</v>
      </c>
    </row>
    <row r="494" spans="21:24" x14ac:dyDescent="0.25">
      <c r="U494" s="37">
        <f>IF(W$2&lt;&gt;"",EDATE(U$4,W$2*ROWS(U$5:U494)),U$4+7*W$1*ROWS(U$5:U494))</f>
        <v>47265</v>
      </c>
      <c r="V494" s="37">
        <f t="shared" ref="V494:X494" ca="1" si="540">IF(OR(WEEKDAY(U494,2)&gt;5,COUNTIF($B$1:$B$15,U494)=1),U494+1,U494)</f>
        <v>47266</v>
      </c>
      <c r="W494" s="37">
        <f t="shared" ca="1" si="540"/>
        <v>47266</v>
      </c>
      <c r="X494" s="37">
        <f t="shared" ca="1" si="540"/>
        <v>47266</v>
      </c>
    </row>
    <row r="495" spans="21:24" x14ac:dyDescent="0.25">
      <c r="U495" s="37">
        <f>IF(W$2&lt;&gt;"",EDATE(U$4,W$2*ROWS(U$5:U495)),U$4+7*W$1*ROWS(U$5:U495))</f>
        <v>47272</v>
      </c>
      <c r="V495" s="37">
        <f t="shared" ref="V495:X495" ca="1" si="541">IF(OR(WEEKDAY(U495,2)&gt;5,COUNTIF($B$1:$B$15,U495)=1),U495+1,U495)</f>
        <v>47273</v>
      </c>
      <c r="W495" s="37">
        <f t="shared" ca="1" si="541"/>
        <v>47273</v>
      </c>
      <c r="X495" s="37">
        <f t="shared" ca="1" si="541"/>
        <v>47273</v>
      </c>
    </row>
    <row r="496" spans="21:24" x14ac:dyDescent="0.25">
      <c r="U496" s="37">
        <f>IF(W$2&lt;&gt;"",EDATE(U$4,W$2*ROWS(U$5:U496)),U$4+7*W$1*ROWS(U$5:U496))</f>
        <v>47279</v>
      </c>
      <c r="V496" s="37">
        <f t="shared" ref="V496:X496" ca="1" si="542">IF(OR(WEEKDAY(U496,2)&gt;5,COUNTIF($B$1:$B$15,U496)=1),U496+1,U496)</f>
        <v>47280</v>
      </c>
      <c r="W496" s="37">
        <f t="shared" ca="1" si="542"/>
        <v>47280</v>
      </c>
      <c r="X496" s="37">
        <f t="shared" ca="1" si="542"/>
        <v>47280</v>
      </c>
    </row>
    <row r="497" spans="21:24" x14ac:dyDescent="0.25">
      <c r="U497" s="37">
        <f>IF(W$2&lt;&gt;"",EDATE(U$4,W$2*ROWS(U$5:U497)),U$4+7*W$1*ROWS(U$5:U497))</f>
        <v>47286</v>
      </c>
      <c r="V497" s="37">
        <f t="shared" ref="V497:X497" ca="1" si="543">IF(OR(WEEKDAY(U497,2)&gt;5,COUNTIF($B$1:$B$15,U497)=1),U497+1,U497)</f>
        <v>47287</v>
      </c>
      <c r="W497" s="37">
        <f t="shared" ca="1" si="543"/>
        <v>47287</v>
      </c>
      <c r="X497" s="37">
        <f t="shared" ca="1" si="543"/>
        <v>47287</v>
      </c>
    </row>
    <row r="498" spans="21:24" x14ac:dyDescent="0.25">
      <c r="U498" s="37">
        <f>IF(W$2&lt;&gt;"",EDATE(U$4,W$2*ROWS(U$5:U498)),U$4+7*W$1*ROWS(U$5:U498))</f>
        <v>47293</v>
      </c>
      <c r="V498" s="37">
        <f t="shared" ref="V498:X498" ca="1" si="544">IF(OR(WEEKDAY(U498,2)&gt;5,COUNTIF($B$1:$B$15,U498)=1),U498+1,U498)</f>
        <v>47294</v>
      </c>
      <c r="W498" s="37">
        <f t="shared" ca="1" si="544"/>
        <v>47294</v>
      </c>
      <c r="X498" s="37">
        <f t="shared" ca="1" si="544"/>
        <v>47294</v>
      </c>
    </row>
    <row r="499" spans="21:24" x14ac:dyDescent="0.25">
      <c r="U499" s="37">
        <f>IF(W$2&lt;&gt;"",EDATE(U$4,W$2*ROWS(U$5:U499)),U$4+7*W$1*ROWS(U$5:U499))</f>
        <v>47300</v>
      </c>
      <c r="V499" s="37">
        <f t="shared" ref="V499:X499" ca="1" si="545">IF(OR(WEEKDAY(U499,2)&gt;5,COUNTIF($B$1:$B$15,U499)=1),U499+1,U499)</f>
        <v>47301</v>
      </c>
      <c r="W499" s="37">
        <f t="shared" ca="1" si="545"/>
        <v>47301</v>
      </c>
      <c r="X499" s="37">
        <f t="shared" ca="1" si="545"/>
        <v>47301</v>
      </c>
    </row>
    <row r="500" spans="21:24" x14ac:dyDescent="0.25">
      <c r="U500" s="37">
        <f>IF(W$2&lt;&gt;"",EDATE(U$4,W$2*ROWS(U$5:U500)),U$4+7*W$1*ROWS(U$5:U500))</f>
        <v>47307</v>
      </c>
      <c r="V500" s="37">
        <f t="shared" ref="V500:X500" ca="1" si="546">IF(OR(WEEKDAY(U500,2)&gt;5,COUNTIF($B$1:$B$15,U500)=1),U500+1,U500)</f>
        <v>47308</v>
      </c>
      <c r="W500" s="37">
        <f t="shared" ca="1" si="546"/>
        <v>47308</v>
      </c>
      <c r="X500" s="37">
        <f t="shared" ca="1" si="546"/>
        <v>47308</v>
      </c>
    </row>
    <row r="501" spans="21:24" x14ac:dyDescent="0.25">
      <c r="U501" s="37">
        <f>IF(W$2&lt;&gt;"",EDATE(U$4,W$2*ROWS(U$5:U501)),U$4+7*W$1*ROWS(U$5:U501))</f>
        <v>47314</v>
      </c>
      <c r="V501" s="37">
        <f t="shared" ref="V501:X501" ca="1" si="547">IF(OR(WEEKDAY(U501,2)&gt;5,COUNTIF($B$1:$B$15,U501)=1),U501+1,U501)</f>
        <v>47315</v>
      </c>
      <c r="W501" s="37">
        <f t="shared" ca="1" si="547"/>
        <v>47315</v>
      </c>
      <c r="X501" s="37">
        <f t="shared" ca="1" si="547"/>
        <v>47315</v>
      </c>
    </row>
    <row r="502" spans="21:24" x14ac:dyDescent="0.25">
      <c r="U502" s="37">
        <f>IF(W$2&lt;&gt;"",EDATE(U$4,W$2*ROWS(U$5:U502)),U$4+7*W$1*ROWS(U$5:U502))</f>
        <v>47321</v>
      </c>
      <c r="V502" s="37">
        <f t="shared" ref="V502:X502" ca="1" si="548">IF(OR(WEEKDAY(U502,2)&gt;5,COUNTIF($B$1:$B$15,U502)=1),U502+1,U502)</f>
        <v>47322</v>
      </c>
      <c r="W502" s="37">
        <f t="shared" ca="1" si="548"/>
        <v>47322</v>
      </c>
      <c r="X502" s="37">
        <f t="shared" ca="1" si="548"/>
        <v>47322</v>
      </c>
    </row>
    <row r="503" spans="21:24" x14ac:dyDescent="0.25">
      <c r="U503" s="37">
        <f>IF(W$2&lt;&gt;"",EDATE(U$4,W$2*ROWS(U$5:U503)),U$4+7*W$1*ROWS(U$5:U503))</f>
        <v>47328</v>
      </c>
      <c r="V503" s="37">
        <f t="shared" ref="V503:X503" ca="1" si="549">IF(OR(WEEKDAY(U503,2)&gt;5,COUNTIF($B$1:$B$15,U503)=1),U503+1,U503)</f>
        <v>47329</v>
      </c>
      <c r="W503" s="37">
        <f t="shared" ca="1" si="549"/>
        <v>47329</v>
      </c>
      <c r="X503" s="37">
        <f t="shared" ca="1" si="549"/>
        <v>47329</v>
      </c>
    </row>
    <row r="504" spans="21:24" x14ac:dyDescent="0.25">
      <c r="U504" s="37">
        <f>IF(W$2&lt;&gt;"",EDATE(U$4,W$2*ROWS(U$5:U504)),U$4+7*W$1*ROWS(U$5:U504))</f>
        <v>47335</v>
      </c>
      <c r="V504" s="37">
        <f t="shared" ref="V504:X504" ca="1" si="550">IF(OR(WEEKDAY(U504,2)&gt;5,COUNTIF($B$1:$B$15,U504)=1),U504+1,U504)</f>
        <v>47336</v>
      </c>
      <c r="W504" s="37">
        <f t="shared" ca="1" si="550"/>
        <v>47336</v>
      </c>
      <c r="X504" s="37">
        <f t="shared" ca="1" si="550"/>
        <v>47336</v>
      </c>
    </row>
    <row r="505" spans="21:24" x14ac:dyDescent="0.25">
      <c r="U505" s="37">
        <f>IF(W$2&lt;&gt;"",EDATE(U$4,W$2*ROWS(U$5:U505)),U$4+7*W$1*ROWS(U$5:U505))</f>
        <v>47342</v>
      </c>
      <c r="V505" s="37">
        <f t="shared" ref="V505:X505" ca="1" si="551">IF(OR(WEEKDAY(U505,2)&gt;5,COUNTIF($B$1:$B$15,U505)=1),U505+1,U505)</f>
        <v>47343</v>
      </c>
      <c r="W505" s="37">
        <f t="shared" ca="1" si="551"/>
        <v>47343</v>
      </c>
      <c r="X505" s="37">
        <f t="shared" ca="1" si="551"/>
        <v>47343</v>
      </c>
    </row>
    <row r="506" spans="21:24" x14ac:dyDescent="0.25">
      <c r="U506" s="37">
        <f>IF(W$2&lt;&gt;"",EDATE(U$4,W$2*ROWS(U$5:U506)),U$4+7*W$1*ROWS(U$5:U506))</f>
        <v>47349</v>
      </c>
      <c r="V506" s="37">
        <f t="shared" ref="V506:X506" ca="1" si="552">IF(OR(WEEKDAY(U506,2)&gt;5,COUNTIF($B$1:$B$15,U506)=1),U506+1,U506)</f>
        <v>47350</v>
      </c>
      <c r="W506" s="37">
        <f t="shared" ca="1" si="552"/>
        <v>47350</v>
      </c>
      <c r="X506" s="37">
        <f t="shared" ca="1" si="552"/>
        <v>47350</v>
      </c>
    </row>
    <row r="507" spans="21:24" x14ac:dyDescent="0.25">
      <c r="U507" s="37">
        <f>IF(W$2&lt;&gt;"",EDATE(U$4,W$2*ROWS(U$5:U507)),U$4+7*W$1*ROWS(U$5:U507))</f>
        <v>47356</v>
      </c>
      <c r="V507" s="37">
        <f t="shared" ref="V507:X507" ca="1" si="553">IF(OR(WEEKDAY(U507,2)&gt;5,COUNTIF($B$1:$B$15,U507)=1),U507+1,U507)</f>
        <v>47357</v>
      </c>
      <c r="W507" s="37">
        <f t="shared" ca="1" si="553"/>
        <v>47357</v>
      </c>
      <c r="X507" s="37">
        <f t="shared" ca="1" si="553"/>
        <v>47357</v>
      </c>
    </row>
    <row r="508" spans="21:24" x14ac:dyDescent="0.25">
      <c r="U508" s="37">
        <f>IF(W$2&lt;&gt;"",EDATE(U$4,W$2*ROWS(U$5:U508)),U$4+7*W$1*ROWS(U$5:U508))</f>
        <v>47363</v>
      </c>
      <c r="V508" s="37">
        <f t="shared" ref="V508:X508" ca="1" si="554">IF(OR(WEEKDAY(U508,2)&gt;5,COUNTIF($B$1:$B$15,U508)=1),U508+1,U508)</f>
        <v>47364</v>
      </c>
      <c r="W508" s="37">
        <f t="shared" ca="1" si="554"/>
        <v>47364</v>
      </c>
      <c r="X508" s="37">
        <f t="shared" ca="1" si="554"/>
        <v>47364</v>
      </c>
    </row>
    <row r="509" spans="21:24" x14ac:dyDescent="0.25">
      <c r="U509" s="37">
        <f>IF(W$2&lt;&gt;"",EDATE(U$4,W$2*ROWS(U$5:U509)),U$4+7*W$1*ROWS(U$5:U509))</f>
        <v>47370</v>
      </c>
      <c r="V509" s="37">
        <f t="shared" ref="V509:X509" ca="1" si="555">IF(OR(WEEKDAY(U509,2)&gt;5,COUNTIF($B$1:$B$15,U509)=1),U509+1,U509)</f>
        <v>47371</v>
      </c>
      <c r="W509" s="37">
        <f t="shared" ca="1" si="555"/>
        <v>47371</v>
      </c>
      <c r="X509" s="37">
        <f t="shared" ca="1" si="555"/>
        <v>47371</v>
      </c>
    </row>
    <row r="510" spans="21:24" x14ac:dyDescent="0.25">
      <c r="U510" s="37">
        <f>IF(W$2&lt;&gt;"",EDATE(U$4,W$2*ROWS(U$5:U510)),U$4+7*W$1*ROWS(U$5:U510))</f>
        <v>47377</v>
      </c>
      <c r="V510" s="37">
        <f t="shared" ref="V510:X510" ca="1" si="556">IF(OR(WEEKDAY(U510,2)&gt;5,COUNTIF($B$1:$B$15,U510)=1),U510+1,U510)</f>
        <v>47378</v>
      </c>
      <c r="W510" s="37">
        <f t="shared" ca="1" si="556"/>
        <v>47378</v>
      </c>
      <c r="X510" s="37">
        <f t="shared" ca="1" si="556"/>
        <v>47378</v>
      </c>
    </row>
    <row r="511" spans="21:24" x14ac:dyDescent="0.25">
      <c r="U511" s="37">
        <f>IF(W$2&lt;&gt;"",EDATE(U$4,W$2*ROWS(U$5:U511)),U$4+7*W$1*ROWS(U$5:U511))</f>
        <v>47384</v>
      </c>
      <c r="V511" s="37">
        <f t="shared" ref="V511:X511" ca="1" si="557">IF(OR(WEEKDAY(U511,2)&gt;5,COUNTIF($B$1:$B$15,U511)=1),U511+1,U511)</f>
        <v>47385</v>
      </c>
      <c r="W511" s="37">
        <f t="shared" ca="1" si="557"/>
        <v>47385</v>
      </c>
      <c r="X511" s="37">
        <f t="shared" ca="1" si="557"/>
        <v>47385</v>
      </c>
    </row>
    <row r="512" spans="21:24" x14ac:dyDescent="0.25">
      <c r="U512" s="37">
        <f>IF(W$2&lt;&gt;"",EDATE(U$4,W$2*ROWS(U$5:U512)),U$4+7*W$1*ROWS(U$5:U512))</f>
        <v>47391</v>
      </c>
      <c r="V512" s="37">
        <f t="shared" ref="V512:X512" ca="1" si="558">IF(OR(WEEKDAY(U512,2)&gt;5,COUNTIF($B$1:$B$15,U512)=1),U512+1,U512)</f>
        <v>47392</v>
      </c>
      <c r="W512" s="37">
        <f t="shared" ca="1" si="558"/>
        <v>47392</v>
      </c>
      <c r="X512" s="37">
        <f t="shared" ca="1" si="558"/>
        <v>47392</v>
      </c>
    </row>
    <row r="513" spans="21:24" x14ac:dyDescent="0.25">
      <c r="U513" s="37">
        <f>IF(W$2&lt;&gt;"",EDATE(U$4,W$2*ROWS(U$5:U513)),U$4+7*W$1*ROWS(U$5:U513))</f>
        <v>47398</v>
      </c>
      <c r="V513" s="37">
        <f t="shared" ref="V513:X513" ca="1" si="559">IF(OR(WEEKDAY(U513,2)&gt;5,COUNTIF($B$1:$B$15,U513)=1),U513+1,U513)</f>
        <v>47399</v>
      </c>
      <c r="W513" s="37">
        <f t="shared" ca="1" si="559"/>
        <v>47399</v>
      </c>
      <c r="X513" s="37">
        <f t="shared" ca="1" si="559"/>
        <v>47399</v>
      </c>
    </row>
    <row r="514" spans="21:24" x14ac:dyDescent="0.25">
      <c r="U514" s="37">
        <f>IF(W$2&lt;&gt;"",EDATE(U$4,W$2*ROWS(U$5:U514)),U$4+7*W$1*ROWS(U$5:U514))</f>
        <v>47405</v>
      </c>
      <c r="V514" s="37">
        <f t="shared" ref="V514:X514" ca="1" si="560">IF(OR(WEEKDAY(U514,2)&gt;5,COUNTIF($B$1:$B$15,U514)=1),U514+1,U514)</f>
        <v>47406</v>
      </c>
      <c r="W514" s="37">
        <f t="shared" ca="1" si="560"/>
        <v>47406</v>
      </c>
      <c r="X514" s="37">
        <f t="shared" ca="1" si="560"/>
        <v>47406</v>
      </c>
    </row>
    <row r="515" spans="21:24" x14ac:dyDescent="0.25">
      <c r="U515" s="37">
        <f>IF(W$2&lt;&gt;"",EDATE(U$4,W$2*ROWS(U$5:U515)),U$4+7*W$1*ROWS(U$5:U515))</f>
        <v>47412</v>
      </c>
      <c r="V515" s="37">
        <f t="shared" ref="V515:X515" ca="1" si="561">IF(OR(WEEKDAY(U515,2)&gt;5,COUNTIF($B$1:$B$15,U515)=1),U515+1,U515)</f>
        <v>47413</v>
      </c>
      <c r="W515" s="37">
        <f t="shared" ca="1" si="561"/>
        <v>47413</v>
      </c>
      <c r="X515" s="37">
        <f t="shared" ca="1" si="561"/>
        <v>47413</v>
      </c>
    </row>
    <row r="516" spans="21:24" x14ac:dyDescent="0.25">
      <c r="U516" s="37">
        <f>IF(W$2&lt;&gt;"",EDATE(U$4,W$2*ROWS(U$5:U516)),U$4+7*W$1*ROWS(U$5:U516))</f>
        <v>47419</v>
      </c>
      <c r="V516" s="37">
        <f t="shared" ref="V516:X516" ca="1" si="562">IF(OR(WEEKDAY(U516,2)&gt;5,COUNTIF($B$1:$B$15,U516)=1),U516+1,U516)</f>
        <v>47420</v>
      </c>
      <c r="W516" s="37">
        <f t="shared" ca="1" si="562"/>
        <v>47420</v>
      </c>
      <c r="X516" s="37">
        <f t="shared" ca="1" si="562"/>
        <v>47420</v>
      </c>
    </row>
    <row r="517" spans="21:24" x14ac:dyDescent="0.25">
      <c r="U517" s="37">
        <f>IF(W$2&lt;&gt;"",EDATE(U$4,W$2*ROWS(U$5:U517)),U$4+7*W$1*ROWS(U$5:U517))</f>
        <v>47426</v>
      </c>
      <c r="V517" s="37">
        <f t="shared" ref="V517:X517" ca="1" si="563">IF(OR(WEEKDAY(U517,2)&gt;5,COUNTIF($B$1:$B$15,U517)=1),U517+1,U517)</f>
        <v>47427</v>
      </c>
      <c r="W517" s="37">
        <f t="shared" ca="1" si="563"/>
        <v>47427</v>
      </c>
      <c r="X517" s="37">
        <f t="shared" ca="1" si="563"/>
        <v>47427</v>
      </c>
    </row>
    <row r="518" spans="21:24" x14ac:dyDescent="0.25">
      <c r="U518" s="37">
        <f>IF(W$2&lt;&gt;"",EDATE(U$4,W$2*ROWS(U$5:U518)),U$4+7*W$1*ROWS(U$5:U518))</f>
        <v>47433</v>
      </c>
      <c r="V518" s="37">
        <f t="shared" ref="V518:X518" ca="1" si="564">IF(OR(WEEKDAY(U518,2)&gt;5,COUNTIF($B$1:$B$15,U518)=1),U518+1,U518)</f>
        <v>47434</v>
      </c>
      <c r="W518" s="37">
        <f t="shared" ca="1" si="564"/>
        <v>47434</v>
      </c>
      <c r="X518" s="37">
        <f t="shared" ca="1" si="564"/>
        <v>47434</v>
      </c>
    </row>
    <row r="519" spans="21:24" x14ac:dyDescent="0.25">
      <c r="U519" s="37">
        <f>IF(W$2&lt;&gt;"",EDATE(U$4,W$2*ROWS(U$5:U519)),U$4+7*W$1*ROWS(U$5:U519))</f>
        <v>47440</v>
      </c>
      <c r="V519" s="37">
        <f t="shared" ref="V519:X519" ca="1" si="565">IF(OR(WEEKDAY(U519,2)&gt;5,COUNTIF($B$1:$B$15,U519)=1),U519+1,U519)</f>
        <v>47441</v>
      </c>
      <c r="W519" s="37">
        <f t="shared" ca="1" si="565"/>
        <v>47441</v>
      </c>
      <c r="X519" s="37">
        <f t="shared" ca="1" si="565"/>
        <v>47441</v>
      </c>
    </row>
    <row r="520" spans="21:24" x14ac:dyDescent="0.25">
      <c r="U520" s="37">
        <f>IF(W$2&lt;&gt;"",EDATE(U$4,W$2*ROWS(U$5:U520)),U$4+7*W$1*ROWS(U$5:U520))</f>
        <v>47447</v>
      </c>
      <c r="V520" s="37">
        <f t="shared" ref="V520:X520" ca="1" si="566">IF(OR(WEEKDAY(U520,2)&gt;5,COUNTIF($B$1:$B$15,U520)=1),U520+1,U520)</f>
        <v>47448</v>
      </c>
      <c r="W520" s="37">
        <f t="shared" ca="1" si="566"/>
        <v>47448</v>
      </c>
      <c r="X520" s="37">
        <f t="shared" ca="1" si="566"/>
        <v>47448</v>
      </c>
    </row>
    <row r="521" spans="21:24" x14ac:dyDescent="0.25">
      <c r="U521" s="37">
        <f>IF(W$2&lt;&gt;"",EDATE(U$4,W$2*ROWS(U$5:U521)),U$4+7*W$1*ROWS(U$5:U521))</f>
        <v>47454</v>
      </c>
      <c r="V521" s="37">
        <f t="shared" ref="V521:X521" ca="1" si="567">IF(OR(WEEKDAY(U521,2)&gt;5,COUNTIF($B$1:$B$15,U521)=1),U521+1,U521)</f>
        <v>47455</v>
      </c>
      <c r="W521" s="37">
        <f t="shared" ca="1" si="567"/>
        <v>47455</v>
      </c>
      <c r="X521" s="37">
        <f t="shared" ca="1" si="567"/>
        <v>47455</v>
      </c>
    </row>
    <row r="522" spans="21:24" x14ac:dyDescent="0.25">
      <c r="U522" s="37">
        <f>IF(W$2&lt;&gt;"",EDATE(U$4,W$2*ROWS(U$5:U522)),U$4+7*W$1*ROWS(U$5:U522))</f>
        <v>47461</v>
      </c>
      <c r="V522" s="37">
        <f t="shared" ref="V522:X522" ca="1" si="568">IF(OR(WEEKDAY(U522,2)&gt;5,COUNTIF($B$1:$B$15,U522)=1),U522+1,U522)</f>
        <v>47462</v>
      </c>
      <c r="W522" s="37">
        <f t="shared" ca="1" si="568"/>
        <v>47462</v>
      </c>
      <c r="X522" s="37">
        <f t="shared" ca="1" si="568"/>
        <v>47462</v>
      </c>
    </row>
    <row r="523" spans="21:24" x14ac:dyDescent="0.25">
      <c r="U523" s="37">
        <f>IF(W$2&lt;&gt;"",EDATE(U$4,W$2*ROWS(U$5:U523)),U$4+7*W$1*ROWS(U$5:U523))</f>
        <v>47468</v>
      </c>
      <c r="V523" s="37">
        <f t="shared" ref="V523:X523" ca="1" si="569">IF(OR(WEEKDAY(U523,2)&gt;5,COUNTIF($B$1:$B$15,U523)=1),U523+1,U523)</f>
        <v>47469</v>
      </c>
      <c r="W523" s="37">
        <f t="shared" ca="1" si="569"/>
        <v>47469</v>
      </c>
      <c r="X523" s="37">
        <f t="shared" ca="1" si="569"/>
        <v>47469</v>
      </c>
    </row>
    <row r="524" spans="21:24" x14ac:dyDescent="0.25">
      <c r="U524" s="37">
        <f>IF(W$2&lt;&gt;"",EDATE(U$4,W$2*ROWS(U$5:U524)),U$4+7*W$1*ROWS(U$5:U524))</f>
        <v>47475</v>
      </c>
      <c r="V524" s="37">
        <f t="shared" ref="V524:X524" ca="1" si="570">IF(OR(WEEKDAY(U524,2)&gt;5,COUNTIF($B$1:$B$15,U524)=1),U524+1,U524)</f>
        <v>47476</v>
      </c>
      <c r="W524" s="37">
        <f t="shared" ca="1" si="570"/>
        <v>47476</v>
      </c>
      <c r="X524" s="37">
        <f t="shared" ca="1" si="570"/>
        <v>47476</v>
      </c>
    </row>
    <row r="525" spans="21:24" x14ac:dyDescent="0.25">
      <c r="U525" s="37">
        <f>IF(W$2&lt;&gt;"",EDATE(U$4,W$2*ROWS(U$5:U525)),U$4+7*W$1*ROWS(U$5:U525))</f>
        <v>47482</v>
      </c>
      <c r="V525" s="37">
        <f t="shared" ref="V525:X525" ca="1" si="571">IF(OR(WEEKDAY(U525,2)&gt;5,COUNTIF($B$1:$B$15,U525)=1),U525+1,U525)</f>
        <v>47483</v>
      </c>
      <c r="W525" s="37">
        <f t="shared" ca="1" si="571"/>
        <v>47483</v>
      </c>
      <c r="X525" s="37">
        <f t="shared" ca="1" si="571"/>
        <v>47483</v>
      </c>
    </row>
    <row r="526" spans="21:24" x14ac:dyDescent="0.25">
      <c r="U526" s="37">
        <f>IF(W$2&lt;&gt;"",EDATE(U$4,W$2*ROWS(U$5:U526)),U$4+7*W$1*ROWS(U$5:U526))</f>
        <v>47489</v>
      </c>
      <c r="V526" s="37">
        <f t="shared" ref="V526:X526" ca="1" si="572">IF(OR(WEEKDAY(U526,2)&gt;5,COUNTIF($B$1:$B$15,U526)=1),U526+1,U526)</f>
        <v>47490</v>
      </c>
      <c r="W526" s="37">
        <f t="shared" ca="1" si="572"/>
        <v>47490</v>
      </c>
      <c r="X526" s="37">
        <f t="shared" ca="1" si="572"/>
        <v>47490</v>
      </c>
    </row>
    <row r="527" spans="21:24" x14ac:dyDescent="0.25">
      <c r="U527" s="37">
        <f>IF(W$2&lt;&gt;"",EDATE(U$4,W$2*ROWS(U$5:U527)),U$4+7*W$1*ROWS(U$5:U527))</f>
        <v>47496</v>
      </c>
      <c r="V527" s="37">
        <f t="shared" ref="V527:X527" ca="1" si="573">IF(OR(WEEKDAY(U527,2)&gt;5,COUNTIF($B$1:$B$15,U527)=1),U527+1,U527)</f>
        <v>47497</v>
      </c>
      <c r="W527" s="37">
        <f t="shared" ca="1" si="573"/>
        <v>47497</v>
      </c>
      <c r="X527" s="37">
        <f t="shared" ca="1" si="573"/>
        <v>47497</v>
      </c>
    </row>
    <row r="528" spans="21:24" x14ac:dyDescent="0.25">
      <c r="U528" s="37">
        <f>IF(W$2&lt;&gt;"",EDATE(U$4,W$2*ROWS(U$5:U528)),U$4+7*W$1*ROWS(U$5:U528))</f>
        <v>47503</v>
      </c>
      <c r="V528" s="37">
        <f t="shared" ref="V528:X528" ca="1" si="574">IF(OR(WEEKDAY(U528,2)&gt;5,COUNTIF($B$1:$B$15,U528)=1),U528+1,U528)</f>
        <v>47504</v>
      </c>
      <c r="W528" s="37">
        <f t="shared" ca="1" si="574"/>
        <v>47504</v>
      </c>
      <c r="X528" s="37">
        <f t="shared" ca="1" si="574"/>
        <v>47504</v>
      </c>
    </row>
    <row r="529" spans="21:24" x14ac:dyDescent="0.25">
      <c r="U529" s="37">
        <f>IF(W$2&lt;&gt;"",EDATE(U$4,W$2*ROWS(U$5:U529)),U$4+7*W$1*ROWS(U$5:U529))</f>
        <v>47510</v>
      </c>
      <c r="V529" s="37">
        <f t="shared" ref="V529:X529" ca="1" si="575">IF(OR(WEEKDAY(U529,2)&gt;5,COUNTIF($B$1:$B$15,U529)=1),U529+1,U529)</f>
        <v>47511</v>
      </c>
      <c r="W529" s="37">
        <f t="shared" ca="1" si="575"/>
        <v>47511</v>
      </c>
      <c r="X529" s="37">
        <f t="shared" ca="1" si="575"/>
        <v>47511</v>
      </c>
    </row>
    <row r="530" spans="21:24" x14ac:dyDescent="0.25">
      <c r="U530" s="37">
        <f>IF(W$2&lt;&gt;"",EDATE(U$4,W$2*ROWS(U$5:U530)),U$4+7*W$1*ROWS(U$5:U530))</f>
        <v>47517</v>
      </c>
      <c r="V530" s="37">
        <f t="shared" ref="V530:X530" ca="1" si="576">IF(OR(WEEKDAY(U530,2)&gt;5,COUNTIF($B$1:$B$15,U530)=1),U530+1,U530)</f>
        <v>47518</v>
      </c>
      <c r="W530" s="37">
        <f t="shared" ca="1" si="576"/>
        <v>47518</v>
      </c>
      <c r="X530" s="37">
        <f t="shared" ca="1" si="576"/>
        <v>47518</v>
      </c>
    </row>
    <row r="531" spans="21:24" x14ac:dyDescent="0.25">
      <c r="U531" s="37">
        <f>IF(W$2&lt;&gt;"",EDATE(U$4,W$2*ROWS(U$5:U531)),U$4+7*W$1*ROWS(U$5:U531))</f>
        <v>47524</v>
      </c>
      <c r="V531" s="37">
        <f t="shared" ref="V531:X531" ca="1" si="577">IF(OR(WEEKDAY(U531,2)&gt;5,COUNTIF($B$1:$B$15,U531)=1),U531+1,U531)</f>
        <v>47525</v>
      </c>
      <c r="W531" s="37">
        <f t="shared" ca="1" si="577"/>
        <v>47525</v>
      </c>
      <c r="X531" s="37">
        <f t="shared" ca="1" si="577"/>
        <v>47525</v>
      </c>
    </row>
    <row r="532" spans="21:24" x14ac:dyDescent="0.25">
      <c r="U532" s="37">
        <f>IF(W$2&lt;&gt;"",EDATE(U$4,W$2*ROWS(U$5:U532)),U$4+7*W$1*ROWS(U$5:U532))</f>
        <v>47531</v>
      </c>
      <c r="V532" s="37">
        <f t="shared" ref="V532:X532" ca="1" si="578">IF(OR(WEEKDAY(U532,2)&gt;5,COUNTIF($B$1:$B$15,U532)=1),U532+1,U532)</f>
        <v>47532</v>
      </c>
      <c r="W532" s="37">
        <f t="shared" ca="1" si="578"/>
        <v>47532</v>
      </c>
      <c r="X532" s="37">
        <f t="shared" ca="1" si="578"/>
        <v>47532</v>
      </c>
    </row>
    <row r="533" spans="21:24" x14ac:dyDescent="0.25">
      <c r="U533" s="37">
        <f>IF(W$2&lt;&gt;"",EDATE(U$4,W$2*ROWS(U$5:U533)),U$4+7*W$1*ROWS(U$5:U533))</f>
        <v>47538</v>
      </c>
      <c r="V533" s="37">
        <f t="shared" ref="V533:X533" ca="1" si="579">IF(OR(WEEKDAY(U533,2)&gt;5,COUNTIF($B$1:$B$15,U533)=1),U533+1,U533)</f>
        <v>47539</v>
      </c>
      <c r="W533" s="37">
        <f t="shared" ca="1" si="579"/>
        <v>47539</v>
      </c>
      <c r="X533" s="37">
        <f t="shared" ca="1" si="579"/>
        <v>47539</v>
      </c>
    </row>
    <row r="534" spans="21:24" x14ac:dyDescent="0.25">
      <c r="U534" s="37">
        <f>IF(W$2&lt;&gt;"",EDATE(U$4,W$2*ROWS(U$5:U534)),U$4+7*W$1*ROWS(U$5:U534))</f>
        <v>47545</v>
      </c>
      <c r="V534" s="37">
        <f t="shared" ref="V534:X534" ca="1" si="580">IF(OR(WEEKDAY(U534,2)&gt;5,COUNTIF($B$1:$B$15,U534)=1),U534+1,U534)</f>
        <v>47546</v>
      </c>
      <c r="W534" s="37">
        <f t="shared" ca="1" si="580"/>
        <v>47546</v>
      </c>
      <c r="X534" s="37">
        <f t="shared" ca="1" si="580"/>
        <v>47546</v>
      </c>
    </row>
    <row r="535" spans="21:24" x14ac:dyDescent="0.25">
      <c r="U535" s="37">
        <f>IF(W$2&lt;&gt;"",EDATE(U$4,W$2*ROWS(U$5:U535)),U$4+7*W$1*ROWS(U$5:U535))</f>
        <v>47552</v>
      </c>
      <c r="V535" s="37">
        <f t="shared" ref="V535:X535" ca="1" si="581">IF(OR(WEEKDAY(U535,2)&gt;5,COUNTIF($B$1:$B$15,U535)=1),U535+1,U535)</f>
        <v>47553</v>
      </c>
      <c r="W535" s="37">
        <f t="shared" ca="1" si="581"/>
        <v>47553</v>
      </c>
      <c r="X535" s="37">
        <f t="shared" ca="1" si="581"/>
        <v>47553</v>
      </c>
    </row>
    <row r="536" spans="21:24" x14ac:dyDescent="0.25">
      <c r="U536" s="37">
        <f>IF(W$2&lt;&gt;"",EDATE(U$4,W$2*ROWS(U$5:U536)),U$4+7*W$1*ROWS(U$5:U536))</f>
        <v>47559</v>
      </c>
      <c r="V536" s="37">
        <f t="shared" ref="V536:X536" ca="1" si="582">IF(OR(WEEKDAY(U536,2)&gt;5,COUNTIF($B$1:$B$15,U536)=1),U536+1,U536)</f>
        <v>47560</v>
      </c>
      <c r="W536" s="37">
        <f t="shared" ca="1" si="582"/>
        <v>47560</v>
      </c>
      <c r="X536" s="37">
        <f t="shared" ca="1" si="582"/>
        <v>47560</v>
      </c>
    </row>
    <row r="537" spans="21:24" x14ac:dyDescent="0.25">
      <c r="U537" s="37">
        <f>IF(W$2&lt;&gt;"",EDATE(U$4,W$2*ROWS(U$5:U537)),U$4+7*W$1*ROWS(U$5:U537))</f>
        <v>47566</v>
      </c>
      <c r="V537" s="37">
        <f t="shared" ref="V537:X537" ca="1" si="583">IF(OR(WEEKDAY(U537,2)&gt;5,COUNTIF($B$1:$B$15,U537)=1),U537+1,U537)</f>
        <v>47567</v>
      </c>
      <c r="W537" s="37">
        <f t="shared" ca="1" si="583"/>
        <v>47567</v>
      </c>
      <c r="X537" s="37">
        <f t="shared" ca="1" si="583"/>
        <v>47567</v>
      </c>
    </row>
    <row r="538" spans="21:24" x14ac:dyDescent="0.25">
      <c r="U538" s="37">
        <f>IF(W$2&lt;&gt;"",EDATE(U$4,W$2*ROWS(U$5:U538)),U$4+7*W$1*ROWS(U$5:U538))</f>
        <v>47573</v>
      </c>
      <c r="V538" s="37">
        <f t="shared" ref="V538:X538" ca="1" si="584">IF(OR(WEEKDAY(U538,2)&gt;5,COUNTIF($B$1:$B$15,U538)=1),U538+1,U538)</f>
        <v>47574</v>
      </c>
      <c r="W538" s="37">
        <f t="shared" ca="1" si="584"/>
        <v>47574</v>
      </c>
      <c r="X538" s="37">
        <f t="shared" ca="1" si="584"/>
        <v>47574</v>
      </c>
    </row>
    <row r="539" spans="21:24" x14ac:dyDescent="0.25">
      <c r="U539" s="37">
        <f>IF(W$2&lt;&gt;"",EDATE(U$4,W$2*ROWS(U$5:U539)),U$4+7*W$1*ROWS(U$5:U539))</f>
        <v>47580</v>
      </c>
      <c r="V539" s="37">
        <f t="shared" ref="V539:X539" ca="1" si="585">IF(OR(WEEKDAY(U539,2)&gt;5,COUNTIF($B$1:$B$15,U539)=1),U539+1,U539)</f>
        <v>47581</v>
      </c>
      <c r="W539" s="37">
        <f t="shared" ca="1" si="585"/>
        <v>47581</v>
      </c>
      <c r="X539" s="37">
        <f t="shared" ca="1" si="585"/>
        <v>47581</v>
      </c>
    </row>
    <row r="540" spans="21:24" x14ac:dyDescent="0.25">
      <c r="U540" s="37">
        <f>IF(W$2&lt;&gt;"",EDATE(U$4,W$2*ROWS(U$5:U540)),U$4+7*W$1*ROWS(U$5:U540))</f>
        <v>47587</v>
      </c>
      <c r="V540" s="37">
        <f t="shared" ref="V540:X540" ca="1" si="586">IF(OR(WEEKDAY(U540,2)&gt;5,COUNTIF($B$1:$B$15,U540)=1),U540+1,U540)</f>
        <v>47588</v>
      </c>
      <c r="W540" s="37">
        <f t="shared" ca="1" si="586"/>
        <v>47588</v>
      </c>
      <c r="X540" s="37">
        <f t="shared" ca="1" si="586"/>
        <v>47588</v>
      </c>
    </row>
    <row r="541" spans="21:24" x14ac:dyDescent="0.25">
      <c r="U541" s="37">
        <f>IF(W$2&lt;&gt;"",EDATE(U$4,W$2*ROWS(U$5:U541)),U$4+7*W$1*ROWS(U$5:U541))</f>
        <v>47594</v>
      </c>
      <c r="V541" s="37">
        <f t="shared" ref="V541:X541" ca="1" si="587">IF(OR(WEEKDAY(U541,2)&gt;5,COUNTIF($B$1:$B$15,U541)=1),U541+1,U541)</f>
        <v>47595</v>
      </c>
      <c r="W541" s="37">
        <f t="shared" ca="1" si="587"/>
        <v>47595</v>
      </c>
      <c r="X541" s="37">
        <f t="shared" ca="1" si="587"/>
        <v>47595</v>
      </c>
    </row>
    <row r="542" spans="21:24" x14ac:dyDescent="0.25">
      <c r="U542" s="37">
        <f>IF(W$2&lt;&gt;"",EDATE(U$4,W$2*ROWS(U$5:U542)),U$4+7*W$1*ROWS(U$5:U542))</f>
        <v>47601</v>
      </c>
      <c r="V542" s="37">
        <f t="shared" ref="V542:X542" ca="1" si="588">IF(OR(WEEKDAY(U542,2)&gt;5,COUNTIF($B$1:$B$15,U542)=1),U542+1,U542)</f>
        <v>47602</v>
      </c>
      <c r="W542" s="37">
        <f t="shared" ca="1" si="588"/>
        <v>47602</v>
      </c>
      <c r="X542" s="37">
        <f t="shared" ca="1" si="588"/>
        <v>47602</v>
      </c>
    </row>
    <row r="543" spans="21:24" x14ac:dyDescent="0.25">
      <c r="U543" s="37">
        <f>IF(W$2&lt;&gt;"",EDATE(U$4,W$2*ROWS(U$5:U543)),U$4+7*W$1*ROWS(U$5:U543))</f>
        <v>47608</v>
      </c>
      <c r="V543" s="37">
        <f t="shared" ref="V543:X543" ca="1" si="589">IF(OR(WEEKDAY(U543,2)&gt;5,COUNTIF($B$1:$B$15,U543)=1),U543+1,U543)</f>
        <v>47609</v>
      </c>
      <c r="W543" s="37">
        <f t="shared" ca="1" si="589"/>
        <v>47609</v>
      </c>
      <c r="X543" s="37">
        <f t="shared" ca="1" si="589"/>
        <v>47609</v>
      </c>
    </row>
    <row r="544" spans="21:24" x14ac:dyDescent="0.25">
      <c r="U544" s="37">
        <f>IF(W$2&lt;&gt;"",EDATE(U$4,W$2*ROWS(U$5:U544)),U$4+7*W$1*ROWS(U$5:U544))</f>
        <v>47615</v>
      </c>
      <c r="V544" s="37">
        <f t="shared" ref="V544:X544" ca="1" si="590">IF(OR(WEEKDAY(U544,2)&gt;5,COUNTIF($B$1:$B$15,U544)=1),U544+1,U544)</f>
        <v>47616</v>
      </c>
      <c r="W544" s="37">
        <f t="shared" ca="1" si="590"/>
        <v>47616</v>
      </c>
      <c r="X544" s="37">
        <f t="shared" ca="1" si="590"/>
        <v>47616</v>
      </c>
    </row>
    <row r="545" spans="21:24" x14ac:dyDescent="0.25">
      <c r="U545" s="37">
        <f>IF(W$2&lt;&gt;"",EDATE(U$4,W$2*ROWS(U$5:U545)),U$4+7*W$1*ROWS(U$5:U545))</f>
        <v>47622</v>
      </c>
      <c r="V545" s="37">
        <f t="shared" ref="V545:X545" ca="1" si="591">IF(OR(WEEKDAY(U545,2)&gt;5,COUNTIF($B$1:$B$15,U545)=1),U545+1,U545)</f>
        <v>47623</v>
      </c>
      <c r="W545" s="37">
        <f t="shared" ca="1" si="591"/>
        <v>47623</v>
      </c>
      <c r="X545" s="37">
        <f t="shared" ca="1" si="591"/>
        <v>47623</v>
      </c>
    </row>
    <row r="546" spans="21:24" x14ac:dyDescent="0.25">
      <c r="U546" s="37">
        <f>IF(W$2&lt;&gt;"",EDATE(U$4,W$2*ROWS(U$5:U546)),U$4+7*W$1*ROWS(U$5:U546))</f>
        <v>47629</v>
      </c>
      <c r="V546" s="37">
        <f t="shared" ref="V546:X546" ca="1" si="592">IF(OR(WEEKDAY(U546,2)&gt;5,COUNTIF($B$1:$B$15,U546)=1),U546+1,U546)</f>
        <v>47630</v>
      </c>
      <c r="W546" s="37">
        <f t="shared" ca="1" si="592"/>
        <v>47630</v>
      </c>
      <c r="X546" s="37">
        <f t="shared" ca="1" si="592"/>
        <v>47630</v>
      </c>
    </row>
    <row r="547" spans="21:24" x14ac:dyDescent="0.25">
      <c r="U547" s="37">
        <f>IF(W$2&lt;&gt;"",EDATE(U$4,W$2*ROWS(U$5:U547)),U$4+7*W$1*ROWS(U$5:U547))</f>
        <v>47636</v>
      </c>
      <c r="V547" s="37">
        <f t="shared" ref="V547:X547" ca="1" si="593">IF(OR(WEEKDAY(U547,2)&gt;5,COUNTIF($B$1:$B$15,U547)=1),U547+1,U547)</f>
        <v>47637</v>
      </c>
      <c r="W547" s="37">
        <f t="shared" ca="1" si="593"/>
        <v>47637</v>
      </c>
      <c r="X547" s="37">
        <f t="shared" ca="1" si="593"/>
        <v>47637</v>
      </c>
    </row>
    <row r="548" spans="21:24" x14ac:dyDescent="0.25">
      <c r="U548" s="37">
        <f>IF(W$2&lt;&gt;"",EDATE(U$4,W$2*ROWS(U$5:U548)),U$4+7*W$1*ROWS(U$5:U548))</f>
        <v>47643</v>
      </c>
      <c r="V548" s="37">
        <f t="shared" ref="V548:X548" ca="1" si="594">IF(OR(WEEKDAY(U548,2)&gt;5,COUNTIF($B$1:$B$15,U548)=1),U548+1,U548)</f>
        <v>47644</v>
      </c>
      <c r="W548" s="37">
        <f t="shared" ca="1" si="594"/>
        <v>47644</v>
      </c>
      <c r="X548" s="37">
        <f t="shared" ca="1" si="594"/>
        <v>47644</v>
      </c>
    </row>
    <row r="549" spans="21:24" x14ac:dyDescent="0.25">
      <c r="U549" s="37">
        <f>IF(W$2&lt;&gt;"",EDATE(U$4,W$2*ROWS(U$5:U549)),U$4+7*W$1*ROWS(U$5:U549))</f>
        <v>47650</v>
      </c>
      <c r="V549" s="37">
        <f t="shared" ref="V549:X549" ca="1" si="595">IF(OR(WEEKDAY(U549,2)&gt;5,COUNTIF($B$1:$B$15,U549)=1),U549+1,U549)</f>
        <v>47651</v>
      </c>
      <c r="W549" s="37">
        <f t="shared" ca="1" si="595"/>
        <v>47651</v>
      </c>
      <c r="X549" s="37">
        <f t="shared" ca="1" si="595"/>
        <v>47651</v>
      </c>
    </row>
    <row r="550" spans="21:24" x14ac:dyDescent="0.25">
      <c r="U550" s="37">
        <f>IF(W$2&lt;&gt;"",EDATE(U$4,W$2*ROWS(U$5:U550)),U$4+7*W$1*ROWS(U$5:U550))</f>
        <v>47657</v>
      </c>
      <c r="V550" s="37">
        <f t="shared" ref="V550:X550" ca="1" si="596">IF(OR(WEEKDAY(U550,2)&gt;5,COUNTIF($B$1:$B$15,U550)=1),U550+1,U550)</f>
        <v>47658</v>
      </c>
      <c r="W550" s="37">
        <f t="shared" ca="1" si="596"/>
        <v>47658</v>
      </c>
      <c r="X550" s="37">
        <f t="shared" ca="1" si="596"/>
        <v>47658</v>
      </c>
    </row>
    <row r="551" spans="21:24" x14ac:dyDescent="0.25">
      <c r="U551" s="37">
        <f>IF(W$2&lt;&gt;"",EDATE(U$4,W$2*ROWS(U$5:U551)),U$4+7*W$1*ROWS(U$5:U551))</f>
        <v>47664</v>
      </c>
      <c r="V551" s="37">
        <f t="shared" ref="V551:X551" ca="1" si="597">IF(OR(WEEKDAY(U551,2)&gt;5,COUNTIF($B$1:$B$15,U551)=1),U551+1,U551)</f>
        <v>47665</v>
      </c>
      <c r="W551" s="37">
        <f t="shared" ca="1" si="597"/>
        <v>47665</v>
      </c>
      <c r="X551" s="37">
        <f t="shared" ca="1" si="597"/>
        <v>47665</v>
      </c>
    </row>
    <row r="552" spans="21:24" x14ac:dyDescent="0.25">
      <c r="U552" s="37">
        <f>IF(W$2&lt;&gt;"",EDATE(U$4,W$2*ROWS(U$5:U552)),U$4+7*W$1*ROWS(U$5:U552))</f>
        <v>47671</v>
      </c>
      <c r="V552" s="37">
        <f t="shared" ref="V552:X552" ca="1" si="598">IF(OR(WEEKDAY(U552,2)&gt;5,COUNTIF($B$1:$B$15,U552)=1),U552+1,U552)</f>
        <v>47672</v>
      </c>
      <c r="W552" s="37">
        <f t="shared" ca="1" si="598"/>
        <v>47672</v>
      </c>
      <c r="X552" s="37">
        <f t="shared" ca="1" si="598"/>
        <v>47672</v>
      </c>
    </row>
    <row r="553" spans="21:24" x14ac:dyDescent="0.25">
      <c r="U553" s="37">
        <f>IF(W$2&lt;&gt;"",EDATE(U$4,W$2*ROWS(U$5:U553)),U$4+7*W$1*ROWS(U$5:U553))</f>
        <v>47678</v>
      </c>
      <c r="V553" s="37">
        <f t="shared" ref="V553:X553" ca="1" si="599">IF(OR(WEEKDAY(U553,2)&gt;5,COUNTIF($B$1:$B$15,U553)=1),U553+1,U553)</f>
        <v>47679</v>
      </c>
      <c r="W553" s="37">
        <f t="shared" ca="1" si="599"/>
        <v>47679</v>
      </c>
      <c r="X553" s="37">
        <f t="shared" ca="1" si="599"/>
        <v>47679</v>
      </c>
    </row>
    <row r="554" spans="21:24" x14ac:dyDescent="0.25">
      <c r="U554" s="37">
        <f>IF(W$2&lt;&gt;"",EDATE(U$4,W$2*ROWS(U$5:U554)),U$4+7*W$1*ROWS(U$5:U554))</f>
        <v>47685</v>
      </c>
      <c r="V554" s="37">
        <f t="shared" ref="V554:X554" ca="1" si="600">IF(OR(WEEKDAY(U554,2)&gt;5,COUNTIF($B$1:$B$15,U554)=1),U554+1,U554)</f>
        <v>47686</v>
      </c>
      <c r="W554" s="37">
        <f t="shared" ca="1" si="600"/>
        <v>47686</v>
      </c>
      <c r="X554" s="37">
        <f t="shared" ca="1" si="600"/>
        <v>47686</v>
      </c>
    </row>
    <row r="555" spans="21:24" x14ac:dyDescent="0.25">
      <c r="U555" s="37">
        <f>IF(W$2&lt;&gt;"",EDATE(U$4,W$2*ROWS(U$5:U555)),U$4+7*W$1*ROWS(U$5:U555))</f>
        <v>47692</v>
      </c>
      <c r="V555" s="37">
        <f t="shared" ref="V555:X555" ca="1" si="601">IF(OR(WEEKDAY(U555,2)&gt;5,COUNTIF($B$1:$B$15,U555)=1),U555+1,U555)</f>
        <v>47693</v>
      </c>
      <c r="W555" s="37">
        <f t="shared" ca="1" si="601"/>
        <v>47693</v>
      </c>
      <c r="X555" s="37">
        <f t="shared" ca="1" si="601"/>
        <v>47693</v>
      </c>
    </row>
    <row r="556" spans="21:24" x14ac:dyDescent="0.25">
      <c r="U556" s="37">
        <f>IF(W$2&lt;&gt;"",EDATE(U$4,W$2*ROWS(U$5:U556)),U$4+7*W$1*ROWS(U$5:U556))</f>
        <v>47699</v>
      </c>
      <c r="V556" s="37">
        <f t="shared" ref="V556:X556" ca="1" si="602">IF(OR(WEEKDAY(U556,2)&gt;5,COUNTIF($B$1:$B$15,U556)=1),U556+1,U556)</f>
        <v>47700</v>
      </c>
      <c r="W556" s="37">
        <f t="shared" ca="1" si="602"/>
        <v>47700</v>
      </c>
      <c r="X556" s="37">
        <f t="shared" ca="1" si="602"/>
        <v>47700</v>
      </c>
    </row>
    <row r="557" spans="21:24" x14ac:dyDescent="0.25">
      <c r="U557" s="37">
        <f>IF(W$2&lt;&gt;"",EDATE(U$4,W$2*ROWS(U$5:U557)),U$4+7*W$1*ROWS(U$5:U557))</f>
        <v>47706</v>
      </c>
      <c r="V557" s="37">
        <f t="shared" ref="V557:X557" ca="1" si="603">IF(OR(WEEKDAY(U557,2)&gt;5,COUNTIF($B$1:$B$15,U557)=1),U557+1,U557)</f>
        <v>47707</v>
      </c>
      <c r="W557" s="37">
        <f t="shared" ca="1" si="603"/>
        <v>47707</v>
      </c>
      <c r="X557" s="37">
        <f t="shared" ca="1" si="603"/>
        <v>47707</v>
      </c>
    </row>
    <row r="558" spans="21:24" x14ac:dyDescent="0.25">
      <c r="U558" s="37">
        <f>IF(W$2&lt;&gt;"",EDATE(U$4,W$2*ROWS(U$5:U558)),U$4+7*W$1*ROWS(U$5:U558))</f>
        <v>47713</v>
      </c>
      <c r="V558" s="37">
        <f t="shared" ref="V558:X558" ca="1" si="604">IF(OR(WEEKDAY(U558,2)&gt;5,COUNTIF($B$1:$B$15,U558)=1),U558+1,U558)</f>
        <v>47714</v>
      </c>
      <c r="W558" s="37">
        <f t="shared" ca="1" si="604"/>
        <v>47714</v>
      </c>
      <c r="X558" s="37">
        <f t="shared" ca="1" si="604"/>
        <v>47714</v>
      </c>
    </row>
    <row r="559" spans="21:24" x14ac:dyDescent="0.25">
      <c r="U559" s="37">
        <f>IF(W$2&lt;&gt;"",EDATE(U$4,W$2*ROWS(U$5:U559)),U$4+7*W$1*ROWS(U$5:U559))</f>
        <v>47720</v>
      </c>
      <c r="V559" s="37">
        <f t="shared" ref="V559:X559" ca="1" si="605">IF(OR(WEEKDAY(U559,2)&gt;5,COUNTIF($B$1:$B$15,U559)=1),U559+1,U559)</f>
        <v>47721</v>
      </c>
      <c r="W559" s="37">
        <f t="shared" ca="1" si="605"/>
        <v>47721</v>
      </c>
      <c r="X559" s="37">
        <f t="shared" ca="1" si="605"/>
        <v>47721</v>
      </c>
    </row>
    <row r="560" spans="21:24" x14ac:dyDescent="0.25">
      <c r="U560" s="37">
        <f>IF(W$2&lt;&gt;"",EDATE(U$4,W$2*ROWS(U$5:U560)),U$4+7*W$1*ROWS(U$5:U560))</f>
        <v>47727</v>
      </c>
      <c r="V560" s="37">
        <f t="shared" ref="V560:X560" ca="1" si="606">IF(OR(WEEKDAY(U560,2)&gt;5,COUNTIF($B$1:$B$15,U560)=1),U560+1,U560)</f>
        <v>47728</v>
      </c>
      <c r="W560" s="37">
        <f t="shared" ca="1" si="606"/>
        <v>47728</v>
      </c>
      <c r="X560" s="37">
        <f t="shared" ca="1" si="606"/>
        <v>47728</v>
      </c>
    </row>
    <row r="561" spans="21:24" x14ac:dyDescent="0.25">
      <c r="U561" s="37">
        <f>IF(W$2&lt;&gt;"",EDATE(U$4,W$2*ROWS(U$5:U561)),U$4+7*W$1*ROWS(U$5:U561))</f>
        <v>47734</v>
      </c>
      <c r="V561" s="37">
        <f t="shared" ref="V561:X561" ca="1" si="607">IF(OR(WEEKDAY(U561,2)&gt;5,COUNTIF($B$1:$B$15,U561)=1),U561+1,U561)</f>
        <v>47735</v>
      </c>
      <c r="W561" s="37">
        <f t="shared" ca="1" si="607"/>
        <v>47735</v>
      </c>
      <c r="X561" s="37">
        <f t="shared" ca="1" si="607"/>
        <v>47735</v>
      </c>
    </row>
    <row r="562" spans="21:24" x14ac:dyDescent="0.25">
      <c r="U562" s="37">
        <f>IF(W$2&lt;&gt;"",EDATE(U$4,W$2*ROWS(U$5:U562)),U$4+7*W$1*ROWS(U$5:U562))</f>
        <v>47741</v>
      </c>
      <c r="V562" s="37">
        <f t="shared" ref="V562:X562" ca="1" si="608">IF(OR(WEEKDAY(U562,2)&gt;5,COUNTIF($B$1:$B$15,U562)=1),U562+1,U562)</f>
        <v>47742</v>
      </c>
      <c r="W562" s="37">
        <f t="shared" ca="1" si="608"/>
        <v>47742</v>
      </c>
      <c r="X562" s="37">
        <f t="shared" ca="1" si="608"/>
        <v>47742</v>
      </c>
    </row>
    <row r="563" spans="21:24" x14ac:dyDescent="0.25">
      <c r="U563" s="37">
        <f>IF(W$2&lt;&gt;"",EDATE(U$4,W$2*ROWS(U$5:U563)),U$4+7*W$1*ROWS(U$5:U563))</f>
        <v>47748</v>
      </c>
      <c r="V563" s="37">
        <f t="shared" ref="V563:X563" ca="1" si="609">IF(OR(WEEKDAY(U563,2)&gt;5,COUNTIF($B$1:$B$15,U563)=1),U563+1,U563)</f>
        <v>47749</v>
      </c>
      <c r="W563" s="37">
        <f t="shared" ca="1" si="609"/>
        <v>47749</v>
      </c>
      <c r="X563" s="37">
        <f t="shared" ca="1" si="609"/>
        <v>47749</v>
      </c>
    </row>
    <row r="564" spans="21:24" x14ac:dyDescent="0.25">
      <c r="U564" s="37">
        <f>IF(W$2&lt;&gt;"",EDATE(U$4,W$2*ROWS(U$5:U564)),U$4+7*W$1*ROWS(U$5:U564))</f>
        <v>47755</v>
      </c>
      <c r="V564" s="37">
        <f t="shared" ref="V564:X564" ca="1" si="610">IF(OR(WEEKDAY(U564,2)&gt;5,COUNTIF($B$1:$B$15,U564)=1),U564+1,U564)</f>
        <v>47756</v>
      </c>
      <c r="W564" s="37">
        <f t="shared" ca="1" si="610"/>
        <v>47756</v>
      </c>
      <c r="X564" s="37">
        <f t="shared" ca="1" si="610"/>
        <v>47756</v>
      </c>
    </row>
    <row r="565" spans="21:24" x14ac:dyDescent="0.25">
      <c r="U565" s="37">
        <f>IF(W$2&lt;&gt;"",EDATE(U$4,W$2*ROWS(U$5:U565)),U$4+7*W$1*ROWS(U$5:U565))</f>
        <v>47762</v>
      </c>
      <c r="V565" s="37">
        <f t="shared" ref="V565:X565" ca="1" si="611">IF(OR(WEEKDAY(U565,2)&gt;5,COUNTIF($B$1:$B$15,U565)=1),U565+1,U565)</f>
        <v>47763</v>
      </c>
      <c r="W565" s="37">
        <f t="shared" ca="1" si="611"/>
        <v>47763</v>
      </c>
      <c r="X565" s="37">
        <f t="shared" ca="1" si="611"/>
        <v>47763</v>
      </c>
    </row>
    <row r="566" spans="21:24" x14ac:dyDescent="0.25">
      <c r="U566" s="37">
        <f>IF(W$2&lt;&gt;"",EDATE(U$4,W$2*ROWS(U$5:U566)),U$4+7*W$1*ROWS(U$5:U566))</f>
        <v>47769</v>
      </c>
      <c r="V566" s="37">
        <f t="shared" ref="V566:X566" ca="1" si="612">IF(OR(WEEKDAY(U566,2)&gt;5,COUNTIF($B$1:$B$15,U566)=1),U566+1,U566)</f>
        <v>47770</v>
      </c>
      <c r="W566" s="37">
        <f t="shared" ca="1" si="612"/>
        <v>47770</v>
      </c>
      <c r="X566" s="37">
        <f t="shared" ca="1" si="612"/>
        <v>47770</v>
      </c>
    </row>
    <row r="567" spans="21:24" x14ac:dyDescent="0.25">
      <c r="U567" s="37">
        <f>IF(W$2&lt;&gt;"",EDATE(U$4,W$2*ROWS(U$5:U567)),U$4+7*W$1*ROWS(U$5:U567))</f>
        <v>47776</v>
      </c>
      <c r="V567" s="37">
        <f t="shared" ref="V567:X567" ca="1" si="613">IF(OR(WEEKDAY(U567,2)&gt;5,COUNTIF($B$1:$B$15,U567)=1),U567+1,U567)</f>
        <v>47777</v>
      </c>
      <c r="W567" s="37">
        <f t="shared" ca="1" si="613"/>
        <v>47777</v>
      </c>
      <c r="X567" s="37">
        <f t="shared" ca="1" si="613"/>
        <v>47777</v>
      </c>
    </row>
    <row r="568" spans="21:24" x14ac:dyDescent="0.25">
      <c r="U568" s="37">
        <f>IF(W$2&lt;&gt;"",EDATE(U$4,W$2*ROWS(U$5:U568)),U$4+7*W$1*ROWS(U$5:U568))</f>
        <v>47783</v>
      </c>
      <c r="V568" s="37">
        <f t="shared" ref="V568:X568" ca="1" si="614">IF(OR(WEEKDAY(U568,2)&gt;5,COUNTIF($B$1:$B$15,U568)=1),U568+1,U568)</f>
        <v>47784</v>
      </c>
      <c r="W568" s="37">
        <f t="shared" ca="1" si="614"/>
        <v>47784</v>
      </c>
      <c r="X568" s="37">
        <f t="shared" ca="1" si="614"/>
        <v>47784</v>
      </c>
    </row>
    <row r="569" spans="21:24" x14ac:dyDescent="0.25">
      <c r="U569" s="37">
        <f>IF(W$2&lt;&gt;"",EDATE(U$4,W$2*ROWS(U$5:U569)),U$4+7*W$1*ROWS(U$5:U569))</f>
        <v>47790</v>
      </c>
      <c r="V569" s="37">
        <f t="shared" ref="V569:X569" ca="1" si="615">IF(OR(WEEKDAY(U569,2)&gt;5,COUNTIF($B$1:$B$15,U569)=1),U569+1,U569)</f>
        <v>47791</v>
      </c>
      <c r="W569" s="37">
        <f t="shared" ca="1" si="615"/>
        <v>47791</v>
      </c>
      <c r="X569" s="37">
        <f t="shared" ca="1" si="615"/>
        <v>47791</v>
      </c>
    </row>
    <row r="570" spans="21:24" x14ac:dyDescent="0.25">
      <c r="U570" s="37">
        <f>IF(W$2&lt;&gt;"",EDATE(U$4,W$2*ROWS(U$5:U570)),U$4+7*W$1*ROWS(U$5:U570))</f>
        <v>47797</v>
      </c>
      <c r="V570" s="37">
        <f t="shared" ref="V570:X570" ca="1" si="616">IF(OR(WEEKDAY(U570,2)&gt;5,COUNTIF($B$1:$B$15,U570)=1),U570+1,U570)</f>
        <v>47798</v>
      </c>
      <c r="W570" s="37">
        <f t="shared" ca="1" si="616"/>
        <v>47798</v>
      </c>
      <c r="X570" s="37">
        <f t="shared" ca="1" si="616"/>
        <v>47798</v>
      </c>
    </row>
    <row r="571" spans="21:24" x14ac:dyDescent="0.25">
      <c r="U571" s="37">
        <f>IF(W$2&lt;&gt;"",EDATE(U$4,W$2*ROWS(U$5:U571)),U$4+7*W$1*ROWS(U$5:U571))</f>
        <v>47804</v>
      </c>
      <c r="V571" s="37">
        <f t="shared" ref="V571:X571" ca="1" si="617">IF(OR(WEEKDAY(U571,2)&gt;5,COUNTIF($B$1:$B$15,U571)=1),U571+1,U571)</f>
        <v>47805</v>
      </c>
      <c r="W571" s="37">
        <f t="shared" ca="1" si="617"/>
        <v>47805</v>
      </c>
      <c r="X571" s="37">
        <f t="shared" ca="1" si="617"/>
        <v>47805</v>
      </c>
    </row>
    <row r="572" spans="21:24" x14ac:dyDescent="0.25">
      <c r="U572" s="37">
        <f>IF(W$2&lt;&gt;"",EDATE(U$4,W$2*ROWS(U$5:U572)),U$4+7*W$1*ROWS(U$5:U572))</f>
        <v>47811</v>
      </c>
      <c r="V572" s="37">
        <f t="shared" ref="V572:X572" ca="1" si="618">IF(OR(WEEKDAY(U572,2)&gt;5,COUNTIF($B$1:$B$15,U572)=1),U572+1,U572)</f>
        <v>47812</v>
      </c>
      <c r="W572" s="37">
        <f t="shared" ca="1" si="618"/>
        <v>47812</v>
      </c>
      <c r="X572" s="37">
        <f t="shared" ca="1" si="618"/>
        <v>47812</v>
      </c>
    </row>
    <row r="573" spans="21:24" x14ac:dyDescent="0.25">
      <c r="U573" s="37">
        <f>IF(W$2&lt;&gt;"",EDATE(U$4,W$2*ROWS(U$5:U573)),U$4+7*W$1*ROWS(U$5:U573))</f>
        <v>47818</v>
      </c>
      <c r="V573" s="37">
        <f t="shared" ref="V573:X573" ca="1" si="619">IF(OR(WEEKDAY(U573,2)&gt;5,COUNTIF($B$1:$B$15,U573)=1),U573+1,U573)</f>
        <v>47819</v>
      </c>
      <c r="W573" s="37">
        <f t="shared" ca="1" si="619"/>
        <v>47819</v>
      </c>
      <c r="X573" s="37">
        <f t="shared" ca="1" si="619"/>
        <v>47819</v>
      </c>
    </row>
    <row r="574" spans="21:24" x14ac:dyDescent="0.25">
      <c r="U574" s="37">
        <f>IF(W$2&lt;&gt;"",EDATE(U$4,W$2*ROWS(U$5:U574)),U$4+7*W$1*ROWS(U$5:U574))</f>
        <v>47825</v>
      </c>
      <c r="V574" s="37">
        <f t="shared" ref="V574:X574" ca="1" si="620">IF(OR(WEEKDAY(U574,2)&gt;5,COUNTIF($B$1:$B$15,U574)=1),U574+1,U574)</f>
        <v>47826</v>
      </c>
      <c r="W574" s="37">
        <f t="shared" ca="1" si="620"/>
        <v>47826</v>
      </c>
      <c r="X574" s="37">
        <f t="shared" ca="1" si="620"/>
        <v>47826</v>
      </c>
    </row>
    <row r="575" spans="21:24" x14ac:dyDescent="0.25">
      <c r="U575" s="37">
        <f>IF(W$2&lt;&gt;"",EDATE(U$4,W$2*ROWS(U$5:U575)),U$4+7*W$1*ROWS(U$5:U575))</f>
        <v>47832</v>
      </c>
      <c r="V575" s="37">
        <f t="shared" ref="V575:X575" ca="1" si="621">IF(OR(WEEKDAY(U575,2)&gt;5,COUNTIF($B$1:$B$15,U575)=1),U575+1,U575)</f>
        <v>47833</v>
      </c>
      <c r="W575" s="37">
        <f t="shared" ca="1" si="621"/>
        <v>47833</v>
      </c>
      <c r="X575" s="37">
        <f t="shared" ca="1" si="621"/>
        <v>47833</v>
      </c>
    </row>
    <row r="576" spans="21:24" x14ac:dyDescent="0.25">
      <c r="U576" s="37">
        <f>IF(W$2&lt;&gt;"",EDATE(U$4,W$2*ROWS(U$5:U576)),U$4+7*W$1*ROWS(U$5:U576))</f>
        <v>47839</v>
      </c>
      <c r="V576" s="37">
        <f t="shared" ref="V576:X576" ca="1" si="622">IF(OR(WEEKDAY(U576,2)&gt;5,COUNTIF($B$1:$B$15,U576)=1),U576+1,U576)</f>
        <v>47840</v>
      </c>
      <c r="W576" s="37">
        <f t="shared" ca="1" si="622"/>
        <v>47840</v>
      </c>
      <c r="X576" s="37">
        <f t="shared" ca="1" si="622"/>
        <v>47840</v>
      </c>
    </row>
    <row r="577" spans="21:24" x14ac:dyDescent="0.25">
      <c r="U577" s="37">
        <f>IF(W$2&lt;&gt;"",EDATE(U$4,W$2*ROWS(U$5:U577)),U$4+7*W$1*ROWS(U$5:U577))</f>
        <v>47846</v>
      </c>
      <c r="V577" s="37">
        <f t="shared" ref="V577:X577" ca="1" si="623">IF(OR(WEEKDAY(U577,2)&gt;5,COUNTIF($B$1:$B$15,U577)=1),U577+1,U577)</f>
        <v>47847</v>
      </c>
      <c r="W577" s="37">
        <f t="shared" ca="1" si="623"/>
        <v>47847</v>
      </c>
      <c r="X577" s="37">
        <f t="shared" ca="1" si="623"/>
        <v>47847</v>
      </c>
    </row>
    <row r="578" spans="21:24" x14ac:dyDescent="0.25">
      <c r="U578" s="37">
        <f>IF(W$2&lt;&gt;"",EDATE(U$4,W$2*ROWS(U$5:U578)),U$4+7*W$1*ROWS(U$5:U578))</f>
        <v>47853</v>
      </c>
      <c r="V578" s="37">
        <f t="shared" ref="V578:X578" ca="1" si="624">IF(OR(WEEKDAY(U578,2)&gt;5,COUNTIF($B$1:$B$15,U578)=1),U578+1,U578)</f>
        <v>47854</v>
      </c>
      <c r="W578" s="37">
        <f t="shared" ca="1" si="624"/>
        <v>47854</v>
      </c>
      <c r="X578" s="37">
        <f t="shared" ca="1" si="624"/>
        <v>47854</v>
      </c>
    </row>
    <row r="579" spans="21:24" x14ac:dyDescent="0.25">
      <c r="U579" s="37">
        <f>IF(W$2&lt;&gt;"",EDATE(U$4,W$2*ROWS(U$5:U579)),U$4+7*W$1*ROWS(U$5:U579))</f>
        <v>47860</v>
      </c>
      <c r="V579" s="37">
        <f t="shared" ref="V579:X579" ca="1" si="625">IF(OR(WEEKDAY(U579,2)&gt;5,COUNTIF($B$1:$B$15,U579)=1),U579+1,U579)</f>
        <v>47861</v>
      </c>
      <c r="W579" s="37">
        <f t="shared" ca="1" si="625"/>
        <v>47861</v>
      </c>
      <c r="X579" s="37">
        <f t="shared" ca="1" si="625"/>
        <v>47861</v>
      </c>
    </row>
    <row r="580" spans="21:24" x14ac:dyDescent="0.25">
      <c r="U580" s="37">
        <f>IF(W$2&lt;&gt;"",EDATE(U$4,W$2*ROWS(U$5:U580)),U$4+7*W$1*ROWS(U$5:U580))</f>
        <v>47867</v>
      </c>
      <c r="V580" s="37">
        <f t="shared" ref="V580:X580" ca="1" si="626">IF(OR(WEEKDAY(U580,2)&gt;5,COUNTIF($B$1:$B$15,U580)=1),U580+1,U580)</f>
        <v>47868</v>
      </c>
      <c r="W580" s="37">
        <f t="shared" ca="1" si="626"/>
        <v>47868</v>
      </c>
      <c r="X580" s="37">
        <f t="shared" ca="1" si="626"/>
        <v>47868</v>
      </c>
    </row>
    <row r="581" spans="21:24" x14ac:dyDescent="0.25">
      <c r="U581" s="37">
        <f>IF(W$2&lt;&gt;"",EDATE(U$4,W$2*ROWS(U$5:U581)),U$4+7*W$1*ROWS(U$5:U581))</f>
        <v>47874</v>
      </c>
      <c r="V581" s="37">
        <f t="shared" ref="V581:X581" ca="1" si="627">IF(OR(WEEKDAY(U581,2)&gt;5,COUNTIF($B$1:$B$15,U581)=1),U581+1,U581)</f>
        <v>47875</v>
      </c>
      <c r="W581" s="37">
        <f t="shared" ca="1" si="627"/>
        <v>47875</v>
      </c>
      <c r="X581" s="37">
        <f t="shared" ca="1" si="627"/>
        <v>47875</v>
      </c>
    </row>
    <row r="582" spans="21:24" x14ac:dyDescent="0.25">
      <c r="U582" s="37">
        <f>IF(W$2&lt;&gt;"",EDATE(U$4,W$2*ROWS(U$5:U582)),U$4+7*W$1*ROWS(U$5:U582))</f>
        <v>47881</v>
      </c>
      <c r="V582" s="37">
        <f t="shared" ref="V582:X582" ca="1" si="628">IF(OR(WEEKDAY(U582,2)&gt;5,COUNTIF($B$1:$B$15,U582)=1),U582+1,U582)</f>
        <v>47882</v>
      </c>
      <c r="W582" s="37">
        <f t="shared" ca="1" si="628"/>
        <v>47882</v>
      </c>
      <c r="X582" s="37">
        <f t="shared" ca="1" si="628"/>
        <v>47882</v>
      </c>
    </row>
    <row r="583" spans="21:24" x14ac:dyDescent="0.25">
      <c r="U583" s="37">
        <f>IF(W$2&lt;&gt;"",EDATE(U$4,W$2*ROWS(U$5:U583)),U$4+7*W$1*ROWS(U$5:U583))</f>
        <v>47888</v>
      </c>
      <c r="V583" s="37">
        <f t="shared" ref="V583:X583" ca="1" si="629">IF(OR(WEEKDAY(U583,2)&gt;5,COUNTIF($B$1:$B$15,U583)=1),U583+1,U583)</f>
        <v>47889</v>
      </c>
      <c r="W583" s="37">
        <f t="shared" ca="1" si="629"/>
        <v>47889</v>
      </c>
      <c r="X583" s="37">
        <f t="shared" ca="1" si="629"/>
        <v>47889</v>
      </c>
    </row>
    <row r="584" spans="21:24" x14ac:dyDescent="0.25">
      <c r="U584" s="37">
        <f>IF(W$2&lt;&gt;"",EDATE(U$4,W$2*ROWS(U$5:U584)),U$4+7*W$1*ROWS(U$5:U584))</f>
        <v>47895</v>
      </c>
      <c r="V584" s="37">
        <f t="shared" ref="V584:X584" ca="1" si="630">IF(OR(WEEKDAY(U584,2)&gt;5,COUNTIF($B$1:$B$15,U584)=1),U584+1,U584)</f>
        <v>47896</v>
      </c>
      <c r="W584" s="37">
        <f t="shared" ca="1" si="630"/>
        <v>47896</v>
      </c>
      <c r="X584" s="37">
        <f t="shared" ca="1" si="630"/>
        <v>47896</v>
      </c>
    </row>
    <row r="585" spans="21:24" x14ac:dyDescent="0.25">
      <c r="U585" s="37">
        <f>IF(W$2&lt;&gt;"",EDATE(U$4,W$2*ROWS(U$5:U585)),U$4+7*W$1*ROWS(U$5:U585))</f>
        <v>47902</v>
      </c>
      <c r="V585" s="37">
        <f t="shared" ref="V585:X585" ca="1" si="631">IF(OR(WEEKDAY(U585,2)&gt;5,COUNTIF($B$1:$B$15,U585)=1),U585+1,U585)</f>
        <v>47903</v>
      </c>
      <c r="W585" s="37">
        <f t="shared" ca="1" si="631"/>
        <v>47903</v>
      </c>
      <c r="X585" s="37">
        <f t="shared" ca="1" si="631"/>
        <v>47903</v>
      </c>
    </row>
    <row r="586" spans="21:24" x14ac:dyDescent="0.25">
      <c r="U586" s="37">
        <f>IF(W$2&lt;&gt;"",EDATE(U$4,W$2*ROWS(U$5:U586)),U$4+7*W$1*ROWS(U$5:U586))</f>
        <v>47909</v>
      </c>
      <c r="V586" s="37">
        <f t="shared" ref="V586:X586" ca="1" si="632">IF(OR(WEEKDAY(U586,2)&gt;5,COUNTIF($B$1:$B$15,U586)=1),U586+1,U586)</f>
        <v>47910</v>
      </c>
      <c r="W586" s="37">
        <f t="shared" ca="1" si="632"/>
        <v>47910</v>
      </c>
      <c r="X586" s="37">
        <f t="shared" ca="1" si="632"/>
        <v>47910</v>
      </c>
    </row>
    <row r="587" spans="21:24" x14ac:dyDescent="0.25">
      <c r="U587" s="37">
        <f>IF(W$2&lt;&gt;"",EDATE(U$4,W$2*ROWS(U$5:U587)),U$4+7*W$1*ROWS(U$5:U587))</f>
        <v>47916</v>
      </c>
      <c r="V587" s="37">
        <f t="shared" ref="V587:X587" ca="1" si="633">IF(OR(WEEKDAY(U587,2)&gt;5,COUNTIF($B$1:$B$15,U587)=1),U587+1,U587)</f>
        <v>47917</v>
      </c>
      <c r="W587" s="37">
        <f t="shared" ca="1" si="633"/>
        <v>47917</v>
      </c>
      <c r="X587" s="37">
        <f t="shared" ca="1" si="633"/>
        <v>47917</v>
      </c>
    </row>
    <row r="588" spans="21:24" x14ac:dyDescent="0.25">
      <c r="U588" s="37">
        <f>IF(W$2&lt;&gt;"",EDATE(U$4,W$2*ROWS(U$5:U588)),U$4+7*W$1*ROWS(U$5:U588))</f>
        <v>47923</v>
      </c>
      <c r="V588" s="37">
        <f t="shared" ref="V588:X588" ca="1" si="634">IF(OR(WEEKDAY(U588,2)&gt;5,COUNTIF($B$1:$B$15,U588)=1),U588+1,U588)</f>
        <v>47924</v>
      </c>
      <c r="W588" s="37">
        <f t="shared" ca="1" si="634"/>
        <v>47924</v>
      </c>
      <c r="X588" s="37">
        <f t="shared" ca="1" si="634"/>
        <v>47924</v>
      </c>
    </row>
    <row r="589" spans="21:24" x14ac:dyDescent="0.25">
      <c r="U589" s="37">
        <f>IF(W$2&lt;&gt;"",EDATE(U$4,W$2*ROWS(U$5:U589)),U$4+7*W$1*ROWS(U$5:U589))</f>
        <v>47930</v>
      </c>
      <c r="V589" s="37">
        <f t="shared" ref="V589:X589" ca="1" si="635">IF(OR(WEEKDAY(U589,2)&gt;5,COUNTIF($B$1:$B$15,U589)=1),U589+1,U589)</f>
        <v>47931</v>
      </c>
      <c r="W589" s="37">
        <f t="shared" ca="1" si="635"/>
        <v>47931</v>
      </c>
      <c r="X589" s="37">
        <f t="shared" ca="1" si="635"/>
        <v>47931</v>
      </c>
    </row>
    <row r="590" spans="21:24" x14ac:dyDescent="0.25">
      <c r="U590" s="37">
        <f>IF(W$2&lt;&gt;"",EDATE(U$4,W$2*ROWS(U$5:U590)),U$4+7*W$1*ROWS(U$5:U590))</f>
        <v>47937</v>
      </c>
      <c r="V590" s="37">
        <f t="shared" ref="V590:X590" ca="1" si="636">IF(OR(WEEKDAY(U590,2)&gt;5,COUNTIF($B$1:$B$15,U590)=1),U590+1,U590)</f>
        <v>47938</v>
      </c>
      <c r="W590" s="37">
        <f t="shared" ca="1" si="636"/>
        <v>47938</v>
      </c>
      <c r="X590" s="37">
        <f t="shared" ca="1" si="636"/>
        <v>47938</v>
      </c>
    </row>
    <row r="591" spans="21:24" x14ac:dyDescent="0.25">
      <c r="U591" s="37">
        <f>IF(W$2&lt;&gt;"",EDATE(U$4,W$2*ROWS(U$5:U591)),U$4+7*W$1*ROWS(U$5:U591))</f>
        <v>47944</v>
      </c>
      <c r="V591" s="37">
        <f t="shared" ref="V591:X591" ca="1" si="637">IF(OR(WEEKDAY(U591,2)&gt;5,COUNTIF($B$1:$B$15,U591)=1),U591+1,U591)</f>
        <v>47945</v>
      </c>
      <c r="W591" s="37">
        <f t="shared" ca="1" si="637"/>
        <v>47945</v>
      </c>
      <c r="X591" s="37">
        <f t="shared" ca="1" si="637"/>
        <v>47945</v>
      </c>
    </row>
    <row r="592" spans="21:24" x14ac:dyDescent="0.25">
      <c r="U592" s="37">
        <f>IF(W$2&lt;&gt;"",EDATE(U$4,W$2*ROWS(U$5:U592)),U$4+7*W$1*ROWS(U$5:U592))</f>
        <v>47951</v>
      </c>
      <c r="V592" s="37">
        <f t="shared" ref="V592:X592" ca="1" si="638">IF(OR(WEEKDAY(U592,2)&gt;5,COUNTIF($B$1:$B$15,U592)=1),U592+1,U592)</f>
        <v>47952</v>
      </c>
      <c r="W592" s="37">
        <f t="shared" ca="1" si="638"/>
        <v>47952</v>
      </c>
      <c r="X592" s="37">
        <f t="shared" ca="1" si="638"/>
        <v>47952</v>
      </c>
    </row>
    <row r="593" spans="21:24" x14ac:dyDescent="0.25">
      <c r="U593" s="37">
        <f>IF(W$2&lt;&gt;"",EDATE(U$4,W$2*ROWS(U$5:U593)),U$4+7*W$1*ROWS(U$5:U593))</f>
        <v>47958</v>
      </c>
      <c r="V593" s="37">
        <f t="shared" ref="V593:X593" ca="1" si="639">IF(OR(WEEKDAY(U593,2)&gt;5,COUNTIF($B$1:$B$15,U593)=1),U593+1,U593)</f>
        <v>47959</v>
      </c>
      <c r="W593" s="37">
        <f t="shared" ca="1" si="639"/>
        <v>47959</v>
      </c>
      <c r="X593" s="37">
        <f t="shared" ca="1" si="639"/>
        <v>47959</v>
      </c>
    </row>
    <row r="594" spans="21:24" x14ac:dyDescent="0.25">
      <c r="U594" s="37">
        <f>IF(W$2&lt;&gt;"",EDATE(U$4,W$2*ROWS(U$5:U594)),U$4+7*W$1*ROWS(U$5:U594))</f>
        <v>47965</v>
      </c>
      <c r="V594" s="37">
        <f t="shared" ref="V594:X594" ca="1" si="640">IF(OR(WEEKDAY(U594,2)&gt;5,COUNTIF($B$1:$B$15,U594)=1),U594+1,U594)</f>
        <v>47966</v>
      </c>
      <c r="W594" s="37">
        <f t="shared" ca="1" si="640"/>
        <v>47966</v>
      </c>
      <c r="X594" s="37">
        <f t="shared" ca="1" si="640"/>
        <v>47966</v>
      </c>
    </row>
    <row r="595" spans="21:24" x14ac:dyDescent="0.25">
      <c r="U595" s="37">
        <f>IF(W$2&lt;&gt;"",EDATE(U$4,W$2*ROWS(U$5:U595)),U$4+7*W$1*ROWS(U$5:U595))</f>
        <v>47972</v>
      </c>
      <c r="V595" s="37">
        <f t="shared" ref="V595:X595" ca="1" si="641">IF(OR(WEEKDAY(U595,2)&gt;5,COUNTIF($B$1:$B$15,U595)=1),U595+1,U595)</f>
        <v>47973</v>
      </c>
      <c r="W595" s="37">
        <f t="shared" ca="1" si="641"/>
        <v>47973</v>
      </c>
      <c r="X595" s="37">
        <f t="shared" ca="1" si="641"/>
        <v>47973</v>
      </c>
    </row>
    <row r="596" spans="21:24" x14ac:dyDescent="0.25">
      <c r="U596" s="37">
        <f>IF(W$2&lt;&gt;"",EDATE(U$4,W$2*ROWS(U$5:U596)),U$4+7*W$1*ROWS(U$5:U596))</f>
        <v>47979</v>
      </c>
      <c r="V596" s="37">
        <f t="shared" ref="V596:X596" ca="1" si="642">IF(OR(WEEKDAY(U596,2)&gt;5,COUNTIF($B$1:$B$15,U596)=1),U596+1,U596)</f>
        <v>47980</v>
      </c>
      <c r="W596" s="37">
        <f t="shared" ca="1" si="642"/>
        <v>47980</v>
      </c>
      <c r="X596" s="37">
        <f t="shared" ca="1" si="642"/>
        <v>47980</v>
      </c>
    </row>
    <row r="597" spans="21:24" x14ac:dyDescent="0.25">
      <c r="U597" s="37">
        <f>IF(W$2&lt;&gt;"",EDATE(U$4,W$2*ROWS(U$5:U597)),U$4+7*W$1*ROWS(U$5:U597))</f>
        <v>47986</v>
      </c>
      <c r="V597" s="37">
        <f t="shared" ref="V597:X597" ca="1" si="643">IF(OR(WEEKDAY(U597,2)&gt;5,COUNTIF($B$1:$B$15,U597)=1),U597+1,U597)</f>
        <v>47987</v>
      </c>
      <c r="W597" s="37">
        <f t="shared" ca="1" si="643"/>
        <v>47987</v>
      </c>
      <c r="X597" s="37">
        <f t="shared" ca="1" si="643"/>
        <v>47987</v>
      </c>
    </row>
    <row r="598" spans="21:24" x14ac:dyDescent="0.25">
      <c r="U598" s="37">
        <f>IF(W$2&lt;&gt;"",EDATE(U$4,W$2*ROWS(U$5:U598)),U$4+7*W$1*ROWS(U$5:U598))</f>
        <v>47993</v>
      </c>
      <c r="V598" s="37">
        <f t="shared" ref="V598:X598" ca="1" si="644">IF(OR(WEEKDAY(U598,2)&gt;5,COUNTIF($B$1:$B$15,U598)=1),U598+1,U598)</f>
        <v>47994</v>
      </c>
      <c r="W598" s="37">
        <f t="shared" ca="1" si="644"/>
        <v>47994</v>
      </c>
      <c r="X598" s="37">
        <f t="shared" ca="1" si="644"/>
        <v>47994</v>
      </c>
    </row>
    <row r="599" spans="21:24" x14ac:dyDescent="0.25">
      <c r="U599" s="37">
        <f>IF(W$2&lt;&gt;"",EDATE(U$4,W$2*ROWS(U$5:U599)),U$4+7*W$1*ROWS(U$5:U599))</f>
        <v>48000</v>
      </c>
      <c r="V599" s="37">
        <f t="shared" ref="V599:X599" ca="1" si="645">IF(OR(WEEKDAY(U599,2)&gt;5,COUNTIF($B$1:$B$15,U599)=1),U599+1,U599)</f>
        <v>48001</v>
      </c>
      <c r="W599" s="37">
        <f t="shared" ca="1" si="645"/>
        <v>48001</v>
      </c>
      <c r="X599" s="37">
        <f t="shared" ca="1" si="645"/>
        <v>48001</v>
      </c>
    </row>
    <row r="600" spans="21:24" x14ac:dyDescent="0.25">
      <c r="U600" s="37">
        <f>IF(W$2&lt;&gt;"",EDATE(U$4,W$2*ROWS(U$5:U600)),U$4+7*W$1*ROWS(U$5:U600))</f>
        <v>48007</v>
      </c>
      <c r="V600" s="37">
        <f t="shared" ref="V600:X600" ca="1" si="646">IF(OR(WEEKDAY(U600,2)&gt;5,COUNTIF($B$1:$B$15,U600)=1),U600+1,U600)</f>
        <v>48008</v>
      </c>
      <c r="W600" s="37">
        <f t="shared" ca="1" si="646"/>
        <v>48008</v>
      </c>
      <c r="X600" s="37">
        <f t="shared" ca="1" si="646"/>
        <v>48008</v>
      </c>
    </row>
    <row r="601" spans="21:24" x14ac:dyDescent="0.25">
      <c r="U601" s="37">
        <f>IF(W$2&lt;&gt;"",EDATE(U$4,W$2*ROWS(U$5:U601)),U$4+7*W$1*ROWS(U$5:U601))</f>
        <v>48014</v>
      </c>
      <c r="V601" s="37">
        <f t="shared" ref="V601:X601" ca="1" si="647">IF(OR(WEEKDAY(U601,2)&gt;5,COUNTIF($B$1:$B$15,U601)=1),U601+1,U601)</f>
        <v>48015</v>
      </c>
      <c r="W601" s="37">
        <f t="shared" ca="1" si="647"/>
        <v>48015</v>
      </c>
      <c r="X601" s="37">
        <f t="shared" ca="1" si="647"/>
        <v>48015</v>
      </c>
    </row>
    <row r="602" spans="21:24" x14ac:dyDescent="0.25">
      <c r="U602" s="37">
        <f>IF(W$2&lt;&gt;"",EDATE(U$4,W$2*ROWS(U$5:U602)),U$4+7*W$1*ROWS(U$5:U602))</f>
        <v>48021</v>
      </c>
      <c r="V602" s="37">
        <f t="shared" ref="V602:X602" ca="1" si="648">IF(OR(WEEKDAY(U602,2)&gt;5,COUNTIF($B$1:$B$15,U602)=1),U602+1,U602)</f>
        <v>48022</v>
      </c>
      <c r="W602" s="37">
        <f t="shared" ca="1" si="648"/>
        <v>48022</v>
      </c>
      <c r="X602" s="37">
        <f t="shared" ca="1" si="648"/>
        <v>48022</v>
      </c>
    </row>
    <row r="603" spans="21:24" x14ac:dyDescent="0.25">
      <c r="U603" s="37">
        <f>IF(W$2&lt;&gt;"",EDATE(U$4,W$2*ROWS(U$5:U603)),U$4+7*W$1*ROWS(U$5:U603))</f>
        <v>48028</v>
      </c>
      <c r="V603" s="37">
        <f t="shared" ref="V603:X603" ca="1" si="649">IF(OR(WEEKDAY(U603,2)&gt;5,COUNTIF($B$1:$B$15,U603)=1),U603+1,U603)</f>
        <v>48029</v>
      </c>
      <c r="W603" s="37">
        <f t="shared" ca="1" si="649"/>
        <v>48029</v>
      </c>
      <c r="X603" s="37">
        <f t="shared" ca="1" si="649"/>
        <v>48029</v>
      </c>
    </row>
    <row r="604" spans="21:24" x14ac:dyDescent="0.25">
      <c r="U604" s="37">
        <f>IF(W$2&lt;&gt;"",EDATE(U$4,W$2*ROWS(U$5:U604)),U$4+7*W$1*ROWS(U$5:U604))</f>
        <v>48035</v>
      </c>
      <c r="V604" s="37">
        <f t="shared" ref="V604:X604" ca="1" si="650">IF(OR(WEEKDAY(U604,2)&gt;5,COUNTIF($B$1:$B$15,U604)=1),U604+1,U604)</f>
        <v>48036</v>
      </c>
      <c r="W604" s="37">
        <f t="shared" ca="1" si="650"/>
        <v>48036</v>
      </c>
      <c r="X604" s="37">
        <f t="shared" ca="1" si="650"/>
        <v>48036</v>
      </c>
    </row>
    <row r="605" spans="21:24" x14ac:dyDescent="0.25">
      <c r="U605" s="37">
        <f>IF(W$2&lt;&gt;"",EDATE(U$4,W$2*ROWS(U$5:U605)),U$4+7*W$1*ROWS(U$5:U605))</f>
        <v>48042</v>
      </c>
      <c r="V605" s="37">
        <f t="shared" ref="V605:X605" ca="1" si="651">IF(OR(WEEKDAY(U605,2)&gt;5,COUNTIF($B$1:$B$15,U605)=1),U605+1,U605)</f>
        <v>48043</v>
      </c>
      <c r="W605" s="37">
        <f t="shared" ca="1" si="651"/>
        <v>48043</v>
      </c>
      <c r="X605" s="37">
        <f t="shared" ca="1" si="651"/>
        <v>48043</v>
      </c>
    </row>
    <row r="606" spans="21:24" x14ac:dyDescent="0.25">
      <c r="U606" s="37">
        <f>IF(W$2&lt;&gt;"",EDATE(U$4,W$2*ROWS(U$5:U606)),U$4+7*W$1*ROWS(U$5:U606))</f>
        <v>48049</v>
      </c>
      <c r="V606" s="37">
        <f t="shared" ref="V606:X606" ca="1" si="652">IF(OR(WEEKDAY(U606,2)&gt;5,COUNTIF($B$1:$B$15,U606)=1),U606+1,U606)</f>
        <v>48050</v>
      </c>
      <c r="W606" s="37">
        <f t="shared" ca="1" si="652"/>
        <v>48050</v>
      </c>
      <c r="X606" s="37">
        <f t="shared" ca="1" si="652"/>
        <v>48050</v>
      </c>
    </row>
    <row r="607" spans="21:24" x14ac:dyDescent="0.25">
      <c r="U607" s="37">
        <f>IF(W$2&lt;&gt;"",EDATE(U$4,W$2*ROWS(U$5:U607)),U$4+7*W$1*ROWS(U$5:U607))</f>
        <v>48056</v>
      </c>
      <c r="V607" s="37">
        <f t="shared" ref="V607:X607" ca="1" si="653">IF(OR(WEEKDAY(U607,2)&gt;5,COUNTIF($B$1:$B$15,U607)=1),U607+1,U607)</f>
        <v>48057</v>
      </c>
      <c r="W607" s="37">
        <f t="shared" ca="1" si="653"/>
        <v>48057</v>
      </c>
      <c r="X607" s="37">
        <f t="shared" ca="1" si="653"/>
        <v>48057</v>
      </c>
    </row>
    <row r="608" spans="21:24" x14ac:dyDescent="0.25">
      <c r="U608" s="37">
        <f>IF(W$2&lt;&gt;"",EDATE(U$4,W$2*ROWS(U$5:U608)),U$4+7*W$1*ROWS(U$5:U608))</f>
        <v>48063</v>
      </c>
      <c r="V608" s="37">
        <f t="shared" ref="V608:X608" ca="1" si="654">IF(OR(WEEKDAY(U608,2)&gt;5,COUNTIF($B$1:$B$15,U608)=1),U608+1,U608)</f>
        <v>48064</v>
      </c>
      <c r="W608" s="37">
        <f t="shared" ca="1" si="654"/>
        <v>48064</v>
      </c>
      <c r="X608" s="37">
        <f t="shared" ca="1" si="654"/>
        <v>48064</v>
      </c>
    </row>
    <row r="609" spans="21:24" x14ac:dyDescent="0.25">
      <c r="U609" s="37">
        <f>IF(W$2&lt;&gt;"",EDATE(U$4,W$2*ROWS(U$5:U609)),U$4+7*W$1*ROWS(U$5:U609))</f>
        <v>48070</v>
      </c>
      <c r="V609" s="37">
        <f t="shared" ref="V609:X609" ca="1" si="655">IF(OR(WEEKDAY(U609,2)&gt;5,COUNTIF($B$1:$B$15,U609)=1),U609+1,U609)</f>
        <v>48071</v>
      </c>
      <c r="W609" s="37">
        <f t="shared" ca="1" si="655"/>
        <v>48071</v>
      </c>
      <c r="X609" s="37">
        <f t="shared" ca="1" si="655"/>
        <v>48071</v>
      </c>
    </row>
    <row r="610" spans="21:24" x14ac:dyDescent="0.25">
      <c r="U610" s="37">
        <f>IF(W$2&lt;&gt;"",EDATE(U$4,W$2*ROWS(U$5:U610)),U$4+7*W$1*ROWS(U$5:U610))</f>
        <v>48077</v>
      </c>
      <c r="V610" s="37">
        <f t="shared" ref="V610:X610" ca="1" si="656">IF(OR(WEEKDAY(U610,2)&gt;5,COUNTIF($B$1:$B$15,U610)=1),U610+1,U610)</f>
        <v>48078</v>
      </c>
      <c r="W610" s="37">
        <f t="shared" ca="1" si="656"/>
        <v>48078</v>
      </c>
      <c r="X610" s="37">
        <f t="shared" ca="1" si="656"/>
        <v>48078</v>
      </c>
    </row>
    <row r="611" spans="21:24" x14ac:dyDescent="0.25">
      <c r="U611" s="37">
        <f>IF(W$2&lt;&gt;"",EDATE(U$4,W$2*ROWS(U$5:U611)),U$4+7*W$1*ROWS(U$5:U611))</f>
        <v>48084</v>
      </c>
      <c r="V611" s="37">
        <f t="shared" ref="V611:X611" ca="1" si="657">IF(OR(WEEKDAY(U611,2)&gt;5,COUNTIF($B$1:$B$15,U611)=1),U611+1,U611)</f>
        <v>48085</v>
      </c>
      <c r="W611" s="37">
        <f t="shared" ca="1" si="657"/>
        <v>48085</v>
      </c>
      <c r="X611" s="37">
        <f t="shared" ca="1" si="657"/>
        <v>48085</v>
      </c>
    </row>
    <row r="612" spans="21:24" x14ac:dyDescent="0.25">
      <c r="U612" s="37">
        <f>IF(W$2&lt;&gt;"",EDATE(U$4,W$2*ROWS(U$5:U612)),U$4+7*W$1*ROWS(U$5:U612))</f>
        <v>48091</v>
      </c>
      <c r="V612" s="37">
        <f t="shared" ref="V612:X612" ca="1" si="658">IF(OR(WEEKDAY(U612,2)&gt;5,COUNTIF($B$1:$B$15,U612)=1),U612+1,U612)</f>
        <v>48092</v>
      </c>
      <c r="W612" s="37">
        <f t="shared" ca="1" si="658"/>
        <v>48092</v>
      </c>
      <c r="X612" s="37">
        <f t="shared" ca="1" si="658"/>
        <v>48092</v>
      </c>
    </row>
    <row r="613" spans="21:24" x14ac:dyDescent="0.25">
      <c r="U613" s="37">
        <f>IF(W$2&lt;&gt;"",EDATE(U$4,W$2*ROWS(U$5:U613)),U$4+7*W$1*ROWS(U$5:U613))</f>
        <v>48098</v>
      </c>
      <c r="V613" s="37">
        <f t="shared" ref="V613:X613" ca="1" si="659">IF(OR(WEEKDAY(U613,2)&gt;5,COUNTIF($B$1:$B$15,U613)=1),U613+1,U613)</f>
        <v>48099</v>
      </c>
      <c r="W613" s="37">
        <f t="shared" ca="1" si="659"/>
        <v>48099</v>
      </c>
      <c r="X613" s="37">
        <f t="shared" ca="1" si="659"/>
        <v>48099</v>
      </c>
    </row>
    <row r="614" spans="21:24" x14ac:dyDescent="0.25">
      <c r="U614" s="37">
        <f>IF(W$2&lt;&gt;"",EDATE(U$4,W$2*ROWS(U$5:U614)),U$4+7*W$1*ROWS(U$5:U614))</f>
        <v>48105</v>
      </c>
      <c r="V614" s="37">
        <f t="shared" ref="V614:X614" ca="1" si="660">IF(OR(WEEKDAY(U614,2)&gt;5,COUNTIF($B$1:$B$15,U614)=1),U614+1,U614)</f>
        <v>48106</v>
      </c>
      <c r="W614" s="37">
        <f t="shared" ca="1" si="660"/>
        <v>48106</v>
      </c>
      <c r="X614" s="37">
        <f t="shared" ca="1" si="660"/>
        <v>48106</v>
      </c>
    </row>
    <row r="615" spans="21:24" x14ac:dyDescent="0.25">
      <c r="U615" s="37">
        <f>IF(W$2&lt;&gt;"",EDATE(U$4,W$2*ROWS(U$5:U615)),U$4+7*W$1*ROWS(U$5:U615))</f>
        <v>48112</v>
      </c>
      <c r="V615" s="37">
        <f t="shared" ref="V615:X615" ca="1" si="661">IF(OR(WEEKDAY(U615,2)&gt;5,COUNTIF($B$1:$B$15,U615)=1),U615+1,U615)</f>
        <v>48113</v>
      </c>
      <c r="W615" s="37">
        <f t="shared" ca="1" si="661"/>
        <v>48113</v>
      </c>
      <c r="X615" s="37">
        <f t="shared" ca="1" si="661"/>
        <v>48113</v>
      </c>
    </row>
    <row r="616" spans="21:24" x14ac:dyDescent="0.25">
      <c r="U616" s="37">
        <f>IF(W$2&lt;&gt;"",EDATE(U$4,W$2*ROWS(U$5:U616)),U$4+7*W$1*ROWS(U$5:U616))</f>
        <v>48119</v>
      </c>
      <c r="V616" s="37">
        <f t="shared" ref="V616:X616" ca="1" si="662">IF(OR(WEEKDAY(U616,2)&gt;5,COUNTIF($B$1:$B$15,U616)=1),U616+1,U616)</f>
        <v>48120</v>
      </c>
      <c r="W616" s="37">
        <f t="shared" ca="1" si="662"/>
        <v>48120</v>
      </c>
      <c r="X616" s="37">
        <f t="shared" ca="1" si="662"/>
        <v>48120</v>
      </c>
    </row>
    <row r="617" spans="21:24" x14ac:dyDescent="0.25">
      <c r="U617" s="37">
        <f>IF(W$2&lt;&gt;"",EDATE(U$4,W$2*ROWS(U$5:U617)),U$4+7*W$1*ROWS(U$5:U617))</f>
        <v>48126</v>
      </c>
      <c r="V617" s="37">
        <f t="shared" ref="V617:X617" ca="1" si="663">IF(OR(WEEKDAY(U617,2)&gt;5,COUNTIF($B$1:$B$15,U617)=1),U617+1,U617)</f>
        <v>48127</v>
      </c>
      <c r="W617" s="37">
        <f t="shared" ca="1" si="663"/>
        <v>48127</v>
      </c>
      <c r="X617" s="37">
        <f t="shared" ca="1" si="663"/>
        <v>48127</v>
      </c>
    </row>
    <row r="618" spans="21:24" x14ac:dyDescent="0.25">
      <c r="U618" s="37">
        <f>IF(W$2&lt;&gt;"",EDATE(U$4,W$2*ROWS(U$5:U618)),U$4+7*W$1*ROWS(U$5:U618))</f>
        <v>48133</v>
      </c>
      <c r="V618" s="37">
        <f t="shared" ref="V618:X618" ca="1" si="664">IF(OR(WEEKDAY(U618,2)&gt;5,COUNTIF($B$1:$B$15,U618)=1),U618+1,U618)</f>
        <v>48134</v>
      </c>
      <c r="W618" s="37">
        <f t="shared" ca="1" si="664"/>
        <v>48134</v>
      </c>
      <c r="X618" s="37">
        <f t="shared" ca="1" si="664"/>
        <v>48134</v>
      </c>
    </row>
    <row r="619" spans="21:24" x14ac:dyDescent="0.25">
      <c r="U619" s="37">
        <f>IF(W$2&lt;&gt;"",EDATE(U$4,W$2*ROWS(U$5:U619)),U$4+7*W$1*ROWS(U$5:U619))</f>
        <v>48140</v>
      </c>
      <c r="V619" s="37">
        <f t="shared" ref="V619:X619" ca="1" si="665">IF(OR(WEEKDAY(U619,2)&gt;5,COUNTIF($B$1:$B$15,U619)=1),U619+1,U619)</f>
        <v>48141</v>
      </c>
      <c r="W619" s="37">
        <f t="shared" ca="1" si="665"/>
        <v>48141</v>
      </c>
      <c r="X619" s="37">
        <f t="shared" ca="1" si="665"/>
        <v>48141</v>
      </c>
    </row>
    <row r="620" spans="21:24" x14ac:dyDescent="0.25">
      <c r="U620" s="37">
        <f>IF(W$2&lt;&gt;"",EDATE(U$4,W$2*ROWS(U$5:U620)),U$4+7*W$1*ROWS(U$5:U620))</f>
        <v>48147</v>
      </c>
      <c r="V620" s="37">
        <f t="shared" ref="V620:X620" ca="1" si="666">IF(OR(WEEKDAY(U620,2)&gt;5,COUNTIF($B$1:$B$15,U620)=1),U620+1,U620)</f>
        <v>48148</v>
      </c>
      <c r="W620" s="37">
        <f t="shared" ca="1" si="666"/>
        <v>48148</v>
      </c>
      <c r="X620" s="37">
        <f t="shared" ca="1" si="666"/>
        <v>48148</v>
      </c>
    </row>
    <row r="621" spans="21:24" x14ac:dyDescent="0.25">
      <c r="U621" s="37">
        <f>IF(W$2&lt;&gt;"",EDATE(U$4,W$2*ROWS(U$5:U621)),U$4+7*W$1*ROWS(U$5:U621))</f>
        <v>48154</v>
      </c>
      <c r="V621" s="37">
        <f t="shared" ref="V621:X621" ca="1" si="667">IF(OR(WEEKDAY(U621,2)&gt;5,COUNTIF($B$1:$B$15,U621)=1),U621+1,U621)</f>
        <v>48155</v>
      </c>
      <c r="W621" s="37">
        <f t="shared" ca="1" si="667"/>
        <v>48155</v>
      </c>
      <c r="X621" s="37">
        <f t="shared" ca="1" si="667"/>
        <v>48155</v>
      </c>
    </row>
    <row r="622" spans="21:24" x14ac:dyDescent="0.25">
      <c r="U622" s="37">
        <f>IF(W$2&lt;&gt;"",EDATE(U$4,W$2*ROWS(U$5:U622)),U$4+7*W$1*ROWS(U$5:U622))</f>
        <v>48161</v>
      </c>
      <c r="V622" s="37">
        <f t="shared" ref="V622:X622" ca="1" si="668">IF(OR(WEEKDAY(U622,2)&gt;5,COUNTIF($B$1:$B$15,U622)=1),U622+1,U622)</f>
        <v>48162</v>
      </c>
      <c r="W622" s="37">
        <f t="shared" ca="1" si="668"/>
        <v>48162</v>
      </c>
      <c r="X622" s="37">
        <f t="shared" ca="1" si="668"/>
        <v>48162</v>
      </c>
    </row>
    <row r="623" spans="21:24" x14ac:dyDescent="0.25">
      <c r="U623" s="37">
        <f>IF(W$2&lt;&gt;"",EDATE(U$4,W$2*ROWS(U$5:U623)),U$4+7*W$1*ROWS(U$5:U623))</f>
        <v>48168</v>
      </c>
      <c r="V623" s="37">
        <f t="shared" ref="V623:X623" ca="1" si="669">IF(OR(WEEKDAY(U623,2)&gt;5,COUNTIF($B$1:$B$15,U623)=1),U623+1,U623)</f>
        <v>48169</v>
      </c>
      <c r="W623" s="37">
        <f t="shared" ca="1" si="669"/>
        <v>48169</v>
      </c>
      <c r="X623" s="37">
        <f t="shared" ca="1" si="669"/>
        <v>48169</v>
      </c>
    </row>
    <row r="624" spans="21:24" x14ac:dyDescent="0.25">
      <c r="U624" s="37">
        <f>IF(W$2&lt;&gt;"",EDATE(U$4,W$2*ROWS(U$5:U624)),U$4+7*W$1*ROWS(U$5:U624))</f>
        <v>48175</v>
      </c>
      <c r="V624" s="37">
        <f t="shared" ref="V624:X624" ca="1" si="670">IF(OR(WEEKDAY(U624,2)&gt;5,COUNTIF($B$1:$B$15,U624)=1),U624+1,U624)</f>
        <v>48176</v>
      </c>
      <c r="W624" s="37">
        <f t="shared" ca="1" si="670"/>
        <v>48176</v>
      </c>
      <c r="X624" s="37">
        <f t="shared" ca="1" si="670"/>
        <v>48176</v>
      </c>
    </row>
    <row r="625" spans="21:24" x14ac:dyDescent="0.25">
      <c r="U625" s="37">
        <f>IF(W$2&lt;&gt;"",EDATE(U$4,W$2*ROWS(U$5:U625)),U$4+7*W$1*ROWS(U$5:U625))</f>
        <v>48182</v>
      </c>
      <c r="V625" s="37">
        <f t="shared" ref="V625:X625" ca="1" si="671">IF(OR(WEEKDAY(U625,2)&gt;5,COUNTIF($B$1:$B$15,U625)=1),U625+1,U625)</f>
        <v>48183</v>
      </c>
      <c r="W625" s="37">
        <f t="shared" ca="1" si="671"/>
        <v>48183</v>
      </c>
      <c r="X625" s="37">
        <f t="shared" ca="1" si="671"/>
        <v>48183</v>
      </c>
    </row>
    <row r="626" spans="21:24" x14ac:dyDescent="0.25">
      <c r="U626" s="37">
        <f>IF(W$2&lt;&gt;"",EDATE(U$4,W$2*ROWS(U$5:U626)),U$4+7*W$1*ROWS(U$5:U626))</f>
        <v>48189</v>
      </c>
      <c r="V626" s="37">
        <f t="shared" ref="V626:X626" ca="1" si="672">IF(OR(WEEKDAY(U626,2)&gt;5,COUNTIF($B$1:$B$15,U626)=1),U626+1,U626)</f>
        <v>48190</v>
      </c>
      <c r="W626" s="37">
        <f t="shared" ca="1" si="672"/>
        <v>48190</v>
      </c>
      <c r="X626" s="37">
        <f t="shared" ca="1" si="672"/>
        <v>48190</v>
      </c>
    </row>
    <row r="627" spans="21:24" x14ac:dyDescent="0.25">
      <c r="U627" s="37">
        <f>IF(W$2&lt;&gt;"",EDATE(U$4,W$2*ROWS(U$5:U627)),U$4+7*W$1*ROWS(U$5:U627))</f>
        <v>48196</v>
      </c>
      <c r="V627" s="37">
        <f t="shared" ref="V627:X627" ca="1" si="673">IF(OR(WEEKDAY(U627,2)&gt;5,COUNTIF($B$1:$B$15,U627)=1),U627+1,U627)</f>
        <v>48197</v>
      </c>
      <c r="W627" s="37">
        <f t="shared" ca="1" si="673"/>
        <v>48197</v>
      </c>
      <c r="X627" s="37">
        <f t="shared" ca="1" si="673"/>
        <v>48197</v>
      </c>
    </row>
    <row r="628" spans="21:24" x14ac:dyDescent="0.25">
      <c r="U628" s="37">
        <f>IF(W$2&lt;&gt;"",EDATE(U$4,W$2*ROWS(U$5:U628)),U$4+7*W$1*ROWS(U$5:U628))</f>
        <v>48203</v>
      </c>
      <c r="V628" s="37">
        <f t="shared" ref="V628:X628" ca="1" si="674">IF(OR(WEEKDAY(U628,2)&gt;5,COUNTIF($B$1:$B$15,U628)=1),U628+1,U628)</f>
        <v>48204</v>
      </c>
      <c r="W628" s="37">
        <f t="shared" ca="1" si="674"/>
        <v>48204</v>
      </c>
      <c r="X628" s="37">
        <f t="shared" ca="1" si="674"/>
        <v>48204</v>
      </c>
    </row>
    <row r="629" spans="21:24" x14ac:dyDescent="0.25">
      <c r="U629" s="37">
        <f>IF(W$2&lt;&gt;"",EDATE(U$4,W$2*ROWS(U$5:U629)),U$4+7*W$1*ROWS(U$5:U629))</f>
        <v>48210</v>
      </c>
      <c r="V629" s="37">
        <f t="shared" ref="V629:X629" ca="1" si="675">IF(OR(WEEKDAY(U629,2)&gt;5,COUNTIF($B$1:$B$15,U629)=1),U629+1,U629)</f>
        <v>48211</v>
      </c>
      <c r="W629" s="37">
        <f t="shared" ca="1" si="675"/>
        <v>48211</v>
      </c>
      <c r="X629" s="37">
        <f t="shared" ca="1" si="675"/>
        <v>48211</v>
      </c>
    </row>
    <row r="630" spans="21:24" x14ac:dyDescent="0.25">
      <c r="U630" s="37">
        <f>IF(W$2&lt;&gt;"",EDATE(U$4,W$2*ROWS(U$5:U630)),U$4+7*W$1*ROWS(U$5:U630))</f>
        <v>48217</v>
      </c>
      <c r="V630" s="37">
        <f t="shared" ref="V630:X630" ca="1" si="676">IF(OR(WEEKDAY(U630,2)&gt;5,COUNTIF($B$1:$B$15,U630)=1),U630+1,U630)</f>
        <v>48218</v>
      </c>
      <c r="W630" s="37">
        <f t="shared" ca="1" si="676"/>
        <v>48218</v>
      </c>
      <c r="X630" s="37">
        <f t="shared" ca="1" si="676"/>
        <v>48218</v>
      </c>
    </row>
    <row r="631" spans="21:24" x14ac:dyDescent="0.25">
      <c r="U631" s="37">
        <f>IF(W$2&lt;&gt;"",EDATE(U$4,W$2*ROWS(U$5:U631)),U$4+7*W$1*ROWS(U$5:U631))</f>
        <v>48224</v>
      </c>
      <c r="V631" s="37">
        <f t="shared" ref="V631:X631" ca="1" si="677">IF(OR(WEEKDAY(U631,2)&gt;5,COUNTIF($B$1:$B$15,U631)=1),U631+1,U631)</f>
        <v>48225</v>
      </c>
      <c r="W631" s="37">
        <f t="shared" ca="1" si="677"/>
        <v>48225</v>
      </c>
      <c r="X631" s="37">
        <f t="shared" ca="1" si="677"/>
        <v>48225</v>
      </c>
    </row>
    <row r="632" spans="21:24" x14ac:dyDescent="0.25">
      <c r="U632" s="37">
        <f>IF(W$2&lt;&gt;"",EDATE(U$4,W$2*ROWS(U$5:U632)),U$4+7*W$1*ROWS(U$5:U632))</f>
        <v>48231</v>
      </c>
      <c r="V632" s="37">
        <f t="shared" ref="V632:X632" ca="1" si="678">IF(OR(WEEKDAY(U632,2)&gt;5,COUNTIF($B$1:$B$15,U632)=1),U632+1,U632)</f>
        <v>48232</v>
      </c>
      <c r="W632" s="37">
        <f t="shared" ca="1" si="678"/>
        <v>48232</v>
      </c>
      <c r="X632" s="37">
        <f t="shared" ca="1" si="678"/>
        <v>48232</v>
      </c>
    </row>
    <row r="633" spans="21:24" x14ac:dyDescent="0.25">
      <c r="U633" s="37">
        <f>IF(W$2&lt;&gt;"",EDATE(U$4,W$2*ROWS(U$5:U633)),U$4+7*W$1*ROWS(U$5:U633))</f>
        <v>48238</v>
      </c>
      <c r="V633" s="37">
        <f t="shared" ref="V633:X633" ca="1" si="679">IF(OR(WEEKDAY(U633,2)&gt;5,COUNTIF($B$1:$B$15,U633)=1),U633+1,U633)</f>
        <v>48239</v>
      </c>
      <c r="W633" s="37">
        <f t="shared" ca="1" si="679"/>
        <v>48239</v>
      </c>
      <c r="X633" s="37">
        <f t="shared" ca="1" si="679"/>
        <v>48239</v>
      </c>
    </row>
    <row r="634" spans="21:24" x14ac:dyDescent="0.25">
      <c r="U634" s="37">
        <f>IF(W$2&lt;&gt;"",EDATE(U$4,W$2*ROWS(U$5:U634)),U$4+7*W$1*ROWS(U$5:U634))</f>
        <v>48245</v>
      </c>
      <c r="V634" s="37">
        <f t="shared" ref="V634:X634" ca="1" si="680">IF(OR(WEEKDAY(U634,2)&gt;5,COUNTIF($B$1:$B$15,U634)=1),U634+1,U634)</f>
        <v>48246</v>
      </c>
      <c r="W634" s="37">
        <f t="shared" ca="1" si="680"/>
        <v>48246</v>
      </c>
      <c r="X634" s="37">
        <f t="shared" ca="1" si="680"/>
        <v>48246</v>
      </c>
    </row>
    <row r="635" spans="21:24" x14ac:dyDescent="0.25">
      <c r="U635" s="37">
        <f>IF(W$2&lt;&gt;"",EDATE(U$4,W$2*ROWS(U$5:U635)),U$4+7*W$1*ROWS(U$5:U635))</f>
        <v>48252</v>
      </c>
      <c r="V635" s="37">
        <f t="shared" ref="V635:X635" ca="1" si="681">IF(OR(WEEKDAY(U635,2)&gt;5,COUNTIF($B$1:$B$15,U635)=1),U635+1,U635)</f>
        <v>48253</v>
      </c>
      <c r="W635" s="37">
        <f t="shared" ca="1" si="681"/>
        <v>48253</v>
      </c>
      <c r="X635" s="37">
        <f t="shared" ca="1" si="681"/>
        <v>48253</v>
      </c>
    </row>
    <row r="636" spans="21:24" x14ac:dyDescent="0.25">
      <c r="U636" s="37">
        <f>IF(W$2&lt;&gt;"",EDATE(U$4,W$2*ROWS(U$5:U636)),U$4+7*W$1*ROWS(U$5:U636))</f>
        <v>48259</v>
      </c>
      <c r="V636" s="37">
        <f t="shared" ref="V636:X636" ca="1" si="682">IF(OR(WEEKDAY(U636,2)&gt;5,COUNTIF($B$1:$B$15,U636)=1),U636+1,U636)</f>
        <v>48260</v>
      </c>
      <c r="W636" s="37">
        <f t="shared" ca="1" si="682"/>
        <v>48260</v>
      </c>
      <c r="X636" s="37">
        <f t="shared" ca="1" si="682"/>
        <v>48260</v>
      </c>
    </row>
    <row r="637" spans="21:24" x14ac:dyDescent="0.25">
      <c r="U637" s="37">
        <f>IF(W$2&lt;&gt;"",EDATE(U$4,W$2*ROWS(U$5:U637)),U$4+7*W$1*ROWS(U$5:U637))</f>
        <v>48266</v>
      </c>
      <c r="V637" s="37">
        <f t="shared" ref="V637:X637" ca="1" si="683">IF(OR(WEEKDAY(U637,2)&gt;5,COUNTIF($B$1:$B$15,U637)=1),U637+1,U637)</f>
        <v>48267</v>
      </c>
      <c r="W637" s="37">
        <f t="shared" ca="1" si="683"/>
        <v>48267</v>
      </c>
      <c r="X637" s="37">
        <f t="shared" ca="1" si="683"/>
        <v>48267</v>
      </c>
    </row>
    <row r="638" spans="21:24" x14ac:dyDescent="0.25">
      <c r="U638" s="37">
        <f>IF(W$2&lt;&gt;"",EDATE(U$4,W$2*ROWS(U$5:U638)),U$4+7*W$1*ROWS(U$5:U638))</f>
        <v>48273</v>
      </c>
      <c r="V638" s="37">
        <f t="shared" ref="V638:X638" ca="1" si="684">IF(OR(WEEKDAY(U638,2)&gt;5,COUNTIF($B$1:$B$15,U638)=1),U638+1,U638)</f>
        <v>48274</v>
      </c>
      <c r="W638" s="37">
        <f t="shared" ca="1" si="684"/>
        <v>48274</v>
      </c>
      <c r="X638" s="37">
        <f t="shared" ca="1" si="684"/>
        <v>48274</v>
      </c>
    </row>
    <row r="639" spans="21:24" x14ac:dyDescent="0.25">
      <c r="U639" s="37">
        <f>IF(W$2&lt;&gt;"",EDATE(U$4,W$2*ROWS(U$5:U639)),U$4+7*W$1*ROWS(U$5:U639))</f>
        <v>48280</v>
      </c>
      <c r="V639" s="37">
        <f t="shared" ref="V639:X639" ca="1" si="685">IF(OR(WEEKDAY(U639,2)&gt;5,COUNTIF($B$1:$B$15,U639)=1),U639+1,U639)</f>
        <v>48281</v>
      </c>
      <c r="W639" s="37">
        <f t="shared" ca="1" si="685"/>
        <v>48281</v>
      </c>
      <c r="X639" s="37">
        <f t="shared" ca="1" si="685"/>
        <v>48281</v>
      </c>
    </row>
    <row r="640" spans="21:24" x14ac:dyDescent="0.25">
      <c r="U640" s="37">
        <f>IF(W$2&lt;&gt;"",EDATE(U$4,W$2*ROWS(U$5:U640)),U$4+7*W$1*ROWS(U$5:U640))</f>
        <v>48287</v>
      </c>
      <c r="V640" s="37">
        <f t="shared" ref="V640:X640" ca="1" si="686">IF(OR(WEEKDAY(U640,2)&gt;5,COUNTIF($B$1:$B$15,U640)=1),U640+1,U640)</f>
        <v>48288</v>
      </c>
      <c r="W640" s="37">
        <f t="shared" ca="1" si="686"/>
        <v>48288</v>
      </c>
      <c r="X640" s="37">
        <f t="shared" ca="1" si="686"/>
        <v>48288</v>
      </c>
    </row>
    <row r="641" spans="21:24" x14ac:dyDescent="0.25">
      <c r="U641" s="37">
        <f>IF(W$2&lt;&gt;"",EDATE(U$4,W$2*ROWS(U$5:U641)),U$4+7*W$1*ROWS(U$5:U641))</f>
        <v>48294</v>
      </c>
      <c r="V641" s="37">
        <f t="shared" ref="V641:X641" ca="1" si="687">IF(OR(WEEKDAY(U641,2)&gt;5,COUNTIF($B$1:$B$15,U641)=1),U641+1,U641)</f>
        <v>48295</v>
      </c>
      <c r="W641" s="37">
        <f t="shared" ca="1" si="687"/>
        <v>48295</v>
      </c>
      <c r="X641" s="37">
        <f t="shared" ca="1" si="687"/>
        <v>48295</v>
      </c>
    </row>
    <row r="642" spans="21:24" x14ac:dyDescent="0.25">
      <c r="U642" s="37">
        <f>IF(W$2&lt;&gt;"",EDATE(U$4,W$2*ROWS(U$5:U642)),U$4+7*W$1*ROWS(U$5:U642))</f>
        <v>48301</v>
      </c>
      <c r="V642" s="37">
        <f t="shared" ref="V642:X642" ca="1" si="688">IF(OR(WEEKDAY(U642,2)&gt;5,COUNTIF($B$1:$B$15,U642)=1),U642+1,U642)</f>
        <v>48302</v>
      </c>
      <c r="W642" s="37">
        <f t="shared" ca="1" si="688"/>
        <v>48302</v>
      </c>
      <c r="X642" s="37">
        <f t="shared" ca="1" si="688"/>
        <v>48302</v>
      </c>
    </row>
    <row r="643" spans="21:24" x14ac:dyDescent="0.25">
      <c r="U643" s="37">
        <f>IF(W$2&lt;&gt;"",EDATE(U$4,W$2*ROWS(U$5:U643)),U$4+7*W$1*ROWS(U$5:U643))</f>
        <v>48308</v>
      </c>
      <c r="V643" s="37">
        <f t="shared" ref="V643:X643" ca="1" si="689">IF(OR(WEEKDAY(U643,2)&gt;5,COUNTIF($B$1:$B$15,U643)=1),U643+1,U643)</f>
        <v>48309</v>
      </c>
      <c r="W643" s="37">
        <f t="shared" ca="1" si="689"/>
        <v>48309</v>
      </c>
      <c r="X643" s="37">
        <f t="shared" ca="1" si="689"/>
        <v>48309</v>
      </c>
    </row>
    <row r="644" spans="21:24" x14ac:dyDescent="0.25">
      <c r="U644" s="37">
        <f>IF(W$2&lt;&gt;"",EDATE(U$4,W$2*ROWS(U$5:U644)),U$4+7*W$1*ROWS(U$5:U644))</f>
        <v>48315</v>
      </c>
      <c r="V644" s="37">
        <f t="shared" ref="V644:X644" ca="1" si="690">IF(OR(WEEKDAY(U644,2)&gt;5,COUNTIF($B$1:$B$15,U644)=1),U644+1,U644)</f>
        <v>48316</v>
      </c>
      <c r="W644" s="37">
        <f t="shared" ca="1" si="690"/>
        <v>48316</v>
      </c>
      <c r="X644" s="37">
        <f t="shared" ca="1" si="690"/>
        <v>48316</v>
      </c>
    </row>
    <row r="645" spans="21:24" x14ac:dyDescent="0.25">
      <c r="U645" s="37">
        <f>IF(W$2&lt;&gt;"",EDATE(U$4,W$2*ROWS(U$5:U645)),U$4+7*W$1*ROWS(U$5:U645))</f>
        <v>48322</v>
      </c>
      <c r="V645" s="37">
        <f t="shared" ref="V645:X645" ca="1" si="691">IF(OR(WEEKDAY(U645,2)&gt;5,COUNTIF($B$1:$B$15,U645)=1),U645+1,U645)</f>
        <v>48323</v>
      </c>
      <c r="W645" s="37">
        <f t="shared" ca="1" si="691"/>
        <v>48323</v>
      </c>
      <c r="X645" s="37">
        <f t="shared" ca="1" si="691"/>
        <v>48323</v>
      </c>
    </row>
    <row r="646" spans="21:24" x14ac:dyDescent="0.25">
      <c r="U646" s="37">
        <f>IF(W$2&lt;&gt;"",EDATE(U$4,W$2*ROWS(U$5:U646)),U$4+7*W$1*ROWS(U$5:U646))</f>
        <v>48329</v>
      </c>
      <c r="V646" s="37">
        <f t="shared" ref="V646:X646" ca="1" si="692">IF(OR(WEEKDAY(U646,2)&gt;5,COUNTIF($B$1:$B$15,U646)=1),U646+1,U646)</f>
        <v>48330</v>
      </c>
      <c r="W646" s="37">
        <f t="shared" ca="1" si="692"/>
        <v>48330</v>
      </c>
      <c r="X646" s="37">
        <f t="shared" ca="1" si="692"/>
        <v>48330</v>
      </c>
    </row>
    <row r="647" spans="21:24" x14ac:dyDescent="0.25">
      <c r="U647" s="37">
        <f>IF(W$2&lt;&gt;"",EDATE(U$4,W$2*ROWS(U$5:U647)),U$4+7*W$1*ROWS(U$5:U647))</f>
        <v>48336</v>
      </c>
      <c r="V647" s="37">
        <f t="shared" ref="V647:X647" ca="1" si="693">IF(OR(WEEKDAY(U647,2)&gt;5,COUNTIF($B$1:$B$15,U647)=1),U647+1,U647)</f>
        <v>48337</v>
      </c>
      <c r="W647" s="37">
        <f t="shared" ca="1" si="693"/>
        <v>48337</v>
      </c>
      <c r="X647" s="37">
        <f t="shared" ca="1" si="693"/>
        <v>48337</v>
      </c>
    </row>
    <row r="648" spans="21:24" x14ac:dyDescent="0.25">
      <c r="U648" s="37">
        <f>IF(W$2&lt;&gt;"",EDATE(U$4,W$2*ROWS(U$5:U648)),U$4+7*W$1*ROWS(U$5:U648))</f>
        <v>48343</v>
      </c>
      <c r="V648" s="37">
        <f t="shared" ref="V648:X648" ca="1" si="694">IF(OR(WEEKDAY(U648,2)&gt;5,COUNTIF($B$1:$B$15,U648)=1),U648+1,U648)</f>
        <v>48344</v>
      </c>
      <c r="W648" s="37">
        <f t="shared" ca="1" si="694"/>
        <v>48344</v>
      </c>
      <c r="X648" s="37">
        <f t="shared" ca="1" si="694"/>
        <v>48344</v>
      </c>
    </row>
    <row r="649" spans="21:24" x14ac:dyDescent="0.25">
      <c r="U649" s="37">
        <f>IF(W$2&lt;&gt;"",EDATE(U$4,W$2*ROWS(U$5:U649)),U$4+7*W$1*ROWS(U$5:U649))</f>
        <v>48350</v>
      </c>
      <c r="V649" s="37">
        <f t="shared" ref="V649:X649" ca="1" si="695">IF(OR(WEEKDAY(U649,2)&gt;5,COUNTIF($B$1:$B$15,U649)=1),U649+1,U649)</f>
        <v>48351</v>
      </c>
      <c r="W649" s="37">
        <f t="shared" ca="1" si="695"/>
        <v>48351</v>
      </c>
      <c r="X649" s="37">
        <f t="shared" ca="1" si="695"/>
        <v>48351</v>
      </c>
    </row>
    <row r="650" spans="21:24" x14ac:dyDescent="0.25">
      <c r="U650" s="37">
        <f>IF(W$2&lt;&gt;"",EDATE(U$4,W$2*ROWS(U$5:U650)),U$4+7*W$1*ROWS(U$5:U650))</f>
        <v>48357</v>
      </c>
      <c r="V650" s="37">
        <f t="shared" ref="V650:X650" ca="1" si="696">IF(OR(WEEKDAY(U650,2)&gt;5,COUNTIF($B$1:$B$15,U650)=1),U650+1,U650)</f>
        <v>48358</v>
      </c>
      <c r="W650" s="37">
        <f t="shared" ca="1" si="696"/>
        <v>48358</v>
      </c>
      <c r="X650" s="37">
        <f t="shared" ca="1" si="696"/>
        <v>48358</v>
      </c>
    </row>
    <row r="651" spans="21:24" x14ac:dyDescent="0.25">
      <c r="U651" s="37">
        <f>IF(W$2&lt;&gt;"",EDATE(U$4,W$2*ROWS(U$5:U651)),U$4+7*W$1*ROWS(U$5:U651))</f>
        <v>48364</v>
      </c>
      <c r="V651" s="37">
        <f t="shared" ref="V651:X651" ca="1" si="697">IF(OR(WEEKDAY(U651,2)&gt;5,COUNTIF($B$1:$B$15,U651)=1),U651+1,U651)</f>
        <v>48365</v>
      </c>
      <c r="W651" s="37">
        <f t="shared" ca="1" si="697"/>
        <v>48365</v>
      </c>
      <c r="X651" s="37">
        <f t="shared" ca="1" si="697"/>
        <v>48365</v>
      </c>
    </row>
    <row r="652" spans="21:24" x14ac:dyDescent="0.25">
      <c r="U652" s="37">
        <f>IF(W$2&lt;&gt;"",EDATE(U$4,W$2*ROWS(U$5:U652)),U$4+7*W$1*ROWS(U$5:U652))</f>
        <v>48371</v>
      </c>
      <c r="V652" s="37">
        <f t="shared" ref="V652:X652" ca="1" si="698">IF(OR(WEEKDAY(U652,2)&gt;5,COUNTIF($B$1:$B$15,U652)=1),U652+1,U652)</f>
        <v>48372</v>
      </c>
      <c r="W652" s="37">
        <f t="shared" ca="1" si="698"/>
        <v>48372</v>
      </c>
      <c r="X652" s="37">
        <f t="shared" ca="1" si="698"/>
        <v>48372</v>
      </c>
    </row>
    <row r="653" spans="21:24" x14ac:dyDescent="0.25">
      <c r="U653" s="37">
        <f>IF(W$2&lt;&gt;"",EDATE(U$4,W$2*ROWS(U$5:U653)),U$4+7*W$1*ROWS(U$5:U653))</f>
        <v>48378</v>
      </c>
      <c r="V653" s="37">
        <f t="shared" ref="V653:X653" ca="1" si="699">IF(OR(WEEKDAY(U653,2)&gt;5,COUNTIF($B$1:$B$15,U653)=1),U653+1,U653)</f>
        <v>48379</v>
      </c>
      <c r="W653" s="37">
        <f t="shared" ca="1" si="699"/>
        <v>48379</v>
      </c>
      <c r="X653" s="37">
        <f t="shared" ca="1" si="699"/>
        <v>48379</v>
      </c>
    </row>
    <row r="654" spans="21:24" x14ac:dyDescent="0.25">
      <c r="U654" s="37">
        <f>IF(W$2&lt;&gt;"",EDATE(U$4,W$2*ROWS(U$5:U654)),U$4+7*W$1*ROWS(U$5:U654))</f>
        <v>48385</v>
      </c>
      <c r="V654" s="37">
        <f t="shared" ref="V654:X654" ca="1" si="700">IF(OR(WEEKDAY(U654,2)&gt;5,COUNTIF($B$1:$B$15,U654)=1),U654+1,U654)</f>
        <v>48386</v>
      </c>
      <c r="W654" s="37">
        <f t="shared" ca="1" si="700"/>
        <v>48386</v>
      </c>
      <c r="X654" s="37">
        <f t="shared" ca="1" si="700"/>
        <v>48386</v>
      </c>
    </row>
    <row r="655" spans="21:24" x14ac:dyDescent="0.25">
      <c r="U655" s="37">
        <f>IF(W$2&lt;&gt;"",EDATE(U$4,W$2*ROWS(U$5:U655)),U$4+7*W$1*ROWS(U$5:U655))</f>
        <v>48392</v>
      </c>
      <c r="V655" s="37">
        <f t="shared" ref="V655:X655" ca="1" si="701">IF(OR(WEEKDAY(U655,2)&gt;5,COUNTIF($B$1:$B$15,U655)=1),U655+1,U655)</f>
        <v>48393</v>
      </c>
      <c r="W655" s="37">
        <f t="shared" ca="1" si="701"/>
        <v>48393</v>
      </c>
      <c r="X655" s="37">
        <f t="shared" ca="1" si="701"/>
        <v>48393</v>
      </c>
    </row>
    <row r="656" spans="21:24" x14ac:dyDescent="0.25">
      <c r="U656" s="37">
        <f>IF(W$2&lt;&gt;"",EDATE(U$4,W$2*ROWS(U$5:U656)),U$4+7*W$1*ROWS(U$5:U656))</f>
        <v>48399</v>
      </c>
      <c r="V656" s="37">
        <f t="shared" ref="V656:X656" ca="1" si="702">IF(OR(WEEKDAY(U656,2)&gt;5,COUNTIF($B$1:$B$15,U656)=1),U656+1,U656)</f>
        <v>48400</v>
      </c>
      <c r="W656" s="37">
        <f t="shared" ca="1" si="702"/>
        <v>48400</v>
      </c>
      <c r="X656" s="37">
        <f t="shared" ca="1" si="702"/>
        <v>48400</v>
      </c>
    </row>
    <row r="657" spans="21:24" x14ac:dyDescent="0.25">
      <c r="U657" s="37">
        <f>IF(W$2&lt;&gt;"",EDATE(U$4,W$2*ROWS(U$5:U657)),U$4+7*W$1*ROWS(U$5:U657))</f>
        <v>48406</v>
      </c>
      <c r="V657" s="37">
        <f t="shared" ref="V657:X657" ca="1" si="703">IF(OR(WEEKDAY(U657,2)&gt;5,COUNTIF($B$1:$B$15,U657)=1),U657+1,U657)</f>
        <v>48407</v>
      </c>
      <c r="W657" s="37">
        <f t="shared" ca="1" si="703"/>
        <v>48407</v>
      </c>
      <c r="X657" s="37">
        <f t="shared" ca="1" si="703"/>
        <v>48407</v>
      </c>
    </row>
    <row r="658" spans="21:24" x14ac:dyDescent="0.25">
      <c r="U658" s="37">
        <f>IF(W$2&lt;&gt;"",EDATE(U$4,W$2*ROWS(U$5:U658)),U$4+7*W$1*ROWS(U$5:U658))</f>
        <v>48413</v>
      </c>
      <c r="V658" s="37">
        <f t="shared" ref="V658:X658" ca="1" si="704">IF(OR(WEEKDAY(U658,2)&gt;5,COUNTIF($B$1:$B$15,U658)=1),U658+1,U658)</f>
        <v>48414</v>
      </c>
      <c r="W658" s="37">
        <f t="shared" ca="1" si="704"/>
        <v>48414</v>
      </c>
      <c r="X658" s="37">
        <f t="shared" ca="1" si="704"/>
        <v>48414</v>
      </c>
    </row>
    <row r="659" spans="21:24" x14ac:dyDescent="0.25">
      <c r="U659" s="37">
        <f>IF(W$2&lt;&gt;"",EDATE(U$4,W$2*ROWS(U$5:U659)),U$4+7*W$1*ROWS(U$5:U659))</f>
        <v>48420</v>
      </c>
      <c r="V659" s="37">
        <f t="shared" ref="V659:X659" ca="1" si="705">IF(OR(WEEKDAY(U659,2)&gt;5,COUNTIF($B$1:$B$15,U659)=1),U659+1,U659)</f>
        <v>48421</v>
      </c>
      <c r="W659" s="37">
        <f t="shared" ca="1" si="705"/>
        <v>48421</v>
      </c>
      <c r="X659" s="37">
        <f t="shared" ca="1" si="705"/>
        <v>48421</v>
      </c>
    </row>
    <row r="660" spans="21:24" x14ac:dyDescent="0.25">
      <c r="U660" s="37">
        <f>IF(W$2&lt;&gt;"",EDATE(U$4,W$2*ROWS(U$5:U660)),U$4+7*W$1*ROWS(U$5:U660))</f>
        <v>48427</v>
      </c>
      <c r="V660" s="37">
        <f t="shared" ref="V660:X660" ca="1" si="706">IF(OR(WEEKDAY(U660,2)&gt;5,COUNTIF($B$1:$B$15,U660)=1),U660+1,U660)</f>
        <v>48428</v>
      </c>
      <c r="W660" s="37">
        <f t="shared" ca="1" si="706"/>
        <v>48428</v>
      </c>
      <c r="X660" s="37">
        <f t="shared" ca="1" si="706"/>
        <v>48428</v>
      </c>
    </row>
    <row r="661" spans="21:24" x14ac:dyDescent="0.25">
      <c r="U661" s="37">
        <f>IF(W$2&lt;&gt;"",EDATE(U$4,W$2*ROWS(U$5:U661)),U$4+7*W$1*ROWS(U$5:U661))</f>
        <v>48434</v>
      </c>
      <c r="V661" s="37">
        <f t="shared" ref="V661:X661" ca="1" si="707">IF(OR(WEEKDAY(U661,2)&gt;5,COUNTIF($B$1:$B$15,U661)=1),U661+1,U661)</f>
        <v>48435</v>
      </c>
      <c r="W661" s="37">
        <f t="shared" ca="1" si="707"/>
        <v>48435</v>
      </c>
      <c r="X661" s="37">
        <f t="shared" ca="1" si="707"/>
        <v>48435</v>
      </c>
    </row>
    <row r="662" spans="21:24" x14ac:dyDescent="0.25">
      <c r="U662" s="37">
        <f>IF(W$2&lt;&gt;"",EDATE(U$4,W$2*ROWS(U$5:U662)),U$4+7*W$1*ROWS(U$5:U662))</f>
        <v>48441</v>
      </c>
      <c r="V662" s="37">
        <f t="shared" ref="V662:X662" ca="1" si="708">IF(OR(WEEKDAY(U662,2)&gt;5,COUNTIF($B$1:$B$15,U662)=1),U662+1,U662)</f>
        <v>48442</v>
      </c>
      <c r="W662" s="37">
        <f t="shared" ca="1" si="708"/>
        <v>48442</v>
      </c>
      <c r="X662" s="37">
        <f t="shared" ca="1" si="708"/>
        <v>48442</v>
      </c>
    </row>
    <row r="663" spans="21:24" x14ac:dyDescent="0.25">
      <c r="U663" s="37">
        <f>IF(W$2&lt;&gt;"",EDATE(U$4,W$2*ROWS(U$5:U663)),U$4+7*W$1*ROWS(U$5:U663))</f>
        <v>48448</v>
      </c>
      <c r="V663" s="37">
        <f t="shared" ref="V663:X663" ca="1" si="709">IF(OR(WEEKDAY(U663,2)&gt;5,COUNTIF($B$1:$B$15,U663)=1),U663+1,U663)</f>
        <v>48449</v>
      </c>
      <c r="W663" s="37">
        <f t="shared" ca="1" si="709"/>
        <v>48449</v>
      </c>
      <c r="X663" s="37">
        <f t="shared" ca="1" si="709"/>
        <v>48449</v>
      </c>
    </row>
    <row r="664" spans="21:24" x14ac:dyDescent="0.25">
      <c r="U664" s="37">
        <f>IF(W$2&lt;&gt;"",EDATE(U$4,W$2*ROWS(U$5:U664)),U$4+7*W$1*ROWS(U$5:U664))</f>
        <v>48455</v>
      </c>
      <c r="V664" s="37">
        <f t="shared" ref="V664:X664" ca="1" si="710">IF(OR(WEEKDAY(U664,2)&gt;5,COUNTIF($B$1:$B$15,U664)=1),U664+1,U664)</f>
        <v>48456</v>
      </c>
      <c r="W664" s="37">
        <f t="shared" ca="1" si="710"/>
        <v>48456</v>
      </c>
      <c r="X664" s="37">
        <f t="shared" ca="1" si="710"/>
        <v>48456</v>
      </c>
    </row>
    <row r="665" spans="21:24" x14ac:dyDescent="0.25">
      <c r="U665" s="37">
        <f>IF(W$2&lt;&gt;"",EDATE(U$4,W$2*ROWS(U$5:U665)),U$4+7*W$1*ROWS(U$5:U665))</f>
        <v>48462</v>
      </c>
      <c r="V665" s="37">
        <f t="shared" ref="V665:X665" ca="1" si="711">IF(OR(WEEKDAY(U665,2)&gt;5,COUNTIF($B$1:$B$15,U665)=1),U665+1,U665)</f>
        <v>48463</v>
      </c>
      <c r="W665" s="37">
        <f t="shared" ca="1" si="711"/>
        <v>48463</v>
      </c>
      <c r="X665" s="37">
        <f t="shared" ca="1" si="711"/>
        <v>48463</v>
      </c>
    </row>
    <row r="666" spans="21:24" x14ac:dyDescent="0.25">
      <c r="U666" s="37">
        <f>IF(W$2&lt;&gt;"",EDATE(U$4,W$2*ROWS(U$5:U666)),U$4+7*W$1*ROWS(U$5:U666))</f>
        <v>48469</v>
      </c>
      <c r="V666" s="37">
        <f t="shared" ref="V666:X666" ca="1" si="712">IF(OR(WEEKDAY(U666,2)&gt;5,COUNTIF($B$1:$B$15,U666)=1),U666+1,U666)</f>
        <v>48470</v>
      </c>
      <c r="W666" s="37">
        <f t="shared" ca="1" si="712"/>
        <v>48470</v>
      </c>
      <c r="X666" s="37">
        <f t="shared" ca="1" si="712"/>
        <v>48470</v>
      </c>
    </row>
    <row r="667" spans="21:24" x14ac:dyDescent="0.25">
      <c r="U667" s="37">
        <f>IF(W$2&lt;&gt;"",EDATE(U$4,W$2*ROWS(U$5:U667)),U$4+7*W$1*ROWS(U$5:U667))</f>
        <v>48476</v>
      </c>
      <c r="V667" s="37">
        <f t="shared" ref="V667:X667" ca="1" si="713">IF(OR(WEEKDAY(U667,2)&gt;5,COUNTIF($B$1:$B$15,U667)=1),U667+1,U667)</f>
        <v>48477</v>
      </c>
      <c r="W667" s="37">
        <f t="shared" ca="1" si="713"/>
        <v>48477</v>
      </c>
      <c r="X667" s="37">
        <f t="shared" ca="1" si="713"/>
        <v>48477</v>
      </c>
    </row>
    <row r="668" spans="21:24" x14ac:dyDescent="0.25">
      <c r="U668" s="37">
        <f>IF(W$2&lt;&gt;"",EDATE(U$4,W$2*ROWS(U$5:U668)),U$4+7*W$1*ROWS(U$5:U668))</f>
        <v>48483</v>
      </c>
      <c r="V668" s="37">
        <f t="shared" ref="V668:X668" ca="1" si="714">IF(OR(WEEKDAY(U668,2)&gt;5,COUNTIF($B$1:$B$15,U668)=1),U668+1,U668)</f>
        <v>48484</v>
      </c>
      <c r="W668" s="37">
        <f t="shared" ca="1" si="714"/>
        <v>48484</v>
      </c>
      <c r="X668" s="37">
        <f t="shared" ca="1" si="714"/>
        <v>48484</v>
      </c>
    </row>
    <row r="669" spans="21:24" x14ac:dyDescent="0.25">
      <c r="U669" s="37">
        <f>IF(W$2&lt;&gt;"",EDATE(U$4,W$2*ROWS(U$5:U669)),U$4+7*W$1*ROWS(U$5:U669))</f>
        <v>48490</v>
      </c>
      <c r="V669" s="37">
        <f t="shared" ref="V669:X669" ca="1" si="715">IF(OR(WEEKDAY(U669,2)&gt;5,COUNTIF($B$1:$B$15,U669)=1),U669+1,U669)</f>
        <v>48491</v>
      </c>
      <c r="W669" s="37">
        <f t="shared" ca="1" si="715"/>
        <v>48491</v>
      </c>
      <c r="X669" s="37">
        <f t="shared" ca="1" si="715"/>
        <v>48491</v>
      </c>
    </row>
    <row r="670" spans="21:24" x14ac:dyDescent="0.25">
      <c r="U670" s="37">
        <f>IF(W$2&lt;&gt;"",EDATE(U$4,W$2*ROWS(U$5:U670)),U$4+7*W$1*ROWS(U$5:U670))</f>
        <v>48497</v>
      </c>
      <c r="V670" s="37">
        <f t="shared" ref="V670:X670" ca="1" si="716">IF(OR(WEEKDAY(U670,2)&gt;5,COUNTIF($B$1:$B$15,U670)=1),U670+1,U670)</f>
        <v>48498</v>
      </c>
      <c r="W670" s="37">
        <f t="shared" ca="1" si="716"/>
        <v>48498</v>
      </c>
      <c r="X670" s="37">
        <f t="shared" ca="1" si="716"/>
        <v>48498</v>
      </c>
    </row>
    <row r="671" spans="21:24" x14ac:dyDescent="0.25">
      <c r="U671" s="37">
        <f>IF(W$2&lt;&gt;"",EDATE(U$4,W$2*ROWS(U$5:U671)),U$4+7*W$1*ROWS(U$5:U671))</f>
        <v>48504</v>
      </c>
      <c r="V671" s="37">
        <f t="shared" ref="V671:X671" ca="1" si="717">IF(OR(WEEKDAY(U671,2)&gt;5,COUNTIF($B$1:$B$15,U671)=1),U671+1,U671)</f>
        <v>48505</v>
      </c>
      <c r="W671" s="37">
        <f t="shared" ca="1" si="717"/>
        <v>48505</v>
      </c>
      <c r="X671" s="37">
        <f t="shared" ca="1" si="717"/>
        <v>48505</v>
      </c>
    </row>
    <row r="672" spans="21:24" x14ac:dyDescent="0.25">
      <c r="U672" s="37">
        <f>IF(W$2&lt;&gt;"",EDATE(U$4,W$2*ROWS(U$5:U672)),U$4+7*W$1*ROWS(U$5:U672))</f>
        <v>48511</v>
      </c>
      <c r="V672" s="37">
        <f t="shared" ref="V672:X672" ca="1" si="718">IF(OR(WEEKDAY(U672,2)&gt;5,COUNTIF($B$1:$B$15,U672)=1),U672+1,U672)</f>
        <v>48512</v>
      </c>
      <c r="W672" s="37">
        <f t="shared" ca="1" si="718"/>
        <v>48512</v>
      </c>
      <c r="X672" s="37">
        <f t="shared" ca="1" si="718"/>
        <v>48512</v>
      </c>
    </row>
    <row r="673" spans="21:24" x14ac:dyDescent="0.25">
      <c r="U673" s="37">
        <f>IF(W$2&lt;&gt;"",EDATE(U$4,W$2*ROWS(U$5:U673)),U$4+7*W$1*ROWS(U$5:U673))</f>
        <v>48518</v>
      </c>
      <c r="V673" s="37">
        <f t="shared" ref="V673:X673" ca="1" si="719">IF(OR(WEEKDAY(U673,2)&gt;5,COUNTIF($B$1:$B$15,U673)=1),U673+1,U673)</f>
        <v>48519</v>
      </c>
      <c r="W673" s="37">
        <f t="shared" ca="1" si="719"/>
        <v>48519</v>
      </c>
      <c r="X673" s="37">
        <f t="shared" ca="1" si="719"/>
        <v>48519</v>
      </c>
    </row>
    <row r="674" spans="21:24" x14ac:dyDescent="0.25">
      <c r="U674" s="37">
        <f>IF(W$2&lt;&gt;"",EDATE(U$4,W$2*ROWS(U$5:U674)),U$4+7*W$1*ROWS(U$5:U674))</f>
        <v>48525</v>
      </c>
      <c r="V674" s="37">
        <f t="shared" ref="V674:X674" ca="1" si="720">IF(OR(WEEKDAY(U674,2)&gt;5,COUNTIF($B$1:$B$15,U674)=1),U674+1,U674)</f>
        <v>48526</v>
      </c>
      <c r="W674" s="37">
        <f t="shared" ca="1" si="720"/>
        <v>48526</v>
      </c>
      <c r="X674" s="37">
        <f t="shared" ca="1" si="720"/>
        <v>48526</v>
      </c>
    </row>
    <row r="675" spans="21:24" x14ac:dyDescent="0.25">
      <c r="U675" s="37">
        <f>IF(W$2&lt;&gt;"",EDATE(U$4,W$2*ROWS(U$5:U675)),U$4+7*W$1*ROWS(U$5:U675))</f>
        <v>48532</v>
      </c>
      <c r="V675" s="37">
        <f t="shared" ref="V675:X675" ca="1" si="721">IF(OR(WEEKDAY(U675,2)&gt;5,COUNTIF($B$1:$B$15,U675)=1),U675+1,U675)</f>
        <v>48533</v>
      </c>
      <c r="W675" s="37">
        <f t="shared" ca="1" si="721"/>
        <v>48533</v>
      </c>
      <c r="X675" s="37">
        <f t="shared" ca="1" si="721"/>
        <v>48533</v>
      </c>
    </row>
    <row r="676" spans="21:24" x14ac:dyDescent="0.25">
      <c r="U676" s="37">
        <f>IF(W$2&lt;&gt;"",EDATE(U$4,W$2*ROWS(U$5:U676)),U$4+7*W$1*ROWS(U$5:U676))</f>
        <v>48539</v>
      </c>
      <c r="V676" s="37">
        <f t="shared" ref="V676:X676" ca="1" si="722">IF(OR(WEEKDAY(U676,2)&gt;5,COUNTIF($B$1:$B$15,U676)=1),U676+1,U676)</f>
        <v>48540</v>
      </c>
      <c r="W676" s="37">
        <f t="shared" ca="1" si="722"/>
        <v>48540</v>
      </c>
      <c r="X676" s="37">
        <f t="shared" ca="1" si="722"/>
        <v>48540</v>
      </c>
    </row>
    <row r="677" spans="21:24" x14ac:dyDescent="0.25">
      <c r="U677" s="37">
        <f>IF(W$2&lt;&gt;"",EDATE(U$4,W$2*ROWS(U$5:U677)),U$4+7*W$1*ROWS(U$5:U677))</f>
        <v>48546</v>
      </c>
      <c r="V677" s="37">
        <f t="shared" ref="V677:X677" ca="1" si="723">IF(OR(WEEKDAY(U677,2)&gt;5,COUNTIF($B$1:$B$15,U677)=1),U677+1,U677)</f>
        <v>48547</v>
      </c>
      <c r="W677" s="37">
        <f t="shared" ca="1" si="723"/>
        <v>48547</v>
      </c>
      <c r="X677" s="37">
        <f t="shared" ca="1" si="723"/>
        <v>48547</v>
      </c>
    </row>
    <row r="678" spans="21:24" x14ac:dyDescent="0.25">
      <c r="U678" s="37">
        <f>IF(W$2&lt;&gt;"",EDATE(U$4,W$2*ROWS(U$5:U678)),U$4+7*W$1*ROWS(U$5:U678))</f>
        <v>48553</v>
      </c>
      <c r="V678" s="37">
        <f t="shared" ref="V678:X678" ca="1" si="724">IF(OR(WEEKDAY(U678,2)&gt;5,COUNTIF($B$1:$B$15,U678)=1),U678+1,U678)</f>
        <v>48554</v>
      </c>
      <c r="W678" s="37">
        <f t="shared" ca="1" si="724"/>
        <v>48554</v>
      </c>
      <c r="X678" s="37">
        <f t="shared" ca="1" si="724"/>
        <v>48554</v>
      </c>
    </row>
    <row r="679" spans="21:24" x14ac:dyDescent="0.25">
      <c r="U679" s="37">
        <f>IF(W$2&lt;&gt;"",EDATE(U$4,W$2*ROWS(U$5:U679)),U$4+7*W$1*ROWS(U$5:U679))</f>
        <v>48560</v>
      </c>
      <c r="V679" s="37">
        <f t="shared" ref="V679:X679" ca="1" si="725">IF(OR(WEEKDAY(U679,2)&gt;5,COUNTIF($B$1:$B$15,U679)=1),U679+1,U679)</f>
        <v>48561</v>
      </c>
      <c r="W679" s="37">
        <f t="shared" ca="1" si="725"/>
        <v>48561</v>
      </c>
      <c r="X679" s="37">
        <f t="shared" ca="1" si="725"/>
        <v>48561</v>
      </c>
    </row>
    <row r="680" spans="21:24" x14ac:dyDescent="0.25">
      <c r="U680" s="37">
        <f>IF(W$2&lt;&gt;"",EDATE(U$4,W$2*ROWS(U$5:U680)),U$4+7*W$1*ROWS(U$5:U680))</f>
        <v>48567</v>
      </c>
      <c r="V680" s="37">
        <f t="shared" ref="V680:X680" ca="1" si="726">IF(OR(WEEKDAY(U680,2)&gt;5,COUNTIF($B$1:$B$15,U680)=1),U680+1,U680)</f>
        <v>48568</v>
      </c>
      <c r="W680" s="37">
        <f t="shared" ca="1" si="726"/>
        <v>48568</v>
      </c>
      <c r="X680" s="37">
        <f t="shared" ca="1" si="726"/>
        <v>48568</v>
      </c>
    </row>
    <row r="681" spans="21:24" x14ac:dyDescent="0.25">
      <c r="U681" s="37">
        <f>IF(W$2&lt;&gt;"",EDATE(U$4,W$2*ROWS(U$5:U681)),U$4+7*W$1*ROWS(U$5:U681))</f>
        <v>48574</v>
      </c>
      <c r="V681" s="37">
        <f t="shared" ref="V681:X681" ca="1" si="727">IF(OR(WEEKDAY(U681,2)&gt;5,COUNTIF($B$1:$B$15,U681)=1),U681+1,U681)</f>
        <v>48575</v>
      </c>
      <c r="W681" s="37">
        <f t="shared" ca="1" si="727"/>
        <v>48575</v>
      </c>
      <c r="X681" s="37">
        <f t="shared" ca="1" si="727"/>
        <v>48575</v>
      </c>
    </row>
    <row r="682" spans="21:24" x14ac:dyDescent="0.25">
      <c r="U682" s="37">
        <f>IF(W$2&lt;&gt;"",EDATE(U$4,W$2*ROWS(U$5:U682)),U$4+7*W$1*ROWS(U$5:U682))</f>
        <v>48581</v>
      </c>
      <c r="V682" s="37">
        <f t="shared" ref="V682:X682" ca="1" si="728">IF(OR(WEEKDAY(U682,2)&gt;5,COUNTIF($B$1:$B$15,U682)=1),U682+1,U682)</f>
        <v>48582</v>
      </c>
      <c r="W682" s="37">
        <f t="shared" ca="1" si="728"/>
        <v>48582</v>
      </c>
      <c r="X682" s="37">
        <f t="shared" ca="1" si="728"/>
        <v>48582</v>
      </c>
    </row>
    <row r="683" spans="21:24" x14ac:dyDescent="0.25">
      <c r="U683" s="37">
        <f>IF(W$2&lt;&gt;"",EDATE(U$4,W$2*ROWS(U$5:U683)),U$4+7*W$1*ROWS(U$5:U683))</f>
        <v>48588</v>
      </c>
      <c r="V683" s="37">
        <f t="shared" ref="V683:X683" ca="1" si="729">IF(OR(WEEKDAY(U683,2)&gt;5,COUNTIF($B$1:$B$15,U683)=1),U683+1,U683)</f>
        <v>48589</v>
      </c>
      <c r="W683" s="37">
        <f t="shared" ca="1" si="729"/>
        <v>48589</v>
      </c>
      <c r="X683" s="37">
        <f t="shared" ca="1" si="729"/>
        <v>48589</v>
      </c>
    </row>
    <row r="684" spans="21:24" x14ac:dyDescent="0.25">
      <c r="U684" s="37">
        <f>IF(W$2&lt;&gt;"",EDATE(U$4,W$2*ROWS(U$5:U684)),U$4+7*W$1*ROWS(U$5:U684))</f>
        <v>48595</v>
      </c>
      <c r="V684" s="37">
        <f t="shared" ref="V684:X684" ca="1" si="730">IF(OR(WEEKDAY(U684,2)&gt;5,COUNTIF($B$1:$B$15,U684)=1),U684+1,U684)</f>
        <v>48596</v>
      </c>
      <c r="W684" s="37">
        <f t="shared" ca="1" si="730"/>
        <v>48596</v>
      </c>
      <c r="X684" s="37">
        <f t="shared" ca="1" si="730"/>
        <v>48596</v>
      </c>
    </row>
    <row r="685" spans="21:24" x14ac:dyDescent="0.25">
      <c r="U685" s="37">
        <f>IF(W$2&lt;&gt;"",EDATE(U$4,W$2*ROWS(U$5:U685)),U$4+7*W$1*ROWS(U$5:U685))</f>
        <v>48602</v>
      </c>
      <c r="V685" s="37">
        <f t="shared" ref="V685:X685" ca="1" si="731">IF(OR(WEEKDAY(U685,2)&gt;5,COUNTIF($B$1:$B$15,U685)=1),U685+1,U685)</f>
        <v>48603</v>
      </c>
      <c r="W685" s="37">
        <f t="shared" ca="1" si="731"/>
        <v>48603</v>
      </c>
      <c r="X685" s="37">
        <f t="shared" ca="1" si="731"/>
        <v>48603</v>
      </c>
    </row>
    <row r="686" spans="21:24" x14ac:dyDescent="0.25">
      <c r="U686" s="37">
        <f>IF(W$2&lt;&gt;"",EDATE(U$4,W$2*ROWS(U$5:U686)),U$4+7*W$1*ROWS(U$5:U686))</f>
        <v>48609</v>
      </c>
      <c r="V686" s="37">
        <f t="shared" ref="V686:X686" ca="1" si="732">IF(OR(WEEKDAY(U686,2)&gt;5,COUNTIF($B$1:$B$15,U686)=1),U686+1,U686)</f>
        <v>48610</v>
      </c>
      <c r="W686" s="37">
        <f t="shared" ca="1" si="732"/>
        <v>48610</v>
      </c>
      <c r="X686" s="37">
        <f t="shared" ca="1" si="732"/>
        <v>48610</v>
      </c>
    </row>
    <row r="687" spans="21:24" x14ac:dyDescent="0.25">
      <c r="U687" s="37">
        <f>IF(W$2&lt;&gt;"",EDATE(U$4,W$2*ROWS(U$5:U687)),U$4+7*W$1*ROWS(U$5:U687))</f>
        <v>48616</v>
      </c>
      <c r="V687" s="37">
        <f t="shared" ref="V687:X687" ca="1" si="733">IF(OR(WEEKDAY(U687,2)&gt;5,COUNTIF($B$1:$B$15,U687)=1),U687+1,U687)</f>
        <v>48617</v>
      </c>
      <c r="W687" s="37">
        <f t="shared" ca="1" si="733"/>
        <v>48617</v>
      </c>
      <c r="X687" s="37">
        <f t="shared" ca="1" si="733"/>
        <v>48617</v>
      </c>
    </row>
    <row r="688" spans="21:24" x14ac:dyDescent="0.25">
      <c r="U688" s="37">
        <f>IF(W$2&lt;&gt;"",EDATE(U$4,W$2*ROWS(U$5:U688)),U$4+7*W$1*ROWS(U$5:U688))</f>
        <v>48623</v>
      </c>
      <c r="V688" s="37">
        <f t="shared" ref="V688:X688" ca="1" si="734">IF(OR(WEEKDAY(U688,2)&gt;5,COUNTIF($B$1:$B$15,U688)=1),U688+1,U688)</f>
        <v>48624</v>
      </c>
      <c r="W688" s="37">
        <f t="shared" ca="1" si="734"/>
        <v>48624</v>
      </c>
      <c r="X688" s="37">
        <f t="shared" ca="1" si="734"/>
        <v>48624</v>
      </c>
    </row>
    <row r="689" spans="21:24" x14ac:dyDescent="0.25">
      <c r="U689" s="37">
        <f>IF(W$2&lt;&gt;"",EDATE(U$4,W$2*ROWS(U$5:U689)),U$4+7*W$1*ROWS(U$5:U689))</f>
        <v>48630</v>
      </c>
      <c r="V689" s="37">
        <f t="shared" ref="V689:X689" ca="1" si="735">IF(OR(WEEKDAY(U689,2)&gt;5,COUNTIF($B$1:$B$15,U689)=1),U689+1,U689)</f>
        <v>48631</v>
      </c>
      <c r="W689" s="37">
        <f t="shared" ca="1" si="735"/>
        <v>48631</v>
      </c>
      <c r="X689" s="37">
        <f t="shared" ca="1" si="735"/>
        <v>48631</v>
      </c>
    </row>
    <row r="690" spans="21:24" x14ac:dyDescent="0.25">
      <c r="U690" s="37">
        <f>IF(W$2&lt;&gt;"",EDATE(U$4,W$2*ROWS(U$5:U690)),U$4+7*W$1*ROWS(U$5:U690))</f>
        <v>48637</v>
      </c>
      <c r="V690" s="37">
        <f t="shared" ref="V690:X690" ca="1" si="736">IF(OR(WEEKDAY(U690,2)&gt;5,COUNTIF($B$1:$B$15,U690)=1),U690+1,U690)</f>
        <v>48638</v>
      </c>
      <c r="W690" s="37">
        <f t="shared" ca="1" si="736"/>
        <v>48638</v>
      </c>
      <c r="X690" s="37">
        <f t="shared" ca="1" si="736"/>
        <v>48638</v>
      </c>
    </row>
    <row r="691" spans="21:24" x14ac:dyDescent="0.25">
      <c r="U691" s="37">
        <f>IF(W$2&lt;&gt;"",EDATE(U$4,W$2*ROWS(U$5:U691)),U$4+7*W$1*ROWS(U$5:U691))</f>
        <v>48644</v>
      </c>
      <c r="V691" s="37">
        <f t="shared" ref="V691:X691" ca="1" si="737">IF(OR(WEEKDAY(U691,2)&gt;5,COUNTIF($B$1:$B$15,U691)=1),U691+1,U691)</f>
        <v>48645</v>
      </c>
      <c r="W691" s="37">
        <f t="shared" ca="1" si="737"/>
        <v>48645</v>
      </c>
      <c r="X691" s="37">
        <f t="shared" ca="1" si="737"/>
        <v>48645</v>
      </c>
    </row>
    <row r="692" spans="21:24" x14ac:dyDescent="0.25">
      <c r="U692" s="37">
        <f>IF(W$2&lt;&gt;"",EDATE(U$4,W$2*ROWS(U$5:U692)),U$4+7*W$1*ROWS(U$5:U692))</f>
        <v>48651</v>
      </c>
      <c r="V692" s="37">
        <f t="shared" ref="V692:X692" ca="1" si="738">IF(OR(WEEKDAY(U692,2)&gt;5,COUNTIF($B$1:$B$15,U692)=1),U692+1,U692)</f>
        <v>48652</v>
      </c>
      <c r="W692" s="37">
        <f t="shared" ca="1" si="738"/>
        <v>48652</v>
      </c>
      <c r="X692" s="37">
        <f t="shared" ca="1" si="738"/>
        <v>48652</v>
      </c>
    </row>
    <row r="693" spans="21:24" x14ac:dyDescent="0.25">
      <c r="U693" s="37">
        <f>IF(W$2&lt;&gt;"",EDATE(U$4,W$2*ROWS(U$5:U693)),U$4+7*W$1*ROWS(U$5:U693))</f>
        <v>48658</v>
      </c>
      <c r="V693" s="37">
        <f t="shared" ref="V693:X693" ca="1" si="739">IF(OR(WEEKDAY(U693,2)&gt;5,COUNTIF($B$1:$B$15,U693)=1),U693+1,U693)</f>
        <v>48659</v>
      </c>
      <c r="W693" s="37">
        <f t="shared" ca="1" si="739"/>
        <v>48659</v>
      </c>
      <c r="X693" s="37">
        <f t="shared" ca="1" si="739"/>
        <v>48659</v>
      </c>
    </row>
    <row r="694" spans="21:24" x14ac:dyDescent="0.25">
      <c r="U694" s="37">
        <f>IF(W$2&lt;&gt;"",EDATE(U$4,W$2*ROWS(U$5:U694)),U$4+7*W$1*ROWS(U$5:U694))</f>
        <v>48665</v>
      </c>
      <c r="V694" s="37">
        <f t="shared" ref="V694:X694" ca="1" si="740">IF(OR(WEEKDAY(U694,2)&gt;5,COUNTIF($B$1:$B$15,U694)=1),U694+1,U694)</f>
        <v>48666</v>
      </c>
      <c r="W694" s="37">
        <f t="shared" ca="1" si="740"/>
        <v>48666</v>
      </c>
      <c r="X694" s="37">
        <f t="shared" ca="1" si="740"/>
        <v>48666</v>
      </c>
    </row>
    <row r="695" spans="21:24" x14ac:dyDescent="0.25">
      <c r="U695" s="37">
        <f>IF(W$2&lt;&gt;"",EDATE(U$4,W$2*ROWS(U$5:U695)),U$4+7*W$1*ROWS(U$5:U695))</f>
        <v>48672</v>
      </c>
      <c r="V695" s="37">
        <f t="shared" ref="V695:X695" ca="1" si="741">IF(OR(WEEKDAY(U695,2)&gt;5,COUNTIF($B$1:$B$15,U695)=1),U695+1,U695)</f>
        <v>48673</v>
      </c>
      <c r="W695" s="37">
        <f t="shared" ca="1" si="741"/>
        <v>48673</v>
      </c>
      <c r="X695" s="37">
        <f t="shared" ca="1" si="741"/>
        <v>48673</v>
      </c>
    </row>
    <row r="696" spans="21:24" x14ac:dyDescent="0.25">
      <c r="U696" s="37">
        <f>IF(W$2&lt;&gt;"",EDATE(U$4,W$2*ROWS(U$5:U696)),U$4+7*W$1*ROWS(U$5:U696))</f>
        <v>48679</v>
      </c>
      <c r="V696" s="37">
        <f t="shared" ref="V696:X696" ca="1" si="742">IF(OR(WEEKDAY(U696,2)&gt;5,COUNTIF($B$1:$B$15,U696)=1),U696+1,U696)</f>
        <v>48680</v>
      </c>
      <c r="W696" s="37">
        <f t="shared" ca="1" si="742"/>
        <v>48680</v>
      </c>
      <c r="X696" s="37">
        <f t="shared" ca="1" si="742"/>
        <v>48680</v>
      </c>
    </row>
    <row r="697" spans="21:24" x14ac:dyDescent="0.25">
      <c r="U697" s="37">
        <f>IF(W$2&lt;&gt;"",EDATE(U$4,W$2*ROWS(U$5:U697)),U$4+7*W$1*ROWS(U$5:U697))</f>
        <v>48686</v>
      </c>
      <c r="V697" s="37">
        <f t="shared" ref="V697:X697" ca="1" si="743">IF(OR(WEEKDAY(U697,2)&gt;5,COUNTIF($B$1:$B$15,U697)=1),U697+1,U697)</f>
        <v>48687</v>
      </c>
      <c r="W697" s="37">
        <f t="shared" ca="1" si="743"/>
        <v>48687</v>
      </c>
      <c r="X697" s="37">
        <f t="shared" ca="1" si="743"/>
        <v>48687</v>
      </c>
    </row>
    <row r="698" spans="21:24" x14ac:dyDescent="0.25">
      <c r="U698" s="37">
        <f>IF(W$2&lt;&gt;"",EDATE(U$4,W$2*ROWS(U$5:U698)),U$4+7*W$1*ROWS(U$5:U698))</f>
        <v>48693</v>
      </c>
      <c r="V698" s="37">
        <f t="shared" ref="V698:X698" ca="1" si="744">IF(OR(WEEKDAY(U698,2)&gt;5,COUNTIF($B$1:$B$15,U698)=1),U698+1,U698)</f>
        <v>48694</v>
      </c>
      <c r="W698" s="37">
        <f t="shared" ca="1" si="744"/>
        <v>48694</v>
      </c>
      <c r="X698" s="37">
        <f t="shared" ca="1" si="744"/>
        <v>48694</v>
      </c>
    </row>
    <row r="699" spans="21:24" x14ac:dyDescent="0.25">
      <c r="U699" s="37">
        <f>IF(W$2&lt;&gt;"",EDATE(U$4,W$2*ROWS(U$5:U699)),U$4+7*W$1*ROWS(U$5:U699))</f>
        <v>48700</v>
      </c>
      <c r="V699" s="37">
        <f t="shared" ref="V699:X699" ca="1" si="745">IF(OR(WEEKDAY(U699,2)&gt;5,COUNTIF($B$1:$B$15,U699)=1),U699+1,U699)</f>
        <v>48701</v>
      </c>
      <c r="W699" s="37">
        <f t="shared" ca="1" si="745"/>
        <v>48701</v>
      </c>
      <c r="X699" s="37">
        <f t="shared" ca="1" si="745"/>
        <v>48701</v>
      </c>
    </row>
    <row r="700" spans="21:24" x14ac:dyDescent="0.25">
      <c r="U700" s="37">
        <f>IF(W$2&lt;&gt;"",EDATE(U$4,W$2*ROWS(U$5:U700)),U$4+7*W$1*ROWS(U$5:U700))</f>
        <v>48707</v>
      </c>
      <c r="V700" s="37">
        <f t="shared" ref="V700:X700" ca="1" si="746">IF(OR(WEEKDAY(U700,2)&gt;5,COUNTIF($B$1:$B$15,U700)=1),U700+1,U700)</f>
        <v>48708</v>
      </c>
      <c r="W700" s="37">
        <f t="shared" ca="1" si="746"/>
        <v>48708</v>
      </c>
      <c r="X700" s="37">
        <f t="shared" ca="1" si="746"/>
        <v>48708</v>
      </c>
    </row>
    <row r="701" spans="21:24" x14ac:dyDescent="0.25">
      <c r="U701" s="37">
        <f>IF(W$2&lt;&gt;"",EDATE(U$4,W$2*ROWS(U$5:U701)),U$4+7*W$1*ROWS(U$5:U701))</f>
        <v>48714</v>
      </c>
      <c r="V701" s="37">
        <f t="shared" ref="V701:X701" ca="1" si="747">IF(OR(WEEKDAY(U701,2)&gt;5,COUNTIF($B$1:$B$15,U701)=1),U701+1,U701)</f>
        <v>48715</v>
      </c>
      <c r="W701" s="37">
        <f t="shared" ca="1" si="747"/>
        <v>48715</v>
      </c>
      <c r="X701" s="37">
        <f t="shared" ca="1" si="747"/>
        <v>48715</v>
      </c>
    </row>
    <row r="702" spans="21:24" x14ac:dyDescent="0.25">
      <c r="U702" s="37">
        <f>IF(W$2&lt;&gt;"",EDATE(U$4,W$2*ROWS(U$5:U702)),U$4+7*W$1*ROWS(U$5:U702))</f>
        <v>48721</v>
      </c>
      <c r="V702" s="37">
        <f t="shared" ref="V702:X702" ca="1" si="748">IF(OR(WEEKDAY(U702,2)&gt;5,COUNTIF($B$1:$B$15,U702)=1),U702+1,U702)</f>
        <v>48722</v>
      </c>
      <c r="W702" s="37">
        <f t="shared" ca="1" si="748"/>
        <v>48722</v>
      </c>
      <c r="X702" s="37">
        <f t="shared" ca="1" si="748"/>
        <v>48722</v>
      </c>
    </row>
    <row r="703" spans="21:24" x14ac:dyDescent="0.25">
      <c r="U703" s="37">
        <f>IF(W$2&lt;&gt;"",EDATE(U$4,W$2*ROWS(U$5:U703)),U$4+7*W$1*ROWS(U$5:U703))</f>
        <v>48728</v>
      </c>
      <c r="V703" s="37">
        <f t="shared" ref="V703:X703" ca="1" si="749">IF(OR(WEEKDAY(U703,2)&gt;5,COUNTIF($B$1:$B$15,U703)=1),U703+1,U703)</f>
        <v>48729</v>
      </c>
      <c r="W703" s="37">
        <f t="shared" ca="1" si="749"/>
        <v>48729</v>
      </c>
      <c r="X703" s="37">
        <f t="shared" ca="1" si="749"/>
        <v>48729</v>
      </c>
    </row>
    <row r="704" spans="21:24" x14ac:dyDescent="0.25">
      <c r="U704" s="37">
        <f>IF(W$2&lt;&gt;"",EDATE(U$4,W$2*ROWS(U$5:U704)),U$4+7*W$1*ROWS(U$5:U704))</f>
        <v>48735</v>
      </c>
      <c r="V704" s="37">
        <f t="shared" ref="V704:X704" ca="1" si="750">IF(OR(WEEKDAY(U704,2)&gt;5,COUNTIF($B$1:$B$15,U704)=1),U704+1,U704)</f>
        <v>48736</v>
      </c>
      <c r="W704" s="37">
        <f t="shared" ca="1" si="750"/>
        <v>48736</v>
      </c>
      <c r="X704" s="37">
        <f t="shared" ca="1" si="750"/>
        <v>48736</v>
      </c>
    </row>
    <row r="705" spans="21:24" x14ac:dyDescent="0.25">
      <c r="U705" s="37">
        <f>IF(W$2&lt;&gt;"",EDATE(U$4,W$2*ROWS(U$5:U705)),U$4+7*W$1*ROWS(U$5:U705))</f>
        <v>48742</v>
      </c>
      <c r="V705" s="37">
        <f t="shared" ref="V705:X705" ca="1" si="751">IF(OR(WEEKDAY(U705,2)&gt;5,COUNTIF($B$1:$B$15,U705)=1),U705+1,U705)</f>
        <v>48743</v>
      </c>
      <c r="W705" s="37">
        <f t="shared" ca="1" si="751"/>
        <v>48743</v>
      </c>
      <c r="X705" s="37">
        <f t="shared" ca="1" si="751"/>
        <v>48743</v>
      </c>
    </row>
    <row r="706" spans="21:24" x14ac:dyDescent="0.25">
      <c r="U706" s="37">
        <f>IF(W$2&lt;&gt;"",EDATE(U$4,W$2*ROWS(U$5:U706)),U$4+7*W$1*ROWS(U$5:U706))</f>
        <v>48749</v>
      </c>
      <c r="V706" s="37">
        <f t="shared" ref="V706:X706" ca="1" si="752">IF(OR(WEEKDAY(U706,2)&gt;5,COUNTIF($B$1:$B$15,U706)=1),U706+1,U706)</f>
        <v>48750</v>
      </c>
      <c r="W706" s="37">
        <f t="shared" ca="1" si="752"/>
        <v>48750</v>
      </c>
      <c r="X706" s="37">
        <f t="shared" ca="1" si="752"/>
        <v>48750</v>
      </c>
    </row>
    <row r="707" spans="21:24" x14ac:dyDescent="0.25">
      <c r="U707" s="37">
        <f>IF(W$2&lt;&gt;"",EDATE(U$4,W$2*ROWS(U$5:U707)),U$4+7*W$1*ROWS(U$5:U707))</f>
        <v>48756</v>
      </c>
      <c r="V707" s="37">
        <f t="shared" ref="V707:X707" ca="1" si="753">IF(OR(WEEKDAY(U707,2)&gt;5,COUNTIF($B$1:$B$15,U707)=1),U707+1,U707)</f>
        <v>48757</v>
      </c>
      <c r="W707" s="37">
        <f t="shared" ca="1" si="753"/>
        <v>48757</v>
      </c>
      <c r="X707" s="37">
        <f t="shared" ca="1" si="753"/>
        <v>48757</v>
      </c>
    </row>
    <row r="708" spans="21:24" x14ac:dyDescent="0.25">
      <c r="U708" s="37">
        <f>IF(W$2&lt;&gt;"",EDATE(U$4,W$2*ROWS(U$5:U708)),U$4+7*W$1*ROWS(U$5:U708))</f>
        <v>48763</v>
      </c>
      <c r="V708" s="37">
        <f t="shared" ref="V708:X708" ca="1" si="754">IF(OR(WEEKDAY(U708,2)&gt;5,COUNTIF($B$1:$B$15,U708)=1),U708+1,U708)</f>
        <v>48764</v>
      </c>
      <c r="W708" s="37">
        <f t="shared" ca="1" si="754"/>
        <v>48764</v>
      </c>
      <c r="X708" s="37">
        <f t="shared" ca="1" si="754"/>
        <v>48764</v>
      </c>
    </row>
    <row r="709" spans="21:24" x14ac:dyDescent="0.25">
      <c r="U709" s="37">
        <f>IF(W$2&lt;&gt;"",EDATE(U$4,W$2*ROWS(U$5:U709)),U$4+7*W$1*ROWS(U$5:U709))</f>
        <v>48770</v>
      </c>
      <c r="V709" s="37">
        <f t="shared" ref="V709:X709" ca="1" si="755">IF(OR(WEEKDAY(U709,2)&gt;5,COUNTIF($B$1:$B$15,U709)=1),U709+1,U709)</f>
        <v>48771</v>
      </c>
      <c r="W709" s="37">
        <f t="shared" ca="1" si="755"/>
        <v>48771</v>
      </c>
      <c r="X709" s="37">
        <f t="shared" ca="1" si="755"/>
        <v>48771</v>
      </c>
    </row>
    <row r="710" spans="21:24" x14ac:dyDescent="0.25">
      <c r="U710" s="37">
        <f>IF(W$2&lt;&gt;"",EDATE(U$4,W$2*ROWS(U$5:U710)),U$4+7*W$1*ROWS(U$5:U710))</f>
        <v>48777</v>
      </c>
      <c r="V710" s="37">
        <f t="shared" ref="V710:X710" ca="1" si="756">IF(OR(WEEKDAY(U710,2)&gt;5,COUNTIF($B$1:$B$15,U710)=1),U710+1,U710)</f>
        <v>48778</v>
      </c>
      <c r="W710" s="37">
        <f t="shared" ca="1" si="756"/>
        <v>48778</v>
      </c>
      <c r="X710" s="37">
        <f t="shared" ca="1" si="756"/>
        <v>48778</v>
      </c>
    </row>
    <row r="711" spans="21:24" x14ac:dyDescent="0.25">
      <c r="U711" s="37">
        <f>IF(W$2&lt;&gt;"",EDATE(U$4,W$2*ROWS(U$5:U711)),U$4+7*W$1*ROWS(U$5:U711))</f>
        <v>48784</v>
      </c>
      <c r="V711" s="37">
        <f t="shared" ref="V711:X711" ca="1" si="757">IF(OR(WEEKDAY(U711,2)&gt;5,COUNTIF($B$1:$B$15,U711)=1),U711+1,U711)</f>
        <v>48785</v>
      </c>
      <c r="W711" s="37">
        <f t="shared" ca="1" si="757"/>
        <v>48785</v>
      </c>
      <c r="X711" s="37">
        <f t="shared" ca="1" si="757"/>
        <v>48785</v>
      </c>
    </row>
    <row r="712" spans="21:24" x14ac:dyDescent="0.25">
      <c r="U712" s="37">
        <f>IF(W$2&lt;&gt;"",EDATE(U$4,W$2*ROWS(U$5:U712)),U$4+7*W$1*ROWS(U$5:U712))</f>
        <v>48791</v>
      </c>
      <c r="V712" s="37">
        <f t="shared" ref="V712:X712" ca="1" si="758">IF(OR(WEEKDAY(U712,2)&gt;5,COUNTIF($B$1:$B$15,U712)=1),U712+1,U712)</f>
        <v>48792</v>
      </c>
      <c r="W712" s="37">
        <f t="shared" ca="1" si="758"/>
        <v>48792</v>
      </c>
      <c r="X712" s="37">
        <f t="shared" ca="1" si="758"/>
        <v>48792</v>
      </c>
    </row>
    <row r="713" spans="21:24" x14ac:dyDescent="0.25">
      <c r="U713" s="37">
        <f>IF(W$2&lt;&gt;"",EDATE(U$4,W$2*ROWS(U$5:U713)),U$4+7*W$1*ROWS(U$5:U713))</f>
        <v>48798</v>
      </c>
      <c r="V713" s="37">
        <f t="shared" ref="V713:X713" ca="1" si="759">IF(OR(WEEKDAY(U713,2)&gt;5,COUNTIF($B$1:$B$15,U713)=1),U713+1,U713)</f>
        <v>48799</v>
      </c>
      <c r="W713" s="37">
        <f t="shared" ca="1" si="759"/>
        <v>48799</v>
      </c>
      <c r="X713" s="37">
        <f t="shared" ca="1" si="759"/>
        <v>48799</v>
      </c>
    </row>
    <row r="714" spans="21:24" x14ac:dyDescent="0.25">
      <c r="U714" s="37">
        <f>IF(W$2&lt;&gt;"",EDATE(U$4,W$2*ROWS(U$5:U714)),U$4+7*W$1*ROWS(U$5:U714))</f>
        <v>48805</v>
      </c>
      <c r="V714" s="37">
        <f t="shared" ref="V714:X714" ca="1" si="760">IF(OR(WEEKDAY(U714,2)&gt;5,COUNTIF($B$1:$B$15,U714)=1),U714+1,U714)</f>
        <v>48806</v>
      </c>
      <c r="W714" s="37">
        <f t="shared" ca="1" si="760"/>
        <v>48806</v>
      </c>
      <c r="X714" s="37">
        <f t="shared" ca="1" si="760"/>
        <v>48806</v>
      </c>
    </row>
    <row r="715" spans="21:24" x14ac:dyDescent="0.25">
      <c r="U715" s="37">
        <f>IF(W$2&lt;&gt;"",EDATE(U$4,W$2*ROWS(U$5:U715)),U$4+7*W$1*ROWS(U$5:U715))</f>
        <v>48812</v>
      </c>
      <c r="V715" s="37">
        <f t="shared" ref="V715:X715" ca="1" si="761">IF(OR(WEEKDAY(U715,2)&gt;5,COUNTIF($B$1:$B$15,U715)=1),U715+1,U715)</f>
        <v>48813</v>
      </c>
      <c r="W715" s="37">
        <f t="shared" ca="1" si="761"/>
        <v>48813</v>
      </c>
      <c r="X715" s="37">
        <f t="shared" ca="1" si="761"/>
        <v>48813</v>
      </c>
    </row>
    <row r="716" spans="21:24" x14ac:dyDescent="0.25">
      <c r="U716" s="37">
        <f>IF(W$2&lt;&gt;"",EDATE(U$4,W$2*ROWS(U$5:U716)),U$4+7*W$1*ROWS(U$5:U716))</f>
        <v>48819</v>
      </c>
      <c r="V716" s="37">
        <f t="shared" ref="V716:X716" ca="1" si="762">IF(OR(WEEKDAY(U716,2)&gt;5,COUNTIF($B$1:$B$15,U716)=1),U716+1,U716)</f>
        <v>48820</v>
      </c>
      <c r="W716" s="37">
        <f t="shared" ca="1" si="762"/>
        <v>48820</v>
      </c>
      <c r="X716" s="37">
        <f t="shared" ca="1" si="762"/>
        <v>48820</v>
      </c>
    </row>
    <row r="717" spans="21:24" x14ac:dyDescent="0.25">
      <c r="U717" s="37">
        <f>IF(W$2&lt;&gt;"",EDATE(U$4,W$2*ROWS(U$5:U717)),U$4+7*W$1*ROWS(U$5:U717))</f>
        <v>48826</v>
      </c>
      <c r="V717" s="37">
        <f t="shared" ref="V717:X717" ca="1" si="763">IF(OR(WEEKDAY(U717,2)&gt;5,COUNTIF($B$1:$B$15,U717)=1),U717+1,U717)</f>
        <v>48827</v>
      </c>
      <c r="W717" s="37">
        <f t="shared" ca="1" si="763"/>
        <v>48827</v>
      </c>
      <c r="X717" s="37">
        <f t="shared" ca="1" si="763"/>
        <v>48827</v>
      </c>
    </row>
    <row r="718" spans="21:24" x14ac:dyDescent="0.25">
      <c r="U718" s="37">
        <f>IF(W$2&lt;&gt;"",EDATE(U$4,W$2*ROWS(U$5:U718)),U$4+7*W$1*ROWS(U$5:U718))</f>
        <v>48833</v>
      </c>
      <c r="V718" s="37">
        <f t="shared" ref="V718:X718" ca="1" si="764">IF(OR(WEEKDAY(U718,2)&gt;5,COUNTIF($B$1:$B$15,U718)=1),U718+1,U718)</f>
        <v>48834</v>
      </c>
      <c r="W718" s="37">
        <f t="shared" ca="1" si="764"/>
        <v>48834</v>
      </c>
      <c r="X718" s="37">
        <f t="shared" ca="1" si="764"/>
        <v>48834</v>
      </c>
    </row>
    <row r="719" spans="21:24" x14ac:dyDescent="0.25">
      <c r="U719" s="37">
        <f>IF(W$2&lt;&gt;"",EDATE(U$4,W$2*ROWS(U$5:U719)),U$4+7*W$1*ROWS(U$5:U719))</f>
        <v>48840</v>
      </c>
      <c r="V719" s="37">
        <f t="shared" ref="V719:X719" ca="1" si="765">IF(OR(WEEKDAY(U719,2)&gt;5,COUNTIF($B$1:$B$15,U719)=1),U719+1,U719)</f>
        <v>48841</v>
      </c>
      <c r="W719" s="37">
        <f t="shared" ca="1" si="765"/>
        <v>48841</v>
      </c>
      <c r="X719" s="37">
        <f t="shared" ca="1" si="765"/>
        <v>48841</v>
      </c>
    </row>
    <row r="720" spans="21:24" x14ac:dyDescent="0.25">
      <c r="U720" s="37">
        <f>IF(W$2&lt;&gt;"",EDATE(U$4,W$2*ROWS(U$5:U720)),U$4+7*W$1*ROWS(U$5:U720))</f>
        <v>48847</v>
      </c>
      <c r="V720" s="37">
        <f t="shared" ref="V720:X720" ca="1" si="766">IF(OR(WEEKDAY(U720,2)&gt;5,COUNTIF($B$1:$B$15,U720)=1),U720+1,U720)</f>
        <v>48848</v>
      </c>
      <c r="W720" s="37">
        <f t="shared" ca="1" si="766"/>
        <v>48848</v>
      </c>
      <c r="X720" s="37">
        <f t="shared" ca="1" si="766"/>
        <v>48848</v>
      </c>
    </row>
    <row r="721" spans="21:24" x14ac:dyDescent="0.25">
      <c r="U721" s="37">
        <f>IF(W$2&lt;&gt;"",EDATE(U$4,W$2*ROWS(U$5:U721)),U$4+7*W$1*ROWS(U$5:U721))</f>
        <v>48854</v>
      </c>
      <c r="V721" s="37">
        <f t="shared" ref="V721:X721" ca="1" si="767">IF(OR(WEEKDAY(U721,2)&gt;5,COUNTIF($B$1:$B$15,U721)=1),U721+1,U721)</f>
        <v>48855</v>
      </c>
      <c r="W721" s="37">
        <f t="shared" ca="1" si="767"/>
        <v>48855</v>
      </c>
      <c r="X721" s="37">
        <f t="shared" ca="1" si="767"/>
        <v>48855</v>
      </c>
    </row>
    <row r="722" spans="21:24" x14ac:dyDescent="0.25">
      <c r="U722" s="37">
        <f>IF(W$2&lt;&gt;"",EDATE(U$4,W$2*ROWS(U$5:U722)),U$4+7*W$1*ROWS(U$5:U722))</f>
        <v>48861</v>
      </c>
      <c r="V722" s="37">
        <f t="shared" ref="V722:X722" ca="1" si="768">IF(OR(WEEKDAY(U722,2)&gt;5,COUNTIF($B$1:$B$15,U722)=1),U722+1,U722)</f>
        <v>48862</v>
      </c>
      <c r="W722" s="37">
        <f t="shared" ca="1" si="768"/>
        <v>48862</v>
      </c>
      <c r="X722" s="37">
        <f t="shared" ca="1" si="768"/>
        <v>48862</v>
      </c>
    </row>
    <row r="723" spans="21:24" x14ac:dyDescent="0.25">
      <c r="U723" s="37">
        <f>IF(W$2&lt;&gt;"",EDATE(U$4,W$2*ROWS(U$5:U723)),U$4+7*W$1*ROWS(U$5:U723))</f>
        <v>48868</v>
      </c>
      <c r="V723" s="37">
        <f t="shared" ref="V723:X723" ca="1" si="769">IF(OR(WEEKDAY(U723,2)&gt;5,COUNTIF($B$1:$B$15,U723)=1),U723+1,U723)</f>
        <v>48869</v>
      </c>
      <c r="W723" s="37">
        <f t="shared" ca="1" si="769"/>
        <v>48869</v>
      </c>
      <c r="X723" s="37">
        <f t="shared" ca="1" si="769"/>
        <v>48869</v>
      </c>
    </row>
    <row r="724" spans="21:24" x14ac:dyDescent="0.25">
      <c r="U724" s="37">
        <f>IF(W$2&lt;&gt;"",EDATE(U$4,W$2*ROWS(U$5:U724)),U$4+7*W$1*ROWS(U$5:U724))</f>
        <v>48875</v>
      </c>
      <c r="V724" s="37">
        <f t="shared" ref="V724:X724" ca="1" si="770">IF(OR(WEEKDAY(U724,2)&gt;5,COUNTIF($B$1:$B$15,U724)=1),U724+1,U724)</f>
        <v>48876</v>
      </c>
      <c r="W724" s="37">
        <f t="shared" ca="1" si="770"/>
        <v>48876</v>
      </c>
      <c r="X724" s="37">
        <f t="shared" ca="1" si="770"/>
        <v>48876</v>
      </c>
    </row>
    <row r="725" spans="21:24" x14ac:dyDescent="0.25">
      <c r="U725" s="37">
        <f>IF(W$2&lt;&gt;"",EDATE(U$4,W$2*ROWS(U$5:U725)),U$4+7*W$1*ROWS(U$5:U725))</f>
        <v>48882</v>
      </c>
      <c r="V725" s="37">
        <f t="shared" ref="V725:X725" ca="1" si="771">IF(OR(WEEKDAY(U725,2)&gt;5,COUNTIF($B$1:$B$15,U725)=1),U725+1,U725)</f>
        <v>48883</v>
      </c>
      <c r="W725" s="37">
        <f t="shared" ca="1" si="771"/>
        <v>48883</v>
      </c>
      <c r="X725" s="37">
        <f t="shared" ca="1" si="771"/>
        <v>48883</v>
      </c>
    </row>
    <row r="726" spans="21:24" x14ac:dyDescent="0.25">
      <c r="U726" s="37">
        <f>IF(W$2&lt;&gt;"",EDATE(U$4,W$2*ROWS(U$5:U726)),U$4+7*W$1*ROWS(U$5:U726))</f>
        <v>48889</v>
      </c>
      <c r="V726" s="37">
        <f t="shared" ref="V726:X726" ca="1" si="772">IF(OR(WEEKDAY(U726,2)&gt;5,COUNTIF($B$1:$B$15,U726)=1),U726+1,U726)</f>
        <v>48890</v>
      </c>
      <c r="W726" s="37">
        <f t="shared" ca="1" si="772"/>
        <v>48890</v>
      </c>
      <c r="X726" s="37">
        <f t="shared" ca="1" si="772"/>
        <v>48890</v>
      </c>
    </row>
    <row r="727" spans="21:24" x14ac:dyDescent="0.25">
      <c r="U727" s="37">
        <f>IF(W$2&lt;&gt;"",EDATE(U$4,W$2*ROWS(U$5:U727)),U$4+7*W$1*ROWS(U$5:U727))</f>
        <v>48896</v>
      </c>
      <c r="V727" s="37">
        <f t="shared" ref="V727:X727" ca="1" si="773">IF(OR(WEEKDAY(U727,2)&gt;5,COUNTIF($B$1:$B$15,U727)=1),U727+1,U727)</f>
        <v>48897</v>
      </c>
      <c r="W727" s="37">
        <f t="shared" ca="1" si="773"/>
        <v>48897</v>
      </c>
      <c r="X727" s="37">
        <f t="shared" ca="1" si="773"/>
        <v>48897</v>
      </c>
    </row>
    <row r="728" spans="21:24" x14ac:dyDescent="0.25">
      <c r="U728" s="37">
        <f>IF(W$2&lt;&gt;"",EDATE(U$4,W$2*ROWS(U$5:U728)),U$4+7*W$1*ROWS(U$5:U728))</f>
        <v>48903</v>
      </c>
      <c r="V728" s="37">
        <f t="shared" ref="V728:X728" ca="1" si="774">IF(OR(WEEKDAY(U728,2)&gt;5,COUNTIF($B$1:$B$15,U728)=1),U728+1,U728)</f>
        <v>48904</v>
      </c>
      <c r="W728" s="37">
        <f t="shared" ca="1" si="774"/>
        <v>48904</v>
      </c>
      <c r="X728" s="37">
        <f t="shared" ca="1" si="774"/>
        <v>48904</v>
      </c>
    </row>
    <row r="729" spans="21:24" x14ac:dyDescent="0.25">
      <c r="U729" s="37">
        <f>IF(W$2&lt;&gt;"",EDATE(U$4,W$2*ROWS(U$5:U729)),U$4+7*W$1*ROWS(U$5:U729))</f>
        <v>48910</v>
      </c>
      <c r="V729" s="37">
        <f t="shared" ref="V729:X729" ca="1" si="775">IF(OR(WEEKDAY(U729,2)&gt;5,COUNTIF($B$1:$B$15,U729)=1),U729+1,U729)</f>
        <v>48911</v>
      </c>
      <c r="W729" s="37">
        <f t="shared" ca="1" si="775"/>
        <v>48911</v>
      </c>
      <c r="X729" s="37">
        <f t="shared" ca="1" si="775"/>
        <v>48911</v>
      </c>
    </row>
    <row r="730" spans="21:24" x14ac:dyDescent="0.25">
      <c r="U730" s="37">
        <f>IF(W$2&lt;&gt;"",EDATE(U$4,W$2*ROWS(U$5:U730)),U$4+7*W$1*ROWS(U$5:U730))</f>
        <v>48917</v>
      </c>
      <c r="V730" s="37">
        <f t="shared" ref="V730:X730" ca="1" si="776">IF(OR(WEEKDAY(U730,2)&gt;5,COUNTIF($B$1:$B$15,U730)=1),U730+1,U730)</f>
        <v>48918</v>
      </c>
      <c r="W730" s="37">
        <f t="shared" ca="1" si="776"/>
        <v>48918</v>
      </c>
      <c r="X730" s="37">
        <f t="shared" ca="1" si="776"/>
        <v>48918</v>
      </c>
    </row>
    <row r="731" spans="21:24" x14ac:dyDescent="0.25">
      <c r="U731" s="37">
        <f>IF(W$2&lt;&gt;"",EDATE(U$4,W$2*ROWS(U$5:U731)),U$4+7*W$1*ROWS(U$5:U731))</f>
        <v>48924</v>
      </c>
      <c r="V731" s="37">
        <f t="shared" ref="V731:X731" ca="1" si="777">IF(OR(WEEKDAY(U731,2)&gt;5,COUNTIF($B$1:$B$15,U731)=1),U731+1,U731)</f>
        <v>48925</v>
      </c>
      <c r="W731" s="37">
        <f t="shared" ca="1" si="777"/>
        <v>48925</v>
      </c>
      <c r="X731" s="37">
        <f t="shared" ca="1" si="777"/>
        <v>48925</v>
      </c>
    </row>
    <row r="732" spans="21:24" x14ac:dyDescent="0.25">
      <c r="U732" s="37">
        <f>IF(W$2&lt;&gt;"",EDATE(U$4,W$2*ROWS(U$5:U732)),U$4+7*W$1*ROWS(U$5:U732))</f>
        <v>48931</v>
      </c>
      <c r="V732" s="37">
        <f t="shared" ref="V732:X732" ca="1" si="778">IF(OR(WEEKDAY(U732,2)&gt;5,COUNTIF($B$1:$B$15,U732)=1),U732+1,U732)</f>
        <v>48932</v>
      </c>
      <c r="W732" s="37">
        <f t="shared" ca="1" si="778"/>
        <v>48932</v>
      </c>
      <c r="X732" s="37">
        <f t="shared" ca="1" si="778"/>
        <v>48932</v>
      </c>
    </row>
    <row r="733" spans="21:24" x14ac:dyDescent="0.25">
      <c r="U733" s="37">
        <f>IF(W$2&lt;&gt;"",EDATE(U$4,W$2*ROWS(U$5:U733)),U$4+7*W$1*ROWS(U$5:U733))</f>
        <v>48938</v>
      </c>
      <c r="V733" s="37">
        <f t="shared" ref="V733:X733" ca="1" si="779">IF(OR(WEEKDAY(U733,2)&gt;5,COUNTIF($B$1:$B$15,U733)=1),U733+1,U733)</f>
        <v>48939</v>
      </c>
      <c r="W733" s="37">
        <f t="shared" ca="1" si="779"/>
        <v>48939</v>
      </c>
      <c r="X733" s="37">
        <f t="shared" ca="1" si="779"/>
        <v>48939</v>
      </c>
    </row>
    <row r="734" spans="21:24" x14ac:dyDescent="0.25">
      <c r="U734" s="37">
        <f>IF(W$2&lt;&gt;"",EDATE(U$4,W$2*ROWS(U$5:U734)),U$4+7*W$1*ROWS(U$5:U734))</f>
        <v>48945</v>
      </c>
      <c r="V734" s="37">
        <f t="shared" ref="V734:X734" ca="1" si="780">IF(OR(WEEKDAY(U734,2)&gt;5,COUNTIF($B$1:$B$15,U734)=1),U734+1,U734)</f>
        <v>48946</v>
      </c>
      <c r="W734" s="37">
        <f t="shared" ca="1" si="780"/>
        <v>48946</v>
      </c>
      <c r="X734" s="37">
        <f t="shared" ca="1" si="780"/>
        <v>48946</v>
      </c>
    </row>
    <row r="735" spans="21:24" x14ac:dyDescent="0.25">
      <c r="U735" s="37">
        <f>IF(W$2&lt;&gt;"",EDATE(U$4,W$2*ROWS(U$5:U735)),U$4+7*W$1*ROWS(U$5:U735))</f>
        <v>48952</v>
      </c>
      <c r="V735" s="37">
        <f t="shared" ref="V735:X735" ca="1" si="781">IF(OR(WEEKDAY(U735,2)&gt;5,COUNTIF($B$1:$B$15,U735)=1),U735+1,U735)</f>
        <v>48953</v>
      </c>
      <c r="W735" s="37">
        <f t="shared" ca="1" si="781"/>
        <v>48953</v>
      </c>
      <c r="X735" s="37">
        <f t="shared" ca="1" si="781"/>
        <v>48953</v>
      </c>
    </row>
    <row r="736" spans="21:24" x14ac:dyDescent="0.25">
      <c r="U736" s="37">
        <f>IF(W$2&lt;&gt;"",EDATE(U$4,W$2*ROWS(U$5:U736)),U$4+7*W$1*ROWS(U$5:U736))</f>
        <v>48959</v>
      </c>
      <c r="V736" s="37">
        <f t="shared" ref="V736:X736" ca="1" si="782">IF(OR(WEEKDAY(U736,2)&gt;5,COUNTIF($B$1:$B$15,U736)=1),U736+1,U736)</f>
        <v>48960</v>
      </c>
      <c r="W736" s="37">
        <f t="shared" ca="1" si="782"/>
        <v>48960</v>
      </c>
      <c r="X736" s="37">
        <f t="shared" ca="1" si="782"/>
        <v>48960</v>
      </c>
    </row>
    <row r="737" spans="21:24" x14ac:dyDescent="0.25">
      <c r="U737" s="37">
        <f>IF(W$2&lt;&gt;"",EDATE(U$4,W$2*ROWS(U$5:U737)),U$4+7*W$1*ROWS(U$5:U737))</f>
        <v>48966</v>
      </c>
      <c r="V737" s="37">
        <f t="shared" ref="V737:X737" ca="1" si="783">IF(OR(WEEKDAY(U737,2)&gt;5,COUNTIF($B$1:$B$15,U737)=1),U737+1,U737)</f>
        <v>48967</v>
      </c>
      <c r="W737" s="37">
        <f t="shared" ca="1" si="783"/>
        <v>48967</v>
      </c>
      <c r="X737" s="37">
        <f t="shared" ca="1" si="783"/>
        <v>48967</v>
      </c>
    </row>
    <row r="738" spans="21:24" x14ac:dyDescent="0.25">
      <c r="U738" s="37">
        <f>IF(W$2&lt;&gt;"",EDATE(U$4,W$2*ROWS(U$5:U738)),U$4+7*W$1*ROWS(U$5:U738))</f>
        <v>48973</v>
      </c>
      <c r="V738" s="37">
        <f t="shared" ref="V738:X738" ca="1" si="784">IF(OR(WEEKDAY(U738,2)&gt;5,COUNTIF($B$1:$B$15,U738)=1),U738+1,U738)</f>
        <v>48974</v>
      </c>
      <c r="W738" s="37">
        <f t="shared" ca="1" si="784"/>
        <v>48974</v>
      </c>
      <c r="X738" s="37">
        <f t="shared" ca="1" si="784"/>
        <v>48974</v>
      </c>
    </row>
    <row r="739" spans="21:24" x14ac:dyDescent="0.25">
      <c r="U739" s="37">
        <f>IF(W$2&lt;&gt;"",EDATE(U$4,W$2*ROWS(U$5:U739)),U$4+7*W$1*ROWS(U$5:U739))</f>
        <v>48980</v>
      </c>
      <c r="V739" s="37">
        <f t="shared" ref="V739:X739" ca="1" si="785">IF(OR(WEEKDAY(U739,2)&gt;5,COUNTIF($B$1:$B$15,U739)=1),U739+1,U739)</f>
        <v>48981</v>
      </c>
      <c r="W739" s="37">
        <f t="shared" ca="1" si="785"/>
        <v>48981</v>
      </c>
      <c r="X739" s="37">
        <f t="shared" ca="1" si="785"/>
        <v>48981</v>
      </c>
    </row>
    <row r="740" spans="21:24" x14ac:dyDescent="0.25">
      <c r="U740" s="37">
        <f>IF(W$2&lt;&gt;"",EDATE(U$4,W$2*ROWS(U$5:U740)),U$4+7*W$1*ROWS(U$5:U740))</f>
        <v>48987</v>
      </c>
      <c r="V740" s="37">
        <f t="shared" ref="V740:X740" ca="1" si="786">IF(OR(WEEKDAY(U740,2)&gt;5,COUNTIF($B$1:$B$15,U740)=1),U740+1,U740)</f>
        <v>48988</v>
      </c>
      <c r="W740" s="37">
        <f t="shared" ca="1" si="786"/>
        <v>48988</v>
      </c>
      <c r="X740" s="37">
        <f t="shared" ca="1" si="786"/>
        <v>48988</v>
      </c>
    </row>
    <row r="741" spans="21:24" x14ac:dyDescent="0.25">
      <c r="U741" s="37">
        <f>IF(W$2&lt;&gt;"",EDATE(U$4,W$2*ROWS(U$5:U741)),U$4+7*W$1*ROWS(U$5:U741))</f>
        <v>48994</v>
      </c>
      <c r="V741" s="37">
        <f t="shared" ref="V741:X741" ca="1" si="787">IF(OR(WEEKDAY(U741,2)&gt;5,COUNTIF($B$1:$B$15,U741)=1),U741+1,U741)</f>
        <v>48995</v>
      </c>
      <c r="W741" s="37">
        <f t="shared" ca="1" si="787"/>
        <v>48995</v>
      </c>
      <c r="X741" s="37">
        <f t="shared" ca="1" si="787"/>
        <v>48995</v>
      </c>
    </row>
    <row r="742" spans="21:24" x14ac:dyDescent="0.25">
      <c r="U742" s="37">
        <f>IF(W$2&lt;&gt;"",EDATE(U$4,W$2*ROWS(U$5:U742)),U$4+7*W$1*ROWS(U$5:U742))</f>
        <v>49001</v>
      </c>
      <c r="V742" s="37">
        <f t="shared" ref="V742:X742" ca="1" si="788">IF(OR(WEEKDAY(U742,2)&gt;5,COUNTIF($B$1:$B$15,U742)=1),U742+1,U742)</f>
        <v>49002</v>
      </c>
      <c r="W742" s="37">
        <f t="shared" ca="1" si="788"/>
        <v>49002</v>
      </c>
      <c r="X742" s="37">
        <f t="shared" ca="1" si="788"/>
        <v>49002</v>
      </c>
    </row>
    <row r="743" spans="21:24" x14ac:dyDescent="0.25">
      <c r="U743" s="37">
        <f>IF(W$2&lt;&gt;"",EDATE(U$4,W$2*ROWS(U$5:U743)),U$4+7*W$1*ROWS(U$5:U743))</f>
        <v>49008</v>
      </c>
      <c r="V743" s="37">
        <f t="shared" ref="V743:X743" ca="1" si="789">IF(OR(WEEKDAY(U743,2)&gt;5,COUNTIF($B$1:$B$15,U743)=1),U743+1,U743)</f>
        <v>49009</v>
      </c>
      <c r="W743" s="37">
        <f t="shared" ca="1" si="789"/>
        <v>49009</v>
      </c>
      <c r="X743" s="37">
        <f t="shared" ca="1" si="789"/>
        <v>49009</v>
      </c>
    </row>
    <row r="744" spans="21:24" x14ac:dyDescent="0.25">
      <c r="U744" s="37">
        <f>IF(W$2&lt;&gt;"",EDATE(U$4,W$2*ROWS(U$5:U744)),U$4+7*W$1*ROWS(U$5:U744))</f>
        <v>49015</v>
      </c>
      <c r="V744" s="37">
        <f t="shared" ref="V744:X744" ca="1" si="790">IF(OR(WEEKDAY(U744,2)&gt;5,COUNTIF($B$1:$B$15,U744)=1),U744+1,U744)</f>
        <v>49016</v>
      </c>
      <c r="W744" s="37">
        <f t="shared" ca="1" si="790"/>
        <v>49016</v>
      </c>
      <c r="X744" s="37">
        <f t="shared" ca="1" si="790"/>
        <v>49016</v>
      </c>
    </row>
    <row r="745" spans="21:24" x14ac:dyDescent="0.25">
      <c r="U745" s="37">
        <f>IF(W$2&lt;&gt;"",EDATE(U$4,W$2*ROWS(U$5:U745)),U$4+7*W$1*ROWS(U$5:U745))</f>
        <v>49022</v>
      </c>
      <c r="V745" s="37">
        <f t="shared" ref="V745:X745" ca="1" si="791">IF(OR(WEEKDAY(U745,2)&gt;5,COUNTIF($B$1:$B$15,U745)=1),U745+1,U745)</f>
        <v>49023</v>
      </c>
      <c r="W745" s="37">
        <f t="shared" ca="1" si="791"/>
        <v>49023</v>
      </c>
      <c r="X745" s="37">
        <f t="shared" ca="1" si="791"/>
        <v>49023</v>
      </c>
    </row>
    <row r="746" spans="21:24" x14ac:dyDescent="0.25">
      <c r="U746" s="37">
        <f>IF(W$2&lt;&gt;"",EDATE(U$4,W$2*ROWS(U$5:U746)),U$4+7*W$1*ROWS(U$5:U746))</f>
        <v>49029</v>
      </c>
      <c r="V746" s="37">
        <f t="shared" ref="V746:X746" ca="1" si="792">IF(OR(WEEKDAY(U746,2)&gt;5,COUNTIF($B$1:$B$15,U746)=1),U746+1,U746)</f>
        <v>49030</v>
      </c>
      <c r="W746" s="37">
        <f t="shared" ca="1" si="792"/>
        <v>49030</v>
      </c>
      <c r="X746" s="37">
        <f t="shared" ca="1" si="792"/>
        <v>49030</v>
      </c>
    </row>
    <row r="747" spans="21:24" x14ac:dyDescent="0.25">
      <c r="U747" s="37">
        <f>IF(W$2&lt;&gt;"",EDATE(U$4,W$2*ROWS(U$5:U747)),U$4+7*W$1*ROWS(U$5:U747))</f>
        <v>49036</v>
      </c>
      <c r="V747" s="37">
        <f t="shared" ref="V747:X747" ca="1" si="793">IF(OR(WEEKDAY(U747,2)&gt;5,COUNTIF($B$1:$B$15,U747)=1),U747+1,U747)</f>
        <v>49037</v>
      </c>
      <c r="W747" s="37">
        <f t="shared" ca="1" si="793"/>
        <v>49037</v>
      </c>
      <c r="X747" s="37">
        <f t="shared" ca="1" si="793"/>
        <v>49037</v>
      </c>
    </row>
    <row r="748" spans="21:24" x14ac:dyDescent="0.25">
      <c r="U748" s="37">
        <f>IF(W$2&lt;&gt;"",EDATE(U$4,W$2*ROWS(U$5:U748)),U$4+7*W$1*ROWS(U$5:U748))</f>
        <v>49043</v>
      </c>
      <c r="V748" s="37">
        <f t="shared" ref="V748:X748" ca="1" si="794">IF(OR(WEEKDAY(U748,2)&gt;5,COUNTIF($B$1:$B$15,U748)=1),U748+1,U748)</f>
        <v>49044</v>
      </c>
      <c r="W748" s="37">
        <f t="shared" ca="1" si="794"/>
        <v>49044</v>
      </c>
      <c r="X748" s="37">
        <f t="shared" ca="1" si="794"/>
        <v>49044</v>
      </c>
    </row>
    <row r="749" spans="21:24" x14ac:dyDescent="0.25">
      <c r="U749" s="37">
        <f>IF(W$2&lt;&gt;"",EDATE(U$4,W$2*ROWS(U$5:U749)),U$4+7*W$1*ROWS(U$5:U749))</f>
        <v>49050</v>
      </c>
      <c r="V749" s="37">
        <f t="shared" ref="V749:X749" ca="1" si="795">IF(OR(WEEKDAY(U749,2)&gt;5,COUNTIF($B$1:$B$15,U749)=1),U749+1,U749)</f>
        <v>49051</v>
      </c>
      <c r="W749" s="37">
        <f t="shared" ca="1" si="795"/>
        <v>49051</v>
      </c>
      <c r="X749" s="37">
        <f t="shared" ca="1" si="795"/>
        <v>49051</v>
      </c>
    </row>
    <row r="750" spans="21:24" x14ac:dyDescent="0.25">
      <c r="U750" s="37">
        <f>IF(W$2&lt;&gt;"",EDATE(U$4,W$2*ROWS(U$5:U750)),U$4+7*W$1*ROWS(U$5:U750))</f>
        <v>49057</v>
      </c>
      <c r="V750" s="37">
        <f t="shared" ref="V750:X750" ca="1" si="796">IF(OR(WEEKDAY(U750,2)&gt;5,COUNTIF($B$1:$B$15,U750)=1),U750+1,U750)</f>
        <v>49058</v>
      </c>
      <c r="W750" s="37">
        <f t="shared" ca="1" si="796"/>
        <v>49058</v>
      </c>
      <c r="X750" s="37">
        <f t="shared" ca="1" si="796"/>
        <v>49058</v>
      </c>
    </row>
    <row r="751" spans="21:24" x14ac:dyDescent="0.25">
      <c r="U751" s="37">
        <f>IF(W$2&lt;&gt;"",EDATE(U$4,W$2*ROWS(U$5:U751)),U$4+7*W$1*ROWS(U$5:U751))</f>
        <v>49064</v>
      </c>
      <c r="V751" s="37">
        <f t="shared" ref="V751:X751" ca="1" si="797">IF(OR(WEEKDAY(U751,2)&gt;5,COUNTIF($B$1:$B$15,U751)=1),U751+1,U751)</f>
        <v>49065</v>
      </c>
      <c r="W751" s="37">
        <f t="shared" ca="1" si="797"/>
        <v>49065</v>
      </c>
      <c r="X751" s="37">
        <f t="shared" ca="1" si="797"/>
        <v>49065</v>
      </c>
    </row>
    <row r="752" spans="21:24" x14ac:dyDescent="0.25">
      <c r="U752" s="37">
        <f>IF(W$2&lt;&gt;"",EDATE(U$4,W$2*ROWS(U$5:U752)),U$4+7*W$1*ROWS(U$5:U752))</f>
        <v>49071</v>
      </c>
      <c r="V752" s="37">
        <f t="shared" ref="V752:X752" ca="1" si="798">IF(OR(WEEKDAY(U752,2)&gt;5,COUNTIF($B$1:$B$15,U752)=1),U752+1,U752)</f>
        <v>49072</v>
      </c>
      <c r="W752" s="37">
        <f t="shared" ca="1" si="798"/>
        <v>49072</v>
      </c>
      <c r="X752" s="37">
        <f t="shared" ca="1" si="798"/>
        <v>49072</v>
      </c>
    </row>
    <row r="753" spans="21:24" x14ac:dyDescent="0.25">
      <c r="U753" s="37">
        <f>IF(W$2&lt;&gt;"",EDATE(U$4,W$2*ROWS(U$5:U753)),U$4+7*W$1*ROWS(U$5:U753))</f>
        <v>49078</v>
      </c>
      <c r="V753" s="37">
        <f t="shared" ref="V753:X753" ca="1" si="799">IF(OR(WEEKDAY(U753,2)&gt;5,COUNTIF($B$1:$B$15,U753)=1),U753+1,U753)</f>
        <v>49079</v>
      </c>
      <c r="W753" s="37">
        <f t="shared" ca="1" si="799"/>
        <v>49079</v>
      </c>
      <c r="X753" s="37">
        <f t="shared" ca="1" si="799"/>
        <v>49079</v>
      </c>
    </row>
    <row r="754" spans="21:24" x14ac:dyDescent="0.25">
      <c r="U754" s="37">
        <f>IF(W$2&lt;&gt;"",EDATE(U$4,W$2*ROWS(U$5:U754)),U$4+7*W$1*ROWS(U$5:U754))</f>
        <v>49085</v>
      </c>
      <c r="V754" s="37">
        <f t="shared" ref="V754:X754" ca="1" si="800">IF(OR(WEEKDAY(U754,2)&gt;5,COUNTIF($B$1:$B$15,U754)=1),U754+1,U754)</f>
        <v>49086</v>
      </c>
      <c r="W754" s="37">
        <f t="shared" ca="1" si="800"/>
        <v>49086</v>
      </c>
      <c r="X754" s="37">
        <f t="shared" ca="1" si="800"/>
        <v>49086</v>
      </c>
    </row>
    <row r="755" spans="21:24" x14ac:dyDescent="0.25">
      <c r="U755" s="37">
        <f>IF(W$2&lt;&gt;"",EDATE(U$4,W$2*ROWS(U$5:U755)),U$4+7*W$1*ROWS(U$5:U755))</f>
        <v>49092</v>
      </c>
      <c r="V755" s="37">
        <f t="shared" ref="V755:X755" ca="1" si="801">IF(OR(WEEKDAY(U755,2)&gt;5,COUNTIF($B$1:$B$15,U755)=1),U755+1,U755)</f>
        <v>49093</v>
      </c>
      <c r="W755" s="37">
        <f t="shared" ca="1" si="801"/>
        <v>49093</v>
      </c>
      <c r="X755" s="37">
        <f t="shared" ca="1" si="801"/>
        <v>49093</v>
      </c>
    </row>
    <row r="756" spans="21:24" x14ac:dyDescent="0.25">
      <c r="U756" s="37">
        <f>IF(W$2&lt;&gt;"",EDATE(U$4,W$2*ROWS(U$5:U756)),U$4+7*W$1*ROWS(U$5:U756))</f>
        <v>49099</v>
      </c>
      <c r="V756" s="37">
        <f t="shared" ref="V756:X756" ca="1" si="802">IF(OR(WEEKDAY(U756,2)&gt;5,COUNTIF($B$1:$B$15,U756)=1),U756+1,U756)</f>
        <v>49100</v>
      </c>
      <c r="W756" s="37">
        <f t="shared" ca="1" si="802"/>
        <v>49100</v>
      </c>
      <c r="X756" s="37">
        <f t="shared" ca="1" si="802"/>
        <v>49100</v>
      </c>
    </row>
    <row r="757" spans="21:24" x14ac:dyDescent="0.25">
      <c r="U757" s="37">
        <f>IF(W$2&lt;&gt;"",EDATE(U$4,W$2*ROWS(U$5:U757)),U$4+7*W$1*ROWS(U$5:U757))</f>
        <v>49106</v>
      </c>
      <c r="V757" s="37">
        <f t="shared" ref="V757:X757" ca="1" si="803">IF(OR(WEEKDAY(U757,2)&gt;5,COUNTIF($B$1:$B$15,U757)=1),U757+1,U757)</f>
        <v>49107</v>
      </c>
      <c r="W757" s="37">
        <f t="shared" ca="1" si="803"/>
        <v>49107</v>
      </c>
      <c r="X757" s="37">
        <f t="shared" ca="1" si="803"/>
        <v>49107</v>
      </c>
    </row>
    <row r="758" spans="21:24" x14ac:dyDescent="0.25">
      <c r="U758" s="37">
        <f>IF(W$2&lt;&gt;"",EDATE(U$4,W$2*ROWS(U$5:U758)),U$4+7*W$1*ROWS(U$5:U758))</f>
        <v>49113</v>
      </c>
      <c r="V758" s="37">
        <f t="shared" ref="V758:X758" ca="1" si="804">IF(OR(WEEKDAY(U758,2)&gt;5,COUNTIF($B$1:$B$15,U758)=1),U758+1,U758)</f>
        <v>49114</v>
      </c>
      <c r="W758" s="37">
        <f t="shared" ca="1" si="804"/>
        <v>49114</v>
      </c>
      <c r="X758" s="37">
        <f t="shared" ca="1" si="804"/>
        <v>49114</v>
      </c>
    </row>
    <row r="759" spans="21:24" x14ac:dyDescent="0.25">
      <c r="U759" s="37">
        <f>IF(W$2&lt;&gt;"",EDATE(U$4,W$2*ROWS(U$5:U759)),U$4+7*W$1*ROWS(U$5:U759))</f>
        <v>49120</v>
      </c>
      <c r="V759" s="37">
        <f t="shared" ref="V759:X759" ca="1" si="805">IF(OR(WEEKDAY(U759,2)&gt;5,COUNTIF($B$1:$B$15,U759)=1),U759+1,U759)</f>
        <v>49121</v>
      </c>
      <c r="W759" s="37">
        <f t="shared" ca="1" si="805"/>
        <v>49121</v>
      </c>
      <c r="X759" s="37">
        <f t="shared" ca="1" si="805"/>
        <v>49121</v>
      </c>
    </row>
    <row r="760" spans="21:24" x14ac:dyDescent="0.25">
      <c r="U760" s="37">
        <f>IF(W$2&lt;&gt;"",EDATE(U$4,W$2*ROWS(U$5:U760)),U$4+7*W$1*ROWS(U$5:U760))</f>
        <v>49127</v>
      </c>
      <c r="V760" s="37">
        <f t="shared" ref="V760:X760" ca="1" si="806">IF(OR(WEEKDAY(U760,2)&gt;5,COUNTIF($B$1:$B$15,U760)=1),U760+1,U760)</f>
        <v>49128</v>
      </c>
      <c r="W760" s="37">
        <f t="shared" ca="1" si="806"/>
        <v>49128</v>
      </c>
      <c r="X760" s="37">
        <f t="shared" ca="1" si="806"/>
        <v>49128</v>
      </c>
    </row>
    <row r="761" spans="21:24" x14ac:dyDescent="0.25">
      <c r="U761" s="37">
        <f>IF(W$2&lt;&gt;"",EDATE(U$4,W$2*ROWS(U$5:U761)),U$4+7*W$1*ROWS(U$5:U761))</f>
        <v>49134</v>
      </c>
      <c r="V761" s="37">
        <f t="shared" ref="V761:X761" ca="1" si="807">IF(OR(WEEKDAY(U761,2)&gt;5,COUNTIF($B$1:$B$15,U761)=1),U761+1,U761)</f>
        <v>49135</v>
      </c>
      <c r="W761" s="37">
        <f t="shared" ca="1" si="807"/>
        <v>49135</v>
      </c>
      <c r="X761" s="37">
        <f t="shared" ca="1" si="807"/>
        <v>49135</v>
      </c>
    </row>
    <row r="762" spans="21:24" x14ac:dyDescent="0.25">
      <c r="U762" s="37">
        <f>IF(W$2&lt;&gt;"",EDATE(U$4,W$2*ROWS(U$5:U762)),U$4+7*W$1*ROWS(U$5:U762))</f>
        <v>49141</v>
      </c>
      <c r="V762" s="37">
        <f t="shared" ref="V762:X762" ca="1" si="808">IF(OR(WEEKDAY(U762,2)&gt;5,COUNTIF($B$1:$B$15,U762)=1),U762+1,U762)</f>
        <v>49142</v>
      </c>
      <c r="W762" s="37">
        <f t="shared" ca="1" si="808"/>
        <v>49142</v>
      </c>
      <c r="X762" s="37">
        <f t="shared" ca="1" si="808"/>
        <v>49142</v>
      </c>
    </row>
    <row r="763" spans="21:24" x14ac:dyDescent="0.25">
      <c r="U763" s="37">
        <f>IF(W$2&lt;&gt;"",EDATE(U$4,W$2*ROWS(U$5:U763)),U$4+7*W$1*ROWS(U$5:U763))</f>
        <v>49148</v>
      </c>
      <c r="V763" s="37">
        <f t="shared" ref="V763:X763" ca="1" si="809">IF(OR(WEEKDAY(U763,2)&gt;5,COUNTIF($B$1:$B$15,U763)=1),U763+1,U763)</f>
        <v>49149</v>
      </c>
      <c r="W763" s="37">
        <f t="shared" ca="1" si="809"/>
        <v>49149</v>
      </c>
      <c r="X763" s="37">
        <f t="shared" ca="1" si="809"/>
        <v>49149</v>
      </c>
    </row>
    <row r="764" spans="21:24" x14ac:dyDescent="0.25">
      <c r="U764" s="37">
        <f>IF(W$2&lt;&gt;"",EDATE(U$4,W$2*ROWS(U$5:U764)),U$4+7*W$1*ROWS(U$5:U764))</f>
        <v>49155</v>
      </c>
      <c r="V764" s="37">
        <f t="shared" ref="V764:X764" ca="1" si="810">IF(OR(WEEKDAY(U764,2)&gt;5,COUNTIF($B$1:$B$15,U764)=1),U764+1,U764)</f>
        <v>49156</v>
      </c>
      <c r="W764" s="37">
        <f t="shared" ca="1" si="810"/>
        <v>49156</v>
      </c>
      <c r="X764" s="37">
        <f t="shared" ca="1" si="810"/>
        <v>49156</v>
      </c>
    </row>
    <row r="765" spans="21:24" x14ac:dyDescent="0.25">
      <c r="U765" s="37">
        <f>IF(W$2&lt;&gt;"",EDATE(U$4,W$2*ROWS(U$5:U765)),U$4+7*W$1*ROWS(U$5:U765))</f>
        <v>49162</v>
      </c>
      <c r="V765" s="37">
        <f t="shared" ref="V765:X765" ca="1" si="811">IF(OR(WEEKDAY(U765,2)&gt;5,COUNTIF($B$1:$B$15,U765)=1),U765+1,U765)</f>
        <v>49163</v>
      </c>
      <c r="W765" s="37">
        <f t="shared" ca="1" si="811"/>
        <v>49163</v>
      </c>
      <c r="X765" s="37">
        <f t="shared" ca="1" si="811"/>
        <v>49163</v>
      </c>
    </row>
    <row r="766" spans="21:24" x14ac:dyDescent="0.25">
      <c r="U766" s="37">
        <f>IF(W$2&lt;&gt;"",EDATE(U$4,W$2*ROWS(U$5:U766)),U$4+7*W$1*ROWS(U$5:U766))</f>
        <v>49169</v>
      </c>
      <c r="V766" s="37">
        <f t="shared" ref="V766:X766" ca="1" si="812">IF(OR(WEEKDAY(U766,2)&gt;5,COUNTIF($B$1:$B$15,U766)=1),U766+1,U766)</f>
        <v>49170</v>
      </c>
      <c r="W766" s="37">
        <f t="shared" ca="1" si="812"/>
        <v>49170</v>
      </c>
      <c r="X766" s="37">
        <f t="shared" ca="1" si="812"/>
        <v>49170</v>
      </c>
    </row>
    <row r="767" spans="21:24" x14ac:dyDescent="0.25">
      <c r="U767" s="37">
        <f>IF(W$2&lt;&gt;"",EDATE(U$4,W$2*ROWS(U$5:U767)),U$4+7*W$1*ROWS(U$5:U767))</f>
        <v>49176</v>
      </c>
      <c r="V767" s="37">
        <f t="shared" ref="V767:X767" ca="1" si="813">IF(OR(WEEKDAY(U767,2)&gt;5,COUNTIF($B$1:$B$15,U767)=1),U767+1,U767)</f>
        <v>49177</v>
      </c>
      <c r="W767" s="37">
        <f t="shared" ca="1" si="813"/>
        <v>49177</v>
      </c>
      <c r="X767" s="37">
        <f t="shared" ca="1" si="813"/>
        <v>49177</v>
      </c>
    </row>
    <row r="768" spans="21:24" x14ac:dyDescent="0.25">
      <c r="U768" s="37">
        <f>IF(W$2&lt;&gt;"",EDATE(U$4,W$2*ROWS(U$5:U768)),U$4+7*W$1*ROWS(U$5:U768))</f>
        <v>49183</v>
      </c>
      <c r="V768" s="37">
        <f t="shared" ref="V768:X768" ca="1" si="814">IF(OR(WEEKDAY(U768,2)&gt;5,COUNTIF($B$1:$B$15,U768)=1),U768+1,U768)</f>
        <v>49184</v>
      </c>
      <c r="W768" s="37">
        <f t="shared" ca="1" si="814"/>
        <v>49184</v>
      </c>
      <c r="X768" s="37">
        <f t="shared" ca="1" si="814"/>
        <v>49184</v>
      </c>
    </row>
    <row r="769" spans="21:24" x14ac:dyDescent="0.25">
      <c r="U769" s="37">
        <f>IF(W$2&lt;&gt;"",EDATE(U$4,W$2*ROWS(U$5:U769)),U$4+7*W$1*ROWS(U$5:U769))</f>
        <v>49190</v>
      </c>
      <c r="V769" s="37">
        <f t="shared" ref="V769:X769" ca="1" si="815">IF(OR(WEEKDAY(U769,2)&gt;5,COUNTIF($B$1:$B$15,U769)=1),U769+1,U769)</f>
        <v>49191</v>
      </c>
      <c r="W769" s="37">
        <f t="shared" ca="1" si="815"/>
        <v>49191</v>
      </c>
      <c r="X769" s="37">
        <f t="shared" ca="1" si="815"/>
        <v>49191</v>
      </c>
    </row>
    <row r="770" spans="21:24" x14ac:dyDescent="0.25">
      <c r="U770" s="37">
        <f>IF(W$2&lt;&gt;"",EDATE(U$4,W$2*ROWS(U$5:U770)),U$4+7*W$1*ROWS(U$5:U770))</f>
        <v>49197</v>
      </c>
      <c r="V770" s="37">
        <f t="shared" ref="V770:X770" ca="1" si="816">IF(OR(WEEKDAY(U770,2)&gt;5,COUNTIF($B$1:$B$15,U770)=1),U770+1,U770)</f>
        <v>49198</v>
      </c>
      <c r="W770" s="37">
        <f t="shared" ca="1" si="816"/>
        <v>49198</v>
      </c>
      <c r="X770" s="37">
        <f t="shared" ca="1" si="816"/>
        <v>49198</v>
      </c>
    </row>
    <row r="771" spans="21:24" x14ac:dyDescent="0.25">
      <c r="U771" s="37">
        <f>IF(W$2&lt;&gt;"",EDATE(U$4,W$2*ROWS(U$5:U771)),U$4+7*W$1*ROWS(U$5:U771))</f>
        <v>49204</v>
      </c>
      <c r="V771" s="37">
        <f t="shared" ref="V771:X771" ca="1" si="817">IF(OR(WEEKDAY(U771,2)&gt;5,COUNTIF($B$1:$B$15,U771)=1),U771+1,U771)</f>
        <v>49205</v>
      </c>
      <c r="W771" s="37">
        <f t="shared" ca="1" si="817"/>
        <v>49205</v>
      </c>
      <c r="X771" s="37">
        <f t="shared" ca="1" si="817"/>
        <v>49205</v>
      </c>
    </row>
    <row r="772" spans="21:24" x14ac:dyDescent="0.25">
      <c r="U772" s="37">
        <f>IF(W$2&lt;&gt;"",EDATE(U$4,W$2*ROWS(U$5:U772)),U$4+7*W$1*ROWS(U$5:U772))</f>
        <v>49211</v>
      </c>
      <c r="V772" s="37">
        <f t="shared" ref="V772:X772" ca="1" si="818">IF(OR(WEEKDAY(U772,2)&gt;5,COUNTIF($B$1:$B$15,U772)=1),U772+1,U772)</f>
        <v>49212</v>
      </c>
      <c r="W772" s="37">
        <f t="shared" ca="1" si="818"/>
        <v>49212</v>
      </c>
      <c r="X772" s="37">
        <f t="shared" ca="1" si="818"/>
        <v>49212</v>
      </c>
    </row>
    <row r="773" spans="21:24" x14ac:dyDescent="0.25">
      <c r="U773" s="37">
        <f>IF(W$2&lt;&gt;"",EDATE(U$4,W$2*ROWS(U$5:U773)),U$4+7*W$1*ROWS(U$5:U773))</f>
        <v>49218</v>
      </c>
      <c r="V773" s="37">
        <f t="shared" ref="V773:X773" ca="1" si="819">IF(OR(WEEKDAY(U773,2)&gt;5,COUNTIF($B$1:$B$15,U773)=1),U773+1,U773)</f>
        <v>49219</v>
      </c>
      <c r="W773" s="37">
        <f t="shared" ca="1" si="819"/>
        <v>49219</v>
      </c>
      <c r="X773" s="37">
        <f t="shared" ca="1" si="819"/>
        <v>49219</v>
      </c>
    </row>
    <row r="774" spans="21:24" x14ac:dyDescent="0.25">
      <c r="U774" s="37">
        <f>IF(W$2&lt;&gt;"",EDATE(U$4,W$2*ROWS(U$5:U774)),U$4+7*W$1*ROWS(U$5:U774))</f>
        <v>49225</v>
      </c>
      <c r="V774" s="37">
        <f t="shared" ref="V774:X774" ca="1" si="820">IF(OR(WEEKDAY(U774,2)&gt;5,COUNTIF($B$1:$B$15,U774)=1),U774+1,U774)</f>
        <v>49226</v>
      </c>
      <c r="W774" s="37">
        <f t="shared" ca="1" si="820"/>
        <v>49226</v>
      </c>
      <c r="X774" s="37">
        <f t="shared" ca="1" si="820"/>
        <v>49226</v>
      </c>
    </row>
    <row r="775" spans="21:24" x14ac:dyDescent="0.25">
      <c r="U775" s="37">
        <f>IF(W$2&lt;&gt;"",EDATE(U$4,W$2*ROWS(U$5:U775)),U$4+7*W$1*ROWS(U$5:U775))</f>
        <v>49232</v>
      </c>
      <c r="V775" s="37">
        <f t="shared" ref="V775:X775" ca="1" si="821">IF(OR(WEEKDAY(U775,2)&gt;5,COUNTIF($B$1:$B$15,U775)=1),U775+1,U775)</f>
        <v>49233</v>
      </c>
      <c r="W775" s="37">
        <f t="shared" ca="1" si="821"/>
        <v>49233</v>
      </c>
      <c r="X775" s="37">
        <f t="shared" ca="1" si="821"/>
        <v>49233</v>
      </c>
    </row>
    <row r="776" spans="21:24" x14ac:dyDescent="0.25">
      <c r="U776" s="37">
        <f>IF(W$2&lt;&gt;"",EDATE(U$4,W$2*ROWS(U$5:U776)),U$4+7*W$1*ROWS(U$5:U776))</f>
        <v>49239</v>
      </c>
      <c r="V776" s="37">
        <f t="shared" ref="V776:X776" ca="1" si="822">IF(OR(WEEKDAY(U776,2)&gt;5,COUNTIF($B$1:$B$15,U776)=1),U776+1,U776)</f>
        <v>49240</v>
      </c>
      <c r="W776" s="37">
        <f t="shared" ca="1" si="822"/>
        <v>49240</v>
      </c>
      <c r="X776" s="37">
        <f t="shared" ca="1" si="822"/>
        <v>49240</v>
      </c>
    </row>
    <row r="777" spans="21:24" x14ac:dyDescent="0.25">
      <c r="U777" s="37">
        <f>IF(W$2&lt;&gt;"",EDATE(U$4,W$2*ROWS(U$5:U777)),U$4+7*W$1*ROWS(U$5:U777))</f>
        <v>49246</v>
      </c>
      <c r="V777" s="37">
        <f t="shared" ref="V777:X777" ca="1" si="823">IF(OR(WEEKDAY(U777,2)&gt;5,COUNTIF($B$1:$B$15,U777)=1),U777+1,U777)</f>
        <v>49247</v>
      </c>
      <c r="W777" s="37">
        <f t="shared" ca="1" si="823"/>
        <v>49247</v>
      </c>
      <c r="X777" s="37">
        <f t="shared" ca="1" si="823"/>
        <v>49247</v>
      </c>
    </row>
    <row r="778" spans="21:24" x14ac:dyDescent="0.25">
      <c r="U778" s="37">
        <f>IF(W$2&lt;&gt;"",EDATE(U$4,W$2*ROWS(U$5:U778)),U$4+7*W$1*ROWS(U$5:U778))</f>
        <v>49253</v>
      </c>
      <c r="V778" s="37">
        <f t="shared" ref="V778:X778" ca="1" si="824">IF(OR(WEEKDAY(U778,2)&gt;5,COUNTIF($B$1:$B$15,U778)=1),U778+1,U778)</f>
        <v>49254</v>
      </c>
      <c r="W778" s="37">
        <f t="shared" ca="1" si="824"/>
        <v>49254</v>
      </c>
      <c r="X778" s="37">
        <f t="shared" ca="1" si="824"/>
        <v>49254</v>
      </c>
    </row>
    <row r="779" spans="21:24" x14ac:dyDescent="0.25">
      <c r="U779" s="37">
        <f>IF(W$2&lt;&gt;"",EDATE(U$4,W$2*ROWS(U$5:U779)),U$4+7*W$1*ROWS(U$5:U779))</f>
        <v>49260</v>
      </c>
      <c r="V779" s="37">
        <f t="shared" ref="V779:X779" ca="1" si="825">IF(OR(WEEKDAY(U779,2)&gt;5,COUNTIF($B$1:$B$15,U779)=1),U779+1,U779)</f>
        <v>49261</v>
      </c>
      <c r="W779" s="37">
        <f t="shared" ca="1" si="825"/>
        <v>49261</v>
      </c>
      <c r="X779" s="37">
        <f t="shared" ca="1" si="825"/>
        <v>49261</v>
      </c>
    </row>
    <row r="780" spans="21:24" x14ac:dyDescent="0.25">
      <c r="U780" s="37">
        <f>IF(W$2&lt;&gt;"",EDATE(U$4,W$2*ROWS(U$5:U780)),U$4+7*W$1*ROWS(U$5:U780))</f>
        <v>49267</v>
      </c>
      <c r="V780" s="37">
        <f t="shared" ref="V780:X780" ca="1" si="826">IF(OR(WEEKDAY(U780,2)&gt;5,COUNTIF($B$1:$B$15,U780)=1),U780+1,U780)</f>
        <v>49268</v>
      </c>
      <c r="W780" s="37">
        <f t="shared" ca="1" si="826"/>
        <v>49268</v>
      </c>
      <c r="X780" s="37">
        <f t="shared" ca="1" si="826"/>
        <v>49268</v>
      </c>
    </row>
    <row r="781" spans="21:24" x14ac:dyDescent="0.25">
      <c r="U781" s="37">
        <f>IF(W$2&lt;&gt;"",EDATE(U$4,W$2*ROWS(U$5:U781)),U$4+7*W$1*ROWS(U$5:U781))</f>
        <v>49274</v>
      </c>
      <c r="V781" s="37">
        <f t="shared" ref="V781:X781" ca="1" si="827">IF(OR(WEEKDAY(U781,2)&gt;5,COUNTIF($B$1:$B$15,U781)=1),U781+1,U781)</f>
        <v>49275</v>
      </c>
      <c r="W781" s="37">
        <f t="shared" ca="1" si="827"/>
        <v>49275</v>
      </c>
      <c r="X781" s="37">
        <f t="shared" ca="1" si="827"/>
        <v>49275</v>
      </c>
    </row>
    <row r="782" spans="21:24" x14ac:dyDescent="0.25">
      <c r="U782" s="37">
        <f>IF(W$2&lt;&gt;"",EDATE(U$4,W$2*ROWS(U$5:U782)),U$4+7*W$1*ROWS(U$5:U782))</f>
        <v>49281</v>
      </c>
      <c r="V782" s="37">
        <f t="shared" ref="V782:X782" ca="1" si="828">IF(OR(WEEKDAY(U782,2)&gt;5,COUNTIF($B$1:$B$15,U782)=1),U782+1,U782)</f>
        <v>49282</v>
      </c>
      <c r="W782" s="37">
        <f t="shared" ca="1" si="828"/>
        <v>49282</v>
      </c>
      <c r="X782" s="37">
        <f t="shared" ca="1" si="828"/>
        <v>49282</v>
      </c>
    </row>
    <row r="783" spans="21:24" x14ac:dyDescent="0.25">
      <c r="U783" s="37">
        <f>IF(W$2&lt;&gt;"",EDATE(U$4,W$2*ROWS(U$5:U783)),U$4+7*W$1*ROWS(U$5:U783))</f>
        <v>49288</v>
      </c>
      <c r="V783" s="37">
        <f t="shared" ref="V783:X783" ca="1" si="829">IF(OR(WEEKDAY(U783,2)&gt;5,COUNTIF($B$1:$B$15,U783)=1),U783+1,U783)</f>
        <v>49289</v>
      </c>
      <c r="W783" s="37">
        <f t="shared" ca="1" si="829"/>
        <v>49289</v>
      </c>
      <c r="X783" s="37">
        <f t="shared" ca="1" si="829"/>
        <v>49289</v>
      </c>
    </row>
    <row r="784" spans="21:24" x14ac:dyDescent="0.25">
      <c r="U784" s="37">
        <f>IF(W$2&lt;&gt;"",EDATE(U$4,W$2*ROWS(U$5:U784)),U$4+7*W$1*ROWS(U$5:U784))</f>
        <v>49295</v>
      </c>
      <c r="V784" s="37">
        <f t="shared" ref="V784:X784" ca="1" si="830">IF(OR(WEEKDAY(U784,2)&gt;5,COUNTIF($B$1:$B$15,U784)=1),U784+1,U784)</f>
        <v>49296</v>
      </c>
      <c r="W784" s="37">
        <f t="shared" ca="1" si="830"/>
        <v>49296</v>
      </c>
      <c r="X784" s="37">
        <f t="shared" ca="1" si="830"/>
        <v>49296</v>
      </c>
    </row>
    <row r="785" spans="21:24" x14ac:dyDescent="0.25">
      <c r="U785" s="37">
        <f>IF(W$2&lt;&gt;"",EDATE(U$4,W$2*ROWS(U$5:U785)),U$4+7*W$1*ROWS(U$5:U785))</f>
        <v>49302</v>
      </c>
      <c r="V785" s="37">
        <f t="shared" ref="V785:X785" ca="1" si="831">IF(OR(WEEKDAY(U785,2)&gt;5,COUNTIF($B$1:$B$15,U785)=1),U785+1,U785)</f>
        <v>49303</v>
      </c>
      <c r="W785" s="37">
        <f t="shared" ca="1" si="831"/>
        <v>49303</v>
      </c>
      <c r="X785" s="37">
        <f t="shared" ca="1" si="831"/>
        <v>49303</v>
      </c>
    </row>
    <row r="786" spans="21:24" x14ac:dyDescent="0.25">
      <c r="U786" s="37">
        <f>IF(W$2&lt;&gt;"",EDATE(U$4,W$2*ROWS(U$5:U786)),U$4+7*W$1*ROWS(U$5:U786))</f>
        <v>49309</v>
      </c>
      <c r="V786" s="37">
        <f t="shared" ref="V786:X786" ca="1" si="832">IF(OR(WEEKDAY(U786,2)&gt;5,COUNTIF($B$1:$B$15,U786)=1),U786+1,U786)</f>
        <v>49310</v>
      </c>
      <c r="W786" s="37">
        <f t="shared" ca="1" si="832"/>
        <v>49310</v>
      </c>
      <c r="X786" s="37">
        <f t="shared" ca="1" si="832"/>
        <v>49310</v>
      </c>
    </row>
    <row r="787" spans="21:24" x14ac:dyDescent="0.25">
      <c r="U787" s="37">
        <f>IF(W$2&lt;&gt;"",EDATE(U$4,W$2*ROWS(U$5:U787)),U$4+7*W$1*ROWS(U$5:U787))</f>
        <v>49316</v>
      </c>
      <c r="V787" s="37">
        <f t="shared" ref="V787:X787" ca="1" si="833">IF(OR(WEEKDAY(U787,2)&gt;5,COUNTIF($B$1:$B$15,U787)=1),U787+1,U787)</f>
        <v>49317</v>
      </c>
      <c r="W787" s="37">
        <f t="shared" ca="1" si="833"/>
        <v>49317</v>
      </c>
      <c r="X787" s="37">
        <f t="shared" ca="1" si="833"/>
        <v>49317</v>
      </c>
    </row>
    <row r="788" spans="21:24" x14ac:dyDescent="0.25">
      <c r="U788" s="37">
        <f>IF(W$2&lt;&gt;"",EDATE(U$4,W$2*ROWS(U$5:U788)),U$4+7*W$1*ROWS(U$5:U788))</f>
        <v>49323</v>
      </c>
      <c r="V788" s="37">
        <f t="shared" ref="V788:X788" ca="1" si="834">IF(OR(WEEKDAY(U788,2)&gt;5,COUNTIF($B$1:$B$15,U788)=1),U788+1,U788)</f>
        <v>49324</v>
      </c>
      <c r="W788" s="37">
        <f t="shared" ca="1" si="834"/>
        <v>49324</v>
      </c>
      <c r="X788" s="37">
        <f t="shared" ca="1" si="834"/>
        <v>49324</v>
      </c>
    </row>
    <row r="789" spans="21:24" x14ac:dyDescent="0.25">
      <c r="U789" s="37">
        <f>IF(W$2&lt;&gt;"",EDATE(U$4,W$2*ROWS(U$5:U789)),U$4+7*W$1*ROWS(U$5:U789))</f>
        <v>49330</v>
      </c>
      <c r="V789" s="37">
        <f t="shared" ref="V789:X789" ca="1" si="835">IF(OR(WEEKDAY(U789,2)&gt;5,COUNTIF($B$1:$B$15,U789)=1),U789+1,U789)</f>
        <v>49331</v>
      </c>
      <c r="W789" s="37">
        <f t="shared" ca="1" si="835"/>
        <v>49331</v>
      </c>
      <c r="X789" s="37">
        <f t="shared" ca="1" si="835"/>
        <v>49331</v>
      </c>
    </row>
    <row r="790" spans="21:24" x14ac:dyDescent="0.25">
      <c r="U790" s="37">
        <f>IF(W$2&lt;&gt;"",EDATE(U$4,W$2*ROWS(U$5:U790)),U$4+7*W$1*ROWS(U$5:U790))</f>
        <v>49337</v>
      </c>
      <c r="V790" s="37">
        <f t="shared" ref="V790:X790" ca="1" si="836">IF(OR(WEEKDAY(U790,2)&gt;5,COUNTIF($B$1:$B$15,U790)=1),U790+1,U790)</f>
        <v>49338</v>
      </c>
      <c r="W790" s="37">
        <f t="shared" ca="1" si="836"/>
        <v>49338</v>
      </c>
      <c r="X790" s="37">
        <f t="shared" ca="1" si="836"/>
        <v>49338</v>
      </c>
    </row>
    <row r="791" spans="21:24" x14ac:dyDescent="0.25">
      <c r="U791" s="37">
        <f>IF(W$2&lt;&gt;"",EDATE(U$4,W$2*ROWS(U$5:U791)),U$4+7*W$1*ROWS(U$5:U791))</f>
        <v>49344</v>
      </c>
      <c r="V791" s="37">
        <f t="shared" ref="V791:X791" ca="1" si="837">IF(OR(WEEKDAY(U791,2)&gt;5,COUNTIF($B$1:$B$15,U791)=1),U791+1,U791)</f>
        <v>49345</v>
      </c>
      <c r="W791" s="37">
        <f t="shared" ca="1" si="837"/>
        <v>49345</v>
      </c>
      <c r="X791" s="37">
        <f t="shared" ca="1" si="837"/>
        <v>49345</v>
      </c>
    </row>
    <row r="792" spans="21:24" x14ac:dyDescent="0.25">
      <c r="U792" s="37">
        <f>IF(W$2&lt;&gt;"",EDATE(U$4,W$2*ROWS(U$5:U792)),U$4+7*W$1*ROWS(U$5:U792))</f>
        <v>49351</v>
      </c>
      <c r="V792" s="37">
        <f t="shared" ref="V792:X792" ca="1" si="838">IF(OR(WEEKDAY(U792,2)&gt;5,COUNTIF($B$1:$B$15,U792)=1),U792+1,U792)</f>
        <v>49352</v>
      </c>
      <c r="W792" s="37">
        <f t="shared" ca="1" si="838"/>
        <v>49352</v>
      </c>
      <c r="X792" s="37">
        <f t="shared" ca="1" si="838"/>
        <v>49352</v>
      </c>
    </row>
    <row r="793" spans="21:24" x14ac:dyDescent="0.25">
      <c r="U793" s="37">
        <f>IF(W$2&lt;&gt;"",EDATE(U$4,W$2*ROWS(U$5:U793)),U$4+7*W$1*ROWS(U$5:U793))</f>
        <v>49358</v>
      </c>
      <c r="V793" s="37">
        <f t="shared" ref="V793:X793" ca="1" si="839">IF(OR(WEEKDAY(U793,2)&gt;5,COUNTIF($B$1:$B$15,U793)=1),U793+1,U793)</f>
        <v>49359</v>
      </c>
      <c r="W793" s="37">
        <f t="shared" ca="1" si="839"/>
        <v>49359</v>
      </c>
      <c r="X793" s="37">
        <f t="shared" ca="1" si="839"/>
        <v>49359</v>
      </c>
    </row>
    <row r="794" spans="21:24" x14ac:dyDescent="0.25">
      <c r="U794" s="37">
        <f>IF(W$2&lt;&gt;"",EDATE(U$4,W$2*ROWS(U$5:U794)),U$4+7*W$1*ROWS(U$5:U794))</f>
        <v>49365</v>
      </c>
      <c r="V794" s="37">
        <f t="shared" ref="V794:X794" ca="1" si="840">IF(OR(WEEKDAY(U794,2)&gt;5,COUNTIF($B$1:$B$15,U794)=1),U794+1,U794)</f>
        <v>49366</v>
      </c>
      <c r="W794" s="37">
        <f t="shared" ca="1" si="840"/>
        <v>49366</v>
      </c>
      <c r="X794" s="37">
        <f t="shared" ca="1" si="840"/>
        <v>49366</v>
      </c>
    </row>
    <row r="795" spans="21:24" x14ac:dyDescent="0.25">
      <c r="U795" s="37">
        <f>IF(W$2&lt;&gt;"",EDATE(U$4,W$2*ROWS(U$5:U795)),U$4+7*W$1*ROWS(U$5:U795))</f>
        <v>49372</v>
      </c>
      <c r="V795" s="37">
        <f t="shared" ref="V795:X795" ca="1" si="841">IF(OR(WEEKDAY(U795,2)&gt;5,COUNTIF($B$1:$B$15,U795)=1),U795+1,U795)</f>
        <v>49373</v>
      </c>
      <c r="W795" s="37">
        <f t="shared" ca="1" si="841"/>
        <v>49373</v>
      </c>
      <c r="X795" s="37">
        <f t="shared" ca="1" si="841"/>
        <v>49373</v>
      </c>
    </row>
    <row r="796" spans="21:24" x14ac:dyDescent="0.25">
      <c r="U796" s="37">
        <f>IF(W$2&lt;&gt;"",EDATE(U$4,W$2*ROWS(U$5:U796)),U$4+7*W$1*ROWS(U$5:U796))</f>
        <v>49379</v>
      </c>
      <c r="V796" s="37">
        <f t="shared" ref="V796:X796" ca="1" si="842">IF(OR(WEEKDAY(U796,2)&gt;5,COUNTIF($B$1:$B$15,U796)=1),U796+1,U796)</f>
        <v>49380</v>
      </c>
      <c r="W796" s="37">
        <f t="shared" ca="1" si="842"/>
        <v>49380</v>
      </c>
      <c r="X796" s="37">
        <f t="shared" ca="1" si="842"/>
        <v>49380</v>
      </c>
    </row>
    <row r="797" spans="21:24" x14ac:dyDescent="0.25">
      <c r="U797" s="37">
        <f>IF(W$2&lt;&gt;"",EDATE(U$4,W$2*ROWS(U$5:U797)),U$4+7*W$1*ROWS(U$5:U797))</f>
        <v>49386</v>
      </c>
      <c r="V797" s="37">
        <f t="shared" ref="V797:X797" ca="1" si="843">IF(OR(WEEKDAY(U797,2)&gt;5,COUNTIF($B$1:$B$15,U797)=1),U797+1,U797)</f>
        <v>49387</v>
      </c>
      <c r="W797" s="37">
        <f t="shared" ca="1" si="843"/>
        <v>49387</v>
      </c>
      <c r="X797" s="37">
        <f t="shared" ca="1" si="843"/>
        <v>49387</v>
      </c>
    </row>
    <row r="798" spans="21:24" x14ac:dyDescent="0.25">
      <c r="U798" s="37">
        <f>IF(W$2&lt;&gt;"",EDATE(U$4,W$2*ROWS(U$5:U798)),U$4+7*W$1*ROWS(U$5:U798))</f>
        <v>49393</v>
      </c>
      <c r="V798" s="37">
        <f t="shared" ref="V798:X798" ca="1" si="844">IF(OR(WEEKDAY(U798,2)&gt;5,COUNTIF($B$1:$B$15,U798)=1),U798+1,U798)</f>
        <v>49394</v>
      </c>
      <c r="W798" s="37">
        <f t="shared" ca="1" si="844"/>
        <v>49394</v>
      </c>
      <c r="X798" s="37">
        <f t="shared" ca="1" si="844"/>
        <v>49394</v>
      </c>
    </row>
    <row r="799" spans="21:24" x14ac:dyDescent="0.25">
      <c r="U799" s="37">
        <f>IF(W$2&lt;&gt;"",EDATE(U$4,W$2*ROWS(U$5:U799)),U$4+7*W$1*ROWS(U$5:U799))</f>
        <v>49400</v>
      </c>
      <c r="V799" s="37">
        <f t="shared" ref="V799:X799" ca="1" si="845">IF(OR(WEEKDAY(U799,2)&gt;5,COUNTIF($B$1:$B$15,U799)=1),U799+1,U799)</f>
        <v>49401</v>
      </c>
      <c r="W799" s="37">
        <f t="shared" ca="1" si="845"/>
        <v>49401</v>
      </c>
      <c r="X799" s="37">
        <f t="shared" ca="1" si="845"/>
        <v>49401</v>
      </c>
    </row>
    <row r="800" spans="21:24" x14ac:dyDescent="0.25">
      <c r="U800" s="37">
        <f>IF(W$2&lt;&gt;"",EDATE(U$4,W$2*ROWS(U$5:U800)),U$4+7*W$1*ROWS(U$5:U800))</f>
        <v>49407</v>
      </c>
      <c r="V800" s="37">
        <f t="shared" ref="V800:X800" ca="1" si="846">IF(OR(WEEKDAY(U800,2)&gt;5,COUNTIF($B$1:$B$15,U800)=1),U800+1,U800)</f>
        <v>49408</v>
      </c>
      <c r="W800" s="37">
        <f t="shared" ca="1" si="846"/>
        <v>49408</v>
      </c>
      <c r="X800" s="37">
        <f t="shared" ca="1" si="846"/>
        <v>49408</v>
      </c>
    </row>
    <row r="801" spans="21:24" x14ac:dyDescent="0.25">
      <c r="U801" s="37">
        <f>IF(W$2&lt;&gt;"",EDATE(U$4,W$2*ROWS(U$5:U801)),U$4+7*W$1*ROWS(U$5:U801))</f>
        <v>49414</v>
      </c>
      <c r="V801" s="37">
        <f t="shared" ref="V801:X801" ca="1" si="847">IF(OR(WEEKDAY(U801,2)&gt;5,COUNTIF($B$1:$B$15,U801)=1),U801+1,U801)</f>
        <v>49415</v>
      </c>
      <c r="W801" s="37">
        <f t="shared" ca="1" si="847"/>
        <v>49415</v>
      </c>
      <c r="X801" s="37">
        <f t="shared" ca="1" si="847"/>
        <v>49415</v>
      </c>
    </row>
    <row r="802" spans="21:24" x14ac:dyDescent="0.25">
      <c r="U802" s="37">
        <f>IF(W$2&lt;&gt;"",EDATE(U$4,W$2*ROWS(U$5:U802)),U$4+7*W$1*ROWS(U$5:U802))</f>
        <v>49421</v>
      </c>
      <c r="V802" s="37">
        <f t="shared" ref="V802:X802" ca="1" si="848">IF(OR(WEEKDAY(U802,2)&gt;5,COUNTIF($B$1:$B$15,U802)=1),U802+1,U802)</f>
        <v>49422</v>
      </c>
      <c r="W802" s="37">
        <f t="shared" ca="1" si="848"/>
        <v>49422</v>
      </c>
      <c r="X802" s="37">
        <f t="shared" ca="1" si="848"/>
        <v>49422</v>
      </c>
    </row>
    <row r="803" spans="21:24" x14ac:dyDescent="0.25">
      <c r="U803" s="37">
        <f>IF(W$2&lt;&gt;"",EDATE(U$4,W$2*ROWS(U$5:U803)),U$4+7*W$1*ROWS(U$5:U803))</f>
        <v>49428</v>
      </c>
      <c r="V803" s="37">
        <f t="shared" ref="V803:X803" ca="1" si="849">IF(OR(WEEKDAY(U803,2)&gt;5,COUNTIF($B$1:$B$15,U803)=1),U803+1,U803)</f>
        <v>49429</v>
      </c>
      <c r="W803" s="37">
        <f t="shared" ca="1" si="849"/>
        <v>49429</v>
      </c>
      <c r="X803" s="37">
        <f t="shared" ca="1" si="849"/>
        <v>49429</v>
      </c>
    </row>
    <row r="804" spans="21:24" x14ac:dyDescent="0.25">
      <c r="U804" s="37">
        <f>IF(W$2&lt;&gt;"",EDATE(U$4,W$2*ROWS(U$5:U804)),U$4+7*W$1*ROWS(U$5:U804))</f>
        <v>49435</v>
      </c>
      <c r="V804" s="37">
        <f t="shared" ref="V804:X804" ca="1" si="850">IF(OR(WEEKDAY(U804,2)&gt;5,COUNTIF($B$1:$B$15,U804)=1),U804+1,U804)</f>
        <v>49436</v>
      </c>
      <c r="W804" s="37">
        <f t="shared" ca="1" si="850"/>
        <v>49436</v>
      </c>
      <c r="X804" s="37">
        <f t="shared" ca="1" si="850"/>
        <v>49436</v>
      </c>
    </row>
    <row r="805" spans="21:24" x14ac:dyDescent="0.25">
      <c r="U805" s="37">
        <f>IF(W$2&lt;&gt;"",EDATE(U$4,W$2*ROWS(U$5:U805)),U$4+7*W$1*ROWS(U$5:U805))</f>
        <v>49442</v>
      </c>
      <c r="V805" s="37">
        <f t="shared" ref="V805:X805" ca="1" si="851">IF(OR(WEEKDAY(U805,2)&gt;5,COUNTIF($B$1:$B$15,U805)=1),U805+1,U805)</f>
        <v>49443</v>
      </c>
      <c r="W805" s="37">
        <f t="shared" ca="1" si="851"/>
        <v>49443</v>
      </c>
      <c r="X805" s="37">
        <f t="shared" ca="1" si="851"/>
        <v>49443</v>
      </c>
    </row>
    <row r="806" spans="21:24" x14ac:dyDescent="0.25">
      <c r="U806" s="37">
        <f>IF(W$2&lt;&gt;"",EDATE(U$4,W$2*ROWS(U$5:U806)),U$4+7*W$1*ROWS(U$5:U806))</f>
        <v>49449</v>
      </c>
      <c r="V806" s="37">
        <f t="shared" ref="V806:X806" ca="1" si="852">IF(OR(WEEKDAY(U806,2)&gt;5,COUNTIF($B$1:$B$15,U806)=1),U806+1,U806)</f>
        <v>49450</v>
      </c>
      <c r="W806" s="37">
        <f t="shared" ca="1" si="852"/>
        <v>49450</v>
      </c>
      <c r="X806" s="37">
        <f t="shared" ca="1" si="852"/>
        <v>49450</v>
      </c>
    </row>
    <row r="807" spans="21:24" x14ac:dyDescent="0.25">
      <c r="U807" s="37">
        <f>IF(W$2&lt;&gt;"",EDATE(U$4,W$2*ROWS(U$5:U807)),U$4+7*W$1*ROWS(U$5:U807))</f>
        <v>49456</v>
      </c>
      <c r="V807" s="37">
        <f t="shared" ref="V807:X807" ca="1" si="853">IF(OR(WEEKDAY(U807,2)&gt;5,COUNTIF($B$1:$B$15,U807)=1),U807+1,U807)</f>
        <v>49457</v>
      </c>
      <c r="W807" s="37">
        <f t="shared" ca="1" si="853"/>
        <v>49457</v>
      </c>
      <c r="X807" s="37">
        <f t="shared" ca="1" si="853"/>
        <v>49457</v>
      </c>
    </row>
    <row r="808" spans="21:24" x14ac:dyDescent="0.25">
      <c r="U808" s="37">
        <f>IF(W$2&lt;&gt;"",EDATE(U$4,W$2*ROWS(U$5:U808)),U$4+7*W$1*ROWS(U$5:U808))</f>
        <v>49463</v>
      </c>
      <c r="V808" s="37">
        <f t="shared" ref="V808:X808" ca="1" si="854">IF(OR(WEEKDAY(U808,2)&gt;5,COUNTIF($B$1:$B$15,U808)=1),U808+1,U808)</f>
        <v>49464</v>
      </c>
      <c r="W808" s="37">
        <f t="shared" ca="1" si="854"/>
        <v>49464</v>
      </c>
      <c r="X808" s="37">
        <f t="shared" ca="1" si="854"/>
        <v>49464</v>
      </c>
    </row>
    <row r="809" spans="21:24" x14ac:dyDescent="0.25">
      <c r="U809" s="37">
        <f>IF(W$2&lt;&gt;"",EDATE(U$4,W$2*ROWS(U$5:U809)),U$4+7*W$1*ROWS(U$5:U809))</f>
        <v>49470</v>
      </c>
      <c r="V809" s="37">
        <f t="shared" ref="V809:X809" ca="1" si="855">IF(OR(WEEKDAY(U809,2)&gt;5,COUNTIF($B$1:$B$15,U809)=1),U809+1,U809)</f>
        <v>49471</v>
      </c>
      <c r="W809" s="37">
        <f t="shared" ca="1" si="855"/>
        <v>49471</v>
      </c>
      <c r="X809" s="37">
        <f t="shared" ca="1" si="855"/>
        <v>49471</v>
      </c>
    </row>
    <row r="810" spans="21:24" x14ac:dyDescent="0.25">
      <c r="U810" s="37">
        <f>IF(W$2&lt;&gt;"",EDATE(U$4,W$2*ROWS(U$5:U810)),U$4+7*W$1*ROWS(U$5:U810))</f>
        <v>49477</v>
      </c>
      <c r="V810" s="37">
        <f t="shared" ref="V810:X810" ca="1" si="856">IF(OR(WEEKDAY(U810,2)&gt;5,COUNTIF($B$1:$B$15,U810)=1),U810+1,U810)</f>
        <v>49478</v>
      </c>
      <c r="W810" s="37">
        <f t="shared" ca="1" si="856"/>
        <v>49478</v>
      </c>
      <c r="X810" s="37">
        <f t="shared" ca="1" si="856"/>
        <v>49478</v>
      </c>
    </row>
    <row r="811" spans="21:24" x14ac:dyDescent="0.25">
      <c r="U811" s="37">
        <f>IF(W$2&lt;&gt;"",EDATE(U$4,W$2*ROWS(U$5:U811)),U$4+7*W$1*ROWS(U$5:U811))</f>
        <v>49484</v>
      </c>
      <c r="V811" s="37">
        <f t="shared" ref="V811:X811" ca="1" si="857">IF(OR(WEEKDAY(U811,2)&gt;5,COUNTIF($B$1:$B$15,U811)=1),U811+1,U811)</f>
        <v>49485</v>
      </c>
      <c r="W811" s="37">
        <f t="shared" ca="1" si="857"/>
        <v>49485</v>
      </c>
      <c r="X811" s="37">
        <f t="shared" ca="1" si="857"/>
        <v>49485</v>
      </c>
    </row>
    <row r="812" spans="21:24" x14ac:dyDescent="0.25">
      <c r="U812" s="37">
        <f>IF(W$2&lt;&gt;"",EDATE(U$4,W$2*ROWS(U$5:U812)),U$4+7*W$1*ROWS(U$5:U812))</f>
        <v>49491</v>
      </c>
      <c r="V812" s="37">
        <f t="shared" ref="V812:X812" ca="1" si="858">IF(OR(WEEKDAY(U812,2)&gt;5,COUNTIF($B$1:$B$15,U812)=1),U812+1,U812)</f>
        <v>49492</v>
      </c>
      <c r="W812" s="37">
        <f t="shared" ca="1" si="858"/>
        <v>49492</v>
      </c>
      <c r="X812" s="37">
        <f t="shared" ca="1" si="858"/>
        <v>49492</v>
      </c>
    </row>
    <row r="813" spans="21:24" x14ac:dyDescent="0.25">
      <c r="U813" s="37">
        <f>IF(W$2&lt;&gt;"",EDATE(U$4,W$2*ROWS(U$5:U813)),U$4+7*W$1*ROWS(U$5:U813))</f>
        <v>49498</v>
      </c>
      <c r="V813" s="37">
        <f t="shared" ref="V813:X813" ca="1" si="859">IF(OR(WEEKDAY(U813,2)&gt;5,COUNTIF($B$1:$B$15,U813)=1),U813+1,U813)</f>
        <v>49499</v>
      </c>
      <c r="W813" s="37">
        <f t="shared" ca="1" si="859"/>
        <v>49499</v>
      </c>
      <c r="X813" s="37">
        <f t="shared" ca="1" si="859"/>
        <v>49499</v>
      </c>
    </row>
    <row r="814" spans="21:24" x14ac:dyDescent="0.25">
      <c r="U814" s="37">
        <f>IF(W$2&lt;&gt;"",EDATE(U$4,W$2*ROWS(U$5:U814)),U$4+7*W$1*ROWS(U$5:U814))</f>
        <v>49505</v>
      </c>
      <c r="V814" s="37">
        <f t="shared" ref="V814:X814" ca="1" si="860">IF(OR(WEEKDAY(U814,2)&gt;5,COUNTIF($B$1:$B$15,U814)=1),U814+1,U814)</f>
        <v>49506</v>
      </c>
      <c r="W814" s="37">
        <f t="shared" ca="1" si="860"/>
        <v>49506</v>
      </c>
      <c r="X814" s="37">
        <f t="shared" ca="1" si="860"/>
        <v>49506</v>
      </c>
    </row>
    <row r="815" spans="21:24" x14ac:dyDescent="0.25">
      <c r="U815" s="37">
        <f>IF(W$2&lt;&gt;"",EDATE(U$4,W$2*ROWS(U$5:U815)),U$4+7*W$1*ROWS(U$5:U815))</f>
        <v>49512</v>
      </c>
      <c r="V815" s="37">
        <f t="shared" ref="V815:X815" ca="1" si="861">IF(OR(WEEKDAY(U815,2)&gt;5,COUNTIF($B$1:$B$15,U815)=1),U815+1,U815)</f>
        <v>49513</v>
      </c>
      <c r="W815" s="37">
        <f t="shared" ca="1" si="861"/>
        <v>49513</v>
      </c>
      <c r="X815" s="37">
        <f t="shared" ca="1" si="861"/>
        <v>49513</v>
      </c>
    </row>
    <row r="816" spans="21:24" x14ac:dyDescent="0.25">
      <c r="U816" s="37">
        <f>IF(W$2&lt;&gt;"",EDATE(U$4,W$2*ROWS(U$5:U816)),U$4+7*W$1*ROWS(U$5:U816))</f>
        <v>49519</v>
      </c>
      <c r="V816" s="37">
        <f t="shared" ref="V816:X816" ca="1" si="862">IF(OR(WEEKDAY(U816,2)&gt;5,COUNTIF($B$1:$B$15,U816)=1),U816+1,U816)</f>
        <v>49520</v>
      </c>
      <c r="W816" s="37">
        <f t="shared" ca="1" si="862"/>
        <v>49520</v>
      </c>
      <c r="X816" s="37">
        <f t="shared" ca="1" si="862"/>
        <v>49520</v>
      </c>
    </row>
    <row r="817" spans="21:24" x14ac:dyDescent="0.25">
      <c r="U817" s="37">
        <f>IF(W$2&lt;&gt;"",EDATE(U$4,W$2*ROWS(U$5:U817)),U$4+7*W$1*ROWS(U$5:U817))</f>
        <v>49526</v>
      </c>
      <c r="V817" s="37">
        <f t="shared" ref="V817:X817" ca="1" si="863">IF(OR(WEEKDAY(U817,2)&gt;5,COUNTIF($B$1:$B$15,U817)=1),U817+1,U817)</f>
        <v>49527</v>
      </c>
      <c r="W817" s="37">
        <f t="shared" ca="1" si="863"/>
        <v>49527</v>
      </c>
      <c r="X817" s="37">
        <f t="shared" ca="1" si="863"/>
        <v>49527</v>
      </c>
    </row>
    <row r="818" spans="21:24" x14ac:dyDescent="0.25">
      <c r="U818" s="37">
        <f>IF(W$2&lt;&gt;"",EDATE(U$4,W$2*ROWS(U$5:U818)),U$4+7*W$1*ROWS(U$5:U818))</f>
        <v>49533</v>
      </c>
      <c r="V818" s="37">
        <f t="shared" ref="V818:X818" ca="1" si="864">IF(OR(WEEKDAY(U818,2)&gt;5,COUNTIF($B$1:$B$15,U818)=1),U818+1,U818)</f>
        <v>49534</v>
      </c>
      <c r="W818" s="37">
        <f t="shared" ca="1" si="864"/>
        <v>49534</v>
      </c>
      <c r="X818" s="37">
        <f t="shared" ca="1" si="864"/>
        <v>49534</v>
      </c>
    </row>
    <row r="819" spans="21:24" x14ac:dyDescent="0.25">
      <c r="U819" s="37">
        <f>IF(W$2&lt;&gt;"",EDATE(U$4,W$2*ROWS(U$5:U819)),U$4+7*W$1*ROWS(U$5:U819))</f>
        <v>49540</v>
      </c>
      <c r="V819" s="37">
        <f t="shared" ref="V819:X819" ca="1" si="865">IF(OR(WEEKDAY(U819,2)&gt;5,COUNTIF($B$1:$B$15,U819)=1),U819+1,U819)</f>
        <v>49541</v>
      </c>
      <c r="W819" s="37">
        <f t="shared" ca="1" si="865"/>
        <v>49541</v>
      </c>
      <c r="X819" s="37">
        <f t="shared" ca="1" si="865"/>
        <v>49541</v>
      </c>
    </row>
    <row r="820" spans="21:24" x14ac:dyDescent="0.25">
      <c r="U820" s="37">
        <f>IF(W$2&lt;&gt;"",EDATE(U$4,W$2*ROWS(U$5:U820)),U$4+7*W$1*ROWS(U$5:U820))</f>
        <v>49547</v>
      </c>
      <c r="V820" s="37">
        <f t="shared" ref="V820:X820" ca="1" si="866">IF(OR(WEEKDAY(U820,2)&gt;5,COUNTIF($B$1:$B$15,U820)=1),U820+1,U820)</f>
        <v>49548</v>
      </c>
      <c r="W820" s="37">
        <f t="shared" ca="1" si="866"/>
        <v>49548</v>
      </c>
      <c r="X820" s="37">
        <f t="shared" ca="1" si="866"/>
        <v>49548</v>
      </c>
    </row>
    <row r="821" spans="21:24" x14ac:dyDescent="0.25">
      <c r="U821" s="37">
        <f>IF(W$2&lt;&gt;"",EDATE(U$4,W$2*ROWS(U$5:U821)),U$4+7*W$1*ROWS(U$5:U821))</f>
        <v>49554</v>
      </c>
      <c r="V821" s="37">
        <f t="shared" ref="V821:X821" ca="1" si="867">IF(OR(WEEKDAY(U821,2)&gt;5,COUNTIF($B$1:$B$15,U821)=1),U821+1,U821)</f>
        <v>49555</v>
      </c>
      <c r="W821" s="37">
        <f t="shared" ca="1" si="867"/>
        <v>49555</v>
      </c>
      <c r="X821" s="37">
        <f t="shared" ca="1" si="867"/>
        <v>49555</v>
      </c>
    </row>
    <row r="822" spans="21:24" x14ac:dyDescent="0.25">
      <c r="U822" s="37">
        <f>IF(W$2&lt;&gt;"",EDATE(U$4,W$2*ROWS(U$5:U822)),U$4+7*W$1*ROWS(U$5:U822))</f>
        <v>49561</v>
      </c>
      <c r="V822" s="37">
        <f t="shared" ref="V822:X822" ca="1" si="868">IF(OR(WEEKDAY(U822,2)&gt;5,COUNTIF($B$1:$B$15,U822)=1),U822+1,U822)</f>
        <v>49562</v>
      </c>
      <c r="W822" s="37">
        <f t="shared" ca="1" si="868"/>
        <v>49562</v>
      </c>
      <c r="X822" s="37">
        <f t="shared" ca="1" si="868"/>
        <v>49562</v>
      </c>
    </row>
    <row r="823" spans="21:24" x14ac:dyDescent="0.25">
      <c r="U823" s="37">
        <f>IF(W$2&lt;&gt;"",EDATE(U$4,W$2*ROWS(U$5:U823)),U$4+7*W$1*ROWS(U$5:U823))</f>
        <v>49568</v>
      </c>
      <c r="V823" s="37">
        <f t="shared" ref="V823:X823" ca="1" si="869">IF(OR(WEEKDAY(U823,2)&gt;5,COUNTIF($B$1:$B$15,U823)=1),U823+1,U823)</f>
        <v>49569</v>
      </c>
      <c r="W823" s="37">
        <f t="shared" ca="1" si="869"/>
        <v>49569</v>
      </c>
      <c r="X823" s="37">
        <f t="shared" ca="1" si="869"/>
        <v>49569</v>
      </c>
    </row>
    <row r="824" spans="21:24" x14ac:dyDescent="0.25">
      <c r="U824" s="37">
        <f>IF(W$2&lt;&gt;"",EDATE(U$4,W$2*ROWS(U$5:U824)),U$4+7*W$1*ROWS(U$5:U824))</f>
        <v>49575</v>
      </c>
      <c r="V824" s="37">
        <f t="shared" ref="V824:X824" ca="1" si="870">IF(OR(WEEKDAY(U824,2)&gt;5,COUNTIF($B$1:$B$15,U824)=1),U824+1,U824)</f>
        <v>49576</v>
      </c>
      <c r="W824" s="37">
        <f t="shared" ca="1" si="870"/>
        <v>49576</v>
      </c>
      <c r="X824" s="37">
        <f t="shared" ca="1" si="870"/>
        <v>49576</v>
      </c>
    </row>
    <row r="825" spans="21:24" x14ac:dyDescent="0.25">
      <c r="U825" s="37">
        <f>IF(W$2&lt;&gt;"",EDATE(U$4,W$2*ROWS(U$5:U825)),U$4+7*W$1*ROWS(U$5:U825))</f>
        <v>49582</v>
      </c>
      <c r="V825" s="37">
        <f t="shared" ref="V825:X825" ca="1" si="871">IF(OR(WEEKDAY(U825,2)&gt;5,COUNTIF($B$1:$B$15,U825)=1),U825+1,U825)</f>
        <v>49583</v>
      </c>
      <c r="W825" s="37">
        <f t="shared" ca="1" si="871"/>
        <v>49583</v>
      </c>
      <c r="X825" s="37">
        <f t="shared" ca="1" si="871"/>
        <v>49583</v>
      </c>
    </row>
    <row r="826" spans="21:24" x14ac:dyDescent="0.25">
      <c r="U826" s="37">
        <f>IF(W$2&lt;&gt;"",EDATE(U$4,W$2*ROWS(U$5:U826)),U$4+7*W$1*ROWS(U$5:U826))</f>
        <v>49589</v>
      </c>
      <c r="V826" s="37">
        <f t="shared" ref="V826:X826" ca="1" si="872">IF(OR(WEEKDAY(U826,2)&gt;5,COUNTIF($B$1:$B$15,U826)=1),U826+1,U826)</f>
        <v>49590</v>
      </c>
      <c r="W826" s="37">
        <f t="shared" ca="1" si="872"/>
        <v>49590</v>
      </c>
      <c r="X826" s="37">
        <f t="shared" ca="1" si="872"/>
        <v>49590</v>
      </c>
    </row>
    <row r="827" spans="21:24" x14ac:dyDescent="0.25">
      <c r="U827" s="37">
        <f>IF(W$2&lt;&gt;"",EDATE(U$4,W$2*ROWS(U$5:U827)),U$4+7*W$1*ROWS(U$5:U827))</f>
        <v>49596</v>
      </c>
      <c r="V827" s="37">
        <f t="shared" ref="V827:X827" ca="1" si="873">IF(OR(WEEKDAY(U827,2)&gt;5,COUNTIF($B$1:$B$15,U827)=1),U827+1,U827)</f>
        <v>49597</v>
      </c>
      <c r="W827" s="37">
        <f t="shared" ca="1" si="873"/>
        <v>49597</v>
      </c>
      <c r="X827" s="37">
        <f t="shared" ca="1" si="873"/>
        <v>49597</v>
      </c>
    </row>
    <row r="828" spans="21:24" x14ac:dyDescent="0.25">
      <c r="U828" s="37">
        <f>IF(W$2&lt;&gt;"",EDATE(U$4,W$2*ROWS(U$5:U828)),U$4+7*W$1*ROWS(U$5:U828))</f>
        <v>49603</v>
      </c>
      <c r="V828" s="37">
        <f t="shared" ref="V828:X828" ca="1" si="874">IF(OR(WEEKDAY(U828,2)&gt;5,COUNTIF($B$1:$B$15,U828)=1),U828+1,U828)</f>
        <v>49604</v>
      </c>
      <c r="W828" s="37">
        <f t="shared" ca="1" si="874"/>
        <v>49604</v>
      </c>
      <c r="X828" s="37">
        <f t="shared" ca="1" si="874"/>
        <v>49604</v>
      </c>
    </row>
    <row r="829" spans="21:24" x14ac:dyDescent="0.25">
      <c r="U829" s="37">
        <f>IF(W$2&lt;&gt;"",EDATE(U$4,W$2*ROWS(U$5:U829)),U$4+7*W$1*ROWS(U$5:U829))</f>
        <v>49610</v>
      </c>
      <c r="V829" s="37">
        <f t="shared" ref="V829:X829" ca="1" si="875">IF(OR(WEEKDAY(U829,2)&gt;5,COUNTIF($B$1:$B$15,U829)=1),U829+1,U829)</f>
        <v>49611</v>
      </c>
      <c r="W829" s="37">
        <f t="shared" ca="1" si="875"/>
        <v>49611</v>
      </c>
      <c r="X829" s="37">
        <f t="shared" ca="1" si="875"/>
        <v>49611</v>
      </c>
    </row>
    <row r="830" spans="21:24" x14ac:dyDescent="0.25">
      <c r="U830" s="37">
        <f>IF(W$2&lt;&gt;"",EDATE(U$4,W$2*ROWS(U$5:U830)),U$4+7*W$1*ROWS(U$5:U830))</f>
        <v>49617</v>
      </c>
      <c r="V830" s="37">
        <f t="shared" ref="V830:X830" ca="1" si="876">IF(OR(WEEKDAY(U830,2)&gt;5,COUNTIF($B$1:$B$15,U830)=1),U830+1,U830)</f>
        <v>49618</v>
      </c>
      <c r="W830" s="37">
        <f t="shared" ca="1" si="876"/>
        <v>49618</v>
      </c>
      <c r="X830" s="37">
        <f t="shared" ca="1" si="876"/>
        <v>49618</v>
      </c>
    </row>
    <row r="831" spans="21:24" x14ac:dyDescent="0.25">
      <c r="U831" s="37">
        <f>IF(W$2&lt;&gt;"",EDATE(U$4,W$2*ROWS(U$5:U831)),U$4+7*W$1*ROWS(U$5:U831))</f>
        <v>49624</v>
      </c>
      <c r="V831" s="37">
        <f t="shared" ref="V831:X831" ca="1" si="877">IF(OR(WEEKDAY(U831,2)&gt;5,COUNTIF($B$1:$B$15,U831)=1),U831+1,U831)</f>
        <v>49625</v>
      </c>
      <c r="W831" s="37">
        <f t="shared" ca="1" si="877"/>
        <v>49625</v>
      </c>
      <c r="X831" s="37">
        <f t="shared" ca="1" si="877"/>
        <v>49625</v>
      </c>
    </row>
    <row r="832" spans="21:24" x14ac:dyDescent="0.25">
      <c r="U832" s="37">
        <f>IF(W$2&lt;&gt;"",EDATE(U$4,W$2*ROWS(U$5:U832)),U$4+7*W$1*ROWS(U$5:U832))</f>
        <v>49631</v>
      </c>
      <c r="V832" s="37">
        <f t="shared" ref="V832:X832" ca="1" si="878">IF(OR(WEEKDAY(U832,2)&gt;5,COUNTIF($B$1:$B$15,U832)=1),U832+1,U832)</f>
        <v>49632</v>
      </c>
      <c r="W832" s="37">
        <f t="shared" ca="1" si="878"/>
        <v>49632</v>
      </c>
      <c r="X832" s="37">
        <f t="shared" ca="1" si="878"/>
        <v>49632</v>
      </c>
    </row>
    <row r="833" spans="21:24" x14ac:dyDescent="0.25">
      <c r="U833" s="37">
        <f>IF(W$2&lt;&gt;"",EDATE(U$4,W$2*ROWS(U$5:U833)),U$4+7*W$1*ROWS(U$5:U833))</f>
        <v>49638</v>
      </c>
      <c r="V833" s="37">
        <f t="shared" ref="V833:X833" ca="1" si="879">IF(OR(WEEKDAY(U833,2)&gt;5,COUNTIF($B$1:$B$15,U833)=1),U833+1,U833)</f>
        <v>49639</v>
      </c>
      <c r="W833" s="37">
        <f t="shared" ca="1" si="879"/>
        <v>49639</v>
      </c>
      <c r="X833" s="37">
        <f t="shared" ca="1" si="879"/>
        <v>49639</v>
      </c>
    </row>
    <row r="834" spans="21:24" x14ac:dyDescent="0.25">
      <c r="U834" s="37">
        <f>IF(W$2&lt;&gt;"",EDATE(U$4,W$2*ROWS(U$5:U834)),U$4+7*W$1*ROWS(U$5:U834))</f>
        <v>49645</v>
      </c>
      <c r="V834" s="37">
        <f t="shared" ref="V834:X834" ca="1" si="880">IF(OR(WEEKDAY(U834,2)&gt;5,COUNTIF($B$1:$B$15,U834)=1),U834+1,U834)</f>
        <v>49646</v>
      </c>
      <c r="W834" s="37">
        <f t="shared" ca="1" si="880"/>
        <v>49646</v>
      </c>
      <c r="X834" s="37">
        <f t="shared" ca="1" si="880"/>
        <v>49646</v>
      </c>
    </row>
    <row r="835" spans="21:24" x14ac:dyDescent="0.25">
      <c r="U835" s="37">
        <f>IF(W$2&lt;&gt;"",EDATE(U$4,W$2*ROWS(U$5:U835)),U$4+7*W$1*ROWS(U$5:U835))</f>
        <v>49652</v>
      </c>
      <c r="V835" s="37">
        <f t="shared" ref="V835:X835" ca="1" si="881">IF(OR(WEEKDAY(U835,2)&gt;5,COUNTIF($B$1:$B$15,U835)=1),U835+1,U835)</f>
        <v>49653</v>
      </c>
      <c r="W835" s="37">
        <f t="shared" ca="1" si="881"/>
        <v>49653</v>
      </c>
      <c r="X835" s="37">
        <f t="shared" ca="1" si="881"/>
        <v>49653</v>
      </c>
    </row>
    <row r="836" spans="21:24" x14ac:dyDescent="0.25">
      <c r="U836" s="37">
        <f>IF(W$2&lt;&gt;"",EDATE(U$4,W$2*ROWS(U$5:U836)),U$4+7*W$1*ROWS(U$5:U836))</f>
        <v>49659</v>
      </c>
      <c r="V836" s="37">
        <f t="shared" ref="V836:X836" ca="1" si="882">IF(OR(WEEKDAY(U836,2)&gt;5,COUNTIF($B$1:$B$15,U836)=1),U836+1,U836)</f>
        <v>49660</v>
      </c>
      <c r="W836" s="37">
        <f t="shared" ca="1" si="882"/>
        <v>49660</v>
      </c>
      <c r="X836" s="37">
        <f t="shared" ca="1" si="882"/>
        <v>49660</v>
      </c>
    </row>
    <row r="837" spans="21:24" x14ac:dyDescent="0.25">
      <c r="U837" s="37">
        <f>IF(W$2&lt;&gt;"",EDATE(U$4,W$2*ROWS(U$5:U837)),U$4+7*W$1*ROWS(U$5:U837))</f>
        <v>49666</v>
      </c>
      <c r="V837" s="37">
        <f t="shared" ref="V837:X837" ca="1" si="883">IF(OR(WEEKDAY(U837,2)&gt;5,COUNTIF($B$1:$B$15,U837)=1),U837+1,U837)</f>
        <v>49667</v>
      </c>
      <c r="W837" s="37">
        <f t="shared" ca="1" si="883"/>
        <v>49667</v>
      </c>
      <c r="X837" s="37">
        <f t="shared" ca="1" si="883"/>
        <v>49667</v>
      </c>
    </row>
    <row r="838" spans="21:24" x14ac:dyDescent="0.25">
      <c r="U838" s="37">
        <f>IF(W$2&lt;&gt;"",EDATE(U$4,W$2*ROWS(U$5:U838)),U$4+7*W$1*ROWS(U$5:U838))</f>
        <v>49673</v>
      </c>
      <c r="V838" s="37">
        <f t="shared" ref="V838:X838" ca="1" si="884">IF(OR(WEEKDAY(U838,2)&gt;5,COUNTIF($B$1:$B$15,U838)=1),U838+1,U838)</f>
        <v>49674</v>
      </c>
      <c r="W838" s="37">
        <f t="shared" ca="1" si="884"/>
        <v>49674</v>
      </c>
      <c r="X838" s="37">
        <f t="shared" ca="1" si="884"/>
        <v>49674</v>
      </c>
    </row>
    <row r="839" spans="21:24" x14ac:dyDescent="0.25">
      <c r="U839" s="37">
        <f>IF(W$2&lt;&gt;"",EDATE(U$4,W$2*ROWS(U$5:U839)),U$4+7*W$1*ROWS(U$5:U839))</f>
        <v>49680</v>
      </c>
      <c r="V839" s="37">
        <f t="shared" ref="V839:X839" ca="1" si="885">IF(OR(WEEKDAY(U839,2)&gt;5,COUNTIF($B$1:$B$15,U839)=1),U839+1,U839)</f>
        <v>49681</v>
      </c>
      <c r="W839" s="37">
        <f t="shared" ca="1" si="885"/>
        <v>49681</v>
      </c>
      <c r="X839" s="37">
        <f t="shared" ca="1" si="885"/>
        <v>49681</v>
      </c>
    </row>
    <row r="840" spans="21:24" x14ac:dyDescent="0.25">
      <c r="U840" s="37">
        <f>IF(W$2&lt;&gt;"",EDATE(U$4,W$2*ROWS(U$5:U840)),U$4+7*W$1*ROWS(U$5:U840))</f>
        <v>49687</v>
      </c>
      <c r="V840" s="37">
        <f t="shared" ref="V840:X840" ca="1" si="886">IF(OR(WEEKDAY(U840,2)&gt;5,COUNTIF($B$1:$B$15,U840)=1),U840+1,U840)</f>
        <v>49688</v>
      </c>
      <c r="W840" s="37">
        <f t="shared" ca="1" si="886"/>
        <v>49688</v>
      </c>
      <c r="X840" s="37">
        <f t="shared" ca="1" si="886"/>
        <v>49688</v>
      </c>
    </row>
    <row r="841" spans="21:24" x14ac:dyDescent="0.25">
      <c r="U841" s="37">
        <f>IF(W$2&lt;&gt;"",EDATE(U$4,W$2*ROWS(U$5:U841)),U$4+7*W$1*ROWS(U$5:U841))</f>
        <v>49694</v>
      </c>
      <c r="V841" s="37">
        <f t="shared" ref="V841:X841" ca="1" si="887">IF(OR(WEEKDAY(U841,2)&gt;5,COUNTIF($B$1:$B$15,U841)=1),U841+1,U841)</f>
        <v>49695</v>
      </c>
      <c r="W841" s="37">
        <f t="shared" ca="1" si="887"/>
        <v>49695</v>
      </c>
      <c r="X841" s="37">
        <f t="shared" ca="1" si="887"/>
        <v>49695</v>
      </c>
    </row>
    <row r="842" spans="21:24" x14ac:dyDescent="0.25">
      <c r="U842" s="37">
        <f>IF(W$2&lt;&gt;"",EDATE(U$4,W$2*ROWS(U$5:U842)),U$4+7*W$1*ROWS(U$5:U842))</f>
        <v>49701</v>
      </c>
      <c r="V842" s="37">
        <f t="shared" ref="V842:X842" ca="1" si="888">IF(OR(WEEKDAY(U842,2)&gt;5,COUNTIF($B$1:$B$15,U842)=1),U842+1,U842)</f>
        <v>49702</v>
      </c>
      <c r="W842" s="37">
        <f t="shared" ca="1" si="888"/>
        <v>49702</v>
      </c>
      <c r="X842" s="37">
        <f t="shared" ca="1" si="888"/>
        <v>49702</v>
      </c>
    </row>
    <row r="843" spans="21:24" x14ac:dyDescent="0.25">
      <c r="U843" s="37">
        <f>IF(W$2&lt;&gt;"",EDATE(U$4,W$2*ROWS(U$5:U843)),U$4+7*W$1*ROWS(U$5:U843))</f>
        <v>49708</v>
      </c>
      <c r="V843" s="37">
        <f t="shared" ref="V843:X843" ca="1" si="889">IF(OR(WEEKDAY(U843,2)&gt;5,COUNTIF($B$1:$B$15,U843)=1),U843+1,U843)</f>
        <v>49709</v>
      </c>
      <c r="W843" s="37">
        <f t="shared" ca="1" si="889"/>
        <v>49709</v>
      </c>
      <c r="X843" s="37">
        <f t="shared" ca="1" si="889"/>
        <v>49709</v>
      </c>
    </row>
    <row r="844" spans="21:24" x14ac:dyDescent="0.25">
      <c r="U844" s="37">
        <f>IF(W$2&lt;&gt;"",EDATE(U$4,W$2*ROWS(U$5:U844)),U$4+7*W$1*ROWS(U$5:U844))</f>
        <v>49715</v>
      </c>
      <c r="V844" s="37">
        <f t="shared" ref="V844:X844" ca="1" si="890">IF(OR(WEEKDAY(U844,2)&gt;5,COUNTIF($B$1:$B$15,U844)=1),U844+1,U844)</f>
        <v>49716</v>
      </c>
      <c r="W844" s="37">
        <f t="shared" ca="1" si="890"/>
        <v>49716</v>
      </c>
      <c r="X844" s="37">
        <f t="shared" ca="1" si="890"/>
        <v>49716</v>
      </c>
    </row>
    <row r="845" spans="21:24" x14ac:dyDescent="0.25">
      <c r="U845" s="37">
        <f>IF(W$2&lt;&gt;"",EDATE(U$4,W$2*ROWS(U$5:U845)),U$4+7*W$1*ROWS(U$5:U845))</f>
        <v>49722</v>
      </c>
      <c r="V845" s="37">
        <f t="shared" ref="V845:X845" ca="1" si="891">IF(OR(WEEKDAY(U845,2)&gt;5,COUNTIF($B$1:$B$15,U845)=1),U845+1,U845)</f>
        <v>49723</v>
      </c>
      <c r="W845" s="37">
        <f t="shared" ca="1" si="891"/>
        <v>49723</v>
      </c>
      <c r="X845" s="37">
        <f t="shared" ca="1" si="891"/>
        <v>49723</v>
      </c>
    </row>
    <row r="846" spans="21:24" x14ac:dyDescent="0.25">
      <c r="U846" s="37">
        <f>IF(W$2&lt;&gt;"",EDATE(U$4,W$2*ROWS(U$5:U846)),U$4+7*W$1*ROWS(U$5:U846))</f>
        <v>49729</v>
      </c>
      <c r="V846" s="37">
        <f t="shared" ref="V846:X846" ca="1" si="892">IF(OR(WEEKDAY(U846,2)&gt;5,COUNTIF($B$1:$B$15,U846)=1),U846+1,U846)</f>
        <v>49730</v>
      </c>
      <c r="W846" s="37">
        <f t="shared" ca="1" si="892"/>
        <v>49730</v>
      </c>
      <c r="X846" s="37">
        <f t="shared" ca="1" si="892"/>
        <v>49730</v>
      </c>
    </row>
    <row r="847" spans="21:24" x14ac:dyDescent="0.25">
      <c r="U847" s="37">
        <f>IF(W$2&lt;&gt;"",EDATE(U$4,W$2*ROWS(U$5:U847)),U$4+7*W$1*ROWS(U$5:U847))</f>
        <v>49736</v>
      </c>
      <c r="V847" s="37">
        <f t="shared" ref="V847:X847" ca="1" si="893">IF(OR(WEEKDAY(U847,2)&gt;5,COUNTIF($B$1:$B$15,U847)=1),U847+1,U847)</f>
        <v>49737</v>
      </c>
      <c r="W847" s="37">
        <f t="shared" ca="1" si="893"/>
        <v>49737</v>
      </c>
      <c r="X847" s="37">
        <f t="shared" ca="1" si="893"/>
        <v>49737</v>
      </c>
    </row>
    <row r="848" spans="21:24" x14ac:dyDescent="0.25">
      <c r="U848" s="37">
        <f>IF(W$2&lt;&gt;"",EDATE(U$4,W$2*ROWS(U$5:U848)),U$4+7*W$1*ROWS(U$5:U848))</f>
        <v>49743</v>
      </c>
      <c r="V848" s="37">
        <f t="shared" ref="V848:X848" ca="1" si="894">IF(OR(WEEKDAY(U848,2)&gt;5,COUNTIF($B$1:$B$15,U848)=1),U848+1,U848)</f>
        <v>49744</v>
      </c>
      <c r="W848" s="37">
        <f t="shared" ca="1" si="894"/>
        <v>49744</v>
      </c>
      <c r="X848" s="37">
        <f t="shared" ca="1" si="894"/>
        <v>49744</v>
      </c>
    </row>
    <row r="849" spans="21:24" x14ac:dyDescent="0.25">
      <c r="U849" s="37">
        <f>IF(W$2&lt;&gt;"",EDATE(U$4,W$2*ROWS(U$5:U849)),U$4+7*W$1*ROWS(U$5:U849))</f>
        <v>49750</v>
      </c>
      <c r="V849" s="37">
        <f t="shared" ref="V849:X849" ca="1" si="895">IF(OR(WEEKDAY(U849,2)&gt;5,COUNTIF($B$1:$B$15,U849)=1),U849+1,U849)</f>
        <v>49751</v>
      </c>
      <c r="W849" s="37">
        <f t="shared" ca="1" si="895"/>
        <v>49751</v>
      </c>
      <c r="X849" s="37">
        <f t="shared" ca="1" si="895"/>
        <v>49751</v>
      </c>
    </row>
    <row r="850" spans="21:24" x14ac:dyDescent="0.25">
      <c r="U850" s="37">
        <f>IF(W$2&lt;&gt;"",EDATE(U$4,W$2*ROWS(U$5:U850)),U$4+7*W$1*ROWS(U$5:U850))</f>
        <v>49757</v>
      </c>
      <c r="V850" s="37">
        <f t="shared" ref="V850:X850" ca="1" si="896">IF(OR(WEEKDAY(U850,2)&gt;5,COUNTIF($B$1:$B$15,U850)=1),U850+1,U850)</f>
        <v>49758</v>
      </c>
      <c r="W850" s="37">
        <f t="shared" ca="1" si="896"/>
        <v>49758</v>
      </c>
      <c r="X850" s="37">
        <f t="shared" ca="1" si="896"/>
        <v>49758</v>
      </c>
    </row>
    <row r="851" spans="21:24" x14ac:dyDescent="0.25">
      <c r="U851" s="37">
        <f>IF(W$2&lt;&gt;"",EDATE(U$4,W$2*ROWS(U$5:U851)),U$4+7*W$1*ROWS(U$5:U851))</f>
        <v>49764</v>
      </c>
      <c r="V851" s="37">
        <f t="shared" ref="V851:X851" ca="1" si="897">IF(OR(WEEKDAY(U851,2)&gt;5,COUNTIF($B$1:$B$15,U851)=1),U851+1,U851)</f>
        <v>49765</v>
      </c>
      <c r="W851" s="37">
        <f t="shared" ca="1" si="897"/>
        <v>49765</v>
      </c>
      <c r="X851" s="37">
        <f t="shared" ca="1" si="897"/>
        <v>49765</v>
      </c>
    </row>
  </sheetData>
  <phoneticPr fontId="2" type="noConversion"/>
  <conditionalFormatting sqref="R4:R75">
    <cfRule type="expression" dxfId="1" priority="2">
      <formula>COUNTIF($L:$L,R4)=1</formula>
    </cfRule>
  </conditionalFormatting>
  <conditionalFormatting sqref="X4:X851">
    <cfRule type="expression" dxfId="0" priority="1">
      <formula>COUNTIF($L:$L,X4)=1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calendrier</vt:lpstr>
      <vt:lpstr>jours fériés</vt:lpstr>
      <vt:lpstr>code1</vt:lpstr>
      <vt:lpstr>code2</vt:lpstr>
      <vt:lpstr>code3</vt:lpstr>
      <vt:lpstr>Fériés</vt:lpstr>
      <vt:lpstr>maintenance1</vt:lpstr>
      <vt:lpstr>maintenance2</vt:lpstr>
      <vt:lpstr>maintenance3</vt:lpstr>
      <vt:lpstr>maintenance3.1</vt:lpstr>
      <vt:lpstr>maintenance3.11</vt:lpstr>
      <vt:lpstr>table_Paques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Sacha Robert</dc:creator>
  <cp:lastModifiedBy>Sacha Robert</cp:lastModifiedBy>
  <cp:lastPrinted>2020-02-03T16:06:41Z</cp:lastPrinted>
  <dcterms:created xsi:type="dcterms:W3CDTF">2020-01-31T12:24:08Z</dcterms:created>
  <dcterms:modified xsi:type="dcterms:W3CDTF">2020-02-04T07:31:24Z</dcterms:modified>
</cp:coreProperties>
</file>