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codeName="ThisWorkbook"/>
  <mc:AlternateContent xmlns:mc="http://schemas.openxmlformats.org/markup-compatibility/2006">
    <mc:Choice Requires="x15">
      <x15ac:absPath xmlns:x15ac="http://schemas.microsoft.com/office/spreadsheetml/2010/11/ac" url="U:\LEO\LEO\excel\MATERIAUX\"/>
    </mc:Choice>
  </mc:AlternateContent>
  <xr:revisionPtr revIDLastSave="0" documentId="13_ncr:1_{BD00E64A-2C35-4553-A9CE-F8EB076764CC}" xr6:coauthVersionLast="45" xr6:coauthVersionMax="45" xr10:uidLastSave="{00000000-0000-0000-0000-000000000000}"/>
  <bookViews>
    <workbookView xWindow="-120" yWindow="-120" windowWidth="29040" windowHeight="15840" activeTab="3" xr2:uid="{00000000-000D-0000-FFFF-FFFF00000000}"/>
  </bookViews>
  <sheets>
    <sheet name="VILLES" sheetId="1" r:id="rId1"/>
    <sheet name="COUT TR 2019" sheetId="2" r:id="rId2"/>
    <sheet name="BD" sheetId="9" r:id="rId3"/>
    <sheet name="PLANNING LIV" sheetId="5" r:id="rId4"/>
  </sheets>
  <definedNames>
    <definedName name="Choix1">OFFSET(BD!$E$2,,,COUNTA(BD!$E:$E)-1)</definedName>
    <definedName name="Choix1BD">OFFSET(BD!$A$2,,,COUNTA(BD!$A:$A)-1)</definedName>
    <definedName name="Choix2BD">OFFSET(BD!$B$2,,,COUNTA(BD!$A:$A)-1)</definedName>
    <definedName name="Choix3BD">OFFSET(BD!$C$2,,,COUNTA(BD!$A:$A)-1)</definedName>
    <definedName name="ColChoix1">OFFSET(BD!$G$2,,,COUNTA(BD!$G:$G)-1)</definedName>
    <definedName name="ColChoix2">OFFSET(BD!$H$2,,,COUNTA(BD!$H:$H)-1)</definedName>
    <definedName name="_xlnm.Print_Area" localSheetId="3">'PLANNING LIV'!$A$1:$AD$383</definedName>
  </definedNames>
  <calcPr calcId="191029" iterate="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26" i="5" l="1"/>
  <c r="I26" i="5"/>
  <c r="H27" i="5"/>
  <c r="I27" i="5"/>
  <c r="H28" i="5"/>
  <c r="I28" i="5"/>
  <c r="H29" i="5"/>
  <c r="I29" i="5"/>
  <c r="H30" i="5"/>
  <c r="I30" i="5"/>
  <c r="H31" i="5"/>
  <c r="I31" i="5"/>
  <c r="H32" i="5"/>
  <c r="I32" i="5"/>
  <c r="H33" i="5"/>
  <c r="I33" i="5"/>
  <c r="H34" i="5"/>
  <c r="I34" i="5"/>
  <c r="I25" i="5"/>
  <c r="H25" i="5"/>
  <c r="J13" i="5" l="1"/>
  <c r="R31" i="5" l="1"/>
  <c r="S31" i="5"/>
  <c r="R32" i="5"/>
  <c r="S32" i="5"/>
  <c r="R33" i="5"/>
  <c r="S33" i="5"/>
  <c r="M29" i="5"/>
  <c r="L29" i="5"/>
  <c r="N27" i="5"/>
  <c r="M27" i="5"/>
  <c r="L27" i="5"/>
  <c r="T32" i="5" l="1"/>
  <c r="Q38" i="5" s="1"/>
  <c r="R38" i="5" s="1"/>
  <c r="T33" i="5"/>
  <c r="Q39" i="5" s="1"/>
  <c r="R39" i="5" s="1"/>
  <c r="T31" i="5"/>
  <c r="Q37" i="5" s="1"/>
  <c r="S34" i="5"/>
  <c r="M31" i="5"/>
  <c r="L31" i="5"/>
  <c r="H7" i="5"/>
  <c r="T34" i="5" l="1"/>
  <c r="R37" i="5"/>
  <c r="R40" i="5" s="1"/>
  <c r="Q40" i="5"/>
  <c r="AB91" i="5"/>
  <c r="AB151" i="5" s="1"/>
  <c r="AB210" i="5" s="1"/>
  <c r="AB269" i="5" s="1"/>
  <c r="AB328" i="5" s="1"/>
  <c r="AB90" i="5"/>
  <c r="AB150" i="5" s="1"/>
  <c r="AB209" i="5" s="1"/>
  <c r="AB268" i="5" s="1"/>
  <c r="AB327" i="5" s="1"/>
  <c r="AB89" i="5"/>
  <c r="AB149" i="5" s="1"/>
  <c r="AB208" i="5" s="1"/>
  <c r="AB267" i="5" s="1"/>
  <c r="AB326" i="5" s="1"/>
  <c r="W91" i="5"/>
  <c r="W120" i="5" s="1"/>
  <c r="W151" i="5" s="1"/>
  <c r="W180" i="5" s="1"/>
  <c r="W210" i="5" s="1"/>
  <c r="W239" i="5" s="1"/>
  <c r="W269" i="5" s="1"/>
  <c r="W298" i="5" s="1"/>
  <c r="W328" i="5" s="1"/>
  <c r="W357" i="5" s="1"/>
  <c r="W90" i="5"/>
  <c r="W119" i="5" s="1"/>
  <c r="W150" i="5" s="1"/>
  <c r="W179" i="5" s="1"/>
  <c r="W209" i="5" s="1"/>
  <c r="W238" i="5" s="1"/>
  <c r="W268" i="5" s="1"/>
  <c r="W297" i="5" s="1"/>
  <c r="W327" i="5" s="1"/>
  <c r="W356" i="5" s="1"/>
  <c r="W89" i="5"/>
  <c r="W118" i="5" s="1"/>
  <c r="W149" i="5" s="1"/>
  <c r="W178" i="5" s="1"/>
  <c r="W208" i="5" s="1"/>
  <c r="W237" i="5" s="1"/>
  <c r="W267" i="5" s="1"/>
  <c r="W296" i="5" s="1"/>
  <c r="W326" i="5" s="1"/>
  <c r="W355" i="5" s="1"/>
  <c r="R91" i="5"/>
  <c r="R120" i="5" s="1"/>
  <c r="R151" i="5" s="1"/>
  <c r="R180" i="5" s="1"/>
  <c r="R210" i="5" s="1"/>
  <c r="R239" i="5" s="1"/>
  <c r="R269" i="5" s="1"/>
  <c r="R298" i="5" s="1"/>
  <c r="R328" i="5" s="1"/>
  <c r="R357" i="5" s="1"/>
  <c r="R90" i="5"/>
  <c r="R119" i="5" s="1"/>
  <c r="R150" i="5" s="1"/>
  <c r="R179" i="5" s="1"/>
  <c r="R209" i="5" s="1"/>
  <c r="R238" i="5" s="1"/>
  <c r="R268" i="5" s="1"/>
  <c r="R297" i="5" s="1"/>
  <c r="R327" i="5" s="1"/>
  <c r="R356" i="5" s="1"/>
  <c r="R89" i="5"/>
  <c r="R118" i="5" s="1"/>
  <c r="R149" i="5" s="1"/>
  <c r="R178" i="5" s="1"/>
  <c r="R208" i="5" s="1"/>
  <c r="R237" i="5" s="1"/>
  <c r="R267" i="5" s="1"/>
  <c r="R296" i="5" s="1"/>
  <c r="R326" i="5" s="1"/>
  <c r="R355" i="5" s="1"/>
  <c r="M91" i="5"/>
  <c r="M120" i="5" s="1"/>
  <c r="M151" i="5" s="1"/>
  <c r="M180" i="5" s="1"/>
  <c r="M210" i="5" s="1"/>
  <c r="M239" i="5" s="1"/>
  <c r="M269" i="5" s="1"/>
  <c r="M298" i="5" s="1"/>
  <c r="M328" i="5" s="1"/>
  <c r="M357" i="5" s="1"/>
  <c r="M90" i="5"/>
  <c r="M119" i="5" s="1"/>
  <c r="M150" i="5" s="1"/>
  <c r="M179" i="5" s="1"/>
  <c r="M209" i="5" s="1"/>
  <c r="M238" i="5" s="1"/>
  <c r="M268" i="5" s="1"/>
  <c r="M297" i="5" s="1"/>
  <c r="M327" i="5" s="1"/>
  <c r="M356" i="5" s="1"/>
  <c r="M89" i="5"/>
  <c r="M118" i="5" s="1"/>
  <c r="M149" i="5" s="1"/>
  <c r="M178" i="5" s="1"/>
  <c r="M208" i="5" s="1"/>
  <c r="M237" i="5" s="1"/>
  <c r="M267" i="5" s="1"/>
  <c r="M296" i="5" s="1"/>
  <c r="M326" i="5" s="1"/>
  <c r="M355" i="5" s="1"/>
  <c r="H91" i="5"/>
  <c r="H120" i="5" s="1"/>
  <c r="H151" i="5" s="1"/>
  <c r="H180" i="5" s="1"/>
  <c r="H210" i="5" s="1"/>
  <c r="H239" i="5" s="1"/>
  <c r="H269" i="5" s="1"/>
  <c r="H298" i="5" s="1"/>
  <c r="H328" i="5" s="1"/>
  <c r="H357" i="5" s="1"/>
  <c r="H90" i="5"/>
  <c r="H119" i="5" s="1"/>
  <c r="H150" i="5" s="1"/>
  <c r="H179" i="5" s="1"/>
  <c r="H209" i="5" s="1"/>
  <c r="H238" i="5" s="1"/>
  <c r="H268" i="5" s="1"/>
  <c r="H297" i="5" s="1"/>
  <c r="H327" i="5" s="1"/>
  <c r="H356" i="5" s="1"/>
  <c r="H89" i="5"/>
  <c r="H118" i="5" s="1"/>
  <c r="H149" i="5" s="1"/>
  <c r="H178" i="5" s="1"/>
  <c r="H208" i="5" s="1"/>
  <c r="H237" i="5" s="1"/>
  <c r="H267" i="5" s="1"/>
  <c r="H296" i="5" s="1"/>
  <c r="H326" i="5" s="1"/>
  <c r="H355" i="5" s="1"/>
  <c r="C91" i="5"/>
  <c r="C120" i="5" s="1"/>
  <c r="C151" i="5" s="1"/>
  <c r="C180" i="5" s="1"/>
  <c r="C210" i="5" s="1"/>
  <c r="C239" i="5" s="1"/>
  <c r="C269" i="5" s="1"/>
  <c r="C298" i="5" s="1"/>
  <c r="C328" i="5" s="1"/>
  <c r="C357" i="5" s="1"/>
  <c r="C90" i="5"/>
  <c r="C119" i="5" s="1"/>
  <c r="C150" i="5" s="1"/>
  <c r="C179" i="5" s="1"/>
  <c r="C209" i="5" s="1"/>
  <c r="C238" i="5" s="1"/>
  <c r="C268" i="5" s="1"/>
  <c r="C297" i="5" s="1"/>
  <c r="C327" i="5" s="1"/>
  <c r="C356" i="5" s="1"/>
  <c r="C89" i="5"/>
  <c r="C118" i="5" s="1"/>
  <c r="C149" i="5" s="1"/>
  <c r="C178" i="5" s="1"/>
  <c r="C208" i="5" s="1"/>
  <c r="C237" i="5" s="1"/>
  <c r="C267" i="5" s="1"/>
  <c r="C296" i="5" s="1"/>
  <c r="C326" i="5" s="1"/>
  <c r="C355" i="5" s="1"/>
  <c r="C331" i="5"/>
  <c r="D331" i="5"/>
  <c r="E331" i="5"/>
  <c r="H331" i="5"/>
  <c r="I331" i="5"/>
  <c r="J331" i="5"/>
  <c r="M331" i="5"/>
  <c r="N331" i="5"/>
  <c r="O331" i="5"/>
  <c r="R331" i="5"/>
  <c r="S331" i="5"/>
  <c r="T331" i="5"/>
  <c r="W331" i="5"/>
  <c r="X331" i="5"/>
  <c r="Y331" i="5"/>
  <c r="AB331" i="5"/>
  <c r="AC331" i="5"/>
  <c r="AD331" i="5"/>
  <c r="C332" i="5"/>
  <c r="C333" i="5" s="1"/>
  <c r="D332" i="5"/>
  <c r="D333" i="5" s="1"/>
  <c r="E332" i="5"/>
  <c r="E333" i="5" s="1"/>
  <c r="H332" i="5"/>
  <c r="H333" i="5" s="1"/>
  <c r="I332" i="5"/>
  <c r="I333" i="5" s="1"/>
  <c r="J332" i="5"/>
  <c r="J333" i="5" s="1"/>
  <c r="M332" i="5"/>
  <c r="M333" i="5" s="1"/>
  <c r="N332" i="5"/>
  <c r="N333" i="5" s="1"/>
  <c r="O332" i="5"/>
  <c r="O333" i="5" s="1"/>
  <c r="R332" i="5"/>
  <c r="R333" i="5" s="1"/>
  <c r="S332" i="5"/>
  <c r="S333" i="5" s="1"/>
  <c r="T332" i="5"/>
  <c r="T333" i="5" s="1"/>
  <c r="W332" i="5"/>
  <c r="W333" i="5" s="1"/>
  <c r="X332" i="5"/>
  <c r="X333" i="5" s="1"/>
  <c r="Y332" i="5"/>
  <c r="Y333" i="5" s="1"/>
  <c r="AB332" i="5"/>
  <c r="AB333" i="5" s="1"/>
  <c r="AC332" i="5"/>
  <c r="AC333" i="5" s="1"/>
  <c r="AD332" i="5"/>
  <c r="AD333" i="5" s="1"/>
  <c r="C360" i="5"/>
  <c r="D360" i="5"/>
  <c r="E360" i="5"/>
  <c r="H360" i="5"/>
  <c r="I360" i="5"/>
  <c r="J360" i="5"/>
  <c r="M360" i="5"/>
  <c r="N360" i="5"/>
  <c r="O360" i="5"/>
  <c r="R360" i="5"/>
  <c r="S360" i="5"/>
  <c r="T360" i="5"/>
  <c r="W360" i="5"/>
  <c r="X360" i="5"/>
  <c r="Y360" i="5"/>
  <c r="C361" i="5"/>
  <c r="C362" i="5" s="1"/>
  <c r="D361" i="5"/>
  <c r="D362" i="5" s="1"/>
  <c r="E361" i="5"/>
  <c r="E362" i="5" s="1"/>
  <c r="H361" i="5"/>
  <c r="H362" i="5" s="1"/>
  <c r="I361" i="5"/>
  <c r="I362" i="5" s="1"/>
  <c r="J361" i="5"/>
  <c r="J362" i="5" s="1"/>
  <c r="M361" i="5"/>
  <c r="M362" i="5" s="1"/>
  <c r="N361" i="5"/>
  <c r="N362" i="5" s="1"/>
  <c r="O361" i="5"/>
  <c r="O362" i="5" s="1"/>
  <c r="R361" i="5"/>
  <c r="R362" i="5" s="1"/>
  <c r="S361" i="5"/>
  <c r="S362" i="5" s="1"/>
  <c r="T361" i="5"/>
  <c r="T362" i="5" s="1"/>
  <c r="W361" i="5"/>
  <c r="W362" i="5" s="1"/>
  <c r="X361" i="5"/>
  <c r="X362" i="5" s="1"/>
  <c r="Y361" i="5"/>
  <c r="Y362" i="5" s="1"/>
  <c r="C272" i="5"/>
  <c r="D272" i="5"/>
  <c r="E272" i="5"/>
  <c r="H272" i="5"/>
  <c r="I272" i="5"/>
  <c r="J272" i="5"/>
  <c r="M272" i="5"/>
  <c r="N272" i="5"/>
  <c r="O272" i="5"/>
  <c r="R272" i="5"/>
  <c r="S272" i="5"/>
  <c r="T272" i="5"/>
  <c r="W272" i="5"/>
  <c r="X272" i="5"/>
  <c r="Y272" i="5"/>
  <c r="AB272" i="5"/>
  <c r="AC272" i="5"/>
  <c r="AD272" i="5"/>
  <c r="C273" i="5"/>
  <c r="C274" i="5" s="1"/>
  <c r="D273" i="5"/>
  <c r="D274" i="5" s="1"/>
  <c r="E273" i="5"/>
  <c r="E274" i="5" s="1"/>
  <c r="H273" i="5"/>
  <c r="H274" i="5" s="1"/>
  <c r="I273" i="5"/>
  <c r="I274" i="5" s="1"/>
  <c r="J273" i="5"/>
  <c r="J274" i="5" s="1"/>
  <c r="M273" i="5"/>
  <c r="M274" i="5" s="1"/>
  <c r="N273" i="5"/>
  <c r="N274" i="5" s="1"/>
  <c r="O273" i="5"/>
  <c r="O274" i="5" s="1"/>
  <c r="R273" i="5"/>
  <c r="R274" i="5" s="1"/>
  <c r="S273" i="5"/>
  <c r="S274" i="5" s="1"/>
  <c r="T273" i="5"/>
  <c r="T274" i="5" s="1"/>
  <c r="W273" i="5"/>
  <c r="W274" i="5" s="1"/>
  <c r="X273" i="5"/>
  <c r="X274" i="5" s="1"/>
  <c r="Y273" i="5"/>
  <c r="Y274" i="5" s="1"/>
  <c r="AB273" i="5"/>
  <c r="AB274" i="5" s="1"/>
  <c r="AC273" i="5"/>
  <c r="AC274" i="5" s="1"/>
  <c r="AD273" i="5"/>
  <c r="AD274" i="5" s="1"/>
  <c r="C101" i="9"/>
  <c r="C301" i="5"/>
  <c r="D301" i="5"/>
  <c r="E301" i="5"/>
  <c r="H301" i="5"/>
  <c r="I301" i="5"/>
  <c r="J301" i="5"/>
  <c r="M301" i="5"/>
  <c r="N301" i="5"/>
  <c r="O301" i="5"/>
  <c r="R301" i="5"/>
  <c r="S301" i="5"/>
  <c r="T301" i="5"/>
  <c r="W301" i="5"/>
  <c r="X301" i="5"/>
  <c r="Y301" i="5"/>
  <c r="C302" i="5"/>
  <c r="C303" i="5" s="1"/>
  <c r="D302" i="5"/>
  <c r="D303" i="5" s="1"/>
  <c r="E302" i="5"/>
  <c r="E303" i="5" s="1"/>
  <c r="H302" i="5"/>
  <c r="H303" i="5" s="1"/>
  <c r="I302" i="5"/>
  <c r="I303" i="5" s="1"/>
  <c r="J302" i="5"/>
  <c r="J303" i="5" s="1"/>
  <c r="M302" i="5"/>
  <c r="M303" i="5" s="1"/>
  <c r="N302" i="5"/>
  <c r="N303" i="5" s="1"/>
  <c r="O302" i="5"/>
  <c r="O303" i="5" s="1"/>
  <c r="R302" i="5"/>
  <c r="R303" i="5" s="1"/>
  <c r="S302" i="5"/>
  <c r="S303" i="5" s="1"/>
  <c r="T302" i="5"/>
  <c r="T303" i="5" s="1"/>
  <c r="W302" i="5"/>
  <c r="W303" i="5" s="1"/>
  <c r="X302" i="5"/>
  <c r="X303" i="5" s="1"/>
  <c r="Y302" i="5"/>
  <c r="Y303" i="5" s="1"/>
  <c r="C213" i="5"/>
  <c r="D213" i="5"/>
  <c r="E213" i="5"/>
  <c r="H213" i="5"/>
  <c r="I213" i="5"/>
  <c r="J213" i="5"/>
  <c r="M213" i="5"/>
  <c r="N213" i="5"/>
  <c r="O213" i="5"/>
  <c r="R213" i="5"/>
  <c r="S213" i="5"/>
  <c r="T213" i="5"/>
  <c r="W213" i="5"/>
  <c r="X213" i="5"/>
  <c r="Y213" i="5"/>
  <c r="AB213" i="5"/>
  <c r="AC213" i="5"/>
  <c r="AD213" i="5"/>
  <c r="C214" i="5"/>
  <c r="D214" i="5"/>
  <c r="D215" i="5" s="1"/>
  <c r="E214" i="5"/>
  <c r="E215" i="5" s="1"/>
  <c r="H214" i="5"/>
  <c r="H215" i="5" s="1"/>
  <c r="I214" i="5"/>
  <c r="I215" i="5" s="1"/>
  <c r="J214" i="5"/>
  <c r="J215" i="5" s="1"/>
  <c r="M214" i="5"/>
  <c r="M215" i="5" s="1"/>
  <c r="N214" i="5"/>
  <c r="N215" i="5" s="1"/>
  <c r="O214" i="5"/>
  <c r="O215" i="5" s="1"/>
  <c r="R214" i="5"/>
  <c r="R215" i="5" s="1"/>
  <c r="S214" i="5"/>
  <c r="S215" i="5" s="1"/>
  <c r="T214" i="5"/>
  <c r="T215" i="5" s="1"/>
  <c r="W214" i="5"/>
  <c r="W215" i="5" s="1"/>
  <c r="X214" i="5"/>
  <c r="X215" i="5" s="1"/>
  <c r="Y214" i="5"/>
  <c r="Y215" i="5" s="1"/>
  <c r="AB214" i="5"/>
  <c r="AB215" i="5" s="1"/>
  <c r="AC214" i="5"/>
  <c r="AC215" i="5" s="1"/>
  <c r="AD214" i="5"/>
  <c r="AD215" i="5" s="1"/>
  <c r="C242" i="5"/>
  <c r="D242" i="5"/>
  <c r="E242" i="5"/>
  <c r="H242" i="5"/>
  <c r="I242" i="5"/>
  <c r="J242" i="5"/>
  <c r="M242" i="5"/>
  <c r="N242" i="5"/>
  <c r="O242" i="5"/>
  <c r="R242" i="5"/>
  <c r="S242" i="5"/>
  <c r="T242" i="5"/>
  <c r="W242" i="5"/>
  <c r="X242" i="5"/>
  <c r="Y242" i="5"/>
  <c r="C243" i="5"/>
  <c r="C244" i="5" s="1"/>
  <c r="D243" i="5"/>
  <c r="D244" i="5" s="1"/>
  <c r="E243" i="5"/>
  <c r="E244" i="5" s="1"/>
  <c r="H243" i="5"/>
  <c r="H244" i="5" s="1"/>
  <c r="I243" i="5"/>
  <c r="I244" i="5" s="1"/>
  <c r="J243" i="5"/>
  <c r="J244" i="5" s="1"/>
  <c r="M243" i="5"/>
  <c r="M244" i="5" s="1"/>
  <c r="N243" i="5"/>
  <c r="N244" i="5" s="1"/>
  <c r="O243" i="5"/>
  <c r="O244" i="5" s="1"/>
  <c r="R243" i="5"/>
  <c r="R244" i="5" s="1"/>
  <c r="S243" i="5"/>
  <c r="S244" i="5" s="1"/>
  <c r="T243" i="5"/>
  <c r="T244" i="5" s="1"/>
  <c r="W243" i="5"/>
  <c r="W244" i="5" s="1"/>
  <c r="X243" i="5"/>
  <c r="X244" i="5" s="1"/>
  <c r="Y243" i="5"/>
  <c r="Y244" i="5" s="1"/>
  <c r="Y184" i="5"/>
  <c r="Y185" i="5" s="1"/>
  <c r="X184" i="5"/>
  <c r="X185" i="5" s="1"/>
  <c r="W184" i="5"/>
  <c r="W185" i="5" s="1"/>
  <c r="T184" i="5"/>
  <c r="T185" i="5" s="1"/>
  <c r="S184" i="5"/>
  <c r="S185" i="5" s="1"/>
  <c r="R184" i="5"/>
  <c r="R185" i="5" s="1"/>
  <c r="O184" i="5"/>
  <c r="O185" i="5" s="1"/>
  <c r="N184" i="5"/>
  <c r="N185" i="5" s="1"/>
  <c r="M184" i="5"/>
  <c r="M185" i="5" s="1"/>
  <c r="J184" i="5"/>
  <c r="J185" i="5" s="1"/>
  <c r="I184" i="5"/>
  <c r="I185" i="5" s="1"/>
  <c r="H184" i="5"/>
  <c r="H185" i="5" s="1"/>
  <c r="E184" i="5"/>
  <c r="E185" i="5" s="1"/>
  <c r="D184" i="5"/>
  <c r="D185" i="5" s="1"/>
  <c r="C184" i="5"/>
  <c r="C185" i="5" s="1"/>
  <c r="Y183" i="5"/>
  <c r="X183" i="5"/>
  <c r="W183" i="5"/>
  <c r="T183" i="5"/>
  <c r="S183" i="5"/>
  <c r="R183" i="5"/>
  <c r="O183" i="5"/>
  <c r="N183" i="5"/>
  <c r="M183" i="5"/>
  <c r="J183" i="5"/>
  <c r="I183" i="5"/>
  <c r="H183" i="5"/>
  <c r="E183" i="5"/>
  <c r="D183" i="5"/>
  <c r="C183" i="5"/>
  <c r="AD155" i="5"/>
  <c r="AD156" i="5" s="1"/>
  <c r="AC155" i="5"/>
  <c r="AC156" i="5" s="1"/>
  <c r="AB155" i="5"/>
  <c r="AB156" i="5" s="1"/>
  <c r="Y155" i="5"/>
  <c r="Y156" i="5" s="1"/>
  <c r="X155" i="5"/>
  <c r="X156" i="5" s="1"/>
  <c r="W155" i="5"/>
  <c r="W156" i="5" s="1"/>
  <c r="T155" i="5"/>
  <c r="T156" i="5" s="1"/>
  <c r="S155" i="5"/>
  <c r="S156" i="5" s="1"/>
  <c r="R155" i="5"/>
  <c r="R156" i="5" s="1"/>
  <c r="O155" i="5"/>
  <c r="O156" i="5" s="1"/>
  <c r="N155" i="5"/>
  <c r="N156" i="5" s="1"/>
  <c r="M155" i="5"/>
  <c r="M156" i="5" s="1"/>
  <c r="J155" i="5"/>
  <c r="J156" i="5" s="1"/>
  <c r="I155" i="5"/>
  <c r="I156" i="5" s="1"/>
  <c r="H155" i="5"/>
  <c r="H156" i="5" s="1"/>
  <c r="E155" i="5"/>
  <c r="E156" i="5" s="1"/>
  <c r="D155" i="5"/>
  <c r="D156" i="5" s="1"/>
  <c r="C155" i="5"/>
  <c r="C156" i="5" s="1"/>
  <c r="AD154" i="5"/>
  <c r="AC154" i="5"/>
  <c r="AB154" i="5"/>
  <c r="Y154" i="5"/>
  <c r="X154" i="5"/>
  <c r="W154" i="5"/>
  <c r="T154" i="5"/>
  <c r="S154" i="5"/>
  <c r="R154" i="5"/>
  <c r="O154" i="5"/>
  <c r="N154" i="5"/>
  <c r="M154" i="5"/>
  <c r="J154" i="5"/>
  <c r="I154" i="5"/>
  <c r="H154" i="5"/>
  <c r="E154" i="5"/>
  <c r="D154" i="5"/>
  <c r="C154" i="5"/>
  <c r="C215" i="5" l="1"/>
  <c r="C68" i="9" s="1"/>
  <c r="C52" i="9"/>
  <c r="C93" i="9"/>
  <c r="C145" i="9"/>
  <c r="C160" i="9"/>
  <c r="C136" i="9"/>
  <c r="C36" i="9"/>
  <c r="C57" i="9"/>
  <c r="C100" i="9"/>
  <c r="C76" i="9"/>
  <c r="C130" i="9"/>
  <c r="C118" i="9"/>
  <c r="C106" i="9"/>
  <c r="C125" i="9"/>
  <c r="C113" i="9"/>
  <c r="C155" i="9"/>
  <c r="C143" i="9"/>
  <c r="C158" i="9"/>
  <c r="C146" i="9"/>
  <c r="C134" i="9"/>
  <c r="C55" i="9"/>
  <c r="C40" i="9"/>
  <c r="C77" i="9"/>
  <c r="C81" i="9"/>
  <c r="C123" i="9"/>
  <c r="C115" i="9"/>
  <c r="C47" i="9"/>
  <c r="C44" i="9"/>
  <c r="C97" i="9"/>
  <c r="C73" i="9"/>
  <c r="C92" i="9"/>
  <c r="C110" i="9"/>
  <c r="C126" i="9"/>
  <c r="C102" i="9"/>
  <c r="C156" i="9"/>
  <c r="C144" i="9"/>
  <c r="C159" i="9"/>
  <c r="C147" i="9"/>
  <c r="C135" i="9"/>
  <c r="C37" i="9"/>
  <c r="C49" i="9"/>
  <c r="C61" i="9"/>
  <c r="C46" i="9"/>
  <c r="C58" i="9"/>
  <c r="C95" i="9"/>
  <c r="C83" i="9"/>
  <c r="C71" i="9"/>
  <c r="C99" i="9"/>
  <c r="C87" i="9"/>
  <c r="C75" i="9"/>
  <c r="C129" i="9"/>
  <c r="C117" i="9"/>
  <c r="C105" i="9"/>
  <c r="C133" i="9"/>
  <c r="C121" i="9"/>
  <c r="C109" i="9"/>
  <c r="C163" i="9"/>
  <c r="C151" i="9"/>
  <c r="C139" i="9"/>
  <c r="C166" i="9"/>
  <c r="C154" i="9"/>
  <c r="C142" i="9"/>
  <c r="C89" i="9"/>
  <c r="C69" i="9"/>
  <c r="C111" i="9"/>
  <c r="C127" i="9"/>
  <c r="C103" i="9"/>
  <c r="C157" i="9"/>
  <c r="C148" i="9"/>
  <c r="C35" i="9"/>
  <c r="C56" i="9"/>
  <c r="C85" i="9"/>
  <c r="C80" i="9"/>
  <c r="C48" i="9"/>
  <c r="C45" i="9"/>
  <c r="C84" i="9"/>
  <c r="C41" i="9"/>
  <c r="C53" i="9"/>
  <c r="C65" i="9"/>
  <c r="C38" i="9"/>
  <c r="C50" i="9"/>
  <c r="C62" i="9"/>
  <c r="C91" i="9"/>
  <c r="C79" i="9"/>
  <c r="C98" i="9"/>
  <c r="C86" i="9"/>
  <c r="C74" i="9"/>
  <c r="C128" i="9"/>
  <c r="C116" i="9"/>
  <c r="C104" i="9"/>
  <c r="C132" i="9"/>
  <c r="C120" i="9"/>
  <c r="C108" i="9"/>
  <c r="C162" i="9"/>
  <c r="C150" i="9"/>
  <c r="C138" i="9"/>
  <c r="C165" i="9"/>
  <c r="C153" i="9"/>
  <c r="C141" i="9"/>
  <c r="C43" i="9"/>
  <c r="C67" i="9"/>
  <c r="C64" i="9"/>
  <c r="C59" i="9"/>
  <c r="C122" i="9"/>
  <c r="C114" i="9"/>
  <c r="C60" i="9"/>
  <c r="C96" i="9"/>
  <c r="C72" i="9"/>
  <c r="C88" i="9"/>
  <c r="C42" i="9"/>
  <c r="C54" i="9"/>
  <c r="C66" i="9"/>
  <c r="C39" i="9"/>
  <c r="C51" i="9"/>
  <c r="C63" i="9"/>
  <c r="C90" i="9"/>
  <c r="C78" i="9"/>
  <c r="C94" i="9"/>
  <c r="C82" i="9"/>
  <c r="C70" i="9"/>
  <c r="C124" i="9"/>
  <c r="C112" i="9"/>
  <c r="C131" i="9"/>
  <c r="C119" i="9"/>
  <c r="C107" i="9"/>
  <c r="C161" i="9"/>
  <c r="C149" i="9"/>
  <c r="C137" i="9"/>
  <c r="C164" i="9"/>
  <c r="C152" i="9"/>
  <c r="C140" i="9"/>
  <c r="O48" i="5"/>
  <c r="N48" i="5"/>
  <c r="M48" i="5"/>
  <c r="P48" i="5"/>
  <c r="V48" i="5"/>
  <c r="Q48" i="5"/>
  <c r="W48" i="5"/>
  <c r="R48" i="5"/>
  <c r="S48" i="5"/>
  <c r="T48" i="5"/>
  <c r="U48" i="5"/>
  <c r="Y123" i="5"/>
  <c r="X123" i="5"/>
  <c r="W123" i="5"/>
  <c r="T123" i="5"/>
  <c r="S123" i="5"/>
  <c r="R123" i="5"/>
  <c r="O123" i="5"/>
  <c r="N123" i="5"/>
  <c r="M123" i="5"/>
  <c r="J123" i="5"/>
  <c r="I123" i="5"/>
  <c r="H123" i="5"/>
  <c r="E123" i="5"/>
  <c r="D123" i="5"/>
  <c r="C123" i="5"/>
  <c r="C124" i="5"/>
  <c r="C125" i="5" s="1"/>
  <c r="D124" i="5"/>
  <c r="D125" i="5" s="1"/>
  <c r="E124" i="5"/>
  <c r="E125" i="5" s="1"/>
  <c r="H124" i="5"/>
  <c r="H125" i="5" s="1"/>
  <c r="I124" i="5"/>
  <c r="I125" i="5" s="1"/>
  <c r="J124" i="5"/>
  <c r="J125" i="5" s="1"/>
  <c r="M124" i="5"/>
  <c r="M125" i="5" s="1"/>
  <c r="N124" i="5"/>
  <c r="N125" i="5" s="1"/>
  <c r="O124" i="5"/>
  <c r="O125" i="5" s="1"/>
  <c r="R124" i="5"/>
  <c r="R125" i="5" s="1"/>
  <c r="S124" i="5"/>
  <c r="S125" i="5" s="1"/>
  <c r="T124" i="5"/>
  <c r="T125" i="5" s="1"/>
  <c r="W124" i="5"/>
  <c r="W125" i="5" s="1"/>
  <c r="X124" i="5"/>
  <c r="X125" i="5" s="1"/>
  <c r="Y124" i="5"/>
  <c r="Y125" i="5" s="1"/>
  <c r="AD94" i="5"/>
  <c r="AC94" i="5"/>
  <c r="AB94" i="5"/>
  <c r="Y94" i="5"/>
  <c r="X94" i="5"/>
  <c r="W94" i="5"/>
  <c r="T94" i="5"/>
  <c r="S94" i="5"/>
  <c r="R94" i="5"/>
  <c r="O94" i="5"/>
  <c r="N94" i="5"/>
  <c r="M94" i="5"/>
  <c r="J94" i="5"/>
  <c r="I94" i="5"/>
  <c r="H94" i="5"/>
  <c r="E94" i="5"/>
  <c r="D94" i="5"/>
  <c r="C94" i="5"/>
  <c r="AD95" i="5" l="1"/>
  <c r="AD96" i="5" s="1"/>
  <c r="AC95" i="5"/>
  <c r="AC96" i="5" s="1"/>
  <c r="AB95" i="5"/>
  <c r="AB96" i="5" s="1"/>
  <c r="C31" i="9"/>
  <c r="C30" i="9"/>
  <c r="C29" i="9"/>
  <c r="Y95" i="5"/>
  <c r="Y96" i="5" s="1"/>
  <c r="X95" i="5"/>
  <c r="X96" i="5" s="1"/>
  <c r="W95" i="5"/>
  <c r="W96" i="5" s="1"/>
  <c r="T95" i="5"/>
  <c r="T96" i="5" s="1"/>
  <c r="S95" i="5"/>
  <c r="S96" i="5" s="1"/>
  <c r="R95" i="5"/>
  <c r="R96" i="5" s="1"/>
  <c r="O95" i="5"/>
  <c r="O96" i="5" s="1"/>
  <c r="N95" i="5"/>
  <c r="N96" i="5" s="1"/>
  <c r="M95" i="5"/>
  <c r="M96" i="5" s="1"/>
  <c r="J95" i="5"/>
  <c r="J96" i="5" s="1"/>
  <c r="I95" i="5"/>
  <c r="I96" i="5" s="1"/>
  <c r="H95" i="5"/>
  <c r="H96" i="5" s="1"/>
  <c r="C26" i="9" l="1"/>
  <c r="C32" i="9"/>
  <c r="C27" i="9"/>
  <c r="C33" i="9"/>
  <c r="C28" i="9"/>
  <c r="C34" i="9"/>
  <c r="C25" i="9"/>
  <c r="C24" i="9"/>
  <c r="C23" i="9"/>
  <c r="C19" i="9"/>
  <c r="C18" i="9"/>
  <c r="C17" i="9"/>
  <c r="C13" i="9"/>
  <c r="C12" i="9"/>
  <c r="C11" i="9"/>
  <c r="C22" i="9"/>
  <c r="C21" i="9"/>
  <c r="C20" i="9"/>
  <c r="C16" i="9"/>
  <c r="C15" i="9"/>
  <c r="C14" i="9"/>
  <c r="C10" i="9"/>
  <c r="C9" i="9"/>
  <c r="C8" i="9"/>
  <c r="A2" i="9"/>
  <c r="A35" i="9" s="1"/>
  <c r="A36" i="9" l="1"/>
  <c r="A37" i="9" s="1"/>
  <c r="A38" i="9" s="1"/>
  <c r="A39" i="9" s="1"/>
  <c r="A40" i="9" s="1"/>
  <c r="A68" i="9"/>
  <c r="A101" i="9" s="1"/>
  <c r="A134" i="9" s="1"/>
  <c r="A8" i="9"/>
  <c r="A14" i="9" s="1"/>
  <c r="A20" i="9" s="1"/>
  <c r="A26" i="9" s="1"/>
  <c r="A32" i="9" s="1"/>
  <c r="A41" i="9" s="1"/>
  <c r="A47" i="9" s="1"/>
  <c r="A53" i="9" s="1"/>
  <c r="A59" i="9" s="1"/>
  <c r="A65" i="9" s="1"/>
  <c r="A3" i="9"/>
  <c r="E2" i="9"/>
  <c r="D93" i="5"/>
  <c r="D153" i="5" s="1"/>
  <c r="D212" i="5" s="1"/>
  <c r="D271" i="5" s="1"/>
  <c r="C7" i="9"/>
  <c r="C6" i="9"/>
  <c r="C5" i="9"/>
  <c r="E95" i="5"/>
  <c r="E96" i="5" s="1"/>
  <c r="D95" i="5"/>
  <c r="D96" i="5" s="1"/>
  <c r="C95" i="5"/>
  <c r="C96" i="5" s="1"/>
  <c r="D17" i="2"/>
  <c r="D18" i="2" s="1"/>
  <c r="K14" i="2"/>
  <c r="K31" i="2"/>
  <c r="K28" i="2"/>
  <c r="K29" i="2"/>
  <c r="K30" i="2"/>
  <c r="K22" i="2"/>
  <c r="K23" i="2"/>
  <c r="K24" i="2"/>
  <c r="K25" i="2"/>
  <c r="K26" i="2"/>
  <c r="K27" i="2"/>
  <c r="K13" i="2"/>
  <c r="K5" i="2"/>
  <c r="K6" i="2"/>
  <c r="K7" i="2"/>
  <c r="K8" i="2"/>
  <c r="K9" i="2"/>
  <c r="K10" i="2"/>
  <c r="K11" i="2"/>
  <c r="K12" i="2"/>
  <c r="E287" i="1"/>
  <c r="F287" i="1"/>
  <c r="G287" i="1"/>
  <c r="I287" i="1"/>
  <c r="K287" i="1" s="1"/>
  <c r="J287" i="1"/>
  <c r="E288" i="1"/>
  <c r="F288" i="1"/>
  <c r="G288" i="1"/>
  <c r="I288" i="1"/>
  <c r="K288" i="1" s="1"/>
  <c r="J288" i="1"/>
  <c r="E289" i="1"/>
  <c r="G289" i="1"/>
  <c r="F289" i="1"/>
  <c r="I289" i="1"/>
  <c r="J289" i="1"/>
  <c r="K289" i="1"/>
  <c r="E290" i="1"/>
  <c r="G290" i="1"/>
  <c r="F290" i="1"/>
  <c r="I290" i="1"/>
  <c r="K290" i="1" s="1"/>
  <c r="J290" i="1"/>
  <c r="E291" i="1"/>
  <c r="F291" i="1"/>
  <c r="G291" i="1"/>
  <c r="I291" i="1"/>
  <c r="K291" i="1" s="1"/>
  <c r="J291" i="1"/>
  <c r="E292" i="1"/>
  <c r="F292" i="1"/>
  <c r="G292" i="1"/>
  <c r="I292" i="1"/>
  <c r="K292" i="1" s="1"/>
  <c r="J292" i="1"/>
  <c r="E293" i="1"/>
  <c r="G293" i="1"/>
  <c r="F293" i="1"/>
  <c r="I293" i="1"/>
  <c r="J293" i="1"/>
  <c r="K293" i="1"/>
  <c r="E294" i="1"/>
  <c r="F294" i="1"/>
  <c r="G294" i="1"/>
  <c r="I294" i="1"/>
  <c r="K294" i="1" s="1"/>
  <c r="J294" i="1"/>
  <c r="E295" i="1"/>
  <c r="F295" i="1"/>
  <c r="G295" i="1"/>
  <c r="I295" i="1"/>
  <c r="K295" i="1" s="1"/>
  <c r="J295" i="1"/>
  <c r="E296" i="1"/>
  <c r="F296" i="1"/>
  <c r="G296" i="1"/>
  <c r="I296" i="1"/>
  <c r="K296" i="1" s="1"/>
  <c r="J296" i="1"/>
  <c r="E297" i="1"/>
  <c r="G297" i="1"/>
  <c r="F297" i="1"/>
  <c r="I297" i="1"/>
  <c r="J297" i="1"/>
  <c r="K297" i="1"/>
  <c r="E298" i="1"/>
  <c r="G298" i="1"/>
  <c r="F298" i="1"/>
  <c r="I298" i="1"/>
  <c r="K298" i="1" s="1"/>
  <c r="J298" i="1"/>
  <c r="E299" i="1"/>
  <c r="F299" i="1"/>
  <c r="G299" i="1"/>
  <c r="I299" i="1"/>
  <c r="K299" i="1" s="1"/>
  <c r="J299" i="1"/>
  <c r="E168" i="1"/>
  <c r="G168" i="1"/>
  <c r="F168" i="1"/>
  <c r="E169" i="1"/>
  <c r="F169" i="1"/>
  <c r="G169" i="1"/>
  <c r="E170" i="1"/>
  <c r="G170" i="1"/>
  <c r="F170" i="1"/>
  <c r="E171" i="1"/>
  <c r="G171" i="1" s="1"/>
  <c r="F171" i="1"/>
  <c r="E172" i="1"/>
  <c r="F172" i="1"/>
  <c r="G172" i="1"/>
  <c r="E173" i="1"/>
  <c r="G173" i="1" s="1"/>
  <c r="F173" i="1"/>
  <c r="E174" i="1"/>
  <c r="F174" i="1"/>
  <c r="G174" i="1"/>
  <c r="E175" i="1"/>
  <c r="G175" i="1" s="1"/>
  <c r="F175" i="1"/>
  <c r="E176" i="1"/>
  <c r="G176" i="1"/>
  <c r="F176" i="1"/>
  <c r="E177" i="1"/>
  <c r="G177" i="1" s="1"/>
  <c r="F177" i="1"/>
  <c r="E178" i="1"/>
  <c r="G178" i="1"/>
  <c r="F178" i="1"/>
  <c r="E179" i="1"/>
  <c r="G179" i="1" s="1"/>
  <c r="F179" i="1"/>
  <c r="E180" i="1"/>
  <c r="F180" i="1"/>
  <c r="G180" i="1"/>
  <c r="E181" i="1"/>
  <c r="G181" i="1" s="1"/>
  <c r="F181" i="1"/>
  <c r="E182" i="1"/>
  <c r="F182" i="1"/>
  <c r="G182" i="1"/>
  <c r="E183" i="1"/>
  <c r="G183" i="1" s="1"/>
  <c r="F183" i="1"/>
  <c r="E184" i="1"/>
  <c r="G184" i="1" s="1"/>
  <c r="F184" i="1"/>
  <c r="E185" i="1"/>
  <c r="F185" i="1"/>
  <c r="G185" i="1"/>
  <c r="E186" i="1"/>
  <c r="G186" i="1" s="1"/>
  <c r="F186" i="1"/>
  <c r="E187" i="1"/>
  <c r="G187" i="1" s="1"/>
  <c r="F187" i="1"/>
  <c r="E188" i="1"/>
  <c r="G188" i="1" s="1"/>
  <c r="F188" i="1"/>
  <c r="E189" i="1"/>
  <c r="G189" i="1" s="1"/>
  <c r="F189" i="1"/>
  <c r="E190" i="1"/>
  <c r="G190" i="1" s="1"/>
  <c r="F190" i="1"/>
  <c r="E191" i="1"/>
  <c r="F191" i="1"/>
  <c r="G191" i="1"/>
  <c r="E192" i="1"/>
  <c r="G192" i="1" s="1"/>
  <c r="F192" i="1"/>
  <c r="E193" i="1"/>
  <c r="F193" i="1"/>
  <c r="G193" i="1"/>
  <c r="E194" i="1"/>
  <c r="G194" i="1" s="1"/>
  <c r="F194" i="1"/>
  <c r="E195" i="1"/>
  <c r="G195" i="1" s="1"/>
  <c r="F195" i="1"/>
  <c r="E196" i="1"/>
  <c r="F196" i="1"/>
  <c r="G196" i="1"/>
  <c r="E197" i="1"/>
  <c r="G197" i="1" s="1"/>
  <c r="F197" i="1"/>
  <c r="E198" i="1"/>
  <c r="F198" i="1"/>
  <c r="G198" i="1"/>
  <c r="E199" i="1"/>
  <c r="G199" i="1" s="1"/>
  <c r="F199" i="1"/>
  <c r="E200" i="1"/>
  <c r="F200" i="1"/>
  <c r="G200" i="1"/>
  <c r="E201" i="1"/>
  <c r="G201" i="1" s="1"/>
  <c r="F201" i="1"/>
  <c r="E202" i="1"/>
  <c r="G202" i="1"/>
  <c r="F202" i="1"/>
  <c r="E203" i="1"/>
  <c r="G203" i="1" s="1"/>
  <c r="F203" i="1"/>
  <c r="E204" i="1"/>
  <c r="F204" i="1"/>
  <c r="G204" i="1"/>
  <c r="E205" i="1"/>
  <c r="G205" i="1" s="1"/>
  <c r="F205" i="1"/>
  <c r="E206" i="1"/>
  <c r="G206" i="1"/>
  <c r="F206" i="1"/>
  <c r="E207" i="1"/>
  <c r="G207" i="1" s="1"/>
  <c r="F207" i="1"/>
  <c r="E208" i="1"/>
  <c r="F208" i="1"/>
  <c r="G208" i="1"/>
  <c r="E209" i="1"/>
  <c r="F209" i="1"/>
  <c r="G209" i="1"/>
  <c r="E210" i="1"/>
  <c r="G210" i="1" s="1"/>
  <c r="F210" i="1"/>
  <c r="E211" i="1"/>
  <c r="G211" i="1" s="1"/>
  <c r="F211" i="1"/>
  <c r="E212" i="1"/>
  <c r="G212" i="1" s="1"/>
  <c r="F212" i="1"/>
  <c r="E213" i="1"/>
  <c r="G213" i="1"/>
  <c r="F213" i="1"/>
  <c r="E214" i="1"/>
  <c r="G214" i="1" s="1"/>
  <c r="F214" i="1"/>
  <c r="E215" i="1"/>
  <c r="G215" i="1"/>
  <c r="F215" i="1"/>
  <c r="E216" i="1"/>
  <c r="G216" i="1" s="1"/>
  <c r="F216" i="1"/>
  <c r="E217" i="1"/>
  <c r="F217" i="1"/>
  <c r="G217" i="1"/>
  <c r="E218" i="1"/>
  <c r="G218" i="1" s="1"/>
  <c r="F218" i="1"/>
  <c r="E219" i="1"/>
  <c r="G219" i="1"/>
  <c r="F219" i="1"/>
  <c r="E220" i="1"/>
  <c r="G220" i="1" s="1"/>
  <c r="F220" i="1"/>
  <c r="E221" i="1"/>
  <c r="G221" i="1"/>
  <c r="F221" i="1"/>
  <c r="E222" i="1"/>
  <c r="G222" i="1" s="1"/>
  <c r="F222" i="1"/>
  <c r="E223" i="1"/>
  <c r="G223" i="1"/>
  <c r="F223" i="1"/>
  <c r="E224" i="1"/>
  <c r="G224" i="1" s="1"/>
  <c r="F224" i="1"/>
  <c r="E225" i="1"/>
  <c r="F225" i="1"/>
  <c r="G225" i="1"/>
  <c r="E226" i="1"/>
  <c r="G226" i="1" s="1"/>
  <c r="F226" i="1"/>
  <c r="E227" i="1"/>
  <c r="G227" i="1"/>
  <c r="F227" i="1"/>
  <c r="E228" i="1"/>
  <c r="G228" i="1" s="1"/>
  <c r="F228" i="1"/>
  <c r="E229" i="1"/>
  <c r="G229" i="1"/>
  <c r="F229" i="1"/>
  <c r="E230" i="1"/>
  <c r="G230" i="1" s="1"/>
  <c r="F230" i="1"/>
  <c r="E231" i="1"/>
  <c r="F231" i="1"/>
  <c r="G231" i="1"/>
  <c r="E232" i="1"/>
  <c r="G232" i="1" s="1"/>
  <c r="F232" i="1"/>
  <c r="E233" i="1"/>
  <c r="F233" i="1"/>
  <c r="G233" i="1"/>
  <c r="E234" i="1"/>
  <c r="G234" i="1" s="1"/>
  <c r="F234" i="1"/>
  <c r="E235" i="1"/>
  <c r="G235" i="1"/>
  <c r="F235" i="1"/>
  <c r="E236" i="1"/>
  <c r="G236" i="1" s="1"/>
  <c r="F236" i="1"/>
  <c r="E237" i="1"/>
  <c r="F237" i="1"/>
  <c r="G237" i="1"/>
  <c r="E238" i="1"/>
  <c r="G238" i="1" s="1"/>
  <c r="F238" i="1"/>
  <c r="E239" i="1"/>
  <c r="F239" i="1"/>
  <c r="G239" i="1"/>
  <c r="E240" i="1"/>
  <c r="G240" i="1" s="1"/>
  <c r="F240" i="1"/>
  <c r="E241" i="1"/>
  <c r="F241" i="1"/>
  <c r="G241" i="1"/>
  <c r="E242" i="1"/>
  <c r="G242" i="1" s="1"/>
  <c r="F242" i="1"/>
  <c r="E243" i="1"/>
  <c r="G243" i="1"/>
  <c r="F243" i="1"/>
  <c r="E244" i="1"/>
  <c r="G244" i="1" s="1"/>
  <c r="F244" i="1"/>
  <c r="E245" i="1"/>
  <c r="F245" i="1"/>
  <c r="G245" i="1"/>
  <c r="E246" i="1"/>
  <c r="G246" i="1" s="1"/>
  <c r="F246" i="1"/>
  <c r="E247" i="1"/>
  <c r="G247" i="1"/>
  <c r="F247" i="1"/>
  <c r="E248" i="1"/>
  <c r="G248" i="1" s="1"/>
  <c r="F248" i="1"/>
  <c r="E249" i="1"/>
  <c r="F249" i="1"/>
  <c r="G249" i="1"/>
  <c r="E250" i="1"/>
  <c r="G250" i="1" s="1"/>
  <c r="F250" i="1"/>
  <c r="E251" i="1"/>
  <c r="G251" i="1"/>
  <c r="F251" i="1"/>
  <c r="E252" i="1"/>
  <c r="G252" i="1" s="1"/>
  <c r="F252" i="1"/>
  <c r="E253" i="1"/>
  <c r="G253" i="1"/>
  <c r="F253" i="1"/>
  <c r="E254" i="1"/>
  <c r="G254" i="1" s="1"/>
  <c r="F254" i="1"/>
  <c r="E255" i="1"/>
  <c r="F255" i="1"/>
  <c r="G255" i="1"/>
  <c r="E256" i="1"/>
  <c r="G256" i="1" s="1"/>
  <c r="F256" i="1"/>
  <c r="E257" i="1"/>
  <c r="F257" i="1"/>
  <c r="G257" i="1"/>
  <c r="E258" i="1"/>
  <c r="G258" i="1" s="1"/>
  <c r="F258" i="1"/>
  <c r="E259" i="1"/>
  <c r="G259" i="1"/>
  <c r="F259" i="1"/>
  <c r="E260" i="1"/>
  <c r="G260" i="1" s="1"/>
  <c r="F260" i="1"/>
  <c r="E261" i="1"/>
  <c r="G261" i="1"/>
  <c r="F261" i="1"/>
  <c r="E262" i="1"/>
  <c r="G262" i="1" s="1"/>
  <c r="F262" i="1"/>
  <c r="E263" i="1"/>
  <c r="F263" i="1"/>
  <c r="G263" i="1"/>
  <c r="E264" i="1"/>
  <c r="G264" i="1" s="1"/>
  <c r="F264" i="1"/>
  <c r="E265" i="1"/>
  <c r="F265" i="1"/>
  <c r="G265" i="1"/>
  <c r="E266" i="1"/>
  <c r="G266" i="1" s="1"/>
  <c r="F266" i="1"/>
  <c r="E267" i="1"/>
  <c r="G267" i="1"/>
  <c r="F267" i="1"/>
  <c r="E268" i="1"/>
  <c r="G268" i="1" s="1"/>
  <c r="F268" i="1"/>
  <c r="E269" i="1"/>
  <c r="F269" i="1"/>
  <c r="G269" i="1"/>
  <c r="E270" i="1"/>
  <c r="G270" i="1" s="1"/>
  <c r="F270" i="1"/>
  <c r="E271" i="1"/>
  <c r="G271" i="1"/>
  <c r="F271" i="1"/>
  <c r="E272" i="1"/>
  <c r="G272" i="1" s="1"/>
  <c r="F272" i="1"/>
  <c r="E273" i="1"/>
  <c r="F273" i="1"/>
  <c r="G273" i="1"/>
  <c r="E274" i="1"/>
  <c r="G274" i="1" s="1"/>
  <c r="F274" i="1"/>
  <c r="E275" i="1"/>
  <c r="G275" i="1"/>
  <c r="F275" i="1"/>
  <c r="E276" i="1"/>
  <c r="G276" i="1" s="1"/>
  <c r="F276" i="1"/>
  <c r="E277" i="1"/>
  <c r="G277" i="1"/>
  <c r="F277" i="1"/>
  <c r="E278" i="1"/>
  <c r="G278" i="1" s="1"/>
  <c r="F278" i="1"/>
  <c r="E279" i="1"/>
  <c r="F279" i="1"/>
  <c r="G279" i="1"/>
  <c r="E280" i="1"/>
  <c r="G280" i="1" s="1"/>
  <c r="F280" i="1"/>
  <c r="E281" i="1"/>
  <c r="F281" i="1"/>
  <c r="G281" i="1"/>
  <c r="E282" i="1"/>
  <c r="G282" i="1" s="1"/>
  <c r="F282" i="1"/>
  <c r="E283" i="1"/>
  <c r="G283" i="1"/>
  <c r="F283" i="1"/>
  <c r="E284" i="1"/>
  <c r="G284" i="1" s="1"/>
  <c r="F284" i="1"/>
  <c r="E285" i="1"/>
  <c r="F285" i="1"/>
  <c r="G285" i="1"/>
  <c r="E286" i="1"/>
  <c r="G286" i="1" s="1"/>
  <c r="F286" i="1"/>
  <c r="I168" i="1"/>
  <c r="K168" i="1" s="1"/>
  <c r="J168" i="1"/>
  <c r="I169" i="1"/>
  <c r="K169" i="1"/>
  <c r="J169" i="1"/>
  <c r="I170" i="1"/>
  <c r="K170" i="1" s="1"/>
  <c r="J170" i="1"/>
  <c r="I171" i="1"/>
  <c r="K171" i="1"/>
  <c r="J171" i="1"/>
  <c r="I172" i="1"/>
  <c r="K172" i="1" s="1"/>
  <c r="J172" i="1"/>
  <c r="I173" i="1"/>
  <c r="K173" i="1"/>
  <c r="J173" i="1"/>
  <c r="I174" i="1"/>
  <c r="K174" i="1" s="1"/>
  <c r="J174" i="1"/>
  <c r="I175" i="1"/>
  <c r="K175" i="1"/>
  <c r="J175" i="1"/>
  <c r="I176" i="1"/>
  <c r="K176" i="1" s="1"/>
  <c r="J176" i="1"/>
  <c r="I177" i="1"/>
  <c r="K177" i="1"/>
  <c r="J177" i="1"/>
  <c r="I178" i="1"/>
  <c r="K178" i="1" s="1"/>
  <c r="J178" i="1"/>
  <c r="I179" i="1"/>
  <c r="K179" i="1"/>
  <c r="J179" i="1"/>
  <c r="I180" i="1"/>
  <c r="K180" i="1" s="1"/>
  <c r="J180" i="1"/>
  <c r="I181" i="1"/>
  <c r="K181" i="1"/>
  <c r="J181" i="1"/>
  <c r="I182" i="1"/>
  <c r="K182" i="1" s="1"/>
  <c r="J182" i="1"/>
  <c r="I183" i="1"/>
  <c r="K183" i="1"/>
  <c r="J183" i="1"/>
  <c r="I184" i="1"/>
  <c r="K184" i="1" s="1"/>
  <c r="J184" i="1"/>
  <c r="I185" i="1"/>
  <c r="K185" i="1"/>
  <c r="J185" i="1"/>
  <c r="I186" i="1"/>
  <c r="K186" i="1" s="1"/>
  <c r="J186" i="1"/>
  <c r="I187" i="1"/>
  <c r="K187" i="1"/>
  <c r="J187" i="1"/>
  <c r="I188" i="1"/>
  <c r="K188" i="1" s="1"/>
  <c r="J188" i="1"/>
  <c r="I189" i="1"/>
  <c r="K189" i="1"/>
  <c r="J189" i="1"/>
  <c r="I190" i="1"/>
  <c r="K190" i="1" s="1"/>
  <c r="J190" i="1"/>
  <c r="I191" i="1"/>
  <c r="K191" i="1"/>
  <c r="J191" i="1"/>
  <c r="I192" i="1"/>
  <c r="K192" i="1" s="1"/>
  <c r="J192" i="1"/>
  <c r="I193" i="1"/>
  <c r="K193" i="1"/>
  <c r="J193" i="1"/>
  <c r="I194" i="1"/>
  <c r="K194" i="1" s="1"/>
  <c r="J194" i="1"/>
  <c r="I195" i="1"/>
  <c r="K195" i="1"/>
  <c r="J195" i="1"/>
  <c r="I196" i="1"/>
  <c r="K196" i="1" s="1"/>
  <c r="J196" i="1"/>
  <c r="I197" i="1"/>
  <c r="K197" i="1"/>
  <c r="J197" i="1"/>
  <c r="I198" i="1"/>
  <c r="K198" i="1" s="1"/>
  <c r="J198" i="1"/>
  <c r="I199" i="1"/>
  <c r="K199" i="1"/>
  <c r="J199" i="1"/>
  <c r="I200" i="1"/>
  <c r="K200" i="1" s="1"/>
  <c r="J200" i="1"/>
  <c r="I201" i="1"/>
  <c r="K201" i="1"/>
  <c r="J201" i="1"/>
  <c r="I202" i="1"/>
  <c r="K202" i="1" s="1"/>
  <c r="J202" i="1"/>
  <c r="I203" i="1"/>
  <c r="K203" i="1"/>
  <c r="J203" i="1"/>
  <c r="I204" i="1"/>
  <c r="K204" i="1" s="1"/>
  <c r="J204" i="1"/>
  <c r="I205" i="1"/>
  <c r="K205" i="1"/>
  <c r="J205" i="1"/>
  <c r="I206" i="1"/>
  <c r="K206" i="1" s="1"/>
  <c r="J206" i="1"/>
  <c r="I207" i="1"/>
  <c r="K207" i="1"/>
  <c r="J207" i="1"/>
  <c r="I208" i="1"/>
  <c r="K208" i="1" s="1"/>
  <c r="J208" i="1"/>
  <c r="I209" i="1"/>
  <c r="K209" i="1"/>
  <c r="J209" i="1"/>
  <c r="I210" i="1"/>
  <c r="K210" i="1" s="1"/>
  <c r="J210" i="1"/>
  <c r="I211" i="1"/>
  <c r="K211" i="1"/>
  <c r="J211" i="1"/>
  <c r="I212" i="1"/>
  <c r="K212" i="1" s="1"/>
  <c r="J212" i="1"/>
  <c r="I213" i="1"/>
  <c r="K213" i="1"/>
  <c r="J213" i="1"/>
  <c r="I214" i="1"/>
  <c r="K214" i="1" s="1"/>
  <c r="J214" i="1"/>
  <c r="I215" i="1"/>
  <c r="K215" i="1"/>
  <c r="J215" i="1"/>
  <c r="I216" i="1"/>
  <c r="K216" i="1" s="1"/>
  <c r="J216" i="1"/>
  <c r="I217" i="1"/>
  <c r="K217" i="1"/>
  <c r="J217" i="1"/>
  <c r="I218" i="1"/>
  <c r="K218" i="1" s="1"/>
  <c r="J218" i="1"/>
  <c r="I219" i="1"/>
  <c r="K219" i="1"/>
  <c r="J219" i="1"/>
  <c r="I220" i="1"/>
  <c r="K220" i="1" s="1"/>
  <c r="J220" i="1"/>
  <c r="I221" i="1"/>
  <c r="K221" i="1"/>
  <c r="J221" i="1"/>
  <c r="I222" i="1"/>
  <c r="K222" i="1" s="1"/>
  <c r="J222" i="1"/>
  <c r="I223" i="1"/>
  <c r="K223" i="1"/>
  <c r="J223" i="1"/>
  <c r="I224" i="1"/>
  <c r="K224" i="1" s="1"/>
  <c r="J224" i="1"/>
  <c r="I225" i="1"/>
  <c r="K225" i="1"/>
  <c r="J225" i="1"/>
  <c r="I226" i="1"/>
  <c r="K226" i="1" s="1"/>
  <c r="J226" i="1"/>
  <c r="I227" i="1"/>
  <c r="K227" i="1"/>
  <c r="J227" i="1"/>
  <c r="I228" i="1"/>
  <c r="K228" i="1" s="1"/>
  <c r="J228" i="1"/>
  <c r="I229" i="1"/>
  <c r="K229" i="1"/>
  <c r="J229" i="1"/>
  <c r="I230" i="1"/>
  <c r="K230" i="1" s="1"/>
  <c r="J230" i="1"/>
  <c r="I231" i="1"/>
  <c r="K231" i="1"/>
  <c r="J231" i="1"/>
  <c r="I232" i="1"/>
  <c r="K232" i="1" s="1"/>
  <c r="J232" i="1"/>
  <c r="I233" i="1"/>
  <c r="K233" i="1"/>
  <c r="J233" i="1"/>
  <c r="I234" i="1"/>
  <c r="K234" i="1" s="1"/>
  <c r="J234" i="1"/>
  <c r="I235" i="1"/>
  <c r="K235" i="1"/>
  <c r="J235" i="1"/>
  <c r="I236" i="1"/>
  <c r="K236" i="1" s="1"/>
  <c r="J236" i="1"/>
  <c r="I237" i="1"/>
  <c r="K237" i="1"/>
  <c r="J237" i="1"/>
  <c r="I238" i="1"/>
  <c r="K238" i="1" s="1"/>
  <c r="J238" i="1"/>
  <c r="I239" i="1"/>
  <c r="K239" i="1"/>
  <c r="J239" i="1"/>
  <c r="I240" i="1"/>
  <c r="K240" i="1" s="1"/>
  <c r="J240" i="1"/>
  <c r="I241" i="1"/>
  <c r="K241" i="1"/>
  <c r="J241" i="1"/>
  <c r="I242" i="1"/>
  <c r="K242" i="1" s="1"/>
  <c r="J242" i="1"/>
  <c r="I243" i="1"/>
  <c r="K243" i="1"/>
  <c r="J243" i="1"/>
  <c r="I244" i="1"/>
  <c r="K244" i="1" s="1"/>
  <c r="J244" i="1"/>
  <c r="I245" i="1"/>
  <c r="K245" i="1"/>
  <c r="J245" i="1"/>
  <c r="I246" i="1"/>
  <c r="K246" i="1" s="1"/>
  <c r="J246" i="1"/>
  <c r="I247" i="1"/>
  <c r="K247" i="1"/>
  <c r="J247" i="1"/>
  <c r="I248" i="1"/>
  <c r="K248" i="1" s="1"/>
  <c r="J248" i="1"/>
  <c r="I249" i="1"/>
  <c r="K249" i="1"/>
  <c r="J249" i="1"/>
  <c r="I250" i="1"/>
  <c r="K250" i="1" s="1"/>
  <c r="J250" i="1"/>
  <c r="I251" i="1"/>
  <c r="K251" i="1"/>
  <c r="J251" i="1"/>
  <c r="I252" i="1"/>
  <c r="K252" i="1" s="1"/>
  <c r="J252" i="1"/>
  <c r="I253" i="1"/>
  <c r="K253" i="1"/>
  <c r="J253" i="1"/>
  <c r="I254" i="1"/>
  <c r="K254" i="1" s="1"/>
  <c r="J254" i="1"/>
  <c r="I255" i="1"/>
  <c r="K255" i="1"/>
  <c r="J255" i="1"/>
  <c r="I256" i="1"/>
  <c r="K256" i="1" s="1"/>
  <c r="J256" i="1"/>
  <c r="I257" i="1"/>
  <c r="K257" i="1"/>
  <c r="J257" i="1"/>
  <c r="I258" i="1"/>
  <c r="K258" i="1" s="1"/>
  <c r="J258" i="1"/>
  <c r="I259" i="1"/>
  <c r="K259" i="1"/>
  <c r="J259" i="1"/>
  <c r="I260" i="1"/>
  <c r="K260" i="1" s="1"/>
  <c r="J260" i="1"/>
  <c r="I261" i="1"/>
  <c r="K261" i="1"/>
  <c r="J261" i="1"/>
  <c r="I262" i="1"/>
  <c r="K262" i="1" s="1"/>
  <c r="J262" i="1"/>
  <c r="I263" i="1"/>
  <c r="K263" i="1"/>
  <c r="J263" i="1"/>
  <c r="I264" i="1"/>
  <c r="K264" i="1" s="1"/>
  <c r="J264" i="1"/>
  <c r="I265" i="1"/>
  <c r="K265" i="1"/>
  <c r="J265" i="1"/>
  <c r="I266" i="1"/>
  <c r="K266" i="1" s="1"/>
  <c r="J266" i="1"/>
  <c r="I267" i="1"/>
  <c r="K267" i="1"/>
  <c r="J267" i="1"/>
  <c r="I268" i="1"/>
  <c r="K268" i="1" s="1"/>
  <c r="J268" i="1"/>
  <c r="I269" i="1"/>
  <c r="K269" i="1"/>
  <c r="J269" i="1"/>
  <c r="I270" i="1"/>
  <c r="K270" i="1" s="1"/>
  <c r="J270" i="1"/>
  <c r="I271" i="1"/>
  <c r="K271" i="1"/>
  <c r="J271" i="1"/>
  <c r="I272" i="1"/>
  <c r="K272" i="1" s="1"/>
  <c r="J272" i="1"/>
  <c r="I273" i="1"/>
  <c r="K273" i="1"/>
  <c r="J273" i="1"/>
  <c r="I274" i="1"/>
  <c r="K274" i="1" s="1"/>
  <c r="J274" i="1"/>
  <c r="I275" i="1"/>
  <c r="K275" i="1"/>
  <c r="J275" i="1"/>
  <c r="I276" i="1"/>
  <c r="K276" i="1" s="1"/>
  <c r="J276" i="1"/>
  <c r="I277" i="1"/>
  <c r="K277" i="1"/>
  <c r="J277" i="1"/>
  <c r="I278" i="1"/>
  <c r="K278" i="1" s="1"/>
  <c r="J278" i="1"/>
  <c r="I279" i="1"/>
  <c r="K279" i="1"/>
  <c r="J279" i="1"/>
  <c r="I280" i="1"/>
  <c r="K280" i="1" s="1"/>
  <c r="J280" i="1"/>
  <c r="I281" i="1"/>
  <c r="K281" i="1"/>
  <c r="J281" i="1"/>
  <c r="I282" i="1"/>
  <c r="K282" i="1" s="1"/>
  <c r="J282" i="1"/>
  <c r="I283" i="1"/>
  <c r="K283" i="1"/>
  <c r="J283" i="1"/>
  <c r="I284" i="1"/>
  <c r="K284" i="1" s="1"/>
  <c r="J284" i="1"/>
  <c r="I285" i="1"/>
  <c r="K285" i="1"/>
  <c r="J285" i="1"/>
  <c r="I286" i="1"/>
  <c r="K286" i="1" s="1"/>
  <c r="J286" i="1"/>
  <c r="D26" i="5"/>
  <c r="C4" i="9" l="1"/>
  <c r="K32" i="2"/>
  <c r="M12" i="2" s="1"/>
  <c r="K15" i="2"/>
  <c r="C2" i="9"/>
  <c r="E3" i="9"/>
  <c r="E4" i="9" s="1"/>
  <c r="E5" i="9" s="1"/>
  <c r="E6" i="9" s="1"/>
  <c r="E7" i="9" s="1"/>
  <c r="E8" i="9" s="1"/>
  <c r="E9" i="9" s="1"/>
  <c r="E10" i="9" s="1"/>
  <c r="E11" i="9" s="1"/>
  <c r="E12" i="9" s="1"/>
  <c r="E13" i="9" s="1"/>
  <c r="E14" i="9" s="1"/>
  <c r="E15" i="9" s="1"/>
  <c r="E16" i="9" s="1"/>
  <c r="E17" i="9" s="1"/>
  <c r="E18" i="9" s="1"/>
  <c r="E19" i="9" s="1"/>
  <c r="E20" i="9" s="1"/>
  <c r="E21" i="9" s="1"/>
  <c r="E22" i="9" s="1"/>
  <c r="E23" i="9" s="1"/>
  <c r="E24" i="9" s="1"/>
  <c r="E25" i="9" s="1"/>
  <c r="E26" i="9" s="1"/>
  <c r="E27" i="9" s="1"/>
  <c r="E28" i="9" s="1"/>
  <c r="E29" i="9" s="1"/>
  <c r="E30" i="9" s="1"/>
  <c r="E31" i="9" s="1"/>
  <c r="E32" i="9" s="1"/>
  <c r="E33" i="9" s="1"/>
  <c r="E34" i="9" s="1"/>
  <c r="E35" i="9" s="1"/>
  <c r="G2" i="9"/>
  <c r="A135" i="9"/>
  <c r="A140" i="9"/>
  <c r="A146" i="9" s="1"/>
  <c r="A152" i="9" s="1"/>
  <c r="A158" i="9" s="1"/>
  <c r="A164" i="9" s="1"/>
  <c r="A102" i="9"/>
  <c r="A107" i="9"/>
  <c r="A113" i="9" s="1"/>
  <c r="A119" i="9" s="1"/>
  <c r="A125" i="9" s="1"/>
  <c r="A131" i="9" s="1"/>
  <c r="A69" i="9"/>
  <c r="A74" i="9"/>
  <c r="A80" i="9" s="1"/>
  <c r="A86" i="9" s="1"/>
  <c r="A92" i="9" s="1"/>
  <c r="A98" i="9" s="1"/>
  <c r="A9" i="9"/>
  <c r="A15" i="9" s="1"/>
  <c r="A21" i="9" s="1"/>
  <c r="A27" i="9" s="1"/>
  <c r="A33" i="9" s="1"/>
  <c r="A42" i="9" s="1"/>
  <c r="A48" i="9" s="1"/>
  <c r="A54" i="9" s="1"/>
  <c r="A60" i="9" s="1"/>
  <c r="A66" i="9" s="1"/>
  <c r="A4" i="9"/>
  <c r="L11" i="2"/>
  <c r="L10" i="2"/>
  <c r="L8" i="2"/>
  <c r="L6" i="2"/>
  <c r="L7" i="2"/>
  <c r="L12" i="2"/>
  <c r="L5" i="2"/>
  <c r="L14" i="2"/>
  <c r="L13" i="2"/>
  <c r="L9" i="2"/>
  <c r="I271" i="5"/>
  <c r="N271" i="5" s="1"/>
  <c r="S271" i="5" s="1"/>
  <c r="X271" i="5" s="1"/>
  <c r="AC271" i="5" s="1"/>
  <c r="D330" i="5"/>
  <c r="D300" i="5"/>
  <c r="I300" i="5" s="1"/>
  <c r="N300" i="5" s="1"/>
  <c r="S300" i="5" s="1"/>
  <c r="X300" i="5" s="1"/>
  <c r="I212" i="5"/>
  <c r="N212" i="5" s="1"/>
  <c r="S212" i="5" s="1"/>
  <c r="X212" i="5" s="1"/>
  <c r="AC212" i="5" s="1"/>
  <c r="D241" i="5"/>
  <c r="I241" i="5" s="1"/>
  <c r="N241" i="5" s="1"/>
  <c r="S241" i="5" s="1"/>
  <c r="X241" i="5" s="1"/>
  <c r="I93" i="5"/>
  <c r="N93" i="5" s="1"/>
  <c r="S93" i="5" s="1"/>
  <c r="X93" i="5" s="1"/>
  <c r="AC93" i="5" s="1"/>
  <c r="D122" i="5"/>
  <c r="I122" i="5" s="1"/>
  <c r="N122" i="5" s="1"/>
  <c r="S122" i="5" s="1"/>
  <c r="X122" i="5" s="1"/>
  <c r="G3" i="9"/>
  <c r="C3" i="9"/>
  <c r="E7" i="5"/>
  <c r="D27" i="5"/>
  <c r="M6" i="2" l="1"/>
  <c r="M11" i="2"/>
  <c r="M13" i="2"/>
  <c r="N13" i="2" s="1"/>
  <c r="M5" i="2"/>
  <c r="M9" i="2"/>
  <c r="N5" i="2"/>
  <c r="N11" i="2"/>
  <c r="M14" i="2"/>
  <c r="N14" i="2" s="1"/>
  <c r="N12" i="2"/>
  <c r="M10" i="2"/>
  <c r="M8" i="2"/>
  <c r="N8" i="2" s="1"/>
  <c r="M7" i="2"/>
  <c r="N7" i="2" s="1"/>
  <c r="O27" i="5"/>
  <c r="I3" i="5" s="1"/>
  <c r="J3" i="5" s="1"/>
  <c r="O29" i="5"/>
  <c r="G4" i="9"/>
  <c r="G6" i="9" s="1"/>
  <c r="G8" i="9" s="1"/>
  <c r="G10" i="9" s="1"/>
  <c r="G12" i="9" s="1"/>
  <c r="G13" i="9"/>
  <c r="G24" i="9" s="1"/>
  <c r="G5" i="9"/>
  <c r="G7" i="9" s="1"/>
  <c r="G9" i="9" s="1"/>
  <c r="G11" i="9" s="1"/>
  <c r="G14" i="9"/>
  <c r="G25" i="9" s="1"/>
  <c r="A136" i="9"/>
  <c r="A141" i="9"/>
  <c r="A147" i="9" s="1"/>
  <c r="A153" i="9" s="1"/>
  <c r="A159" i="9" s="1"/>
  <c r="A165" i="9" s="1"/>
  <c r="A103" i="9"/>
  <c r="A108" i="9"/>
  <c r="A114" i="9" s="1"/>
  <c r="A120" i="9" s="1"/>
  <c r="A126" i="9" s="1"/>
  <c r="A132" i="9" s="1"/>
  <c r="A75" i="9"/>
  <c r="A81" i="9" s="1"/>
  <c r="A87" i="9" s="1"/>
  <c r="A93" i="9" s="1"/>
  <c r="A99" i="9" s="1"/>
  <c r="A70" i="9"/>
  <c r="A10" i="9"/>
  <c r="A16" i="9" s="1"/>
  <c r="A22" i="9" s="1"/>
  <c r="A28" i="9" s="1"/>
  <c r="A34" i="9" s="1"/>
  <c r="A43" i="9" s="1"/>
  <c r="A49" i="9" s="1"/>
  <c r="A55" i="9" s="1"/>
  <c r="A61" i="9" s="1"/>
  <c r="A67" i="9" s="1"/>
  <c r="A5" i="9"/>
  <c r="N10" i="2"/>
  <c r="N9" i="2"/>
  <c r="I330" i="5"/>
  <c r="N330" i="5" s="1"/>
  <c r="S330" i="5" s="1"/>
  <c r="X330" i="5" s="1"/>
  <c r="AC330" i="5" s="1"/>
  <c r="D359" i="5"/>
  <c r="I359" i="5" s="1"/>
  <c r="N359" i="5" s="1"/>
  <c r="S359" i="5" s="1"/>
  <c r="X359" i="5" s="1"/>
  <c r="D28" i="5"/>
  <c r="M15" i="2" l="1"/>
  <c r="N6" i="2"/>
  <c r="O31" i="5"/>
  <c r="I7" i="5" s="1"/>
  <c r="J7" i="5" s="1"/>
  <c r="I5" i="5"/>
  <c r="J5" i="5" s="1"/>
  <c r="G27" i="9"/>
  <c r="G29" i="9" s="1"/>
  <c r="G31" i="9" s="1"/>
  <c r="G33" i="9" s="1"/>
  <c r="G36" i="9"/>
  <c r="G16" i="9"/>
  <c r="G18" i="9" s="1"/>
  <c r="G20" i="9" s="1"/>
  <c r="G22" i="9" s="1"/>
  <c r="G26" i="9"/>
  <c r="G28" i="9" s="1"/>
  <c r="G30" i="9" s="1"/>
  <c r="G32" i="9" s="1"/>
  <c r="G34" i="9" s="1"/>
  <c r="G35" i="9"/>
  <c r="G15" i="9"/>
  <c r="G17" i="9" s="1"/>
  <c r="G19" i="9" s="1"/>
  <c r="G21" i="9" s="1"/>
  <c r="G23" i="9" s="1"/>
  <c r="A137" i="9"/>
  <c r="A142" i="9"/>
  <c r="A148" i="9" s="1"/>
  <c r="A154" i="9" s="1"/>
  <c r="A160" i="9" s="1"/>
  <c r="A166" i="9" s="1"/>
  <c r="A109" i="9"/>
  <c r="A115" i="9" s="1"/>
  <c r="A121" i="9" s="1"/>
  <c r="A127" i="9" s="1"/>
  <c r="A133" i="9" s="1"/>
  <c r="A104" i="9"/>
  <c r="A76" i="9"/>
  <c r="A82" i="9" s="1"/>
  <c r="A88" i="9" s="1"/>
  <c r="A94" i="9" s="1"/>
  <c r="A100" i="9" s="1"/>
  <c r="A71" i="9"/>
  <c r="A6" i="9"/>
  <c r="A11" i="9"/>
  <c r="A17" i="9" s="1"/>
  <c r="A23" i="9" s="1"/>
  <c r="A29" i="9" s="1"/>
  <c r="A44" i="9" s="1"/>
  <c r="A50" i="9" s="1"/>
  <c r="A56" i="9" s="1"/>
  <c r="A62" i="9" s="1"/>
  <c r="D29" i="5"/>
  <c r="D30" i="5" s="1"/>
  <c r="D31" i="5" s="1"/>
  <c r="D32" i="5" s="1"/>
  <c r="D33" i="5" s="1"/>
  <c r="D34" i="5" s="1"/>
  <c r="D35" i="5" s="1"/>
  <c r="D36" i="5" s="1"/>
  <c r="D37" i="5" s="1"/>
  <c r="D38" i="5" s="1"/>
  <c r="D39" i="5" s="1"/>
  <c r="D40" i="5" s="1"/>
  <c r="D41" i="5" s="1"/>
  <c r="D42" i="5" s="1"/>
  <c r="D43" i="5" s="1"/>
  <c r="D44" i="5" s="1"/>
  <c r="D45" i="5" s="1"/>
  <c r="D46" i="5" s="1"/>
  <c r="D47" i="5" s="1"/>
  <c r="D48" i="5" s="1"/>
  <c r="D49" i="5" s="1"/>
  <c r="D50" i="5" s="1"/>
  <c r="D51" i="5" s="1"/>
  <c r="D52" i="5" s="1"/>
  <c r="D53" i="5" s="1"/>
  <c r="G38" i="9" l="1"/>
  <c r="G40" i="9" s="1"/>
  <c r="G42" i="9" s="1"/>
  <c r="G44" i="9" s="1"/>
  <c r="G47" i="9"/>
  <c r="G49" i="9" s="1"/>
  <c r="G51" i="9" s="1"/>
  <c r="G53" i="9" s="1"/>
  <c r="G55" i="9" s="1"/>
  <c r="G37" i="9"/>
  <c r="G39" i="9" s="1"/>
  <c r="G41" i="9" s="1"/>
  <c r="G43" i="9" s="1"/>
  <c r="G45" i="9" s="1"/>
  <c r="G46" i="9"/>
  <c r="G48" i="9" s="1"/>
  <c r="G50" i="9" s="1"/>
  <c r="G52" i="9" s="1"/>
  <c r="G54" i="9" s="1"/>
  <c r="G56" i="9" s="1"/>
  <c r="A138" i="9"/>
  <c r="A143" i="9"/>
  <c r="A149" i="9" s="1"/>
  <c r="A155" i="9" s="1"/>
  <c r="A161" i="9" s="1"/>
  <c r="A105" i="9"/>
  <c r="A110" i="9"/>
  <c r="A116" i="9" s="1"/>
  <c r="A122" i="9" s="1"/>
  <c r="A128" i="9" s="1"/>
  <c r="A77" i="9"/>
  <c r="A83" i="9" s="1"/>
  <c r="A89" i="9" s="1"/>
  <c r="A95" i="9" s="1"/>
  <c r="A72" i="9"/>
  <c r="A7" i="9"/>
  <c r="A13" i="9" s="1"/>
  <c r="A19" i="9" s="1"/>
  <c r="A25" i="9" s="1"/>
  <c r="A31" i="9" s="1"/>
  <c r="A12" i="9"/>
  <c r="A18" i="9" s="1"/>
  <c r="A24" i="9" s="1"/>
  <c r="A30" i="9" s="1"/>
  <c r="A45" i="9" s="1"/>
  <c r="A51" i="9" s="1"/>
  <c r="A57" i="9" s="1"/>
  <c r="A63" i="9" s="1"/>
  <c r="D54" i="5"/>
  <c r="D55" i="5" s="1"/>
  <c r="D56" i="5" s="1"/>
  <c r="D57" i="5" s="1"/>
  <c r="D58" i="5" s="1"/>
  <c r="D59" i="5" s="1"/>
  <c r="D60" i="5" s="1"/>
  <c r="D61" i="5" s="1"/>
  <c r="D62" i="5" s="1"/>
  <c r="D63" i="5" s="1"/>
  <c r="D64" i="5" s="1"/>
  <c r="D65" i="5" s="1"/>
  <c r="D66" i="5" s="1"/>
  <c r="D67" i="5" s="1"/>
  <c r="D68" i="5" s="1"/>
  <c r="D69" i="5" s="1"/>
  <c r="A139" i="9" l="1"/>
  <c r="A145" i="9" s="1"/>
  <c r="A151" i="9" s="1"/>
  <c r="A157" i="9" s="1"/>
  <c r="A163" i="9" s="1"/>
  <c r="A144" i="9"/>
  <c r="A150" i="9" s="1"/>
  <c r="A156" i="9" s="1"/>
  <c r="A162" i="9" s="1"/>
  <c r="A106" i="9"/>
  <c r="A112" i="9" s="1"/>
  <c r="A118" i="9" s="1"/>
  <c r="A124" i="9" s="1"/>
  <c r="A130" i="9" s="1"/>
  <c r="A111" i="9"/>
  <c r="A117" i="9" s="1"/>
  <c r="A123" i="9" s="1"/>
  <c r="A129" i="9" s="1"/>
  <c r="A73" i="9"/>
  <c r="A79" i="9" s="1"/>
  <c r="A85" i="9" s="1"/>
  <c r="A91" i="9" s="1"/>
  <c r="A97" i="9" s="1"/>
  <c r="A78" i="9"/>
  <c r="A84" i="9" s="1"/>
  <c r="A90" i="9" s="1"/>
  <c r="A96" i="9" s="1"/>
  <c r="A46" i="9"/>
  <c r="A52" i="9" s="1"/>
  <c r="A58" i="9" s="1"/>
  <c r="A64" i="9" s="1"/>
  <c r="D182" i="5"/>
  <c r="I182" i="5" s="1"/>
  <c r="N182" i="5" s="1"/>
  <c r="S182" i="5" s="1"/>
  <c r="X182" i="5" s="1"/>
  <c r="I153" i="5"/>
  <c r="N153" i="5" s="1"/>
  <c r="S153" i="5" s="1"/>
  <c r="X153" i="5" s="1"/>
  <c r="AC153" i="5" s="1"/>
</calcChain>
</file>

<file path=xl/sharedStrings.xml><?xml version="1.0" encoding="utf-8"?>
<sst xmlns="http://schemas.openxmlformats.org/spreadsheetml/2006/main" count="874" uniqueCount="304">
  <si>
    <t>VILLE</t>
  </si>
  <si>
    <t>KM A/R</t>
  </si>
  <si>
    <t>TEMPS A/R</t>
  </si>
  <si>
    <t>TEMPS</t>
  </si>
  <si>
    <t>KM</t>
  </si>
  <si>
    <t>KM A/R +10%</t>
  </si>
  <si>
    <t>TEMPS A/R +20%</t>
  </si>
  <si>
    <t>AMORTISSEMENT</t>
  </si>
  <si>
    <t>TEMPS DECHARGEMENT ESTIME</t>
  </si>
  <si>
    <t>CHOIX DU CAMION</t>
  </si>
  <si>
    <t>CHOIX DU CHAUFFEUR</t>
  </si>
  <si>
    <t>CHOIX DU TPS DE DECHARGEMENT</t>
  </si>
  <si>
    <t>LIBELLE</t>
  </si>
  <si>
    <t>ZONE CHOIX</t>
  </si>
  <si>
    <t>ZONE CALCUL</t>
  </si>
  <si>
    <t>TTC</t>
  </si>
  <si>
    <t>OUTIL CALCUL LIVRAISON CLIENT HORS COMPTE</t>
  </si>
  <si>
    <t>CHAUFFEUR</t>
  </si>
  <si>
    <t xml:space="preserve"> </t>
  </si>
  <si>
    <t>somme</t>
  </si>
  <si>
    <t>par camion =</t>
  </si>
  <si>
    <t>COUT/AN/CAMION</t>
  </si>
  <si>
    <t>KM PARCOURU</t>
  </si>
  <si>
    <t>NBR HEURES TRAVAILLEES</t>
  </si>
  <si>
    <t>RENUMERATION ANNUELLE</t>
  </si>
  <si>
    <t>NBR D'HEURES A RECUPERER</t>
  </si>
  <si>
    <t>MAJORATION</t>
  </si>
  <si>
    <t>NBR D'HEURE MAJORE</t>
  </si>
  <si>
    <t>COUT MOYEN HORAIRE ANNUEL</t>
  </si>
  <si>
    <t>SURCOUT HEURE SUP</t>
  </si>
  <si>
    <t>COUT TOTAL ANNUEL</t>
  </si>
  <si>
    <t>COUT HORAIRE TOTAL MOYEN ANNUEL</t>
  </si>
  <si>
    <t>LUNDI</t>
  </si>
  <si>
    <t>MARDI</t>
  </si>
  <si>
    <t>MERCREDI</t>
  </si>
  <si>
    <t>JEUDI</t>
  </si>
  <si>
    <t>VENDREDI</t>
  </si>
  <si>
    <t>SAMEDI</t>
  </si>
  <si>
    <t>VILLE:</t>
  </si>
  <si>
    <t>PRIX MINI:</t>
  </si>
  <si>
    <t>PRIX MAXI:</t>
  </si>
  <si>
    <t>CALCUL TEMPS DE LIVRAISON MINI:</t>
  </si>
  <si>
    <t>CALCUL TEMPS DE LIVRAISON MAXI:</t>
  </si>
  <si>
    <t>TEMPS DE LIVRAISON MOYEN:</t>
  </si>
  <si>
    <t>PRIX MOYEN:</t>
  </si>
  <si>
    <t>CALCUL KM MINI:</t>
  </si>
  <si>
    <t>CALCUL KM MAXI:</t>
  </si>
  <si>
    <t>KM MOYEN:</t>
  </si>
  <si>
    <t>CAMION CHOISI:</t>
  </si>
  <si>
    <t>IMMATRICULATION:</t>
  </si>
  <si>
    <t>N°:</t>
  </si>
  <si>
    <t>IMMAT</t>
  </si>
  <si>
    <t>CAMION:</t>
  </si>
  <si>
    <t>HT</t>
  </si>
  <si>
    <t>DECHARGEMENT</t>
  </si>
  <si>
    <t>TEMPS (% D'HEURE)</t>
  </si>
  <si>
    <t>COUT</t>
  </si>
  <si>
    <t>TACHE</t>
  </si>
  <si>
    <t>DISPO:</t>
  </si>
  <si>
    <t>CHOIX DU JOUR:</t>
  </si>
  <si>
    <t>CHOIX DU CHAUFFEUR:</t>
  </si>
  <si>
    <t>N°: COMMANDE:</t>
  </si>
  <si>
    <t>jour</t>
  </si>
  <si>
    <t>DIMANCHE</t>
  </si>
  <si>
    <t>MATIN</t>
  </si>
  <si>
    <t>APRES MIDI</t>
  </si>
  <si>
    <t>DATE</t>
  </si>
  <si>
    <t>MATIN OU APRES MIDI</t>
  </si>
  <si>
    <t>Choix1</t>
  </si>
  <si>
    <t>Choix2</t>
  </si>
  <si>
    <t>Choix3</t>
  </si>
  <si>
    <t>HEURE DE DEPART:</t>
  </si>
  <si>
    <t>HEURE DE RETOUR:</t>
  </si>
  <si>
    <t>LUNDI MATIN</t>
  </si>
  <si>
    <t>MARDI MATIN</t>
  </si>
  <si>
    <t>MERCREDI MATIN</t>
  </si>
  <si>
    <t>JEUDI MATIN</t>
  </si>
  <si>
    <t>VENDREDI MATIN</t>
  </si>
  <si>
    <t>SAMEDI MATIN</t>
  </si>
  <si>
    <t>LUNDI A-P</t>
  </si>
  <si>
    <t>MARDI A-P</t>
  </si>
  <si>
    <t>MERCREDI A-P</t>
  </si>
  <si>
    <t>JEUDI A-P</t>
  </si>
  <si>
    <t>VENDREDI A-P</t>
  </si>
  <si>
    <t>CALCUL cout livraison</t>
  </si>
  <si>
    <t>tps</t>
  </si>
  <si>
    <t>vehicule</t>
  </si>
  <si>
    <t>COMMANDE N°:</t>
  </si>
  <si>
    <t xml:space="preserve"> AVEC CAMION   </t>
  </si>
  <si>
    <t>CONCATENER:</t>
  </si>
  <si>
    <t>EXCEL.RUN</t>
  </si>
  <si>
    <t>VILLE 1</t>
  </si>
  <si>
    <t>VILLE 2</t>
  </si>
  <si>
    <t>VILLE 3</t>
  </si>
  <si>
    <t>VILLE 4</t>
  </si>
  <si>
    <t>VILLE 5</t>
  </si>
  <si>
    <t>VILLE 6</t>
  </si>
  <si>
    <t>VILLE 7</t>
  </si>
  <si>
    <t>VILLE 8</t>
  </si>
  <si>
    <t>VILLE 9</t>
  </si>
  <si>
    <t>VILLE 10</t>
  </si>
  <si>
    <t>VILLE 11</t>
  </si>
  <si>
    <t>VILLE 12</t>
  </si>
  <si>
    <t>VILLE 13</t>
  </si>
  <si>
    <t>VILLE 14</t>
  </si>
  <si>
    <t>VILLE 15</t>
  </si>
  <si>
    <t>VILLE 16</t>
  </si>
  <si>
    <t>VILLE 17</t>
  </si>
  <si>
    <t>VILLE 18</t>
  </si>
  <si>
    <t>VILLE 19</t>
  </si>
  <si>
    <t>VILLE 20</t>
  </si>
  <si>
    <t>VILLE 21</t>
  </si>
  <si>
    <t>VILLE 22</t>
  </si>
  <si>
    <t>VILLE 23</t>
  </si>
  <si>
    <t>VILLE 24</t>
  </si>
  <si>
    <t>VILLE 25</t>
  </si>
  <si>
    <t>VILLE 26</t>
  </si>
  <si>
    <t>VILLE 27</t>
  </si>
  <si>
    <t>VILLE 28</t>
  </si>
  <si>
    <t>VILLE 29</t>
  </si>
  <si>
    <t>VILLE 30</t>
  </si>
  <si>
    <t>VILLE 31</t>
  </si>
  <si>
    <t>VILLE 32</t>
  </si>
  <si>
    <t>VILLE 33</t>
  </si>
  <si>
    <t>VILLE 34</t>
  </si>
  <si>
    <t>VILLE 35</t>
  </si>
  <si>
    <t>VILLE 36</t>
  </si>
  <si>
    <t>VILLE 37</t>
  </si>
  <si>
    <t>VILLE 38</t>
  </si>
  <si>
    <t>VILLE 39</t>
  </si>
  <si>
    <t>VILLE 40</t>
  </si>
  <si>
    <t>VILLE 41</t>
  </si>
  <si>
    <t>VILLE 42</t>
  </si>
  <si>
    <t>VILLE 43</t>
  </si>
  <si>
    <t>VILLE 44</t>
  </si>
  <si>
    <t>VILLE 45</t>
  </si>
  <si>
    <t>VILLE 46</t>
  </si>
  <si>
    <t>VILLE 47</t>
  </si>
  <si>
    <t>VILLE 48</t>
  </si>
  <si>
    <t>VILLE 49</t>
  </si>
  <si>
    <t>VILLE 50</t>
  </si>
  <si>
    <t>VILLE 51</t>
  </si>
  <si>
    <t>VILLE 52</t>
  </si>
  <si>
    <t>VILLE 53</t>
  </si>
  <si>
    <t>VILLE 54</t>
  </si>
  <si>
    <t>VILLE 55</t>
  </si>
  <si>
    <t>VILLE 56</t>
  </si>
  <si>
    <t>VILLE 57</t>
  </si>
  <si>
    <t>VILLE 58</t>
  </si>
  <si>
    <t>VILLE 59</t>
  </si>
  <si>
    <t>VILLE 60</t>
  </si>
  <si>
    <t>VILLE 61</t>
  </si>
  <si>
    <t>VILLE 62</t>
  </si>
  <si>
    <t>VILLE 63</t>
  </si>
  <si>
    <t>VILLE 64</t>
  </si>
  <si>
    <t>VILLE 65</t>
  </si>
  <si>
    <t>VILLE 66</t>
  </si>
  <si>
    <t>VILLE 67</t>
  </si>
  <si>
    <t>VILLE 68</t>
  </si>
  <si>
    <t>VILLE 69</t>
  </si>
  <si>
    <t>VILLE 70</t>
  </si>
  <si>
    <t>VILLE 71</t>
  </si>
  <si>
    <t>VILLE 72</t>
  </si>
  <si>
    <t>VILLE 73</t>
  </si>
  <si>
    <t>VILLE 74</t>
  </si>
  <si>
    <t>VILLE 75</t>
  </si>
  <si>
    <t>VILLE 76</t>
  </si>
  <si>
    <t>VILLE 77</t>
  </si>
  <si>
    <t>VILLE 78</t>
  </si>
  <si>
    <t>VILLE 79</t>
  </si>
  <si>
    <t>VILLE 80</t>
  </si>
  <si>
    <t>VILLE 81</t>
  </si>
  <si>
    <t>VILLE 82</t>
  </si>
  <si>
    <t>VILLE 83</t>
  </si>
  <si>
    <t>VILLE 84</t>
  </si>
  <si>
    <t>VILLE 85</t>
  </si>
  <si>
    <t>VILLE 86</t>
  </si>
  <si>
    <t>VILLE 87</t>
  </si>
  <si>
    <t>VILLE 88</t>
  </si>
  <si>
    <t>VILLE 89</t>
  </si>
  <si>
    <t>VILLE 90</t>
  </si>
  <si>
    <t>VILLE 91</t>
  </si>
  <si>
    <t>VILLE 92</t>
  </si>
  <si>
    <t>VILLE 93</t>
  </si>
  <si>
    <t>VILLE 94</t>
  </si>
  <si>
    <t>VILLE 95</t>
  </si>
  <si>
    <t>VILLE 96</t>
  </si>
  <si>
    <t>VILLE 97</t>
  </si>
  <si>
    <t>VILLE 98</t>
  </si>
  <si>
    <t>VILLE 99</t>
  </si>
  <si>
    <t>VILLE 100</t>
  </si>
  <si>
    <t>VILLE 101</t>
  </si>
  <si>
    <t>VILLE 102</t>
  </si>
  <si>
    <t>VILLE 103</t>
  </si>
  <si>
    <t>VILLE 104</t>
  </si>
  <si>
    <t>VILLE 105</t>
  </si>
  <si>
    <t>VILLE 106</t>
  </si>
  <si>
    <t>VILLE 107</t>
  </si>
  <si>
    <t>VILLE 108</t>
  </si>
  <si>
    <t>VILLE 109</t>
  </si>
  <si>
    <t>VILLE 110</t>
  </si>
  <si>
    <t>VILLE 111</t>
  </si>
  <si>
    <t>VILLE 112</t>
  </si>
  <si>
    <t>VILLE 113</t>
  </si>
  <si>
    <t>VILLE 114</t>
  </si>
  <si>
    <t>VILLE 115</t>
  </si>
  <si>
    <t>VILLE 116</t>
  </si>
  <si>
    <t>VILLE 117</t>
  </si>
  <si>
    <t>VILLE 118</t>
  </si>
  <si>
    <t>VILLE 119</t>
  </si>
  <si>
    <t>VILLE 120</t>
  </si>
  <si>
    <t>VILLE 121</t>
  </si>
  <si>
    <t>VILLE 122</t>
  </si>
  <si>
    <t>VILLE 123</t>
  </si>
  <si>
    <t>VILLE 124</t>
  </si>
  <si>
    <t>VILLE 125</t>
  </si>
  <si>
    <t>VILLE 126</t>
  </si>
  <si>
    <t>VILLE 127</t>
  </si>
  <si>
    <t>VILLE 128</t>
  </si>
  <si>
    <t>VILLE 129</t>
  </si>
  <si>
    <t>VILLE 130</t>
  </si>
  <si>
    <t>VILLE 131</t>
  </si>
  <si>
    <t>VILLE 132</t>
  </si>
  <si>
    <t>VILLE 133</t>
  </si>
  <si>
    <t>VILLE 134</t>
  </si>
  <si>
    <t>VILLE 135</t>
  </si>
  <si>
    <t>VILLE 136</t>
  </si>
  <si>
    <t>VILLE 137</t>
  </si>
  <si>
    <t>VILLE 138</t>
  </si>
  <si>
    <t>VILLE 139</t>
  </si>
  <si>
    <t>VILLE 140</t>
  </si>
  <si>
    <t>VILLE 141</t>
  </si>
  <si>
    <t>VILLE 142</t>
  </si>
  <si>
    <t>VILLE 143</t>
  </si>
  <si>
    <t>VILLE 144</t>
  </si>
  <si>
    <t>VILLE 145</t>
  </si>
  <si>
    <t>VILLE 146</t>
  </si>
  <si>
    <t>VILLE 147</t>
  </si>
  <si>
    <t>VILLE 148</t>
  </si>
  <si>
    <t>VILLE 149</t>
  </si>
  <si>
    <t>VILLE 150</t>
  </si>
  <si>
    <t>VILLE 151</t>
  </si>
  <si>
    <t>VILLE 152</t>
  </si>
  <si>
    <t>VILLE 153</t>
  </si>
  <si>
    <t>VILLE 154</t>
  </si>
  <si>
    <t>VILLE 155</t>
  </si>
  <si>
    <t>VILLE 156</t>
  </si>
  <si>
    <t>VILLE 157</t>
  </si>
  <si>
    <t>VILLE 158</t>
  </si>
  <si>
    <t>VILLE 159</t>
  </si>
  <si>
    <t>VILLE 160</t>
  </si>
  <si>
    <t>VILLE 161</t>
  </si>
  <si>
    <t>VILLE 162</t>
  </si>
  <si>
    <t>VILLE 163</t>
  </si>
  <si>
    <t>VILLE 164</t>
  </si>
  <si>
    <t>CHARGE 1</t>
  </si>
  <si>
    <t>CHARGE 2</t>
  </si>
  <si>
    <t>CHARGE 3</t>
  </si>
  <si>
    <t>CHARGE 4</t>
  </si>
  <si>
    <t>CHARGE 5</t>
  </si>
  <si>
    <t>CHARGE 6</t>
  </si>
  <si>
    <t>CHARGE 7</t>
  </si>
  <si>
    <t>CHARGE 8</t>
  </si>
  <si>
    <t>CHARGE 9</t>
  </si>
  <si>
    <t>CHARGE 10</t>
  </si>
  <si>
    <t>CHARGE 11</t>
  </si>
  <si>
    <t>CHARGE 12</t>
  </si>
  <si>
    <t>CHARGE 13</t>
  </si>
  <si>
    <t>VEHICULE 1</t>
  </si>
  <si>
    <t>IMMAT 1</t>
  </si>
  <si>
    <t>VEHICULE 2</t>
  </si>
  <si>
    <t>VEHICULE 3</t>
  </si>
  <si>
    <t>VEHICULE 4</t>
  </si>
  <si>
    <t>VEHICULE 5</t>
  </si>
  <si>
    <t>VEHICULE 6</t>
  </si>
  <si>
    <t>VEHICULE 7</t>
  </si>
  <si>
    <t>VEHICULE 8</t>
  </si>
  <si>
    <t>VEHICULE 9</t>
  </si>
  <si>
    <t>VEHICULE 10</t>
  </si>
  <si>
    <t>IMMAT 2</t>
  </si>
  <si>
    <t>IMMAT 3</t>
  </si>
  <si>
    <t>IMMAT 4</t>
  </si>
  <si>
    <t>IMMAT 5</t>
  </si>
  <si>
    <t>IMMAT 6</t>
  </si>
  <si>
    <t>IMMAT 7</t>
  </si>
  <si>
    <t>IMMAT 8</t>
  </si>
  <si>
    <t>IMMAT 9</t>
  </si>
  <si>
    <t>IMMAT 10</t>
  </si>
  <si>
    <t>CHAUFFEUR 1 dispo</t>
  </si>
  <si>
    <t>CHAUFFEUR 1</t>
  </si>
  <si>
    <t>CHAUFFEUR 1 JANTON</t>
  </si>
  <si>
    <t>CHAUFFEUR 2</t>
  </si>
  <si>
    <t>CHAUFFEUR 2 PAYAGE</t>
  </si>
  <si>
    <t>CHAUFFEUR 3</t>
  </si>
  <si>
    <t>CHAUFFEUR 3 LANVERS</t>
  </si>
  <si>
    <t>*VILLE*6*</t>
  </si>
  <si>
    <t>TACHE 1</t>
  </si>
  <si>
    <t>TACHE 2</t>
  </si>
  <si>
    <t>TACHE 3</t>
  </si>
  <si>
    <t>TACHE 4</t>
  </si>
  <si>
    <t>TACHE 5</t>
  </si>
  <si>
    <t>TACHE 6</t>
  </si>
  <si>
    <t>TACHE 7</t>
  </si>
  <si>
    <t>TACHE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</si>
</sst>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0.0"/>
    <numFmt numFmtId="165" formatCode="#,##0.00\ &quot;€&quot;"/>
    <numFmt numFmtId="166" formatCode="dd/mm/yy;@"/>
    <numFmt numFmtId="167" formatCode="h:mm;@"/>
    <numFmt numFmtId="168" formatCode="#,##0_ ;\-#,##0\ "/>
    <numFmt numFmtId="169" formatCode="[$-F800]dddd\,\ mmmm\ dd\,\ yyyy"/>
  </numFmts>
  <fonts count="34" x14ac:knownFonts="1">
    <font>
      <sz val="10"/>
      <name val="Arial"/>
    </font>
    <font>
      <sz val="10"/>
      <name val="Arial"/>
      <family val="2"/>
    </font>
    <font>
      <sz val="10"/>
      <name val="Arial"/>
      <family val="2"/>
    </font>
    <font>
      <b/>
      <sz val="11"/>
      <name val="Arial"/>
      <family val="2"/>
    </font>
    <font>
      <b/>
      <sz val="12"/>
      <name val="Arial"/>
      <family val="2"/>
    </font>
    <font>
      <b/>
      <sz val="10"/>
      <name val="Arial"/>
      <family val="2"/>
    </font>
    <font>
      <sz val="8"/>
      <name val="Arial"/>
      <family val="2"/>
    </font>
    <font>
      <b/>
      <sz val="16"/>
      <name val="Arial"/>
      <family val="2"/>
    </font>
    <font>
      <b/>
      <sz val="10"/>
      <name val="Arial"/>
      <family val="2"/>
    </font>
    <font>
      <sz val="10"/>
      <name val="Arial"/>
      <family val="2"/>
    </font>
    <font>
      <b/>
      <sz val="14"/>
      <name val="Arial"/>
      <family val="2"/>
    </font>
    <font>
      <b/>
      <sz val="10"/>
      <color indexed="12"/>
      <name val="Arial"/>
      <family val="2"/>
    </font>
    <font>
      <b/>
      <sz val="8"/>
      <name val="Arial"/>
      <family val="2"/>
    </font>
    <font>
      <b/>
      <sz val="14"/>
      <color indexed="12"/>
      <name val="Arial"/>
      <family val="2"/>
    </font>
    <font>
      <b/>
      <sz val="18"/>
      <name val="Arial"/>
      <family val="2"/>
    </font>
    <font>
      <b/>
      <sz val="14"/>
      <color rgb="FFFF0000"/>
      <name val="Arial"/>
      <family val="2"/>
    </font>
    <font>
      <b/>
      <sz val="10"/>
      <color rgb="FFFF0000"/>
      <name val="Arial"/>
      <family val="2"/>
    </font>
    <font>
      <sz val="11"/>
      <name val="Verdana"/>
      <family val="2"/>
    </font>
    <font>
      <sz val="11"/>
      <name val="Arial"/>
      <family val="2"/>
    </font>
    <font>
      <b/>
      <sz val="8"/>
      <color rgb="FF000000"/>
      <name val="Verdana"/>
      <family val="2"/>
    </font>
    <font>
      <sz val="8"/>
      <color rgb="FF000000"/>
      <name val="Verdana"/>
      <family val="2"/>
    </font>
    <font>
      <sz val="10"/>
      <name val="Verdana"/>
      <family val="2"/>
    </font>
    <font>
      <sz val="12"/>
      <name val="Arial"/>
      <family val="2"/>
    </font>
    <font>
      <b/>
      <sz val="11"/>
      <color indexed="10"/>
      <name val="Arial"/>
      <family val="2"/>
    </font>
    <font>
      <b/>
      <sz val="11"/>
      <color indexed="57"/>
      <name val="Arial"/>
      <family val="2"/>
    </font>
    <font>
      <b/>
      <sz val="11"/>
      <color indexed="12"/>
      <name val="Arial"/>
      <family val="2"/>
    </font>
    <font>
      <b/>
      <sz val="12"/>
      <color rgb="FFFF0000"/>
      <name val="Arial"/>
      <family val="2"/>
    </font>
    <font>
      <b/>
      <sz val="12"/>
      <color rgb="FF0156A7"/>
      <name val="Arial"/>
      <family val="2"/>
    </font>
    <font>
      <b/>
      <sz val="14"/>
      <color indexed="57"/>
      <name val="Arial"/>
      <family val="2"/>
    </font>
    <font>
      <sz val="10"/>
      <name val="Arial"/>
      <family val="2"/>
    </font>
    <font>
      <b/>
      <sz val="16"/>
      <color rgb="FFFF0000"/>
      <name val="Arial"/>
      <family val="2"/>
    </font>
    <font>
      <b/>
      <u/>
      <sz val="16"/>
      <color rgb="FF0156A7"/>
      <name val="Arial"/>
      <family val="2"/>
    </font>
    <font>
      <b/>
      <u/>
      <sz val="14"/>
      <color rgb="FF0156A7"/>
      <name val="Arial"/>
      <family val="2"/>
    </font>
    <font>
      <b/>
      <u/>
      <sz val="18"/>
      <color rgb="FFFF0000"/>
      <name val="Arial"/>
      <family val="2"/>
    </font>
  </fonts>
  <fills count="8">
    <fill>
      <patternFill patternType="none"/>
    </fill>
    <fill>
      <patternFill patternType="gray125"/>
    </fill>
    <fill>
      <patternFill patternType="solid">
        <fgColor indexed="41"/>
        <bgColor indexed="64"/>
      </patternFill>
    </fill>
    <fill>
      <patternFill patternType="solid">
        <fgColor indexed="22"/>
        <bgColor indexed="64"/>
      </patternFill>
    </fill>
    <fill>
      <patternFill patternType="solid">
        <fgColor indexed="44"/>
        <bgColor indexed="64"/>
      </patternFill>
    </fill>
    <fill>
      <patternFill patternType="solid">
        <fgColor theme="9" tint="0.59999389629810485"/>
        <bgColor indexed="64"/>
      </patternFill>
    </fill>
    <fill>
      <patternFill patternType="solid">
        <fgColor theme="0"/>
        <bgColor indexed="64"/>
      </patternFill>
    </fill>
    <fill>
      <patternFill patternType="solid">
        <fgColor theme="0"/>
        <bgColor theme="0"/>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43" fontId="29" fillId="0" borderId="0" applyFont="0" applyFill="0" applyBorder="0" applyAlignment="0" applyProtection="0"/>
  </cellStyleXfs>
  <cellXfs count="204">
    <xf numFmtId="0" fontId="0" fillId="0" borderId="0" xfId="0"/>
    <xf numFmtId="0" fontId="0" fillId="0" borderId="0" xfId="0" applyBorder="1"/>
    <xf numFmtId="0" fontId="2" fillId="0" borderId="0" xfId="0" applyFont="1" applyFill="1" applyBorder="1"/>
    <xf numFmtId="0" fontId="2" fillId="0" borderId="0" xfId="0" applyFont="1"/>
    <xf numFmtId="167" fontId="0" fillId="0" borderId="0" xfId="0" applyNumberFormat="1"/>
    <xf numFmtId="9" fontId="0" fillId="0" borderId="0" xfId="0" applyNumberFormat="1"/>
    <xf numFmtId="164" fontId="0" fillId="0" borderId="0" xfId="0" applyNumberFormat="1"/>
    <xf numFmtId="0" fontId="1" fillId="0" borderId="0" xfId="0" applyFont="1"/>
    <xf numFmtId="44" fontId="1" fillId="0" borderId="0" xfId="1" applyFont="1"/>
    <xf numFmtId="0" fontId="1" fillId="0" borderId="1" xfId="0" applyFont="1" applyBorder="1"/>
    <xf numFmtId="44" fontId="1" fillId="0" borderId="1" xfId="1" applyFont="1" applyBorder="1"/>
    <xf numFmtId="44" fontId="1" fillId="0" borderId="0" xfId="0" applyNumberFormat="1" applyFont="1"/>
    <xf numFmtId="0" fontId="5" fillId="0" borderId="0" xfId="0" applyFont="1"/>
    <xf numFmtId="44" fontId="5" fillId="0" borderId="0" xfId="1" applyFont="1"/>
    <xf numFmtId="0" fontId="0" fillId="0" borderId="3" xfId="1" applyNumberFormat="1" applyFont="1" applyBorder="1" applyAlignment="1">
      <alignment vertical="center" wrapText="1" shrinkToFit="1"/>
    </xf>
    <xf numFmtId="0" fontId="0" fillId="0" borderId="4" xfId="1" applyNumberFormat="1" applyFont="1" applyBorder="1" applyAlignment="1">
      <alignment vertical="center" wrapText="1" shrinkToFit="1"/>
    </xf>
    <xf numFmtId="0" fontId="0" fillId="0" borderId="5" xfId="1" applyNumberFormat="1" applyFont="1" applyBorder="1" applyAlignment="1">
      <alignment vertical="center" wrapText="1" shrinkToFit="1"/>
    </xf>
    <xf numFmtId="0" fontId="0" fillId="0" borderId="6" xfId="1" applyNumberFormat="1" applyFont="1" applyBorder="1"/>
    <xf numFmtId="44" fontId="0" fillId="0" borderId="1" xfId="1" applyFont="1" applyBorder="1"/>
    <xf numFmtId="0" fontId="0" fillId="0" borderId="1" xfId="1" applyNumberFormat="1" applyFont="1" applyBorder="1"/>
    <xf numFmtId="2" fontId="0" fillId="0" borderId="1" xfId="1" applyNumberFormat="1" applyFont="1" applyBorder="1"/>
    <xf numFmtId="44" fontId="0" fillId="0" borderId="7" xfId="1" applyFont="1" applyBorder="1"/>
    <xf numFmtId="44" fontId="5" fillId="0" borderId="8" xfId="1" applyFont="1" applyBorder="1"/>
    <xf numFmtId="44" fontId="5" fillId="0" borderId="9" xfId="1" applyFont="1" applyBorder="1"/>
    <xf numFmtId="3" fontId="0" fillId="0" borderId="1" xfId="1" applyNumberFormat="1" applyFont="1" applyBorder="1"/>
    <xf numFmtId="0" fontId="0" fillId="0" borderId="1" xfId="0" applyBorder="1" applyAlignment="1">
      <alignment horizontal="center"/>
    </xf>
    <xf numFmtId="0" fontId="9" fillId="0" borderId="0" xfId="0" applyFont="1" applyAlignment="1">
      <alignment horizontal="center"/>
    </xf>
    <xf numFmtId="168" fontId="1" fillId="0" borderId="0" xfId="1" applyNumberFormat="1" applyFont="1"/>
    <xf numFmtId="44" fontId="1" fillId="0" borderId="10" xfId="1" applyFont="1" applyBorder="1" applyAlignment="1"/>
    <xf numFmtId="44" fontId="0" fillId="0" borderId="0" xfId="1" applyFont="1"/>
    <xf numFmtId="44" fontId="0" fillId="0" borderId="0" xfId="0" applyNumberFormat="1"/>
    <xf numFmtId="167" fontId="0" fillId="0" borderId="1" xfId="0" applyNumberFormat="1" applyBorder="1" applyAlignment="1">
      <alignment horizontal="center"/>
    </xf>
    <xf numFmtId="0" fontId="4" fillId="0" borderId="12" xfId="0" applyFont="1" applyBorder="1" applyAlignment="1">
      <alignment horizontal="center"/>
    </xf>
    <xf numFmtId="14" fontId="4" fillId="0" borderId="12" xfId="0" applyNumberFormat="1" applyFont="1" applyBorder="1" applyAlignment="1">
      <alignment horizontal="center"/>
    </xf>
    <xf numFmtId="0" fontId="4" fillId="0" borderId="13" xfId="0" applyFont="1" applyBorder="1" applyAlignment="1">
      <alignment horizontal="center"/>
    </xf>
    <xf numFmtId="0" fontId="7" fillId="0" borderId="14" xfId="0" applyFont="1" applyBorder="1" applyAlignment="1">
      <alignment horizontal="center"/>
    </xf>
    <xf numFmtId="0" fontId="0" fillId="0" borderId="4" xfId="0" applyBorder="1" applyAlignment="1">
      <alignment horizontal="center"/>
    </xf>
    <xf numFmtId="0" fontId="0" fillId="0" borderId="5" xfId="0" applyBorder="1" applyAlignment="1">
      <alignment horizontal="center"/>
    </xf>
    <xf numFmtId="2" fontId="0" fillId="0" borderId="1" xfId="0" applyNumberFormat="1" applyBorder="1" applyAlignment="1">
      <alignment horizontal="center"/>
    </xf>
    <xf numFmtId="44" fontId="0" fillId="0" borderId="7" xfId="1" applyFont="1" applyBorder="1" applyAlignment="1">
      <alignment horizontal="center"/>
    </xf>
    <xf numFmtId="0" fontId="0" fillId="0" borderId="7" xfId="0" applyBorder="1" applyAlignment="1">
      <alignment horizontal="center"/>
    </xf>
    <xf numFmtId="167" fontId="0" fillId="0" borderId="8" xfId="0" applyNumberFormat="1" applyBorder="1" applyAlignment="1">
      <alignment horizontal="center"/>
    </xf>
    <xf numFmtId="2" fontId="0" fillId="0" borderId="8" xfId="0" applyNumberFormat="1" applyBorder="1" applyAlignment="1">
      <alignment horizontal="center"/>
    </xf>
    <xf numFmtId="0" fontId="0" fillId="0" borderId="8" xfId="0" applyBorder="1" applyAlignment="1">
      <alignment horizontal="center"/>
    </xf>
    <xf numFmtId="44" fontId="0" fillId="0" borderId="9" xfId="1" applyFont="1" applyBorder="1" applyAlignment="1">
      <alignment horizontal="center"/>
    </xf>
    <xf numFmtId="0" fontId="5" fillId="0" borderId="0" xfId="0" applyFont="1" applyAlignment="1">
      <alignment horizontal="center" vertical="center" wrapText="1" shrinkToFit="1"/>
    </xf>
    <xf numFmtId="165" fontId="0" fillId="0" borderId="0" xfId="0" applyNumberFormat="1"/>
    <xf numFmtId="2" fontId="0" fillId="0" borderId="0" xfId="0" applyNumberFormat="1" applyAlignment="1">
      <alignment horizontal="center" vertical="center" wrapText="1" shrinkToFit="1"/>
    </xf>
    <xf numFmtId="167" fontId="0" fillId="0" borderId="0" xfId="0" applyNumberFormat="1" applyAlignment="1">
      <alignment horizontal="center" vertical="center" wrapText="1" shrinkToFit="1"/>
    </xf>
    <xf numFmtId="167" fontId="9" fillId="0" borderId="0" xfId="0" applyNumberFormat="1" applyFont="1" applyAlignment="1">
      <alignment horizontal="center"/>
    </xf>
    <xf numFmtId="0" fontId="5" fillId="0" borderId="6" xfId="0" applyFont="1" applyBorder="1" applyAlignment="1">
      <alignment horizontal="center" vertical="center" wrapText="1" shrinkToFit="1"/>
    </xf>
    <xf numFmtId="20" fontId="9" fillId="0" borderId="6" xfId="0" applyNumberFormat="1" applyFont="1" applyBorder="1" applyAlignment="1">
      <alignment horizontal="center"/>
    </xf>
    <xf numFmtId="0" fontId="5" fillId="0" borderId="1" xfId="0" applyFont="1" applyBorder="1" applyAlignment="1" applyProtection="1">
      <alignment horizontal="center" vertical="center" wrapText="1" shrinkToFit="1"/>
      <protection locked="0"/>
    </xf>
    <xf numFmtId="0" fontId="9" fillId="0" borderId="1" xfId="0" applyFont="1" applyBorder="1" applyAlignment="1" applyProtection="1">
      <alignment horizontal="center"/>
      <protection locked="0"/>
    </xf>
    <xf numFmtId="0" fontId="9" fillId="0" borderId="8" xfId="0" applyFont="1" applyBorder="1" applyAlignment="1" applyProtection="1">
      <alignment horizontal="center"/>
      <protection locked="0"/>
    </xf>
    <xf numFmtId="167" fontId="0" fillId="0" borderId="0" xfId="0" applyNumberFormat="1" applyProtection="1">
      <protection locked="0"/>
    </xf>
    <xf numFmtId="0" fontId="0" fillId="0" borderId="0" xfId="0" applyProtection="1">
      <protection locked="0"/>
    </xf>
    <xf numFmtId="164" fontId="0" fillId="0" borderId="0" xfId="0" applyNumberFormat="1" applyProtection="1">
      <protection locked="0"/>
    </xf>
    <xf numFmtId="0" fontId="14" fillId="0" borderId="0" xfId="0" applyFont="1" applyAlignment="1">
      <alignment horizontal="center" vertical="center"/>
    </xf>
    <xf numFmtId="0" fontId="9" fillId="0" borderId="1" xfId="0" applyFont="1" applyFill="1" applyBorder="1" applyAlignment="1" applyProtection="1">
      <alignment horizontal="center"/>
      <protection locked="0"/>
    </xf>
    <xf numFmtId="3" fontId="1" fillId="0" borderId="0" xfId="0" applyNumberFormat="1" applyFont="1"/>
    <xf numFmtId="44" fontId="2" fillId="0" borderId="0" xfId="1" applyFont="1"/>
    <xf numFmtId="3" fontId="2" fillId="0" borderId="0" xfId="0" applyNumberFormat="1" applyFont="1"/>
    <xf numFmtId="44" fontId="1" fillId="0" borderId="0" xfId="1" applyFont="1" applyBorder="1"/>
    <xf numFmtId="0" fontId="2" fillId="0" borderId="19" xfId="0" applyFont="1" applyFill="1" applyBorder="1"/>
    <xf numFmtId="0" fontId="2" fillId="0" borderId="6" xfId="1" applyNumberFormat="1" applyFont="1" applyBorder="1"/>
    <xf numFmtId="20" fontId="9" fillId="0" borderId="20" xfId="0" applyNumberFormat="1" applyFont="1" applyBorder="1" applyAlignment="1">
      <alignment horizontal="center"/>
    </xf>
    <xf numFmtId="0" fontId="2" fillId="0" borderId="0" xfId="0" applyFont="1" applyAlignment="1">
      <alignment horizontal="center"/>
    </xf>
    <xf numFmtId="166" fontId="7" fillId="0" borderId="20" xfId="0" applyNumberFormat="1" applyFont="1" applyBorder="1" applyAlignment="1"/>
    <xf numFmtId="166" fontId="7" fillId="0" borderId="21" xfId="0" applyNumberFormat="1" applyFont="1" applyBorder="1" applyAlignment="1"/>
    <xf numFmtId="166" fontId="7" fillId="0" borderId="22" xfId="0" applyNumberFormat="1" applyFont="1" applyBorder="1" applyAlignment="1"/>
    <xf numFmtId="166" fontId="7" fillId="0" borderId="26" xfId="0" applyNumberFormat="1" applyFont="1" applyBorder="1" applyAlignment="1"/>
    <xf numFmtId="0" fontId="9" fillId="0" borderId="0" xfId="0" applyFont="1" applyBorder="1" applyAlignment="1" applyProtection="1">
      <alignment horizontal="center"/>
      <protection locked="0"/>
    </xf>
    <xf numFmtId="0" fontId="9" fillId="0" borderId="0" xfId="0" applyFont="1" applyBorder="1" applyAlignment="1">
      <alignment horizontal="center"/>
    </xf>
    <xf numFmtId="166" fontId="7" fillId="0" borderId="28" xfId="0" applyNumberFormat="1" applyFont="1" applyBorder="1" applyAlignment="1"/>
    <xf numFmtId="0" fontId="9" fillId="0" borderId="10" xfId="0" applyFont="1" applyBorder="1" applyAlignment="1">
      <alignment horizontal="center"/>
    </xf>
    <xf numFmtId="0" fontId="14" fillId="0" borderId="0" xfId="0" applyFont="1" applyAlignment="1">
      <alignment horizontal="center"/>
    </xf>
    <xf numFmtId="0" fontId="14" fillId="0" borderId="0" xfId="0" applyFont="1"/>
    <xf numFmtId="0" fontId="9" fillId="0" borderId="29" xfId="0" applyFont="1" applyBorder="1" applyAlignment="1">
      <alignment horizontal="center"/>
    </xf>
    <xf numFmtId="0" fontId="9" fillId="0" borderId="30" xfId="0" applyFont="1" applyBorder="1" applyAlignment="1">
      <alignment horizontal="center"/>
    </xf>
    <xf numFmtId="0" fontId="2" fillId="0" borderId="0" xfId="0" applyFont="1" applyBorder="1" applyAlignment="1">
      <alignment horizontal="center"/>
    </xf>
    <xf numFmtId="14" fontId="9" fillId="0" borderId="0" xfId="0" applyNumberFormat="1" applyFont="1" applyAlignment="1">
      <alignment horizontal="center"/>
    </xf>
    <xf numFmtId="169" fontId="2" fillId="0" borderId="0" xfId="0" applyNumberFormat="1" applyFont="1" applyBorder="1" applyAlignment="1">
      <alignment horizontal="center"/>
    </xf>
    <xf numFmtId="20" fontId="9" fillId="0" borderId="0" xfId="0" applyNumberFormat="1" applyFont="1" applyBorder="1" applyAlignment="1">
      <alignment horizontal="center"/>
    </xf>
    <xf numFmtId="0" fontId="12" fillId="0" borderId="0" xfId="0" applyFont="1"/>
    <xf numFmtId="0" fontId="6" fillId="0" borderId="0" xfId="0" applyFont="1"/>
    <xf numFmtId="0" fontId="6" fillId="0" borderId="34" xfId="0" applyFont="1" applyBorder="1"/>
    <xf numFmtId="169" fontId="6" fillId="0" borderId="34" xfId="0" applyNumberFormat="1" applyFont="1" applyBorder="1"/>
    <xf numFmtId="169" fontId="6" fillId="0" borderId="0" xfId="0" applyNumberFormat="1" applyFont="1"/>
    <xf numFmtId="0" fontId="17" fillId="0" borderId="0" xfId="0" applyFont="1"/>
    <xf numFmtId="0" fontId="18" fillId="0" borderId="0" xfId="0" applyFont="1"/>
    <xf numFmtId="0" fontId="19" fillId="0" borderId="0" xfId="0" applyFont="1" applyAlignment="1">
      <alignment horizontal="left" vertical="center" readingOrder="1"/>
    </xf>
    <xf numFmtId="0" fontId="20" fillId="0" borderId="0" xfId="0" applyFont="1" applyAlignment="1">
      <alignment horizontal="left" vertical="center" readingOrder="1"/>
    </xf>
    <xf numFmtId="0" fontId="21" fillId="0" borderId="0" xfId="0" applyFont="1"/>
    <xf numFmtId="169" fontId="6" fillId="0" borderId="0" xfId="0" applyNumberFormat="1" applyFont="1" applyAlignment="1">
      <alignment horizontal="left"/>
    </xf>
    <xf numFmtId="169" fontId="0" fillId="0" borderId="0" xfId="0" applyNumberFormat="1" applyAlignment="1">
      <alignment horizontal="left"/>
    </xf>
    <xf numFmtId="0" fontId="12" fillId="0" borderId="0" xfId="0" applyFont="1" applyAlignment="1">
      <alignment horizontal="left"/>
    </xf>
    <xf numFmtId="0" fontId="14" fillId="0" borderId="0" xfId="0" applyFont="1" applyBorder="1" applyAlignment="1">
      <alignment horizontal="center" vertical="center"/>
    </xf>
    <xf numFmtId="0" fontId="8" fillId="0" borderId="0" xfId="0" applyFont="1" applyBorder="1" applyAlignment="1">
      <alignment vertical="center" wrapText="1" shrinkToFit="1"/>
    </xf>
    <xf numFmtId="0" fontId="5" fillId="0" borderId="0" xfId="0" applyFont="1" applyBorder="1" applyAlignment="1">
      <alignment horizontal="center" vertical="center" wrapText="1" shrinkToFit="1"/>
    </xf>
    <xf numFmtId="14" fontId="10" fillId="0" borderId="0" xfId="0" applyNumberFormat="1" applyFont="1" applyBorder="1" applyAlignment="1">
      <alignment horizontal="center"/>
    </xf>
    <xf numFmtId="0" fontId="14" fillId="0" borderId="0" xfId="0" applyFont="1" applyBorder="1" applyAlignment="1">
      <alignment horizontal="center"/>
    </xf>
    <xf numFmtId="167" fontId="11" fillId="0" borderId="0" xfId="0" applyNumberFormat="1" applyFont="1" applyBorder="1" applyAlignment="1">
      <alignment horizontal="center"/>
    </xf>
    <xf numFmtId="165" fontId="25" fillId="0" borderId="0" xfId="0" applyNumberFormat="1" applyFont="1" applyBorder="1" applyAlignment="1">
      <alignment horizontal="center"/>
    </xf>
    <xf numFmtId="0" fontId="5" fillId="0" borderId="0" xfId="0" applyFont="1" applyFill="1" applyBorder="1" applyAlignment="1" applyProtection="1">
      <alignment horizontal="center"/>
    </xf>
    <xf numFmtId="44" fontId="25" fillId="0" borderId="0" xfId="0" applyNumberFormat="1" applyFont="1" applyFill="1" applyBorder="1" applyAlignment="1">
      <alignment horizontal="center"/>
    </xf>
    <xf numFmtId="166" fontId="7" fillId="0" borderId="23" xfId="0" applyNumberFormat="1" applyFont="1" applyBorder="1" applyAlignment="1"/>
    <xf numFmtId="0" fontId="9" fillId="0" borderId="0" xfId="0" applyFont="1" applyAlignment="1">
      <alignment horizontal="center" vertical="center" wrapText="1"/>
    </xf>
    <xf numFmtId="14" fontId="10" fillId="0" borderId="37" xfId="0" applyNumberFormat="1" applyFont="1" applyFill="1" applyBorder="1" applyAlignment="1">
      <alignment horizontal="center" vertical="center" wrapText="1"/>
    </xf>
    <xf numFmtId="0" fontId="5" fillId="0" borderId="3" xfId="0" applyFont="1" applyBorder="1" applyAlignment="1" applyProtection="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0" fillId="0" borderId="0" xfId="0" applyAlignment="1">
      <alignment horizontal="center" vertical="center" wrapText="1"/>
    </xf>
    <xf numFmtId="0" fontId="13" fillId="3" borderId="14"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0" borderId="23" xfId="0" applyFont="1" applyFill="1" applyBorder="1" applyAlignment="1">
      <alignment horizontal="center" vertical="center" wrapText="1"/>
    </xf>
    <xf numFmtId="0" fontId="15" fillId="0" borderId="6" xfId="0" applyFont="1" applyBorder="1" applyAlignment="1" applyProtection="1">
      <alignment horizontal="center" vertical="center" wrapText="1"/>
    </xf>
    <xf numFmtId="0" fontId="5" fillId="4" borderId="17" xfId="0" applyFont="1" applyFill="1" applyBorder="1" applyAlignment="1" applyProtection="1">
      <alignment horizontal="center" vertical="center" wrapText="1"/>
      <protection locked="0"/>
    </xf>
    <xf numFmtId="165" fontId="24" fillId="0" borderId="7" xfId="0" applyNumberFormat="1" applyFont="1" applyBorder="1" applyAlignment="1">
      <alignment horizontal="center" vertical="center" wrapText="1"/>
    </xf>
    <xf numFmtId="0" fontId="5" fillId="0" borderId="23" xfId="0" applyFont="1" applyFill="1" applyBorder="1" applyAlignment="1">
      <alignment horizontal="center" vertical="center" wrapText="1"/>
    </xf>
    <xf numFmtId="0" fontId="5" fillId="0" borderId="6" xfId="0" applyFont="1" applyBorder="1" applyAlignment="1">
      <alignment horizontal="center" vertical="center" wrapText="1"/>
    </xf>
    <xf numFmtId="165" fontId="5" fillId="0" borderId="7" xfId="0" applyNumberFormat="1" applyFont="1" applyBorder="1" applyAlignment="1">
      <alignment horizontal="center" vertical="center" wrapText="1"/>
    </xf>
    <xf numFmtId="0" fontId="23" fillId="5" borderId="1" xfId="0" applyFont="1" applyFill="1" applyBorder="1" applyAlignment="1" applyProtection="1">
      <alignment horizontal="center" vertical="center" wrapText="1"/>
      <protection locked="0"/>
    </xf>
    <xf numFmtId="167" fontId="3" fillId="5" borderId="7" xfId="0" applyNumberFormat="1" applyFont="1" applyFill="1" applyBorder="1" applyAlignment="1" applyProtection="1">
      <alignment horizontal="center" vertical="center" wrapText="1"/>
      <protection locked="0"/>
    </xf>
    <xf numFmtId="167" fontId="3" fillId="0" borderId="23" xfId="0" applyNumberFormat="1" applyFont="1" applyFill="1" applyBorder="1" applyAlignment="1" applyProtection="1">
      <alignment horizontal="center" vertical="center" wrapText="1"/>
      <protection locked="0"/>
    </xf>
    <xf numFmtId="44" fontId="23" fillId="0" borderId="6" xfId="0" applyNumberFormat="1" applyFont="1" applyBorder="1" applyAlignment="1">
      <alignment horizontal="center" vertical="center" wrapText="1"/>
    </xf>
    <xf numFmtId="165" fontId="23" fillId="0" borderId="7" xfId="0" applyNumberFormat="1" applyFont="1" applyBorder="1" applyAlignment="1">
      <alignment horizontal="center" vertical="center" wrapText="1"/>
    </xf>
    <xf numFmtId="0" fontId="3" fillId="5" borderId="1" xfId="0" applyFont="1" applyFill="1" applyBorder="1" applyAlignment="1" applyProtection="1">
      <alignment horizontal="center" vertical="center" wrapText="1"/>
      <protection locked="0"/>
    </xf>
    <xf numFmtId="0" fontId="5" fillId="0" borderId="6" xfId="0" applyFont="1" applyBorder="1" applyAlignment="1" applyProtection="1">
      <alignment horizontal="center" vertical="center" wrapText="1"/>
    </xf>
    <xf numFmtId="0" fontId="5" fillId="5" borderId="17" xfId="0" applyFont="1" applyFill="1" applyBorder="1" applyAlignment="1" applyProtection="1">
      <alignment horizontal="center" vertical="center" wrapText="1"/>
      <protection locked="0"/>
    </xf>
    <xf numFmtId="0" fontId="14" fillId="0" borderId="0" xfId="0" applyFont="1" applyAlignment="1">
      <alignment horizontal="center" vertical="center" wrapText="1"/>
    </xf>
    <xf numFmtId="0" fontId="14" fillId="0" borderId="18" xfId="0" applyFont="1" applyBorder="1" applyAlignment="1">
      <alignment horizontal="center" vertical="center" wrapText="1"/>
    </xf>
    <xf numFmtId="0" fontId="14" fillId="0" borderId="35" xfId="0" applyFont="1" applyBorder="1" applyAlignment="1">
      <alignment horizontal="center" vertical="center" wrapText="1"/>
    </xf>
    <xf numFmtId="167" fontId="11" fillId="0" borderId="9" xfId="0" applyNumberFormat="1" applyFont="1" applyBorder="1" applyAlignment="1">
      <alignment horizontal="center" vertical="center" wrapText="1"/>
    </xf>
    <xf numFmtId="167" fontId="11" fillId="0" borderId="25" xfId="0" applyNumberFormat="1" applyFont="1" applyFill="1" applyBorder="1" applyAlignment="1">
      <alignment horizontal="center" vertical="center" wrapText="1"/>
    </xf>
    <xf numFmtId="0" fontId="5" fillId="0" borderId="11" xfId="0" applyFont="1" applyBorder="1" applyAlignment="1" applyProtection="1">
      <alignment horizontal="center" vertical="center" wrapText="1"/>
    </xf>
    <xf numFmtId="44" fontId="25" fillId="0" borderId="11" xfId="0" applyNumberFormat="1" applyFont="1" applyBorder="1" applyAlignment="1">
      <alignment horizontal="center" vertical="center" wrapText="1"/>
    </xf>
    <xf numFmtId="165" fontId="25" fillId="0" borderId="9" xfId="0" applyNumberFormat="1" applyFont="1" applyBorder="1" applyAlignment="1">
      <alignment horizontal="center" vertical="center" wrapText="1"/>
    </xf>
    <xf numFmtId="0" fontId="16" fillId="0" borderId="1" xfId="0" applyFont="1" applyBorder="1" applyAlignment="1" applyProtection="1">
      <alignment horizontal="center" vertical="center" wrapText="1"/>
    </xf>
    <xf numFmtId="0" fontId="16" fillId="0" borderId="7" xfId="0" applyFont="1" applyBorder="1" applyAlignment="1">
      <alignment horizontal="center" vertical="center" wrapText="1"/>
    </xf>
    <xf numFmtId="0" fontId="22" fillId="0" borderId="0" xfId="0" applyFont="1"/>
    <xf numFmtId="0" fontId="22" fillId="0" borderId="0" xfId="0" applyFont="1" applyAlignment="1">
      <alignment horizontal="center"/>
    </xf>
    <xf numFmtId="0" fontId="26" fillId="0" borderId="1" xfId="0" applyFont="1" applyBorder="1" applyAlignment="1">
      <alignment horizontal="center"/>
    </xf>
    <xf numFmtId="0" fontId="27" fillId="0" borderId="1" xfId="0" applyFont="1" applyBorder="1" applyAlignment="1">
      <alignment horizontal="center"/>
    </xf>
    <xf numFmtId="0" fontId="4" fillId="0" borderId="1" xfId="0" applyFont="1" applyBorder="1" applyAlignment="1">
      <alignment horizontal="center"/>
    </xf>
    <xf numFmtId="0" fontId="0" fillId="0" borderId="0" xfId="0" applyBorder="1" applyAlignment="1">
      <alignment horizontal="center" vertical="center" wrapText="1"/>
    </xf>
    <xf numFmtId="0" fontId="9" fillId="0" borderId="0" xfId="0" applyFont="1" applyBorder="1" applyAlignment="1">
      <alignment horizontal="center" vertical="center" wrapText="1"/>
    </xf>
    <xf numFmtId="0" fontId="14" fillId="0" borderId="0" xfId="0" applyFont="1" applyBorder="1" applyAlignment="1">
      <alignment horizontal="center" vertical="center" wrapText="1"/>
    </xf>
    <xf numFmtId="0" fontId="22" fillId="0" borderId="0" xfId="0" applyFont="1" applyBorder="1" applyAlignment="1">
      <alignment horizontal="center"/>
    </xf>
    <xf numFmtId="0" fontId="9" fillId="0" borderId="0" xfId="0" applyFont="1" applyFill="1" applyBorder="1" applyAlignment="1">
      <alignment horizontal="center"/>
    </xf>
    <xf numFmtId="166" fontId="7" fillId="0" borderId="24" xfId="0" applyNumberFormat="1" applyFont="1" applyBorder="1" applyAlignment="1"/>
    <xf numFmtId="0" fontId="26" fillId="0" borderId="0" xfId="0" applyFont="1" applyFill="1" applyBorder="1" applyAlignment="1">
      <alignment horizontal="center"/>
    </xf>
    <xf numFmtId="0" fontId="27" fillId="0" borderId="0" xfId="0" applyFont="1" applyFill="1" applyBorder="1" applyAlignment="1">
      <alignment horizontal="center"/>
    </xf>
    <xf numFmtId="0" fontId="4" fillId="0" borderId="0" xfId="0" applyFont="1" applyFill="1" applyBorder="1" applyAlignment="1">
      <alignment horizontal="center"/>
    </xf>
    <xf numFmtId="0" fontId="5" fillId="0" borderId="7" xfId="0" applyFont="1" applyBorder="1" applyAlignment="1" applyProtection="1">
      <alignment horizontal="center" vertical="center" wrapText="1" shrinkToFit="1"/>
      <protection locked="0"/>
    </xf>
    <xf numFmtId="0" fontId="9" fillId="0" borderId="7" xfId="0" applyFont="1" applyBorder="1" applyAlignment="1" applyProtection="1">
      <alignment horizontal="center"/>
      <protection locked="0"/>
    </xf>
    <xf numFmtId="0" fontId="9" fillId="0" borderId="7" xfId="0" applyFont="1" applyFill="1" applyBorder="1" applyAlignment="1" applyProtection="1">
      <alignment horizontal="center"/>
      <protection locked="0"/>
    </xf>
    <xf numFmtId="0" fontId="9" fillId="0" borderId="9" xfId="0" applyFont="1" applyBorder="1" applyAlignment="1" applyProtection="1">
      <alignment horizontal="center"/>
      <protection locked="0"/>
    </xf>
    <xf numFmtId="0" fontId="14" fillId="0" borderId="16" xfId="0" applyFont="1" applyBorder="1" applyAlignment="1">
      <alignment horizontal="center" vertical="center"/>
    </xf>
    <xf numFmtId="166" fontId="14" fillId="0" borderId="16" xfId="0" applyNumberFormat="1" applyFont="1" applyBorder="1" applyAlignment="1" applyProtection="1">
      <alignment horizontal="center" vertical="center"/>
      <protection locked="0"/>
    </xf>
    <xf numFmtId="169" fontId="5" fillId="5" borderId="1" xfId="0" applyNumberFormat="1" applyFont="1" applyFill="1" applyBorder="1" applyAlignment="1" applyProtection="1">
      <alignment horizontal="center" vertical="center" wrapText="1"/>
      <protection locked="0"/>
    </xf>
    <xf numFmtId="44" fontId="28" fillId="0" borderId="6" xfId="0" applyNumberFormat="1" applyFont="1" applyBorder="1" applyAlignment="1">
      <alignment horizontal="center" vertical="center" wrapText="1"/>
    </xf>
    <xf numFmtId="0" fontId="5" fillId="0" borderId="11" xfId="1" applyNumberFormat="1" applyFont="1" applyBorder="1" applyAlignment="1"/>
    <xf numFmtId="0" fontId="5" fillId="0" borderId="8" xfId="1" applyNumberFormat="1" applyFont="1" applyBorder="1" applyAlignment="1"/>
    <xf numFmtId="0" fontId="0" fillId="0" borderId="38" xfId="1" applyNumberFormat="1" applyFont="1" applyBorder="1" applyAlignment="1">
      <alignment vertical="center" wrapText="1" shrinkToFit="1"/>
    </xf>
    <xf numFmtId="44" fontId="0" fillId="0" borderId="17" xfId="1" applyFont="1" applyBorder="1"/>
    <xf numFmtId="44" fontId="5" fillId="0" borderId="18" xfId="1" applyFont="1" applyBorder="1"/>
    <xf numFmtId="44" fontId="0" fillId="0" borderId="0" xfId="0" applyNumberFormat="1" applyBorder="1"/>
    <xf numFmtId="0" fontId="8" fillId="0" borderId="0" xfId="0" applyFont="1" applyBorder="1" applyAlignment="1">
      <alignment horizontal="center" vertical="center" wrapText="1" shrinkToFit="1"/>
    </xf>
    <xf numFmtId="167" fontId="11" fillId="0" borderId="0" xfId="0" applyNumberFormat="1" applyFont="1" applyBorder="1" applyAlignment="1">
      <alignment horizontal="center" vertical="center" wrapText="1"/>
    </xf>
    <xf numFmtId="167" fontId="11" fillId="0" borderId="0" xfId="0" applyNumberFormat="1" applyFont="1" applyFill="1" applyBorder="1" applyAlignment="1">
      <alignment horizontal="center" vertical="center" wrapText="1"/>
    </xf>
    <xf numFmtId="0" fontId="5" fillId="0" borderId="0" xfId="0" applyFont="1" applyBorder="1" applyAlignment="1" applyProtection="1">
      <alignment horizontal="center" vertical="center" wrapText="1"/>
    </xf>
    <xf numFmtId="44" fontId="25" fillId="0" borderId="0" xfId="0" applyNumberFormat="1" applyFont="1" applyBorder="1" applyAlignment="1">
      <alignment horizontal="center" vertical="center" wrapText="1"/>
    </xf>
    <xf numFmtId="165" fontId="25" fillId="0" borderId="0" xfId="0" applyNumberFormat="1" applyFont="1" applyBorder="1" applyAlignment="1">
      <alignment horizontal="center" vertical="center" wrapText="1"/>
    </xf>
    <xf numFmtId="0" fontId="5" fillId="6" borderId="0" xfId="0" applyFont="1" applyFill="1" applyBorder="1" applyAlignment="1">
      <alignment horizontal="center"/>
    </xf>
    <xf numFmtId="0" fontId="5" fillId="2" borderId="18" xfId="0" applyFont="1" applyFill="1" applyBorder="1" applyAlignment="1">
      <alignment horizontal="center" vertical="center"/>
    </xf>
    <xf numFmtId="0" fontId="30" fillId="0" borderId="0" xfId="0" applyFont="1" applyAlignment="1">
      <alignment vertical="center" wrapText="1" shrinkToFit="1"/>
    </xf>
    <xf numFmtId="0" fontId="31" fillId="7" borderId="0" xfId="0" applyFont="1" applyFill="1" applyAlignment="1">
      <alignment horizontal="center" vertical="center" wrapText="1" shrinkToFit="1"/>
    </xf>
    <xf numFmtId="44" fontId="25" fillId="0" borderId="0" xfId="0" quotePrefix="1" applyNumberFormat="1" applyFont="1" applyFill="1" applyBorder="1" applyAlignment="1">
      <alignment horizontal="center"/>
    </xf>
    <xf numFmtId="168" fontId="30" fillId="4" borderId="4" xfId="2" applyNumberFormat="1" applyFont="1" applyFill="1" applyBorder="1" applyAlignment="1" applyProtection="1">
      <alignment horizontal="center" vertical="center" wrapText="1"/>
      <protection locked="0"/>
    </xf>
    <xf numFmtId="165" fontId="32" fillId="0" borderId="0" xfId="0" applyNumberFormat="1" applyFont="1" applyFill="1" applyAlignment="1">
      <alignment horizontal="center" vertical="center" wrapText="1" shrinkToFit="1"/>
    </xf>
    <xf numFmtId="0" fontId="1" fillId="0" borderId="0" xfId="0" applyFont="1" applyAlignment="1">
      <alignment horizontal="center"/>
    </xf>
    <xf numFmtId="44" fontId="1" fillId="0" borderId="10" xfId="1" applyFont="1" applyBorder="1" applyAlignment="1">
      <alignment horizontal="center"/>
    </xf>
    <xf numFmtId="14" fontId="10" fillId="0" borderId="29" xfId="0" applyNumberFormat="1" applyFont="1" applyBorder="1" applyAlignment="1">
      <alignment horizontal="center" vertical="center" wrapText="1"/>
    </xf>
    <xf numFmtId="14" fontId="10" fillId="0" borderId="30" xfId="0" applyNumberFormat="1" applyFont="1" applyBorder="1" applyAlignment="1">
      <alignment horizontal="center" vertical="center" wrapText="1"/>
    </xf>
    <xf numFmtId="14" fontId="10" fillId="0" borderId="31" xfId="0" applyNumberFormat="1" applyFont="1" applyBorder="1" applyAlignment="1">
      <alignment horizontal="center" vertical="center" wrapText="1"/>
    </xf>
    <xf numFmtId="14" fontId="14" fillId="0" borderId="29" xfId="0" applyNumberFormat="1" applyFont="1" applyBorder="1" applyAlignment="1">
      <alignment horizontal="center"/>
    </xf>
    <xf numFmtId="14" fontId="14" fillId="0" borderId="31" xfId="0" applyNumberFormat="1" applyFont="1" applyBorder="1" applyAlignment="1">
      <alignment horizontal="center"/>
    </xf>
    <xf numFmtId="0" fontId="14" fillId="0" borderId="29" xfId="0" applyFont="1" applyBorder="1" applyAlignment="1">
      <alignment horizontal="center" vertical="center"/>
    </xf>
    <xf numFmtId="0" fontId="14" fillId="0" borderId="31" xfId="0" applyFont="1" applyBorder="1" applyAlignment="1">
      <alignment horizontal="center" vertical="center"/>
    </xf>
    <xf numFmtId="0" fontId="8" fillId="0" borderId="33" xfId="0" applyFont="1" applyBorder="1" applyAlignment="1">
      <alignment horizontal="center" vertical="center" wrapText="1" shrinkToFit="1"/>
    </xf>
    <xf numFmtId="0" fontId="8" fillId="0" borderId="27" xfId="0" applyFont="1" applyBorder="1" applyAlignment="1">
      <alignment horizontal="center" vertical="center" wrapText="1" shrinkToFit="1"/>
    </xf>
    <xf numFmtId="0" fontId="8" fillId="0" borderId="36" xfId="0" applyFont="1" applyBorder="1" applyAlignment="1">
      <alignment horizontal="center" vertical="center" wrapText="1" shrinkToFit="1"/>
    </xf>
    <xf numFmtId="0" fontId="12" fillId="0" borderId="33" xfId="0" applyFont="1" applyBorder="1" applyAlignment="1" applyProtection="1">
      <alignment horizontal="center" vertical="center" wrapText="1" shrinkToFit="1"/>
    </xf>
    <xf numFmtId="0" fontId="12" fillId="0" borderId="15" xfId="0" applyFont="1" applyBorder="1" applyAlignment="1" applyProtection="1">
      <alignment horizontal="center" vertical="center" wrapText="1" shrinkToFit="1"/>
    </xf>
    <xf numFmtId="167" fontId="10" fillId="5" borderId="2" xfId="0" applyNumberFormat="1" applyFont="1" applyFill="1" applyBorder="1" applyAlignment="1" applyProtection="1">
      <alignment horizontal="center" vertical="center" wrapText="1" shrinkToFit="1"/>
      <protection locked="0"/>
    </xf>
    <xf numFmtId="167" fontId="10" fillId="5" borderId="32" xfId="0" applyNumberFormat="1" applyFont="1" applyFill="1" applyBorder="1" applyAlignment="1" applyProtection="1">
      <alignment horizontal="center" vertical="center" wrapText="1" shrinkToFit="1"/>
      <protection locked="0"/>
    </xf>
    <xf numFmtId="0" fontId="7" fillId="0" borderId="29" xfId="0" applyFont="1" applyBorder="1" applyAlignment="1">
      <alignment horizontal="center"/>
    </xf>
    <xf numFmtId="0" fontId="7" fillId="0" borderId="30" xfId="0" applyFont="1" applyBorder="1" applyAlignment="1">
      <alignment horizontal="center"/>
    </xf>
    <xf numFmtId="0" fontId="7" fillId="0" borderId="3" xfId="0" applyFont="1" applyBorder="1" applyAlignment="1">
      <alignment horizontal="center" vertical="center" wrapText="1" shrinkToFit="1"/>
    </xf>
    <xf numFmtId="0" fontId="7" fillId="0" borderId="6" xfId="0" applyFont="1" applyBorder="1" applyAlignment="1">
      <alignment horizontal="center" vertical="center" wrapText="1" shrinkToFit="1"/>
    </xf>
    <xf numFmtId="0" fontId="7" fillId="0" borderId="11" xfId="0" applyFont="1" applyBorder="1" applyAlignment="1">
      <alignment horizontal="center" vertical="center" wrapText="1" shrinkToFit="1"/>
    </xf>
    <xf numFmtId="0" fontId="5" fillId="0" borderId="0" xfId="0" applyFont="1" applyAlignment="1">
      <alignment horizontal="center"/>
    </xf>
  </cellXfs>
  <cellStyles count="3">
    <cellStyle name="Euro" xfId="1" xr:uid="{00000000-0005-0000-0000-000000000000}"/>
    <cellStyle name="Milliers" xfId="2" builtinId="3"/>
    <cellStyle name="Normal" xfId="0" builtinId="0"/>
  </cellStyles>
  <dxfs count="1320">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ont>
        <b/>
        <i val="0"/>
        <color rgb="FFFF0000"/>
      </font>
      <fill>
        <patternFill>
          <bgColor theme="1"/>
        </patternFill>
      </fill>
    </dxf>
    <dxf>
      <fill>
        <patternFill>
          <bgColor theme="1"/>
        </patternFill>
      </fill>
    </dxf>
    <dxf>
      <font>
        <b/>
        <i val="0"/>
        <color rgb="FFFF0000"/>
      </font>
      <fill>
        <patternFill>
          <bgColor theme="1"/>
        </patternFill>
      </fill>
    </dxf>
    <dxf>
      <fill>
        <patternFill>
          <bgColor theme="1"/>
        </patternFill>
      </fill>
    </dxf>
    <dxf>
      <fill>
        <patternFill>
          <bgColor theme="1"/>
        </patternFill>
      </fill>
    </dxf>
    <dxf>
      <font>
        <b/>
        <i val="0"/>
        <color rgb="FFFF0000"/>
      </font>
      <fill>
        <patternFill>
          <bgColor theme="1"/>
        </patternFill>
      </fill>
    </dxf>
  </dxfs>
  <tableStyles count="0" defaultTableStyle="TableStyleMedium2" defaultPivotStyle="PivotStyleLight16"/>
  <colors>
    <mruColors>
      <color rgb="FF0156A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695325</xdr:colOff>
          <xdr:row>2</xdr:row>
          <xdr:rowOff>66675</xdr:rowOff>
        </xdr:from>
        <xdr:to>
          <xdr:col>13</xdr:col>
          <xdr:colOff>1419225</xdr:colOff>
          <xdr:row>5</xdr:row>
          <xdr:rowOff>57150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300-000011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sng" strike="noStrike" baseline="0">
                  <a:solidFill>
                    <a:srgbClr val="FF0000"/>
                  </a:solidFill>
                  <a:latin typeface="Arial"/>
                  <a:cs typeface="Arial"/>
                </a:rPr>
                <a:t>SAISIE COMMANDE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C3:L299"/>
  <sheetViews>
    <sheetView workbookViewId="0">
      <pane ySplit="3" topLeftCell="A160" activePane="bottomLeft" state="frozen"/>
      <selection pane="bottomLeft" activeCell="C164" sqref="C164"/>
    </sheetView>
  </sheetViews>
  <sheetFormatPr baseColWidth="10" defaultRowHeight="12.75" x14ac:dyDescent="0.2"/>
  <cols>
    <col min="3" max="3" width="27.85546875" bestFit="1" customWidth="1"/>
    <col min="7" max="7" width="13" bestFit="1" customWidth="1"/>
    <col min="8" max="9" width="11.42578125" style="4"/>
    <col min="11" max="11" width="16.7109375" bestFit="1" customWidth="1"/>
  </cols>
  <sheetData>
    <row r="3" spans="3:12" x14ac:dyDescent="0.2">
      <c r="C3" t="s">
        <v>0</v>
      </c>
      <c r="D3" t="s">
        <v>4</v>
      </c>
      <c r="E3" s="5">
        <v>0.1</v>
      </c>
      <c r="F3" t="s">
        <v>1</v>
      </c>
      <c r="G3" t="s">
        <v>5</v>
      </c>
      <c r="H3" s="4" t="s">
        <v>3</v>
      </c>
      <c r="I3" s="5">
        <v>0.2</v>
      </c>
      <c r="J3" t="s">
        <v>2</v>
      </c>
      <c r="K3" t="s">
        <v>6</v>
      </c>
    </row>
    <row r="4" spans="3:12" x14ac:dyDescent="0.2">
      <c r="C4" s="7" t="s">
        <v>91</v>
      </c>
      <c r="D4" s="6">
        <v>20</v>
      </c>
      <c r="E4" s="6">
        <v>22</v>
      </c>
      <c r="F4" s="6">
        <v>40</v>
      </c>
      <c r="G4" s="6">
        <v>44</v>
      </c>
      <c r="H4" s="4">
        <v>2.5694444444444447E-2</v>
      </c>
      <c r="I4" s="4">
        <v>3.0833333333333334E-2</v>
      </c>
      <c r="J4" s="4">
        <v>5.1388888888888894E-2</v>
      </c>
      <c r="K4" s="4">
        <v>6.1666666666666668E-2</v>
      </c>
      <c r="L4" s="4"/>
    </row>
    <row r="5" spans="3:12" x14ac:dyDescent="0.2">
      <c r="C5" s="7" t="s">
        <v>92</v>
      </c>
      <c r="D5" s="6">
        <v>36.5</v>
      </c>
      <c r="E5" s="6">
        <v>40.150000000000006</v>
      </c>
      <c r="F5" s="6">
        <v>73</v>
      </c>
      <c r="G5" s="6">
        <v>80.300000000000011</v>
      </c>
      <c r="H5" s="4">
        <v>3.9583333333333331E-2</v>
      </c>
      <c r="I5" s="4">
        <v>4.7499999999999994E-2</v>
      </c>
      <c r="J5" s="4">
        <v>7.9166666666666663E-2</v>
      </c>
      <c r="K5" s="4">
        <v>9.4999999999999987E-2</v>
      </c>
      <c r="L5" s="4"/>
    </row>
    <row r="6" spans="3:12" x14ac:dyDescent="0.2">
      <c r="C6" s="7" t="s">
        <v>93</v>
      </c>
      <c r="D6" s="6">
        <v>25.2</v>
      </c>
      <c r="E6" s="6">
        <v>27.720000000000002</v>
      </c>
      <c r="F6" s="6">
        <v>50.4</v>
      </c>
      <c r="G6" s="6">
        <v>55.440000000000005</v>
      </c>
      <c r="H6" s="4">
        <v>3.0555555555555555E-2</v>
      </c>
      <c r="I6" s="4">
        <v>3.6666666666666667E-2</v>
      </c>
      <c r="J6" s="4">
        <v>6.1111111111111109E-2</v>
      </c>
      <c r="K6" s="4">
        <v>7.3333333333333334E-2</v>
      </c>
      <c r="L6" s="4"/>
    </row>
    <row r="7" spans="3:12" x14ac:dyDescent="0.2">
      <c r="C7" s="7" t="s">
        <v>94</v>
      </c>
      <c r="D7" s="6">
        <v>25.3</v>
      </c>
      <c r="E7" s="6">
        <v>27.830000000000002</v>
      </c>
      <c r="F7" s="6">
        <v>50.6</v>
      </c>
      <c r="G7" s="6">
        <v>55.660000000000004</v>
      </c>
      <c r="H7" s="4">
        <v>2.9166666666666664E-2</v>
      </c>
      <c r="I7" s="4">
        <v>3.4999999999999996E-2</v>
      </c>
      <c r="J7" s="4">
        <v>5.8333333333333327E-2</v>
      </c>
      <c r="K7" s="4">
        <v>6.9999999999999993E-2</v>
      </c>
      <c r="L7" s="4"/>
    </row>
    <row r="8" spans="3:12" x14ac:dyDescent="0.2">
      <c r="C8" s="7" t="s">
        <v>95</v>
      </c>
      <c r="D8" s="6">
        <v>25</v>
      </c>
      <c r="E8" s="6">
        <v>27.500000000000004</v>
      </c>
      <c r="F8" s="6">
        <v>50</v>
      </c>
      <c r="G8" s="6">
        <v>55.000000000000007</v>
      </c>
      <c r="H8" s="4">
        <v>2.7777777777777776E-2</v>
      </c>
      <c r="I8" s="4">
        <v>3.3333333333333333E-2</v>
      </c>
      <c r="J8" s="4">
        <v>5.5555555555555552E-2</v>
      </c>
      <c r="K8" s="4">
        <v>6.6666666666666666E-2</v>
      </c>
      <c r="L8" s="4"/>
    </row>
    <row r="9" spans="3:12" x14ac:dyDescent="0.2">
      <c r="C9" s="7" t="s">
        <v>96</v>
      </c>
      <c r="D9" s="6">
        <v>15.4</v>
      </c>
      <c r="E9" s="6">
        <v>16.940000000000001</v>
      </c>
      <c r="F9" s="6">
        <v>30.8</v>
      </c>
      <c r="G9" s="6">
        <v>33.880000000000003</v>
      </c>
      <c r="H9" s="4">
        <v>2.0833333333333332E-2</v>
      </c>
      <c r="I9" s="4">
        <v>2.4999999999999998E-2</v>
      </c>
      <c r="J9" s="4">
        <v>4.1666666666666664E-2</v>
      </c>
      <c r="K9" s="4">
        <v>4.9999999999999996E-2</v>
      </c>
      <c r="L9" s="4"/>
    </row>
    <row r="10" spans="3:12" x14ac:dyDescent="0.2">
      <c r="C10" s="7" t="s">
        <v>97</v>
      </c>
      <c r="D10" s="6">
        <v>38.200000000000003</v>
      </c>
      <c r="E10" s="6">
        <v>42.02</v>
      </c>
      <c r="F10" s="6">
        <v>76.400000000000006</v>
      </c>
      <c r="G10" s="6">
        <v>84.04</v>
      </c>
      <c r="H10" s="4">
        <v>4.0972222222222222E-2</v>
      </c>
      <c r="I10" s="4">
        <v>4.9166666666666664E-2</v>
      </c>
      <c r="J10" s="4">
        <v>8.1944444444444445E-2</v>
      </c>
      <c r="K10" s="4">
        <v>9.8333333333333328E-2</v>
      </c>
      <c r="L10" s="4"/>
    </row>
    <row r="11" spans="3:12" x14ac:dyDescent="0.2">
      <c r="C11" s="7" t="s">
        <v>98</v>
      </c>
      <c r="D11" s="6">
        <v>31.7</v>
      </c>
      <c r="E11" s="6">
        <v>34.870000000000005</v>
      </c>
      <c r="F11" s="6">
        <v>63.4</v>
      </c>
      <c r="G11" s="6">
        <v>69.740000000000009</v>
      </c>
      <c r="H11" s="4">
        <v>3.4722222222222224E-2</v>
      </c>
      <c r="I11" s="4">
        <v>4.1666666666666664E-2</v>
      </c>
      <c r="J11" s="4">
        <v>6.9444444444444448E-2</v>
      </c>
      <c r="K11" s="4">
        <v>8.3333333333333329E-2</v>
      </c>
      <c r="L11" s="4"/>
    </row>
    <row r="12" spans="3:12" x14ac:dyDescent="0.2">
      <c r="C12" s="7" t="s">
        <v>99</v>
      </c>
      <c r="D12" s="6">
        <v>101.4</v>
      </c>
      <c r="E12" s="6">
        <v>111.54000000000002</v>
      </c>
      <c r="F12" s="6">
        <v>202.8</v>
      </c>
      <c r="G12" s="6">
        <v>223.08000000000004</v>
      </c>
      <c r="H12" s="4">
        <v>8.4027777777777771E-2</v>
      </c>
      <c r="I12" s="4">
        <v>0.10083333333333332</v>
      </c>
      <c r="J12" s="4">
        <v>0.16805555555555554</v>
      </c>
      <c r="K12" s="4">
        <v>0.20166666666666663</v>
      </c>
      <c r="L12" s="4"/>
    </row>
    <row r="13" spans="3:12" x14ac:dyDescent="0.2">
      <c r="C13" s="7" t="s">
        <v>100</v>
      </c>
      <c r="D13" s="6">
        <v>66.3</v>
      </c>
      <c r="E13" s="6">
        <v>72.930000000000007</v>
      </c>
      <c r="F13" s="6">
        <v>132.6</v>
      </c>
      <c r="G13" s="6">
        <v>145.86000000000001</v>
      </c>
      <c r="H13" s="4">
        <v>5.486111111111111E-2</v>
      </c>
      <c r="I13" s="4">
        <v>6.5833333333333327E-2</v>
      </c>
      <c r="J13" s="4">
        <v>0.10972222222222222</v>
      </c>
      <c r="K13" s="4">
        <v>0.13166666666666665</v>
      </c>
      <c r="L13" s="4"/>
    </row>
    <row r="14" spans="3:12" x14ac:dyDescent="0.2">
      <c r="C14" s="7" t="s">
        <v>101</v>
      </c>
      <c r="D14" s="6">
        <v>25.2</v>
      </c>
      <c r="E14" s="6">
        <v>27.720000000000002</v>
      </c>
      <c r="F14" s="6">
        <v>50.4</v>
      </c>
      <c r="G14" s="6">
        <v>55.440000000000005</v>
      </c>
      <c r="H14" s="4">
        <v>3.0555555555555555E-2</v>
      </c>
      <c r="I14" s="4">
        <v>3.6666666666666667E-2</v>
      </c>
      <c r="J14" s="4">
        <v>6.1111111111111109E-2</v>
      </c>
      <c r="K14" s="4">
        <v>7.3333333333333334E-2</v>
      </c>
      <c r="L14" s="4"/>
    </row>
    <row r="15" spans="3:12" x14ac:dyDescent="0.2">
      <c r="C15" s="7" t="s">
        <v>102</v>
      </c>
      <c r="D15" s="6">
        <v>28.4</v>
      </c>
      <c r="E15" s="6">
        <v>31.240000000000002</v>
      </c>
      <c r="F15" s="6">
        <v>56.8</v>
      </c>
      <c r="G15" s="6">
        <v>62.480000000000004</v>
      </c>
      <c r="H15" s="4">
        <v>3.4027777777777775E-2</v>
      </c>
      <c r="I15" s="4">
        <v>4.0833333333333326E-2</v>
      </c>
      <c r="J15" s="4">
        <v>6.805555555555555E-2</v>
      </c>
      <c r="K15" s="4">
        <v>8.1666666666666651E-2</v>
      </c>
      <c r="L15" s="4"/>
    </row>
    <row r="16" spans="3:12" x14ac:dyDescent="0.2">
      <c r="C16" s="7" t="s">
        <v>103</v>
      </c>
      <c r="D16" s="6">
        <v>16</v>
      </c>
      <c r="E16" s="6">
        <v>17.600000000000001</v>
      </c>
      <c r="F16" s="6">
        <v>32</v>
      </c>
      <c r="G16" s="6">
        <v>35.200000000000003</v>
      </c>
      <c r="H16" s="4">
        <v>5.5555555555555558E-3</v>
      </c>
      <c r="I16" s="4">
        <v>6.6666666666666671E-3</v>
      </c>
      <c r="J16" s="4">
        <v>1.1111111111111112E-2</v>
      </c>
      <c r="K16" s="4">
        <v>1.3333333333333334E-2</v>
      </c>
      <c r="L16" s="4"/>
    </row>
    <row r="17" spans="3:12" x14ac:dyDescent="0.2">
      <c r="C17" s="7" t="s">
        <v>104</v>
      </c>
      <c r="D17" s="6">
        <v>43.8</v>
      </c>
      <c r="E17" s="6">
        <v>48.18</v>
      </c>
      <c r="F17" s="6">
        <v>87.6</v>
      </c>
      <c r="G17" s="6">
        <v>96.36</v>
      </c>
      <c r="H17" s="4">
        <v>4.1666666666666664E-2</v>
      </c>
      <c r="I17" s="4">
        <v>4.9999999999999996E-2</v>
      </c>
      <c r="J17" s="4">
        <v>8.3333333333333329E-2</v>
      </c>
      <c r="K17" s="4">
        <v>9.9999999999999992E-2</v>
      </c>
      <c r="L17" s="4"/>
    </row>
    <row r="18" spans="3:12" x14ac:dyDescent="0.2">
      <c r="C18" s="7" t="s">
        <v>105</v>
      </c>
      <c r="D18" s="6">
        <v>12</v>
      </c>
      <c r="E18" s="6">
        <v>13.200000000000001</v>
      </c>
      <c r="F18" s="6">
        <v>24</v>
      </c>
      <c r="G18" s="6">
        <v>26.400000000000002</v>
      </c>
      <c r="H18" s="4">
        <v>1.5277777777777777E-2</v>
      </c>
      <c r="I18" s="4">
        <v>1.8333333333333333E-2</v>
      </c>
      <c r="J18" s="4">
        <v>3.0555555555555555E-2</v>
      </c>
      <c r="K18" s="4">
        <v>3.6666666666666667E-2</v>
      </c>
      <c r="L18" s="4"/>
    </row>
    <row r="19" spans="3:12" x14ac:dyDescent="0.2">
      <c r="C19" s="7" t="s">
        <v>106</v>
      </c>
      <c r="D19" s="6">
        <v>40.299999999999997</v>
      </c>
      <c r="E19" s="6">
        <v>44.33</v>
      </c>
      <c r="F19" s="6">
        <v>80.599999999999994</v>
      </c>
      <c r="G19" s="6">
        <v>88.66</v>
      </c>
      <c r="H19" s="4">
        <v>4.7222222222222221E-2</v>
      </c>
      <c r="I19" s="4">
        <v>5.6666666666666664E-2</v>
      </c>
      <c r="J19" s="4">
        <v>9.4444444444444442E-2</v>
      </c>
      <c r="K19" s="4">
        <v>0.11333333333333333</v>
      </c>
      <c r="L19" s="4"/>
    </row>
    <row r="20" spans="3:12" x14ac:dyDescent="0.2">
      <c r="C20" s="7" t="s">
        <v>107</v>
      </c>
      <c r="D20" s="6">
        <v>29.1</v>
      </c>
      <c r="E20" s="6">
        <v>32.010000000000005</v>
      </c>
      <c r="F20" s="6">
        <v>58.2</v>
      </c>
      <c r="G20" s="6">
        <v>64.02000000000001</v>
      </c>
      <c r="H20" s="4">
        <v>3.5416666666666666E-2</v>
      </c>
      <c r="I20" s="4">
        <v>4.2499999999999996E-2</v>
      </c>
      <c r="J20" s="4">
        <v>7.0833333333333331E-2</v>
      </c>
      <c r="K20" s="4">
        <v>8.4999999999999992E-2</v>
      </c>
      <c r="L20" s="4"/>
    </row>
    <row r="21" spans="3:12" x14ac:dyDescent="0.2">
      <c r="C21" s="7" t="s">
        <v>108</v>
      </c>
      <c r="D21" s="6">
        <v>24.7</v>
      </c>
      <c r="E21" s="6">
        <v>27.17</v>
      </c>
      <c r="F21" s="6">
        <v>49.4</v>
      </c>
      <c r="G21" s="6">
        <v>54.34</v>
      </c>
      <c r="H21" s="4">
        <v>2.7777777777777776E-2</v>
      </c>
      <c r="I21" s="4">
        <v>3.3333333333333333E-2</v>
      </c>
      <c r="J21" s="4">
        <v>5.5555555555555552E-2</v>
      </c>
      <c r="K21" s="4">
        <v>6.6666666666666666E-2</v>
      </c>
      <c r="L21" s="4"/>
    </row>
    <row r="22" spans="3:12" x14ac:dyDescent="0.2">
      <c r="C22" s="7" t="s">
        <v>109</v>
      </c>
      <c r="D22" s="6">
        <v>39.700000000000003</v>
      </c>
      <c r="E22" s="6">
        <v>43.670000000000009</v>
      </c>
      <c r="F22" s="6">
        <v>79.400000000000006</v>
      </c>
      <c r="G22" s="6">
        <v>87.340000000000018</v>
      </c>
      <c r="H22" s="4">
        <v>3.9583333333333331E-2</v>
      </c>
      <c r="I22" s="4">
        <v>4.7499999999999994E-2</v>
      </c>
      <c r="J22" s="4">
        <v>7.9166666666666663E-2</v>
      </c>
      <c r="K22" s="4">
        <v>9.4999999999999987E-2</v>
      </c>
      <c r="L22" s="4"/>
    </row>
    <row r="23" spans="3:12" x14ac:dyDescent="0.2">
      <c r="C23" s="7" t="s">
        <v>110</v>
      </c>
      <c r="D23" s="6">
        <v>18</v>
      </c>
      <c r="E23" s="6">
        <v>19.8</v>
      </c>
      <c r="F23" s="6">
        <v>36</v>
      </c>
      <c r="G23" s="6">
        <v>39.6</v>
      </c>
      <c r="H23" s="4">
        <v>2.0833333333333332E-2</v>
      </c>
      <c r="I23" s="4">
        <v>2.4999999999999998E-2</v>
      </c>
      <c r="J23" s="4">
        <v>4.1666666666666664E-2</v>
      </c>
      <c r="K23" s="4">
        <v>4.9999999999999996E-2</v>
      </c>
      <c r="L23" s="4"/>
    </row>
    <row r="24" spans="3:12" x14ac:dyDescent="0.2">
      <c r="C24" s="7" t="s">
        <v>111</v>
      </c>
      <c r="D24" s="6">
        <v>32.6</v>
      </c>
      <c r="E24" s="6">
        <v>35.860000000000007</v>
      </c>
      <c r="F24" s="6">
        <v>65.2</v>
      </c>
      <c r="G24" s="6">
        <v>71.720000000000013</v>
      </c>
      <c r="H24" s="4">
        <v>4.027777777777778E-2</v>
      </c>
      <c r="I24" s="4">
        <v>4.8333333333333332E-2</v>
      </c>
      <c r="J24" s="4">
        <v>8.0555555555555561E-2</v>
      </c>
      <c r="K24" s="4">
        <v>9.6666666666666665E-2</v>
      </c>
      <c r="L24" s="4"/>
    </row>
    <row r="25" spans="3:12" x14ac:dyDescent="0.2">
      <c r="C25" s="7" t="s">
        <v>112</v>
      </c>
      <c r="D25" s="6">
        <v>16.3</v>
      </c>
      <c r="E25" s="6">
        <v>17.930000000000003</v>
      </c>
      <c r="F25" s="6">
        <v>32.6</v>
      </c>
      <c r="G25" s="6">
        <v>35.860000000000007</v>
      </c>
      <c r="H25" s="4">
        <v>2.1527777777777781E-2</v>
      </c>
      <c r="I25" s="4">
        <v>2.5833333333333337E-2</v>
      </c>
      <c r="J25" s="4">
        <v>4.3055555555555562E-2</v>
      </c>
      <c r="K25" s="4">
        <v>5.1666666666666673E-2</v>
      </c>
      <c r="L25" s="4"/>
    </row>
    <row r="26" spans="3:12" x14ac:dyDescent="0.2">
      <c r="C26" s="7" t="s">
        <v>113</v>
      </c>
      <c r="D26" s="6">
        <v>15</v>
      </c>
      <c r="E26" s="6">
        <v>16.5</v>
      </c>
      <c r="F26" s="6">
        <v>30</v>
      </c>
      <c r="G26" s="6">
        <v>33</v>
      </c>
      <c r="H26" s="4">
        <v>1.7361111111111112E-2</v>
      </c>
      <c r="I26" s="4">
        <v>2.0833333333333332E-2</v>
      </c>
      <c r="J26" s="4">
        <v>3.4722222222222224E-2</v>
      </c>
      <c r="K26" s="4">
        <v>4.1666666666666664E-2</v>
      </c>
      <c r="L26" s="4"/>
    </row>
    <row r="27" spans="3:12" x14ac:dyDescent="0.2">
      <c r="C27" s="7" t="s">
        <v>114</v>
      </c>
      <c r="D27" s="6">
        <v>17.899999999999999</v>
      </c>
      <c r="E27" s="6">
        <v>19.690000000000001</v>
      </c>
      <c r="F27" s="6">
        <v>35.799999999999997</v>
      </c>
      <c r="G27" s="6">
        <v>39.380000000000003</v>
      </c>
      <c r="H27" s="4">
        <v>2.361111111111111E-2</v>
      </c>
      <c r="I27" s="4">
        <v>2.8333333333333332E-2</v>
      </c>
      <c r="J27" s="4">
        <v>4.7222222222222221E-2</v>
      </c>
      <c r="K27" s="4">
        <v>5.6666666666666664E-2</v>
      </c>
      <c r="L27" s="4"/>
    </row>
    <row r="28" spans="3:12" x14ac:dyDescent="0.2">
      <c r="C28" s="7" t="s">
        <v>115</v>
      </c>
      <c r="D28" s="6">
        <v>31</v>
      </c>
      <c r="E28" s="6">
        <v>34.1</v>
      </c>
      <c r="F28" s="6">
        <v>62</v>
      </c>
      <c r="G28" s="6">
        <v>68.2</v>
      </c>
      <c r="H28" s="4">
        <v>3.888888888888889E-2</v>
      </c>
      <c r="I28" s="4">
        <v>4.6666666666666669E-2</v>
      </c>
      <c r="J28" s="4">
        <v>7.7777777777777779E-2</v>
      </c>
      <c r="K28" s="4">
        <v>9.3333333333333338E-2</v>
      </c>
      <c r="L28" s="4"/>
    </row>
    <row r="29" spans="3:12" x14ac:dyDescent="0.2">
      <c r="C29" s="7" t="s">
        <v>116</v>
      </c>
      <c r="D29" s="6">
        <v>49.9</v>
      </c>
      <c r="E29" s="6">
        <v>54.89</v>
      </c>
      <c r="F29" s="6">
        <v>99.8</v>
      </c>
      <c r="G29" s="6">
        <v>109.78</v>
      </c>
      <c r="H29" s="4">
        <v>5.1388888888888894E-2</v>
      </c>
      <c r="I29" s="4">
        <v>6.1666666666666668E-2</v>
      </c>
      <c r="J29" s="4">
        <v>0.10277777777777779</v>
      </c>
      <c r="K29" s="4">
        <v>0.12333333333333334</v>
      </c>
      <c r="L29" s="4"/>
    </row>
    <row r="30" spans="3:12" x14ac:dyDescent="0.2">
      <c r="C30" s="7" t="s">
        <v>117</v>
      </c>
      <c r="D30" s="6">
        <v>18.399999999999999</v>
      </c>
      <c r="E30" s="6">
        <v>20.239999999999998</v>
      </c>
      <c r="F30" s="6">
        <v>36.799999999999997</v>
      </c>
      <c r="G30" s="6">
        <v>40.479999999999997</v>
      </c>
      <c r="H30" s="4">
        <v>2.4305555555555556E-2</v>
      </c>
      <c r="I30" s="4">
        <v>2.9166666666666667E-2</v>
      </c>
      <c r="J30" s="4">
        <v>4.8611111111111112E-2</v>
      </c>
      <c r="K30" s="4">
        <v>5.8333333333333334E-2</v>
      </c>
      <c r="L30" s="4"/>
    </row>
    <row r="31" spans="3:12" x14ac:dyDescent="0.2">
      <c r="C31" s="7" t="s">
        <v>118</v>
      </c>
      <c r="D31" s="6">
        <v>92.5</v>
      </c>
      <c r="E31" s="6">
        <v>101.75000000000001</v>
      </c>
      <c r="F31" s="6">
        <v>185</v>
      </c>
      <c r="G31" s="6">
        <v>203.50000000000003</v>
      </c>
      <c r="H31" s="4">
        <v>7.2916666666666671E-2</v>
      </c>
      <c r="I31" s="4">
        <v>8.7500000000000008E-2</v>
      </c>
      <c r="J31" s="4">
        <v>0.14583333333333334</v>
      </c>
      <c r="K31" s="4">
        <v>0.17500000000000002</v>
      </c>
      <c r="L31" s="4"/>
    </row>
    <row r="32" spans="3:12" x14ac:dyDescent="0.2">
      <c r="C32" s="7" t="s">
        <v>119</v>
      </c>
      <c r="D32" s="6">
        <v>28.9</v>
      </c>
      <c r="E32" s="6">
        <v>31.790000000000003</v>
      </c>
      <c r="F32" s="6">
        <v>57.8</v>
      </c>
      <c r="G32" s="6">
        <v>63.580000000000005</v>
      </c>
      <c r="H32" s="4">
        <v>3.5416666666666666E-2</v>
      </c>
      <c r="I32" s="4">
        <v>4.2499999999999996E-2</v>
      </c>
      <c r="J32" s="4">
        <v>7.0833333333333331E-2</v>
      </c>
      <c r="K32" s="4">
        <v>8.4999999999999992E-2</v>
      </c>
      <c r="L32" s="4"/>
    </row>
    <row r="33" spans="3:12" x14ac:dyDescent="0.2">
      <c r="C33" s="7" t="s">
        <v>120</v>
      </c>
      <c r="D33" s="6">
        <v>64.599999999999994</v>
      </c>
      <c r="E33" s="6">
        <v>71.06</v>
      </c>
      <c r="F33" s="6">
        <v>129.19999999999999</v>
      </c>
      <c r="G33" s="6">
        <v>142.12</v>
      </c>
      <c r="H33" s="4">
        <v>5.2777777777777778E-2</v>
      </c>
      <c r="I33" s="4">
        <v>6.3333333333333325E-2</v>
      </c>
      <c r="J33" s="4">
        <v>0.10555555555555556</v>
      </c>
      <c r="K33" s="4">
        <v>0.12666666666666665</v>
      </c>
      <c r="L33" s="4"/>
    </row>
    <row r="34" spans="3:12" x14ac:dyDescent="0.2">
      <c r="C34" s="7" t="s">
        <v>121</v>
      </c>
      <c r="D34" s="6">
        <v>58.7</v>
      </c>
      <c r="E34" s="6">
        <v>64.570000000000007</v>
      </c>
      <c r="F34" s="6">
        <v>117.4</v>
      </c>
      <c r="G34" s="6">
        <v>129.14000000000001</v>
      </c>
      <c r="H34" s="4">
        <v>6.8750000000000006E-2</v>
      </c>
      <c r="I34" s="4">
        <v>8.2500000000000004E-2</v>
      </c>
      <c r="J34" s="4">
        <v>0.13750000000000001</v>
      </c>
      <c r="K34" s="4">
        <v>0.16500000000000001</v>
      </c>
      <c r="L34" s="4"/>
    </row>
    <row r="35" spans="3:12" x14ac:dyDescent="0.2">
      <c r="C35" s="7" t="s">
        <v>122</v>
      </c>
      <c r="D35" s="6">
        <v>75</v>
      </c>
      <c r="E35" s="6">
        <v>82.5</v>
      </c>
      <c r="F35" s="6">
        <v>150</v>
      </c>
      <c r="G35" s="6">
        <v>165</v>
      </c>
      <c r="H35" s="4">
        <v>6.25E-2</v>
      </c>
      <c r="I35" s="4">
        <v>7.4999999999999997E-2</v>
      </c>
      <c r="J35" s="4">
        <v>0.125</v>
      </c>
      <c r="K35" s="4">
        <v>0.15</v>
      </c>
      <c r="L35" s="4"/>
    </row>
    <row r="36" spans="3:12" x14ac:dyDescent="0.2">
      <c r="C36" s="7" t="s">
        <v>123</v>
      </c>
      <c r="D36" s="6">
        <v>70</v>
      </c>
      <c r="E36" s="6">
        <v>77</v>
      </c>
      <c r="F36" s="6">
        <v>140</v>
      </c>
      <c r="G36" s="6">
        <v>154</v>
      </c>
      <c r="H36" s="4">
        <v>6.25E-2</v>
      </c>
      <c r="I36" s="4">
        <v>7.4999999999999997E-2</v>
      </c>
      <c r="J36" s="4">
        <v>0.125</v>
      </c>
      <c r="K36" s="4">
        <v>0.15</v>
      </c>
      <c r="L36" s="4"/>
    </row>
    <row r="37" spans="3:12" x14ac:dyDescent="0.2">
      <c r="C37" s="7" t="s">
        <v>124</v>
      </c>
      <c r="D37" s="6">
        <v>12</v>
      </c>
      <c r="E37" s="6">
        <v>13.200000000000001</v>
      </c>
      <c r="F37" s="6">
        <v>24</v>
      </c>
      <c r="G37" s="6">
        <v>26.400000000000002</v>
      </c>
      <c r="H37" s="4">
        <v>1.1111111111111112E-2</v>
      </c>
      <c r="I37" s="4">
        <v>1.3333333333333334E-2</v>
      </c>
      <c r="J37" s="4">
        <v>2.2222222222222223E-2</v>
      </c>
      <c r="K37" s="4">
        <v>2.6666666666666668E-2</v>
      </c>
      <c r="L37" s="4"/>
    </row>
    <row r="38" spans="3:12" x14ac:dyDescent="0.2">
      <c r="C38" s="7" t="s">
        <v>125</v>
      </c>
      <c r="D38" s="6">
        <v>6</v>
      </c>
      <c r="E38" s="6">
        <v>6.6000000000000005</v>
      </c>
      <c r="F38" s="6">
        <v>12</v>
      </c>
      <c r="G38" s="6">
        <v>13.200000000000001</v>
      </c>
      <c r="H38" s="4">
        <v>6.9444444444444441E-3</v>
      </c>
      <c r="I38" s="4">
        <v>8.3333333333333332E-3</v>
      </c>
      <c r="J38" s="4">
        <v>1.3888888888888888E-2</v>
      </c>
      <c r="K38" s="4">
        <v>1.6666666666666666E-2</v>
      </c>
      <c r="L38" s="4"/>
    </row>
    <row r="39" spans="3:12" x14ac:dyDescent="0.2">
      <c r="C39" s="7" t="s">
        <v>126</v>
      </c>
      <c r="D39" s="6">
        <v>37.299999999999997</v>
      </c>
      <c r="E39" s="6">
        <v>41.03</v>
      </c>
      <c r="F39" s="6">
        <v>74.599999999999994</v>
      </c>
      <c r="G39" s="6">
        <v>82.06</v>
      </c>
      <c r="H39" s="4">
        <v>4.3055555555555562E-2</v>
      </c>
      <c r="I39" s="4">
        <v>5.1666666666666673E-2</v>
      </c>
      <c r="J39" s="4">
        <v>8.6111111111111124E-2</v>
      </c>
      <c r="K39" s="4">
        <v>0.10333333333333335</v>
      </c>
      <c r="L39" s="4"/>
    </row>
    <row r="40" spans="3:12" x14ac:dyDescent="0.2">
      <c r="C40" s="7" t="s">
        <v>127</v>
      </c>
      <c r="D40" s="6">
        <v>35.5</v>
      </c>
      <c r="E40" s="6">
        <v>39.050000000000004</v>
      </c>
      <c r="F40" s="6">
        <v>71</v>
      </c>
      <c r="G40" s="6">
        <v>78.100000000000009</v>
      </c>
      <c r="H40" s="4">
        <v>3.8194444444444441E-2</v>
      </c>
      <c r="I40" s="4">
        <v>4.583333333333333E-2</v>
      </c>
      <c r="J40" s="4">
        <v>7.6388888888888881E-2</v>
      </c>
      <c r="K40" s="4">
        <v>9.166666666666666E-2</v>
      </c>
      <c r="L40" s="4"/>
    </row>
    <row r="41" spans="3:12" x14ac:dyDescent="0.2">
      <c r="C41" s="7" t="s">
        <v>128</v>
      </c>
      <c r="D41" s="6">
        <v>52.5</v>
      </c>
      <c r="E41" s="6">
        <v>57.750000000000007</v>
      </c>
      <c r="F41" s="6">
        <v>105</v>
      </c>
      <c r="G41" s="6">
        <v>115.50000000000001</v>
      </c>
      <c r="H41" s="4">
        <v>4.5833333333333337E-2</v>
      </c>
      <c r="I41" s="4">
        <v>5.5E-2</v>
      </c>
      <c r="J41" s="4">
        <v>9.1666666666666674E-2</v>
      </c>
      <c r="K41" s="4">
        <v>0.11</v>
      </c>
      <c r="L41" s="4"/>
    </row>
    <row r="42" spans="3:12" x14ac:dyDescent="0.2">
      <c r="C42" s="7" t="s">
        <v>129</v>
      </c>
      <c r="D42" s="6">
        <v>34</v>
      </c>
      <c r="E42" s="6">
        <v>37.400000000000006</v>
      </c>
      <c r="F42" s="6">
        <v>68</v>
      </c>
      <c r="G42" s="6">
        <v>74.800000000000011</v>
      </c>
      <c r="H42" s="4">
        <v>4.1666666666666664E-2</v>
      </c>
      <c r="I42" s="4">
        <v>4.9999999999999996E-2</v>
      </c>
      <c r="J42" s="4">
        <v>8.3333333333333329E-2</v>
      </c>
      <c r="K42" s="4">
        <v>9.9999999999999992E-2</v>
      </c>
      <c r="L42" s="4"/>
    </row>
    <row r="43" spans="3:12" x14ac:dyDescent="0.2">
      <c r="C43" s="7" t="s">
        <v>130</v>
      </c>
      <c r="D43" s="6">
        <v>29.3</v>
      </c>
      <c r="E43" s="6">
        <v>32.230000000000004</v>
      </c>
      <c r="F43" s="6">
        <v>58.6</v>
      </c>
      <c r="G43" s="6">
        <v>64.460000000000008</v>
      </c>
      <c r="H43" s="4">
        <v>3.1944444444444449E-2</v>
      </c>
      <c r="I43" s="4">
        <v>3.8333333333333337E-2</v>
      </c>
      <c r="J43" s="4">
        <v>6.3888888888888898E-2</v>
      </c>
      <c r="K43" s="4">
        <v>7.6666666666666675E-2</v>
      </c>
      <c r="L43" s="4"/>
    </row>
    <row r="44" spans="3:12" x14ac:dyDescent="0.2">
      <c r="C44" s="7" t="s">
        <v>131</v>
      </c>
      <c r="D44" s="6">
        <v>34.200000000000003</v>
      </c>
      <c r="E44" s="6">
        <v>37.620000000000005</v>
      </c>
      <c r="F44" s="6">
        <v>68.400000000000006</v>
      </c>
      <c r="G44" s="6">
        <v>75.240000000000009</v>
      </c>
      <c r="H44" s="4">
        <v>3.6805555555555557E-2</v>
      </c>
      <c r="I44" s="4">
        <v>4.4166666666666667E-2</v>
      </c>
      <c r="J44" s="4">
        <v>7.3611111111111113E-2</v>
      </c>
      <c r="K44" s="4">
        <v>8.8333333333333333E-2</v>
      </c>
      <c r="L44" s="4"/>
    </row>
    <row r="45" spans="3:12" x14ac:dyDescent="0.2">
      <c r="C45" s="7" t="s">
        <v>132</v>
      </c>
      <c r="D45" s="6">
        <v>69.400000000000006</v>
      </c>
      <c r="E45" s="6">
        <v>76.340000000000018</v>
      </c>
      <c r="F45" s="6">
        <v>138.80000000000001</v>
      </c>
      <c r="G45" s="6">
        <v>152.68000000000004</v>
      </c>
      <c r="H45" s="4">
        <v>5.486111111111111E-2</v>
      </c>
      <c r="I45" s="4">
        <v>6.5833333333333327E-2</v>
      </c>
      <c r="J45" s="4">
        <v>0.10972222222222222</v>
      </c>
      <c r="K45" s="4">
        <v>0.13166666666666665</v>
      </c>
      <c r="L45" s="4"/>
    </row>
    <row r="46" spans="3:12" x14ac:dyDescent="0.2">
      <c r="C46" s="7" t="s">
        <v>133</v>
      </c>
      <c r="D46" s="6">
        <v>21.5</v>
      </c>
      <c r="E46" s="6">
        <v>23.650000000000002</v>
      </c>
      <c r="F46" s="6">
        <v>43</v>
      </c>
      <c r="G46" s="6">
        <v>47.300000000000004</v>
      </c>
      <c r="H46" s="4">
        <v>2.5000000000000001E-2</v>
      </c>
      <c r="I46" s="4">
        <v>0.03</v>
      </c>
      <c r="J46" s="4">
        <v>0.05</v>
      </c>
      <c r="K46" s="4">
        <v>0.06</v>
      </c>
      <c r="L46" s="4"/>
    </row>
    <row r="47" spans="3:12" x14ac:dyDescent="0.2">
      <c r="C47" s="7" t="s">
        <v>134</v>
      </c>
      <c r="D47" s="6">
        <v>51.8</v>
      </c>
      <c r="E47" s="6">
        <v>56.980000000000004</v>
      </c>
      <c r="F47" s="6">
        <v>103.6</v>
      </c>
      <c r="G47" s="6">
        <v>113.96000000000001</v>
      </c>
      <c r="H47" s="4">
        <v>4.9305555555555554E-2</v>
      </c>
      <c r="I47" s="4">
        <v>5.9166666666666659E-2</v>
      </c>
      <c r="J47" s="4">
        <v>9.8611111111111108E-2</v>
      </c>
      <c r="K47" s="4">
        <v>0.11833333333333332</v>
      </c>
      <c r="L47" s="4"/>
    </row>
    <row r="48" spans="3:12" x14ac:dyDescent="0.2">
      <c r="C48" s="7" t="s">
        <v>135</v>
      </c>
      <c r="D48" s="6">
        <v>86.5</v>
      </c>
      <c r="E48" s="6">
        <v>95.15</v>
      </c>
      <c r="F48" s="6">
        <v>173</v>
      </c>
      <c r="G48" s="6">
        <v>190.3</v>
      </c>
      <c r="H48" s="4">
        <v>6.805555555555555E-2</v>
      </c>
      <c r="I48" s="4">
        <v>8.1666666666666651E-2</v>
      </c>
      <c r="J48" s="4">
        <v>0.1361111111111111</v>
      </c>
      <c r="K48" s="4">
        <v>0.1633333333333333</v>
      </c>
      <c r="L48" s="4"/>
    </row>
    <row r="49" spans="3:12" x14ac:dyDescent="0.2">
      <c r="C49" s="7" t="s">
        <v>136</v>
      </c>
      <c r="D49" s="6">
        <v>75.099999999999994</v>
      </c>
      <c r="E49" s="6">
        <v>82.61</v>
      </c>
      <c r="F49" s="6">
        <v>150.19999999999999</v>
      </c>
      <c r="G49" s="6">
        <v>165.22</v>
      </c>
      <c r="H49" s="4">
        <v>6.458333333333334E-2</v>
      </c>
      <c r="I49" s="4">
        <v>7.7499999999999999E-2</v>
      </c>
      <c r="J49" s="4">
        <v>0.12916666666666668</v>
      </c>
      <c r="K49" s="4">
        <v>0.155</v>
      </c>
      <c r="L49" s="4"/>
    </row>
    <row r="50" spans="3:12" x14ac:dyDescent="0.2">
      <c r="C50" s="7" t="s">
        <v>137</v>
      </c>
      <c r="D50" s="6">
        <v>8</v>
      </c>
      <c r="E50" s="6">
        <v>8.8000000000000007</v>
      </c>
      <c r="F50" s="6">
        <v>16</v>
      </c>
      <c r="G50" s="6">
        <v>17.600000000000001</v>
      </c>
      <c r="H50" s="4">
        <v>9.0277777777777787E-3</v>
      </c>
      <c r="I50" s="4">
        <v>1.0833333333333334E-2</v>
      </c>
      <c r="J50" s="4">
        <v>1.8055555555555557E-2</v>
      </c>
      <c r="K50" s="4">
        <v>2.1666666666666667E-2</v>
      </c>
      <c r="L50" s="4"/>
    </row>
    <row r="51" spans="3:12" x14ac:dyDescent="0.2">
      <c r="C51" s="7" t="s">
        <v>138</v>
      </c>
      <c r="D51" s="6">
        <v>20.399999999999999</v>
      </c>
      <c r="E51" s="6">
        <v>22.44</v>
      </c>
      <c r="F51" s="6">
        <v>40.799999999999997</v>
      </c>
      <c r="G51" s="6">
        <v>44.88</v>
      </c>
      <c r="H51" s="4">
        <v>2.7777777777777776E-2</v>
      </c>
      <c r="I51" s="4">
        <v>3.3333333333333333E-2</v>
      </c>
      <c r="J51" s="4">
        <v>5.5555555555555552E-2</v>
      </c>
      <c r="K51" s="4">
        <v>6.6666666666666666E-2</v>
      </c>
      <c r="L51" s="4"/>
    </row>
    <row r="52" spans="3:12" x14ac:dyDescent="0.2">
      <c r="C52" s="7" t="s">
        <v>139</v>
      </c>
      <c r="D52" s="6">
        <v>67</v>
      </c>
      <c r="E52" s="6">
        <v>73.7</v>
      </c>
      <c r="F52" s="6">
        <v>134</v>
      </c>
      <c r="G52" s="6">
        <v>147.4</v>
      </c>
      <c r="H52" s="4">
        <v>5.347222222222222E-2</v>
      </c>
      <c r="I52" s="4">
        <v>6.4166666666666664E-2</v>
      </c>
      <c r="J52" s="4">
        <v>0.10694444444444444</v>
      </c>
      <c r="K52" s="4">
        <v>0.12833333333333333</v>
      </c>
      <c r="L52" s="4"/>
    </row>
    <row r="53" spans="3:12" x14ac:dyDescent="0.2">
      <c r="C53" s="7" t="s">
        <v>140</v>
      </c>
      <c r="D53" s="6">
        <v>34</v>
      </c>
      <c r="E53" s="6">
        <v>37.400000000000006</v>
      </c>
      <c r="F53" s="6">
        <v>68</v>
      </c>
      <c r="G53" s="6">
        <v>74.800000000000011</v>
      </c>
      <c r="H53" s="4">
        <v>3.6805555555555557E-2</v>
      </c>
      <c r="I53" s="4">
        <v>4.4166666666666667E-2</v>
      </c>
      <c r="J53" s="4">
        <v>7.3611111111111113E-2</v>
      </c>
      <c r="K53" s="4">
        <v>8.8333333333333333E-2</v>
      </c>
      <c r="L53" s="4"/>
    </row>
    <row r="54" spans="3:12" x14ac:dyDescent="0.2">
      <c r="C54" s="7" t="s">
        <v>141</v>
      </c>
      <c r="D54" s="6">
        <v>41</v>
      </c>
      <c r="E54" s="6">
        <v>45.1</v>
      </c>
      <c r="F54" s="6">
        <v>82</v>
      </c>
      <c r="G54" s="6">
        <v>90.2</v>
      </c>
      <c r="H54" s="4">
        <v>3.7499999999999999E-2</v>
      </c>
      <c r="I54" s="4">
        <v>4.4999999999999998E-2</v>
      </c>
      <c r="J54" s="4">
        <v>7.4999999999999997E-2</v>
      </c>
      <c r="K54" s="4">
        <v>0.09</v>
      </c>
      <c r="L54" s="4"/>
    </row>
    <row r="55" spans="3:12" x14ac:dyDescent="0.2">
      <c r="C55" s="7" t="s">
        <v>142</v>
      </c>
      <c r="D55" s="6">
        <v>25.6</v>
      </c>
      <c r="E55" s="6">
        <v>28.160000000000004</v>
      </c>
      <c r="F55" s="6">
        <v>51.2</v>
      </c>
      <c r="G55" s="6">
        <v>56.320000000000007</v>
      </c>
      <c r="H55" s="4">
        <v>3.0555555555555555E-2</v>
      </c>
      <c r="I55" s="4">
        <v>3.6666666666666667E-2</v>
      </c>
      <c r="J55" s="4">
        <v>6.1111111111111109E-2</v>
      </c>
      <c r="K55" s="4">
        <v>7.3333333333333334E-2</v>
      </c>
      <c r="L55" s="4"/>
    </row>
    <row r="56" spans="3:12" x14ac:dyDescent="0.2">
      <c r="C56" s="7" t="s">
        <v>143</v>
      </c>
      <c r="D56" s="6">
        <v>30.5</v>
      </c>
      <c r="E56" s="6">
        <v>33.550000000000004</v>
      </c>
      <c r="F56" s="6">
        <v>61</v>
      </c>
      <c r="G56" s="6">
        <v>67.100000000000009</v>
      </c>
      <c r="H56" s="4">
        <v>3.6805555555555557E-2</v>
      </c>
      <c r="I56" s="4">
        <v>4.4166666666666667E-2</v>
      </c>
      <c r="J56" s="4">
        <v>7.3611111111111113E-2</v>
      </c>
      <c r="K56" s="4">
        <v>8.8333333333333333E-2</v>
      </c>
      <c r="L56" s="4"/>
    </row>
    <row r="57" spans="3:12" x14ac:dyDescent="0.2">
      <c r="C57" s="7" t="s">
        <v>144</v>
      </c>
      <c r="D57" s="6">
        <v>5.3</v>
      </c>
      <c r="E57" s="6">
        <v>5.83</v>
      </c>
      <c r="F57" s="6">
        <v>10.6</v>
      </c>
      <c r="G57" s="6">
        <v>11.66</v>
      </c>
      <c r="H57" s="4">
        <v>8.3333333333333332E-3</v>
      </c>
      <c r="I57" s="4">
        <v>0.01</v>
      </c>
      <c r="J57" s="4">
        <v>1.6666666666666666E-2</v>
      </c>
      <c r="K57" s="4">
        <v>0.02</v>
      </c>
      <c r="L57" s="4"/>
    </row>
    <row r="58" spans="3:12" x14ac:dyDescent="0.2">
      <c r="C58" s="7" t="s">
        <v>145</v>
      </c>
      <c r="D58" s="6">
        <v>98</v>
      </c>
      <c r="E58" s="6">
        <v>107.80000000000001</v>
      </c>
      <c r="F58" s="6">
        <v>196</v>
      </c>
      <c r="G58" s="6">
        <v>215.60000000000002</v>
      </c>
      <c r="H58" s="4">
        <v>8.7499999999999994E-2</v>
      </c>
      <c r="I58" s="4">
        <v>0.105</v>
      </c>
      <c r="J58" s="4">
        <v>0.17499999999999999</v>
      </c>
      <c r="K58" s="4">
        <v>0.21</v>
      </c>
      <c r="L58" s="4"/>
    </row>
    <row r="59" spans="3:12" x14ac:dyDescent="0.2">
      <c r="C59" s="7" t="s">
        <v>146</v>
      </c>
      <c r="D59" s="6">
        <v>54</v>
      </c>
      <c r="E59" s="6">
        <v>59.400000000000006</v>
      </c>
      <c r="F59" s="6">
        <v>108</v>
      </c>
      <c r="G59" s="6">
        <v>118.80000000000001</v>
      </c>
      <c r="H59" s="4">
        <v>4.3055555555555562E-2</v>
      </c>
      <c r="I59" s="4">
        <v>5.1666666666666673E-2</v>
      </c>
      <c r="J59" s="4">
        <v>8.6111111111111124E-2</v>
      </c>
      <c r="K59" s="4">
        <v>0.10333333333333335</v>
      </c>
      <c r="L59" s="4"/>
    </row>
    <row r="60" spans="3:12" x14ac:dyDescent="0.2">
      <c r="C60" s="7" t="s">
        <v>147</v>
      </c>
      <c r="D60" s="6">
        <v>19.3</v>
      </c>
      <c r="E60" s="6">
        <v>21.230000000000004</v>
      </c>
      <c r="F60" s="6">
        <v>38.6</v>
      </c>
      <c r="G60" s="6">
        <v>42.460000000000008</v>
      </c>
      <c r="H60" s="4">
        <v>2.6388888888888889E-2</v>
      </c>
      <c r="I60" s="4">
        <v>3.1666666666666662E-2</v>
      </c>
      <c r="J60" s="4">
        <v>5.2777777777777778E-2</v>
      </c>
      <c r="K60" s="4">
        <v>6.3333333333333325E-2</v>
      </c>
      <c r="L60" s="4"/>
    </row>
    <row r="61" spans="3:12" x14ac:dyDescent="0.2">
      <c r="C61" s="7" t="s">
        <v>148</v>
      </c>
      <c r="D61" s="6">
        <v>33.6</v>
      </c>
      <c r="E61" s="6">
        <v>36.960000000000008</v>
      </c>
      <c r="F61" s="6">
        <v>67.2</v>
      </c>
      <c r="G61" s="6">
        <v>73.920000000000016</v>
      </c>
      <c r="H61" s="4">
        <v>4.1666666666666664E-2</v>
      </c>
      <c r="I61" s="4">
        <v>4.9999999999999996E-2</v>
      </c>
      <c r="J61" s="4">
        <v>8.3333333333333329E-2</v>
      </c>
      <c r="K61" s="4">
        <v>9.9999999999999992E-2</v>
      </c>
      <c r="L61" s="4"/>
    </row>
    <row r="62" spans="3:12" x14ac:dyDescent="0.2">
      <c r="C62" s="7" t="s">
        <v>149</v>
      </c>
      <c r="D62" s="6">
        <v>30</v>
      </c>
      <c r="E62" s="6">
        <v>33</v>
      </c>
      <c r="F62" s="6">
        <v>60</v>
      </c>
      <c r="G62" s="6">
        <v>66</v>
      </c>
      <c r="H62" s="4">
        <v>3.125E-2</v>
      </c>
      <c r="I62" s="4">
        <v>3.7499999999999999E-2</v>
      </c>
      <c r="J62" s="4">
        <v>6.25E-2</v>
      </c>
      <c r="K62" s="4">
        <v>7.4999999999999997E-2</v>
      </c>
      <c r="L62" s="4"/>
    </row>
    <row r="63" spans="3:12" x14ac:dyDescent="0.2">
      <c r="C63" s="7" t="s">
        <v>150</v>
      </c>
      <c r="D63" s="6">
        <v>9.6999999999999993</v>
      </c>
      <c r="E63" s="6">
        <v>10.67</v>
      </c>
      <c r="F63" s="6">
        <v>19.399999999999999</v>
      </c>
      <c r="G63" s="6">
        <v>21.34</v>
      </c>
      <c r="H63" s="4">
        <v>1.3888888888888888E-2</v>
      </c>
      <c r="I63" s="4">
        <v>1.6666666666666666E-2</v>
      </c>
      <c r="J63" s="4">
        <v>2.7777777777777776E-2</v>
      </c>
      <c r="K63" s="4">
        <v>3.3333333333333333E-2</v>
      </c>
      <c r="L63" s="4"/>
    </row>
    <row r="64" spans="3:12" x14ac:dyDescent="0.2">
      <c r="C64" s="7" t="s">
        <v>151</v>
      </c>
      <c r="D64" s="6">
        <v>82</v>
      </c>
      <c r="E64" s="6">
        <v>90.2</v>
      </c>
      <c r="F64" s="6">
        <v>164</v>
      </c>
      <c r="G64" s="6">
        <v>180.4</v>
      </c>
      <c r="H64" s="4">
        <v>6.25E-2</v>
      </c>
      <c r="I64" s="4">
        <v>7.4999999999999997E-2</v>
      </c>
      <c r="J64" s="4">
        <v>0.125</v>
      </c>
      <c r="K64" s="4">
        <v>0.15</v>
      </c>
      <c r="L64" s="4"/>
    </row>
    <row r="65" spans="3:12" x14ac:dyDescent="0.2">
      <c r="C65" s="7" t="s">
        <v>152</v>
      </c>
      <c r="D65" s="6">
        <v>30</v>
      </c>
      <c r="E65" s="6">
        <v>33</v>
      </c>
      <c r="F65" s="6">
        <v>60</v>
      </c>
      <c r="G65" s="6">
        <v>66</v>
      </c>
      <c r="H65" s="4">
        <v>3.2638888888888891E-2</v>
      </c>
      <c r="I65" s="4">
        <v>3.9166666666666669E-2</v>
      </c>
      <c r="J65" s="4">
        <v>6.5277777777777782E-2</v>
      </c>
      <c r="K65" s="4">
        <v>7.8333333333333338E-2</v>
      </c>
      <c r="L65" s="4"/>
    </row>
    <row r="66" spans="3:12" x14ac:dyDescent="0.2">
      <c r="C66" s="7" t="s">
        <v>153</v>
      </c>
      <c r="D66" s="6">
        <v>60.8</v>
      </c>
      <c r="E66" s="6">
        <v>66.88</v>
      </c>
      <c r="F66" s="6">
        <v>121.6</v>
      </c>
      <c r="G66" s="6">
        <v>133.76</v>
      </c>
      <c r="H66" s="4">
        <v>5.2777777777777778E-2</v>
      </c>
      <c r="I66" s="4">
        <v>6.3333333333333325E-2</v>
      </c>
      <c r="J66" s="4">
        <v>0.10555555555555556</v>
      </c>
      <c r="K66" s="4">
        <v>0.12666666666666665</v>
      </c>
      <c r="L66" s="4"/>
    </row>
    <row r="67" spans="3:12" x14ac:dyDescent="0.2">
      <c r="C67" s="7" t="s">
        <v>154</v>
      </c>
      <c r="D67" s="6">
        <v>31.1</v>
      </c>
      <c r="E67" s="6">
        <v>34.21</v>
      </c>
      <c r="F67" s="6">
        <v>62.2</v>
      </c>
      <c r="G67" s="6">
        <v>68.42</v>
      </c>
      <c r="H67" s="4">
        <v>3.9583333333333331E-2</v>
      </c>
      <c r="I67" s="4">
        <v>4.7499999999999994E-2</v>
      </c>
      <c r="J67" s="4">
        <v>7.9166666666666663E-2</v>
      </c>
      <c r="K67" s="4">
        <v>9.4999999999999987E-2</v>
      </c>
      <c r="L67" s="4"/>
    </row>
    <row r="68" spans="3:12" x14ac:dyDescent="0.2">
      <c r="C68" s="7" t="s">
        <v>155</v>
      </c>
      <c r="D68" s="6">
        <v>34.4</v>
      </c>
      <c r="E68" s="6">
        <v>37.840000000000003</v>
      </c>
      <c r="F68" s="6">
        <v>68.8</v>
      </c>
      <c r="G68" s="6">
        <v>75.680000000000007</v>
      </c>
      <c r="H68" s="4">
        <v>4.3055555555555562E-2</v>
      </c>
      <c r="I68" s="4">
        <v>5.1666666666666673E-2</v>
      </c>
      <c r="J68" s="4">
        <v>8.6111111111111124E-2</v>
      </c>
      <c r="K68" s="4">
        <v>0.10333333333333335</v>
      </c>
      <c r="L68" s="4"/>
    </row>
    <row r="69" spans="3:12" x14ac:dyDescent="0.2">
      <c r="C69" s="7" t="s">
        <v>156</v>
      </c>
      <c r="D69" s="6">
        <v>21</v>
      </c>
      <c r="E69" s="6">
        <v>23.1</v>
      </c>
      <c r="F69" s="6">
        <v>42</v>
      </c>
      <c r="G69" s="6">
        <v>46.2</v>
      </c>
      <c r="H69" s="4">
        <v>2.361111111111111E-2</v>
      </c>
      <c r="I69" s="4">
        <v>2.8333333333333332E-2</v>
      </c>
      <c r="J69" s="4">
        <v>4.7222222222222221E-2</v>
      </c>
      <c r="K69" s="4">
        <v>5.6666666666666664E-2</v>
      </c>
      <c r="L69" s="4"/>
    </row>
    <row r="70" spans="3:12" x14ac:dyDescent="0.2">
      <c r="C70" s="7" t="s">
        <v>157</v>
      </c>
      <c r="D70" s="6">
        <v>73</v>
      </c>
      <c r="E70" s="6">
        <v>80.300000000000011</v>
      </c>
      <c r="F70" s="6">
        <v>146</v>
      </c>
      <c r="G70" s="6">
        <v>160.60000000000002</v>
      </c>
      <c r="H70" s="4">
        <v>6.1111111111111116E-2</v>
      </c>
      <c r="I70" s="4">
        <v>7.3333333333333334E-2</v>
      </c>
      <c r="J70" s="4">
        <v>0.12222222222222223</v>
      </c>
      <c r="K70" s="4">
        <v>0.14666666666666667</v>
      </c>
      <c r="L70" s="4"/>
    </row>
    <row r="71" spans="3:12" x14ac:dyDescent="0.2">
      <c r="C71" s="7" t="s">
        <v>158</v>
      </c>
      <c r="D71" s="6">
        <v>51.8</v>
      </c>
      <c r="E71" s="6">
        <v>56.980000000000004</v>
      </c>
      <c r="F71" s="6">
        <v>103.6</v>
      </c>
      <c r="G71" s="6">
        <v>113.96000000000001</v>
      </c>
      <c r="H71" s="4">
        <v>5.9027777777777783E-2</v>
      </c>
      <c r="I71" s="4">
        <v>7.0833333333333331E-2</v>
      </c>
      <c r="J71" s="4">
        <v>0.11805555555555557</v>
      </c>
      <c r="K71" s="4">
        <v>0.14166666666666666</v>
      </c>
      <c r="L71" s="4"/>
    </row>
    <row r="72" spans="3:12" x14ac:dyDescent="0.2">
      <c r="C72" s="7" t="s">
        <v>159</v>
      </c>
      <c r="D72" s="6">
        <v>64</v>
      </c>
      <c r="E72" s="6">
        <v>70.400000000000006</v>
      </c>
      <c r="F72" s="6">
        <v>128</v>
      </c>
      <c r="G72" s="6">
        <v>140.80000000000001</v>
      </c>
      <c r="H72" s="4">
        <v>6.458333333333334E-2</v>
      </c>
      <c r="I72" s="4">
        <v>7.7499999999999999E-2</v>
      </c>
      <c r="J72" s="4">
        <v>0.12916666666666668</v>
      </c>
      <c r="K72" s="4">
        <v>0.155</v>
      </c>
      <c r="L72" s="4"/>
    </row>
    <row r="73" spans="3:12" x14ac:dyDescent="0.2">
      <c r="C73" s="7" t="s">
        <v>160</v>
      </c>
      <c r="D73" s="6">
        <v>36</v>
      </c>
      <c r="E73" s="6">
        <v>39.6</v>
      </c>
      <c r="F73" s="6">
        <v>72</v>
      </c>
      <c r="G73" s="6">
        <v>79.2</v>
      </c>
      <c r="H73" s="4">
        <v>4.1666666666666664E-2</v>
      </c>
      <c r="I73" s="4">
        <v>4.9999999999999996E-2</v>
      </c>
      <c r="J73" s="4">
        <v>8.3333333333333329E-2</v>
      </c>
      <c r="K73" s="4">
        <v>9.9999999999999992E-2</v>
      </c>
      <c r="L73" s="4"/>
    </row>
    <row r="74" spans="3:12" x14ac:dyDescent="0.2">
      <c r="C74" s="7" t="s">
        <v>161</v>
      </c>
      <c r="D74" s="6">
        <v>37</v>
      </c>
      <c r="E74" s="6">
        <v>40.700000000000003</v>
      </c>
      <c r="F74" s="6">
        <v>74</v>
      </c>
      <c r="G74" s="6">
        <v>81.400000000000006</v>
      </c>
      <c r="H74" s="4">
        <v>3.9583333333333331E-2</v>
      </c>
      <c r="I74" s="4">
        <v>4.7499999999999994E-2</v>
      </c>
      <c r="J74" s="4">
        <v>7.9166666666666663E-2</v>
      </c>
      <c r="K74" s="4">
        <v>9.4999999999999987E-2</v>
      </c>
      <c r="L74" s="4"/>
    </row>
    <row r="75" spans="3:12" x14ac:dyDescent="0.2">
      <c r="C75" s="7" t="s">
        <v>162</v>
      </c>
      <c r="D75" s="6">
        <v>40</v>
      </c>
      <c r="E75" s="6">
        <v>44</v>
      </c>
      <c r="F75" s="6">
        <v>80</v>
      </c>
      <c r="G75" s="6">
        <v>88</v>
      </c>
      <c r="H75" s="4">
        <v>4.027777777777778E-2</v>
      </c>
      <c r="I75" s="4">
        <v>4.8333333333333332E-2</v>
      </c>
      <c r="J75" s="4">
        <v>8.0555555555555561E-2</v>
      </c>
      <c r="K75" s="4">
        <v>9.6666666666666665E-2</v>
      </c>
      <c r="L75" s="4"/>
    </row>
    <row r="76" spans="3:12" x14ac:dyDescent="0.2">
      <c r="C76" s="7" t="s">
        <v>163</v>
      </c>
      <c r="D76" s="6">
        <v>19</v>
      </c>
      <c r="E76" s="6">
        <v>20.900000000000002</v>
      </c>
      <c r="F76" s="6">
        <v>38</v>
      </c>
      <c r="G76" s="6">
        <v>41.800000000000004</v>
      </c>
      <c r="H76" s="4">
        <v>2.013888888888889E-2</v>
      </c>
      <c r="I76" s="4">
        <v>2.4166666666666666E-2</v>
      </c>
      <c r="J76" s="4">
        <v>4.027777777777778E-2</v>
      </c>
      <c r="K76" s="4">
        <v>4.8333333333333332E-2</v>
      </c>
    </row>
    <row r="77" spans="3:12" x14ac:dyDescent="0.2">
      <c r="C77" s="7" t="s">
        <v>164</v>
      </c>
      <c r="D77" s="6">
        <v>30.6</v>
      </c>
      <c r="E77" s="6">
        <v>33.660000000000004</v>
      </c>
      <c r="F77" s="6">
        <v>61.2</v>
      </c>
      <c r="G77" s="6">
        <v>67.320000000000007</v>
      </c>
      <c r="H77" s="4">
        <v>3.8194444444444441E-2</v>
      </c>
      <c r="I77" s="4">
        <v>4.583333333333333E-2</v>
      </c>
      <c r="J77" s="4">
        <v>7.6388888888888881E-2</v>
      </c>
      <c r="K77" s="4">
        <v>9.166666666666666E-2</v>
      </c>
    </row>
    <row r="78" spans="3:12" x14ac:dyDescent="0.2">
      <c r="C78" s="7" t="s">
        <v>165</v>
      </c>
      <c r="D78" s="6">
        <v>81</v>
      </c>
      <c r="E78" s="6">
        <v>89.100000000000009</v>
      </c>
      <c r="F78" s="6">
        <v>162</v>
      </c>
      <c r="G78" s="6">
        <v>178.20000000000002</v>
      </c>
      <c r="H78" s="4">
        <v>5.8333333333333327E-2</v>
      </c>
      <c r="I78" s="4">
        <v>6.9999999999999993E-2</v>
      </c>
      <c r="J78" s="4">
        <v>0.11666666666666665</v>
      </c>
      <c r="K78" s="4">
        <v>0.13999999999999999</v>
      </c>
    </row>
    <row r="79" spans="3:12" x14ac:dyDescent="0.2">
      <c r="C79" s="7" t="s">
        <v>166</v>
      </c>
      <c r="D79" s="6">
        <v>23</v>
      </c>
      <c r="E79" s="6">
        <v>25.3</v>
      </c>
      <c r="F79" s="6">
        <v>46</v>
      </c>
      <c r="G79" s="6">
        <v>50.6</v>
      </c>
      <c r="H79" s="4">
        <v>2.9166666666666664E-2</v>
      </c>
      <c r="I79" s="4">
        <v>3.4999999999999996E-2</v>
      </c>
      <c r="J79" s="4">
        <v>5.8333333333333327E-2</v>
      </c>
      <c r="K79" s="4">
        <v>6.9999999999999993E-2</v>
      </c>
    </row>
    <row r="80" spans="3:12" x14ac:dyDescent="0.2">
      <c r="C80" s="7" t="s">
        <v>167</v>
      </c>
      <c r="D80" s="6">
        <v>38.799999999999997</v>
      </c>
      <c r="E80" s="6">
        <v>42.68</v>
      </c>
      <c r="F80" s="6">
        <v>77.599999999999994</v>
      </c>
      <c r="G80" s="6">
        <v>85.36</v>
      </c>
      <c r="H80" s="4">
        <v>4.7916666666666663E-2</v>
      </c>
      <c r="I80" s="4">
        <v>5.7499999999999996E-2</v>
      </c>
      <c r="J80" s="4">
        <v>9.5833333333333326E-2</v>
      </c>
      <c r="K80" s="4">
        <v>0.11499999999999999</v>
      </c>
    </row>
    <row r="81" spans="3:11" x14ac:dyDescent="0.2">
      <c r="C81" s="7" t="s">
        <v>168</v>
      </c>
      <c r="D81" s="6">
        <v>69</v>
      </c>
      <c r="E81" s="6">
        <v>75.900000000000006</v>
      </c>
      <c r="F81" s="6">
        <v>138</v>
      </c>
      <c r="G81" s="6">
        <v>151.80000000000001</v>
      </c>
      <c r="H81" s="4">
        <v>6.0416666666666667E-2</v>
      </c>
      <c r="I81" s="4">
        <v>7.2499999999999995E-2</v>
      </c>
      <c r="J81" s="4">
        <v>0.12083333333333333</v>
      </c>
      <c r="K81" s="4">
        <v>0.14499999999999999</v>
      </c>
    </row>
    <row r="82" spans="3:11" x14ac:dyDescent="0.2">
      <c r="C82" s="7" t="s">
        <v>169</v>
      </c>
      <c r="D82" s="6">
        <v>9.6999999999999993</v>
      </c>
      <c r="E82" s="6">
        <v>10.67</v>
      </c>
      <c r="F82" s="6">
        <v>19.399999999999999</v>
      </c>
      <c r="G82" s="6">
        <v>21.34</v>
      </c>
      <c r="H82" s="4">
        <v>1.1111111111111112E-2</v>
      </c>
      <c r="I82" s="4">
        <v>1.3333333333333334E-2</v>
      </c>
      <c r="J82" s="4">
        <v>2.2222222222222223E-2</v>
      </c>
      <c r="K82" s="4">
        <v>2.6666666666666668E-2</v>
      </c>
    </row>
    <row r="83" spans="3:11" x14ac:dyDescent="0.2">
      <c r="C83" s="7" t="s">
        <v>170</v>
      </c>
      <c r="D83" s="6">
        <v>74</v>
      </c>
      <c r="E83" s="6">
        <v>81.400000000000006</v>
      </c>
      <c r="F83" s="6">
        <v>148</v>
      </c>
      <c r="G83" s="6">
        <v>162.80000000000001</v>
      </c>
      <c r="H83" s="4">
        <v>6.1805555555555558E-2</v>
      </c>
      <c r="I83" s="4">
        <v>7.4166666666666672E-2</v>
      </c>
      <c r="J83" s="4">
        <v>0.12361111111111112</v>
      </c>
      <c r="K83" s="4">
        <v>0.14833333333333334</v>
      </c>
    </row>
    <row r="84" spans="3:11" x14ac:dyDescent="0.2">
      <c r="C84" s="7" t="s">
        <v>171</v>
      </c>
      <c r="D84" s="6">
        <v>24.3</v>
      </c>
      <c r="E84" s="6">
        <v>26.730000000000004</v>
      </c>
      <c r="F84" s="6">
        <v>48.6</v>
      </c>
      <c r="G84" s="6">
        <v>53.460000000000008</v>
      </c>
      <c r="H84" s="4">
        <v>2.8472222222222222E-2</v>
      </c>
      <c r="I84" s="4">
        <v>3.4166666666666665E-2</v>
      </c>
      <c r="J84" s="4">
        <v>5.6944444444444443E-2</v>
      </c>
      <c r="K84" s="4">
        <v>6.8333333333333329E-2</v>
      </c>
    </row>
    <row r="85" spans="3:11" x14ac:dyDescent="0.2">
      <c r="C85" s="7" t="s">
        <v>172</v>
      </c>
      <c r="D85" s="6">
        <v>36.6</v>
      </c>
      <c r="E85" s="6">
        <v>40.260000000000005</v>
      </c>
      <c r="F85" s="6">
        <v>73.2</v>
      </c>
      <c r="G85" s="6">
        <v>80.52000000000001</v>
      </c>
      <c r="H85" s="4">
        <v>4.5138888888888888E-2</v>
      </c>
      <c r="I85" s="4">
        <v>5.4166666666666662E-2</v>
      </c>
      <c r="J85" s="4">
        <v>9.0277777777777776E-2</v>
      </c>
      <c r="K85" s="4">
        <v>0.10833333333333332</v>
      </c>
    </row>
    <row r="86" spans="3:11" x14ac:dyDescent="0.2">
      <c r="C86" s="7" t="s">
        <v>173</v>
      </c>
      <c r="D86" s="6">
        <v>36.200000000000003</v>
      </c>
      <c r="E86" s="6">
        <v>39.820000000000007</v>
      </c>
      <c r="F86" s="6">
        <v>72.400000000000006</v>
      </c>
      <c r="G86" s="6">
        <v>79.640000000000015</v>
      </c>
      <c r="H86" s="4">
        <v>4.3055555555555562E-2</v>
      </c>
      <c r="I86" s="4">
        <v>5.1666666666666673E-2</v>
      </c>
      <c r="J86" s="4">
        <v>8.6111111111111124E-2</v>
      </c>
      <c r="K86" s="4">
        <v>0.10333333333333335</v>
      </c>
    </row>
    <row r="87" spans="3:11" x14ac:dyDescent="0.2">
      <c r="C87" s="7" t="s">
        <v>174</v>
      </c>
      <c r="D87" s="6">
        <v>18.100000000000001</v>
      </c>
      <c r="E87" s="6">
        <v>19.910000000000004</v>
      </c>
      <c r="F87" s="6">
        <v>36.200000000000003</v>
      </c>
      <c r="G87" s="6">
        <v>39.820000000000007</v>
      </c>
      <c r="H87" s="4">
        <v>2.4305555555555556E-2</v>
      </c>
      <c r="I87" s="4">
        <v>2.9166666666666667E-2</v>
      </c>
      <c r="J87" s="4">
        <v>4.8611111111111112E-2</v>
      </c>
      <c r="K87" s="4">
        <v>5.8333333333333334E-2</v>
      </c>
    </row>
    <row r="88" spans="3:11" x14ac:dyDescent="0.2">
      <c r="C88" s="7" t="s">
        <v>175</v>
      </c>
      <c r="D88" s="6">
        <v>15</v>
      </c>
      <c r="E88" s="6">
        <v>16.5</v>
      </c>
      <c r="F88" s="6">
        <v>30</v>
      </c>
      <c r="G88" s="6">
        <v>33</v>
      </c>
      <c r="H88" s="4">
        <v>1.7361111111111112E-2</v>
      </c>
      <c r="I88" s="4">
        <v>2.0833333333333332E-2</v>
      </c>
      <c r="J88" s="4">
        <v>3.4722222222222224E-2</v>
      </c>
      <c r="K88" s="4">
        <v>4.1666666666666664E-2</v>
      </c>
    </row>
    <row r="89" spans="3:11" x14ac:dyDescent="0.2">
      <c r="C89" s="7" t="s">
        <v>176</v>
      </c>
      <c r="D89" s="6">
        <v>61</v>
      </c>
      <c r="E89" s="6">
        <v>67.100000000000009</v>
      </c>
      <c r="F89" s="6">
        <v>122</v>
      </c>
      <c r="G89" s="6">
        <v>134.20000000000002</v>
      </c>
      <c r="H89" s="4">
        <v>5.0694444444444452E-2</v>
      </c>
      <c r="I89" s="4">
        <v>6.0833333333333336E-2</v>
      </c>
      <c r="J89" s="4">
        <v>0.1013888888888889</v>
      </c>
      <c r="K89" s="4">
        <v>0.12166666666666667</v>
      </c>
    </row>
    <row r="90" spans="3:11" x14ac:dyDescent="0.2">
      <c r="C90" s="7" t="s">
        <v>177</v>
      </c>
      <c r="D90" s="6">
        <v>14</v>
      </c>
      <c r="E90" s="6">
        <v>15.400000000000002</v>
      </c>
      <c r="F90" s="6">
        <v>28</v>
      </c>
      <c r="G90" s="6">
        <v>30.800000000000004</v>
      </c>
      <c r="H90" s="4">
        <v>1.4583333333333332E-2</v>
      </c>
      <c r="I90" s="4">
        <v>1.7499999999999998E-2</v>
      </c>
      <c r="J90" s="4">
        <v>2.9166666666666664E-2</v>
      </c>
      <c r="K90" s="4">
        <v>3.4999999999999996E-2</v>
      </c>
    </row>
    <row r="91" spans="3:11" x14ac:dyDescent="0.2">
      <c r="C91" s="7" t="s">
        <v>178</v>
      </c>
      <c r="D91" s="6">
        <v>15.6</v>
      </c>
      <c r="E91" s="6">
        <v>17.16</v>
      </c>
      <c r="F91" s="6">
        <v>31.2</v>
      </c>
      <c r="G91" s="6">
        <v>34.32</v>
      </c>
      <c r="H91" s="4">
        <v>2.1527777777777781E-2</v>
      </c>
      <c r="I91" s="4">
        <v>2.5833333333333337E-2</v>
      </c>
      <c r="J91" s="4">
        <v>4.3055555555555562E-2</v>
      </c>
      <c r="K91" s="4">
        <v>5.1666666666666673E-2</v>
      </c>
    </row>
    <row r="92" spans="3:11" x14ac:dyDescent="0.2">
      <c r="C92" s="7" t="s">
        <v>179</v>
      </c>
      <c r="D92" s="6">
        <v>11.8</v>
      </c>
      <c r="E92" s="6">
        <v>12.980000000000002</v>
      </c>
      <c r="F92" s="6">
        <v>23.6</v>
      </c>
      <c r="G92" s="6">
        <v>25.960000000000004</v>
      </c>
      <c r="H92" s="4">
        <v>1.5972222222222224E-2</v>
      </c>
      <c r="I92" s="4">
        <v>1.9166666666666669E-2</v>
      </c>
      <c r="J92" s="4">
        <v>3.1944444444444449E-2</v>
      </c>
      <c r="K92" s="4">
        <v>3.8333333333333337E-2</v>
      </c>
    </row>
    <row r="93" spans="3:11" x14ac:dyDescent="0.2">
      <c r="C93" s="7" t="s">
        <v>180</v>
      </c>
      <c r="D93" s="6">
        <v>49.7</v>
      </c>
      <c r="E93" s="6">
        <v>54.670000000000009</v>
      </c>
      <c r="F93" s="6">
        <v>99.4</v>
      </c>
      <c r="G93" s="6">
        <v>109.34000000000002</v>
      </c>
      <c r="H93" s="4">
        <v>4.8611111111111112E-2</v>
      </c>
      <c r="I93" s="4">
        <v>5.8333333333333334E-2</v>
      </c>
      <c r="J93" s="4">
        <v>9.7222222222222224E-2</v>
      </c>
      <c r="K93" s="4">
        <v>0.11666666666666667</v>
      </c>
    </row>
    <row r="94" spans="3:11" x14ac:dyDescent="0.2">
      <c r="C94" s="7" t="s">
        <v>181</v>
      </c>
      <c r="D94" s="6">
        <v>26.5</v>
      </c>
      <c r="E94" s="6">
        <v>29.150000000000002</v>
      </c>
      <c r="F94" s="6">
        <v>53</v>
      </c>
      <c r="G94" s="6">
        <v>58.300000000000004</v>
      </c>
      <c r="H94" s="4">
        <v>3.125E-2</v>
      </c>
      <c r="I94" s="4">
        <v>3.7499999999999999E-2</v>
      </c>
      <c r="J94" s="4">
        <v>6.25E-2</v>
      </c>
      <c r="K94" s="4">
        <v>7.4999999999999997E-2</v>
      </c>
    </row>
    <row r="95" spans="3:11" x14ac:dyDescent="0.2">
      <c r="C95" s="7" t="s">
        <v>182</v>
      </c>
      <c r="D95" s="6">
        <v>52</v>
      </c>
      <c r="E95" s="6">
        <v>57.2</v>
      </c>
      <c r="F95" s="6">
        <v>104</v>
      </c>
      <c r="G95" s="6">
        <v>114.4</v>
      </c>
      <c r="H95" s="4">
        <v>4.7222222222222221E-2</v>
      </c>
      <c r="I95" s="4">
        <v>5.6666666666666664E-2</v>
      </c>
      <c r="J95" s="4">
        <v>9.4444444444444442E-2</v>
      </c>
      <c r="K95" s="4">
        <v>0.11333333333333333</v>
      </c>
    </row>
    <row r="96" spans="3:11" x14ac:dyDescent="0.2">
      <c r="C96" s="7" t="s">
        <v>183</v>
      </c>
      <c r="D96" s="6">
        <v>11</v>
      </c>
      <c r="E96" s="6">
        <v>12.100000000000001</v>
      </c>
      <c r="F96" s="6">
        <v>22</v>
      </c>
      <c r="G96" s="6">
        <v>24.200000000000003</v>
      </c>
      <c r="H96" s="4">
        <v>1.2500000000000001E-2</v>
      </c>
      <c r="I96" s="4">
        <v>1.4999999999999999E-2</v>
      </c>
      <c r="J96" s="4">
        <v>2.5000000000000001E-2</v>
      </c>
      <c r="K96" s="4">
        <v>0.03</v>
      </c>
    </row>
    <row r="97" spans="3:11" x14ac:dyDescent="0.2">
      <c r="C97" s="7" t="s">
        <v>184</v>
      </c>
      <c r="D97" s="6">
        <v>33.700000000000003</v>
      </c>
      <c r="E97" s="6">
        <v>37.070000000000007</v>
      </c>
      <c r="F97" s="6">
        <v>67.400000000000006</v>
      </c>
      <c r="G97" s="6">
        <v>74.140000000000015</v>
      </c>
      <c r="H97" s="4">
        <v>4.1666666666666664E-2</v>
      </c>
      <c r="I97" s="4">
        <v>4.9999999999999996E-2</v>
      </c>
      <c r="J97" s="4">
        <v>8.3333333333333329E-2</v>
      </c>
      <c r="K97" s="4">
        <v>9.9999999999999992E-2</v>
      </c>
    </row>
    <row r="98" spans="3:11" x14ac:dyDescent="0.2">
      <c r="C98" s="7" t="s">
        <v>185</v>
      </c>
      <c r="D98" s="6">
        <v>17.8</v>
      </c>
      <c r="E98" s="6">
        <v>19.580000000000002</v>
      </c>
      <c r="F98" s="6">
        <v>35.6</v>
      </c>
      <c r="G98" s="6">
        <v>39.160000000000004</v>
      </c>
      <c r="H98" s="4">
        <v>2.4305555555555556E-2</v>
      </c>
      <c r="I98" s="4">
        <v>2.9166666666666667E-2</v>
      </c>
      <c r="J98" s="4">
        <v>4.8611111111111112E-2</v>
      </c>
      <c r="K98" s="4">
        <v>5.8333333333333334E-2</v>
      </c>
    </row>
    <row r="99" spans="3:11" x14ac:dyDescent="0.2">
      <c r="C99" s="7" t="s">
        <v>186</v>
      </c>
      <c r="D99" s="6">
        <v>2.5</v>
      </c>
      <c r="E99" s="6">
        <v>2.75</v>
      </c>
      <c r="F99" s="6">
        <v>5</v>
      </c>
      <c r="G99" s="6">
        <v>5.5</v>
      </c>
      <c r="H99" s="4">
        <v>3.472222222222222E-3</v>
      </c>
      <c r="I99" s="4">
        <v>4.1666666666666666E-3</v>
      </c>
      <c r="J99" s="4">
        <v>6.9444444444444441E-3</v>
      </c>
      <c r="K99" s="4">
        <v>8.3333333333333332E-3</v>
      </c>
    </row>
    <row r="100" spans="3:11" x14ac:dyDescent="0.2">
      <c r="C100" s="7" t="s">
        <v>187</v>
      </c>
      <c r="D100" s="6">
        <v>66</v>
      </c>
      <c r="E100" s="6">
        <v>72.600000000000009</v>
      </c>
      <c r="F100" s="6">
        <v>132</v>
      </c>
      <c r="G100" s="6">
        <v>145.20000000000002</v>
      </c>
      <c r="H100" s="4">
        <v>5.2777777777777778E-2</v>
      </c>
      <c r="I100" s="4">
        <v>6.3333333333333325E-2</v>
      </c>
      <c r="J100" s="4">
        <v>0.10555555555555556</v>
      </c>
      <c r="K100" s="4">
        <v>0.12666666666666665</v>
      </c>
    </row>
    <row r="101" spans="3:11" x14ac:dyDescent="0.2">
      <c r="C101" s="7" t="s">
        <v>188</v>
      </c>
      <c r="D101" s="6">
        <v>70</v>
      </c>
      <c r="E101" s="6">
        <v>77</v>
      </c>
      <c r="F101" s="6">
        <v>140</v>
      </c>
      <c r="G101" s="6">
        <v>154</v>
      </c>
      <c r="H101" s="4">
        <v>5.5555555555555552E-2</v>
      </c>
      <c r="I101" s="4">
        <v>6.6666666666666666E-2</v>
      </c>
      <c r="J101" s="4">
        <v>0.1111111111111111</v>
      </c>
      <c r="K101" s="4">
        <v>0.13333333333333333</v>
      </c>
    </row>
    <row r="102" spans="3:11" x14ac:dyDescent="0.2">
      <c r="C102" s="7" t="s">
        <v>189</v>
      </c>
      <c r="D102" s="6">
        <v>46</v>
      </c>
      <c r="E102" s="6">
        <v>50.6</v>
      </c>
      <c r="F102" s="6">
        <v>92</v>
      </c>
      <c r="G102" s="6">
        <v>101.2</v>
      </c>
      <c r="H102" s="4">
        <v>0.05</v>
      </c>
      <c r="I102" s="4">
        <v>0.06</v>
      </c>
      <c r="J102" s="4">
        <v>0.1</v>
      </c>
      <c r="K102" s="4">
        <v>0.12</v>
      </c>
    </row>
    <row r="103" spans="3:11" x14ac:dyDescent="0.2">
      <c r="C103" s="7" t="s">
        <v>190</v>
      </c>
      <c r="D103" s="6">
        <v>65</v>
      </c>
      <c r="E103" s="6">
        <v>71.5</v>
      </c>
      <c r="F103" s="6">
        <v>130</v>
      </c>
      <c r="G103" s="6">
        <v>143</v>
      </c>
      <c r="H103" s="4">
        <v>5.5555555555555552E-2</v>
      </c>
      <c r="I103" s="4">
        <v>6.6666666666666666E-2</v>
      </c>
      <c r="J103" s="4">
        <v>0.1111111111111111</v>
      </c>
      <c r="K103" s="4">
        <v>0.13333333333333333</v>
      </c>
    </row>
    <row r="104" spans="3:11" x14ac:dyDescent="0.2">
      <c r="C104" s="7" t="s">
        <v>191</v>
      </c>
      <c r="D104" s="6">
        <v>43</v>
      </c>
      <c r="E104" s="6">
        <v>47.300000000000004</v>
      </c>
      <c r="F104" s="6">
        <v>86</v>
      </c>
      <c r="G104" s="6">
        <v>94.600000000000009</v>
      </c>
      <c r="H104" s="4">
        <v>3.8194444444444441E-2</v>
      </c>
      <c r="I104" s="4">
        <v>4.583333333333333E-2</v>
      </c>
      <c r="J104" s="4">
        <v>7.6388888888888881E-2</v>
      </c>
      <c r="K104" s="4">
        <v>9.166666666666666E-2</v>
      </c>
    </row>
    <row r="105" spans="3:11" x14ac:dyDescent="0.2">
      <c r="C105" s="7" t="s">
        <v>192</v>
      </c>
      <c r="D105" s="6">
        <v>49.3</v>
      </c>
      <c r="E105" s="6">
        <v>54.230000000000004</v>
      </c>
      <c r="F105" s="6">
        <v>98.6</v>
      </c>
      <c r="G105" s="6">
        <v>108.46000000000001</v>
      </c>
      <c r="H105" s="4">
        <v>5.6944444444444443E-2</v>
      </c>
      <c r="I105" s="4">
        <v>6.8333333333333329E-2</v>
      </c>
      <c r="J105" s="4">
        <v>0.11388888888888889</v>
      </c>
      <c r="K105" s="4">
        <v>0.13666666666666666</v>
      </c>
    </row>
    <row r="106" spans="3:11" x14ac:dyDescent="0.2">
      <c r="C106" s="7" t="s">
        <v>193</v>
      </c>
      <c r="D106" s="6">
        <v>52</v>
      </c>
      <c r="E106" s="6">
        <v>57.2</v>
      </c>
      <c r="F106" s="6">
        <v>104</v>
      </c>
      <c r="G106" s="6">
        <v>114.4</v>
      </c>
      <c r="H106" s="4">
        <v>6.0416666666666667E-2</v>
      </c>
      <c r="I106" s="4">
        <v>7.2499999999999995E-2</v>
      </c>
      <c r="J106" s="4">
        <v>0.12083333333333333</v>
      </c>
      <c r="K106" s="4">
        <v>0.14499999999999999</v>
      </c>
    </row>
    <row r="107" spans="3:11" x14ac:dyDescent="0.2">
      <c r="C107" s="7" t="s">
        <v>194</v>
      </c>
      <c r="D107" s="6">
        <v>81</v>
      </c>
      <c r="E107" s="6">
        <v>89.100000000000009</v>
      </c>
      <c r="F107" s="6">
        <v>162</v>
      </c>
      <c r="G107" s="6">
        <v>178.20000000000002</v>
      </c>
      <c r="H107" s="4">
        <v>6.3888888888888884E-2</v>
      </c>
      <c r="I107" s="4">
        <v>7.6666666666666661E-2</v>
      </c>
      <c r="J107" s="4">
        <v>0.12777777777777777</v>
      </c>
      <c r="K107" s="4">
        <v>0.15333333333333332</v>
      </c>
    </row>
    <row r="108" spans="3:11" x14ac:dyDescent="0.2">
      <c r="C108" s="7" t="s">
        <v>195</v>
      </c>
      <c r="D108" s="6">
        <v>74</v>
      </c>
      <c r="E108" s="6">
        <v>81.400000000000006</v>
      </c>
      <c r="F108" s="6">
        <v>148</v>
      </c>
      <c r="G108" s="6">
        <v>162.80000000000001</v>
      </c>
      <c r="H108" s="4">
        <v>6.3194444444444442E-2</v>
      </c>
      <c r="I108" s="4">
        <v>7.5833333333333322E-2</v>
      </c>
      <c r="J108" s="4">
        <v>0.12638888888888888</v>
      </c>
      <c r="K108" s="4">
        <v>0.15166666666666664</v>
      </c>
    </row>
    <row r="109" spans="3:11" x14ac:dyDescent="0.2">
      <c r="C109" s="7" t="s">
        <v>196</v>
      </c>
      <c r="D109" s="6">
        <v>28.1</v>
      </c>
      <c r="E109" s="6">
        <v>30.910000000000004</v>
      </c>
      <c r="F109" s="6">
        <v>56.2</v>
      </c>
      <c r="G109" s="6">
        <v>61.820000000000007</v>
      </c>
      <c r="H109" s="4">
        <v>3.0555555555555555E-2</v>
      </c>
      <c r="I109" s="4">
        <v>3.6666666666666667E-2</v>
      </c>
      <c r="J109" s="4">
        <v>6.1111111111111109E-2</v>
      </c>
      <c r="K109" s="4">
        <v>7.3333333333333334E-2</v>
      </c>
    </row>
    <row r="110" spans="3:11" x14ac:dyDescent="0.2">
      <c r="C110" s="7" t="s">
        <v>197</v>
      </c>
      <c r="D110" s="6">
        <v>2</v>
      </c>
      <c r="E110" s="6">
        <v>2.2000000000000002</v>
      </c>
      <c r="F110" s="6">
        <v>4</v>
      </c>
      <c r="G110" s="6">
        <v>4.4000000000000004</v>
      </c>
      <c r="H110" s="4">
        <v>3.472222222222222E-3</v>
      </c>
      <c r="I110" s="4">
        <v>4.1666666666666666E-3</v>
      </c>
      <c r="J110" s="4">
        <v>6.9444444444444441E-3</v>
      </c>
      <c r="K110" s="4">
        <v>8.3333333333333332E-3</v>
      </c>
    </row>
    <row r="111" spans="3:11" x14ac:dyDescent="0.2">
      <c r="C111" s="7" t="s">
        <v>198</v>
      </c>
      <c r="D111" s="6">
        <v>31.3</v>
      </c>
      <c r="E111" s="6">
        <v>34.430000000000007</v>
      </c>
      <c r="F111" s="6">
        <v>62.6</v>
      </c>
      <c r="G111" s="6">
        <v>68.860000000000014</v>
      </c>
      <c r="H111" s="4">
        <v>3.8194444444444441E-2</v>
      </c>
      <c r="I111" s="4">
        <v>4.583333333333333E-2</v>
      </c>
      <c r="J111" s="4">
        <v>7.6388888888888881E-2</v>
      </c>
      <c r="K111" s="4">
        <v>9.166666666666666E-2</v>
      </c>
    </row>
    <row r="112" spans="3:11" x14ac:dyDescent="0.2">
      <c r="C112" s="7" t="s">
        <v>199</v>
      </c>
      <c r="D112" s="6">
        <v>39.5</v>
      </c>
      <c r="E112" s="6">
        <v>43.45</v>
      </c>
      <c r="F112" s="6">
        <v>79</v>
      </c>
      <c r="G112" s="6">
        <v>86.9</v>
      </c>
      <c r="H112" s="4">
        <v>4.1666666666666664E-2</v>
      </c>
      <c r="I112" s="4">
        <v>4.9999999999999996E-2</v>
      </c>
      <c r="J112" s="4">
        <v>8.3333333333333329E-2</v>
      </c>
      <c r="K112" s="4">
        <v>9.9999999999999992E-2</v>
      </c>
    </row>
    <row r="113" spans="3:11" x14ac:dyDescent="0.2">
      <c r="C113" s="7" t="s">
        <v>200</v>
      </c>
      <c r="D113" s="6">
        <v>45</v>
      </c>
      <c r="E113" s="6">
        <v>49.500000000000007</v>
      </c>
      <c r="F113" s="6">
        <v>90</v>
      </c>
      <c r="G113" s="6">
        <v>99.000000000000014</v>
      </c>
      <c r="H113" s="4">
        <v>4.9305555555555554E-2</v>
      </c>
      <c r="I113" s="4">
        <v>5.9166666666666659E-2</v>
      </c>
      <c r="J113" s="4">
        <v>9.8611111111111108E-2</v>
      </c>
      <c r="K113" s="4">
        <v>0.11833333333333332</v>
      </c>
    </row>
    <row r="114" spans="3:11" x14ac:dyDescent="0.2">
      <c r="C114" s="7" t="s">
        <v>201</v>
      </c>
      <c r="D114" s="6">
        <v>24.7</v>
      </c>
      <c r="E114" s="6">
        <v>27.17</v>
      </c>
      <c r="F114" s="6">
        <v>49.4</v>
      </c>
      <c r="G114" s="6">
        <v>54.34</v>
      </c>
      <c r="H114" s="4">
        <v>3.0555555555555555E-2</v>
      </c>
      <c r="I114" s="4">
        <v>3.6666666666666667E-2</v>
      </c>
      <c r="J114" s="4">
        <v>6.1111111111111109E-2</v>
      </c>
      <c r="K114" s="4">
        <v>7.3333333333333334E-2</v>
      </c>
    </row>
    <row r="115" spans="3:11" x14ac:dyDescent="0.2">
      <c r="C115" s="7" t="s">
        <v>202</v>
      </c>
      <c r="D115" s="6">
        <v>81</v>
      </c>
      <c r="E115" s="6">
        <v>89.100000000000009</v>
      </c>
      <c r="F115" s="6">
        <v>162</v>
      </c>
      <c r="G115" s="6">
        <v>178.20000000000002</v>
      </c>
      <c r="H115" s="4">
        <v>5.8333333333333327E-2</v>
      </c>
      <c r="I115" s="4">
        <v>6.9999999999999993E-2</v>
      </c>
      <c r="J115" s="4">
        <v>0.11666666666666665</v>
      </c>
      <c r="K115" s="4">
        <v>0.13999999999999999</v>
      </c>
    </row>
    <row r="116" spans="3:11" x14ac:dyDescent="0.2">
      <c r="C116" s="7" t="s">
        <v>203</v>
      </c>
      <c r="D116" s="6">
        <v>34</v>
      </c>
      <c r="E116" s="6">
        <v>37.400000000000006</v>
      </c>
      <c r="F116" s="6">
        <v>68</v>
      </c>
      <c r="G116" s="6">
        <v>74.800000000000011</v>
      </c>
      <c r="H116" s="4">
        <v>3.6805555555555557E-2</v>
      </c>
      <c r="I116" s="4">
        <v>4.4166666666666667E-2</v>
      </c>
      <c r="J116" s="4">
        <v>7.3611111111111113E-2</v>
      </c>
      <c r="K116" s="4">
        <v>8.8333333333333333E-2</v>
      </c>
    </row>
    <row r="117" spans="3:11" x14ac:dyDescent="0.2">
      <c r="C117" s="7" t="s">
        <v>204</v>
      </c>
      <c r="D117" s="6">
        <v>17.899999999999999</v>
      </c>
      <c r="E117" s="6">
        <v>19.690000000000001</v>
      </c>
      <c r="F117" s="6">
        <v>35.799999999999997</v>
      </c>
      <c r="G117" s="6">
        <v>39.380000000000003</v>
      </c>
      <c r="H117" s="4">
        <v>2.4305555555555556E-2</v>
      </c>
      <c r="I117" s="4">
        <v>2.9166666666666667E-2</v>
      </c>
      <c r="J117" s="4">
        <v>4.8611111111111112E-2</v>
      </c>
      <c r="K117" s="4">
        <v>5.8333333333333334E-2</v>
      </c>
    </row>
    <row r="118" spans="3:11" x14ac:dyDescent="0.2">
      <c r="C118" s="7" t="s">
        <v>205</v>
      </c>
      <c r="D118" s="6">
        <v>49</v>
      </c>
      <c r="E118" s="6">
        <v>53.900000000000006</v>
      </c>
      <c r="F118" s="6">
        <v>98</v>
      </c>
      <c r="G118" s="6">
        <v>107.80000000000001</v>
      </c>
      <c r="H118" s="4">
        <v>4.6527777777777779E-2</v>
      </c>
      <c r="I118" s="4">
        <v>5.5833333333333332E-2</v>
      </c>
      <c r="J118" s="4">
        <v>9.3055555555555558E-2</v>
      </c>
      <c r="K118" s="4">
        <v>0.11166666666666666</v>
      </c>
    </row>
    <row r="119" spans="3:11" x14ac:dyDescent="0.2">
      <c r="C119" s="7" t="s">
        <v>206</v>
      </c>
      <c r="D119" s="6">
        <v>70</v>
      </c>
      <c r="E119" s="6">
        <v>77</v>
      </c>
      <c r="F119" s="6">
        <v>140</v>
      </c>
      <c r="G119" s="6">
        <v>154</v>
      </c>
      <c r="H119" s="4">
        <v>5.5555555555555552E-2</v>
      </c>
      <c r="I119" s="4">
        <v>6.6666666666666666E-2</v>
      </c>
      <c r="J119" s="4">
        <v>0.1111111111111111</v>
      </c>
      <c r="K119" s="4">
        <v>0.13333333333333333</v>
      </c>
    </row>
    <row r="120" spans="3:11" x14ac:dyDescent="0.2">
      <c r="C120" s="7" t="s">
        <v>207</v>
      </c>
      <c r="D120" s="6">
        <v>45.3</v>
      </c>
      <c r="E120" s="6">
        <v>49.83</v>
      </c>
      <c r="F120" s="6">
        <v>90.6</v>
      </c>
      <c r="G120" s="6">
        <v>99.66</v>
      </c>
      <c r="H120" s="4">
        <v>4.7222222222222221E-2</v>
      </c>
      <c r="I120" s="4">
        <v>5.6666666666666664E-2</v>
      </c>
      <c r="J120" s="4">
        <v>9.4444444444444442E-2</v>
      </c>
      <c r="K120" s="4">
        <v>0.11333333333333333</v>
      </c>
    </row>
    <row r="121" spans="3:11" x14ac:dyDescent="0.2">
      <c r="C121" s="7" t="s">
        <v>208</v>
      </c>
      <c r="D121" s="6">
        <v>66</v>
      </c>
      <c r="E121" s="6">
        <v>72.600000000000009</v>
      </c>
      <c r="F121" s="6">
        <v>132</v>
      </c>
      <c r="G121" s="6">
        <v>145.20000000000002</v>
      </c>
      <c r="H121" s="4">
        <v>5.2083333333333336E-2</v>
      </c>
      <c r="I121" s="4">
        <v>6.25E-2</v>
      </c>
      <c r="J121" s="4">
        <v>0.10416666666666667</v>
      </c>
      <c r="K121" s="4">
        <v>0.125</v>
      </c>
    </row>
    <row r="122" spans="3:11" x14ac:dyDescent="0.2">
      <c r="C122" s="7" t="s">
        <v>209</v>
      </c>
      <c r="D122" s="6">
        <v>26.9</v>
      </c>
      <c r="E122" s="6">
        <v>29.59</v>
      </c>
      <c r="F122" s="6">
        <v>53.8</v>
      </c>
      <c r="G122" s="6">
        <v>59.18</v>
      </c>
      <c r="H122" s="4">
        <v>3.1944444444444449E-2</v>
      </c>
      <c r="I122" s="4">
        <v>3.8333333333333337E-2</v>
      </c>
      <c r="J122" s="4">
        <v>6.3888888888888898E-2</v>
      </c>
      <c r="K122" s="4">
        <v>7.6666666666666675E-2</v>
      </c>
    </row>
    <row r="123" spans="3:11" x14ac:dyDescent="0.2">
      <c r="C123" s="7" t="s">
        <v>210</v>
      </c>
      <c r="D123" s="6">
        <v>34</v>
      </c>
      <c r="E123" s="6">
        <v>37.400000000000006</v>
      </c>
      <c r="F123" s="6">
        <v>68</v>
      </c>
      <c r="G123" s="6">
        <v>74.800000000000011</v>
      </c>
      <c r="H123" s="4">
        <v>3.6805555555555557E-2</v>
      </c>
      <c r="I123" s="4">
        <v>4.4166666666666667E-2</v>
      </c>
      <c r="J123" s="4">
        <v>7.3611111111111113E-2</v>
      </c>
      <c r="K123" s="4">
        <v>8.8333333333333333E-2</v>
      </c>
    </row>
    <row r="124" spans="3:11" x14ac:dyDescent="0.2">
      <c r="C124" s="7" t="s">
        <v>211</v>
      </c>
      <c r="D124" s="6">
        <v>30.9</v>
      </c>
      <c r="E124" s="6">
        <v>33.99</v>
      </c>
      <c r="F124" s="6">
        <v>61.8</v>
      </c>
      <c r="G124" s="6">
        <v>67.98</v>
      </c>
      <c r="H124" s="4">
        <v>3.6805555555555557E-2</v>
      </c>
      <c r="I124" s="4">
        <v>4.4166666666666667E-2</v>
      </c>
      <c r="J124" s="4">
        <v>7.3611111111111113E-2</v>
      </c>
      <c r="K124" s="4">
        <v>8.8333333333333333E-2</v>
      </c>
    </row>
    <row r="125" spans="3:11" x14ac:dyDescent="0.2">
      <c r="C125" s="7" t="s">
        <v>212</v>
      </c>
      <c r="D125" s="6">
        <v>41</v>
      </c>
      <c r="E125" s="6">
        <v>45.1</v>
      </c>
      <c r="F125" s="6">
        <v>82</v>
      </c>
      <c r="G125" s="6">
        <v>90.2</v>
      </c>
      <c r="H125" s="4">
        <v>4.2361111111111106E-2</v>
      </c>
      <c r="I125" s="4">
        <v>5.0833333333333328E-2</v>
      </c>
      <c r="J125" s="4">
        <v>8.4722222222222213E-2</v>
      </c>
      <c r="K125" s="4">
        <v>0.10166666666666666</v>
      </c>
    </row>
    <row r="126" spans="3:11" x14ac:dyDescent="0.2">
      <c r="C126" s="7" t="s">
        <v>213</v>
      </c>
      <c r="D126" s="6">
        <v>70</v>
      </c>
      <c r="E126" s="6">
        <v>77</v>
      </c>
      <c r="F126" s="6">
        <v>140</v>
      </c>
      <c r="G126" s="6">
        <v>154</v>
      </c>
      <c r="H126" s="4">
        <v>5.5555555555555552E-2</v>
      </c>
      <c r="I126" s="4">
        <v>6.6666666666666666E-2</v>
      </c>
      <c r="J126" s="4">
        <v>0.1111111111111111</v>
      </c>
      <c r="K126" s="4">
        <v>0.13333333333333333</v>
      </c>
    </row>
    <row r="127" spans="3:11" x14ac:dyDescent="0.2">
      <c r="C127" s="7" t="s">
        <v>214</v>
      </c>
      <c r="D127" s="6">
        <v>26</v>
      </c>
      <c r="E127" s="6">
        <v>28.6</v>
      </c>
      <c r="F127" s="6">
        <v>52</v>
      </c>
      <c r="G127" s="6">
        <v>57.2</v>
      </c>
      <c r="H127" s="4">
        <v>3.0555555555555555E-2</v>
      </c>
      <c r="I127" s="4">
        <v>3.6666666666666667E-2</v>
      </c>
      <c r="J127" s="4">
        <v>6.1111111111111109E-2</v>
      </c>
      <c r="K127" s="4">
        <v>7.3333333333333334E-2</v>
      </c>
    </row>
    <row r="128" spans="3:11" x14ac:dyDescent="0.2">
      <c r="C128" s="7" t="s">
        <v>215</v>
      </c>
      <c r="D128" s="6">
        <v>33</v>
      </c>
      <c r="E128" s="6">
        <v>36.300000000000004</v>
      </c>
      <c r="F128" s="6">
        <v>66</v>
      </c>
      <c r="G128" s="6">
        <v>72.600000000000009</v>
      </c>
      <c r="H128" s="4">
        <v>3.4027777777777775E-2</v>
      </c>
      <c r="I128" s="4">
        <v>4.0833333333333326E-2</v>
      </c>
      <c r="J128" s="4">
        <v>6.805555555555555E-2</v>
      </c>
      <c r="K128" s="4">
        <v>8.1666666666666651E-2</v>
      </c>
    </row>
    <row r="129" spans="3:11" x14ac:dyDescent="0.2">
      <c r="C129" s="7" t="s">
        <v>216</v>
      </c>
      <c r="D129" s="6">
        <v>11</v>
      </c>
      <c r="E129" s="6">
        <v>12.100000000000001</v>
      </c>
      <c r="F129" s="6">
        <v>22</v>
      </c>
      <c r="G129" s="6">
        <v>24.200000000000003</v>
      </c>
      <c r="H129" s="4">
        <v>1.5277777777777777E-2</v>
      </c>
      <c r="I129" s="4">
        <v>1.8333333333333333E-2</v>
      </c>
      <c r="J129" s="4">
        <v>3.0555555555555555E-2</v>
      </c>
      <c r="K129" s="4">
        <v>3.6666666666666667E-2</v>
      </c>
    </row>
    <row r="130" spans="3:11" x14ac:dyDescent="0.2">
      <c r="C130" s="7" t="s">
        <v>217</v>
      </c>
      <c r="D130" s="6">
        <v>54</v>
      </c>
      <c r="E130" s="6">
        <v>59.400000000000006</v>
      </c>
      <c r="F130" s="6">
        <v>108</v>
      </c>
      <c r="G130" s="6">
        <v>118.80000000000001</v>
      </c>
      <c r="H130" s="4">
        <v>4.5138888888888888E-2</v>
      </c>
      <c r="I130" s="4">
        <v>5.4166666666666662E-2</v>
      </c>
      <c r="J130" s="4">
        <v>9.0277777777777776E-2</v>
      </c>
      <c r="K130" s="4">
        <v>0.10833333333333332</v>
      </c>
    </row>
    <row r="131" spans="3:11" x14ac:dyDescent="0.2">
      <c r="C131" s="7" t="s">
        <v>218</v>
      </c>
      <c r="D131" s="6">
        <v>94</v>
      </c>
      <c r="E131" s="6">
        <v>103.4</v>
      </c>
      <c r="F131" s="6">
        <v>188</v>
      </c>
      <c r="G131" s="6">
        <v>206.8</v>
      </c>
      <c r="H131" s="4">
        <v>8.3333333333333329E-2</v>
      </c>
      <c r="I131" s="4">
        <v>9.9999999999999992E-2</v>
      </c>
      <c r="J131" s="4">
        <v>0.16666666666666666</v>
      </c>
      <c r="K131" s="4">
        <v>0.19999999999999998</v>
      </c>
    </row>
    <row r="132" spans="3:11" x14ac:dyDescent="0.2">
      <c r="C132" s="7" t="s">
        <v>219</v>
      </c>
      <c r="D132" s="6">
        <v>78</v>
      </c>
      <c r="E132" s="6">
        <v>85.800000000000011</v>
      </c>
      <c r="F132" s="6">
        <v>156</v>
      </c>
      <c r="G132" s="6">
        <v>171.60000000000002</v>
      </c>
      <c r="H132" s="4">
        <v>6.5277777777777782E-2</v>
      </c>
      <c r="I132" s="4">
        <v>7.8333333333333338E-2</v>
      </c>
      <c r="J132" s="4">
        <v>0.13055555555555556</v>
      </c>
      <c r="K132" s="4">
        <v>0.15666666666666668</v>
      </c>
    </row>
    <row r="133" spans="3:11" x14ac:dyDescent="0.2">
      <c r="C133" s="7" t="s">
        <v>220</v>
      </c>
      <c r="D133" s="6">
        <v>73</v>
      </c>
      <c r="E133" s="6">
        <v>80.300000000000011</v>
      </c>
      <c r="F133" s="6">
        <v>146</v>
      </c>
      <c r="G133" s="6">
        <v>160.60000000000002</v>
      </c>
      <c r="H133" s="4">
        <v>5.6250000000000001E-2</v>
      </c>
      <c r="I133" s="4">
        <v>6.7500000000000004E-2</v>
      </c>
      <c r="J133" s="4">
        <v>0.1125</v>
      </c>
      <c r="K133" s="4">
        <v>0.13500000000000001</v>
      </c>
    </row>
    <row r="134" spans="3:11" x14ac:dyDescent="0.2">
      <c r="C134" s="7" t="s">
        <v>221</v>
      </c>
      <c r="D134" s="6">
        <v>88</v>
      </c>
      <c r="E134" s="6">
        <v>96.800000000000011</v>
      </c>
      <c r="F134" s="6">
        <v>176</v>
      </c>
      <c r="G134" s="6">
        <v>193.60000000000002</v>
      </c>
      <c r="H134" s="4">
        <v>7.013888888888889E-2</v>
      </c>
      <c r="I134" s="4">
        <v>8.4166666666666667E-2</v>
      </c>
      <c r="J134" s="4">
        <v>0.14027777777777778</v>
      </c>
      <c r="K134" s="4">
        <v>0.16833333333333333</v>
      </c>
    </row>
    <row r="135" spans="3:11" x14ac:dyDescent="0.2">
      <c r="C135" s="7" t="s">
        <v>222</v>
      </c>
      <c r="D135" s="6">
        <v>42.4</v>
      </c>
      <c r="E135" s="6">
        <v>46.64</v>
      </c>
      <c r="F135" s="6">
        <v>84.8</v>
      </c>
      <c r="G135" s="6">
        <v>93.28</v>
      </c>
      <c r="H135" s="4">
        <v>4.8611111111111112E-2</v>
      </c>
      <c r="I135" s="4">
        <v>5.8333333333333334E-2</v>
      </c>
      <c r="J135" s="4">
        <v>9.7222222222222224E-2</v>
      </c>
      <c r="K135" s="4">
        <v>0.11666666666666667</v>
      </c>
    </row>
    <row r="136" spans="3:11" x14ac:dyDescent="0.2">
      <c r="C136" s="7" t="s">
        <v>223</v>
      </c>
      <c r="D136" s="6">
        <v>72</v>
      </c>
      <c r="E136" s="6">
        <v>79.2</v>
      </c>
      <c r="F136" s="6">
        <v>144</v>
      </c>
      <c r="G136" s="6">
        <v>158.4</v>
      </c>
      <c r="H136" s="4">
        <v>5.8333333333333327E-2</v>
      </c>
      <c r="I136" s="4">
        <v>6.9999999999999993E-2</v>
      </c>
      <c r="J136" s="4">
        <v>0.11666666666666665</v>
      </c>
      <c r="K136" s="4">
        <v>0.13999999999999999</v>
      </c>
    </row>
    <row r="137" spans="3:11" x14ac:dyDescent="0.2">
      <c r="C137" s="7" t="s">
        <v>224</v>
      </c>
      <c r="D137" s="6">
        <v>37</v>
      </c>
      <c r="E137" s="6">
        <v>40.700000000000003</v>
      </c>
      <c r="F137" s="6">
        <v>74</v>
      </c>
      <c r="G137" s="6">
        <v>81.400000000000006</v>
      </c>
      <c r="H137" s="4">
        <v>3.7499999999999999E-2</v>
      </c>
      <c r="I137" s="4">
        <v>4.4999999999999998E-2</v>
      </c>
      <c r="J137" s="4">
        <v>7.4999999999999997E-2</v>
      </c>
      <c r="K137" s="4">
        <v>0.09</v>
      </c>
    </row>
    <row r="138" spans="3:11" x14ac:dyDescent="0.2">
      <c r="C138" s="7" t="s">
        <v>225</v>
      </c>
      <c r="D138" s="6">
        <v>17</v>
      </c>
      <c r="E138" s="6">
        <v>18.700000000000003</v>
      </c>
      <c r="F138" s="6">
        <v>34</v>
      </c>
      <c r="G138" s="6">
        <v>37.400000000000006</v>
      </c>
      <c r="H138" s="4">
        <v>2.013888888888889E-2</v>
      </c>
      <c r="I138" s="4">
        <v>2.4166666666666666E-2</v>
      </c>
      <c r="J138" s="4">
        <v>4.027777777777778E-2</v>
      </c>
      <c r="K138" s="4">
        <v>4.8333333333333332E-2</v>
      </c>
    </row>
    <row r="139" spans="3:11" x14ac:dyDescent="0.2">
      <c r="C139" s="7" t="s">
        <v>226</v>
      </c>
      <c r="D139" s="6">
        <v>17</v>
      </c>
      <c r="E139" s="6">
        <v>18.700000000000003</v>
      </c>
      <c r="F139" s="6">
        <v>34</v>
      </c>
      <c r="G139" s="6">
        <v>37.400000000000006</v>
      </c>
      <c r="H139" s="4">
        <v>2.013888888888889E-2</v>
      </c>
      <c r="I139" s="4">
        <v>2.4166666666666666E-2</v>
      </c>
      <c r="J139" s="4">
        <v>4.027777777777778E-2</v>
      </c>
      <c r="K139" s="4">
        <v>4.8333333333333332E-2</v>
      </c>
    </row>
    <row r="140" spans="3:11" x14ac:dyDescent="0.2">
      <c r="C140" s="7" t="s">
        <v>227</v>
      </c>
      <c r="D140" s="6">
        <v>80</v>
      </c>
      <c r="E140" s="6">
        <v>88</v>
      </c>
      <c r="F140" s="6">
        <v>160</v>
      </c>
      <c r="G140" s="6">
        <v>176</v>
      </c>
      <c r="H140" s="4">
        <v>6.0416666666666667E-2</v>
      </c>
      <c r="I140" s="4">
        <v>7.2499999999999995E-2</v>
      </c>
      <c r="J140" s="4">
        <v>0.12083333333333333</v>
      </c>
      <c r="K140" s="4">
        <v>0.14499999999999999</v>
      </c>
    </row>
    <row r="141" spans="3:11" x14ac:dyDescent="0.2">
      <c r="C141" s="7" t="s">
        <v>228</v>
      </c>
      <c r="D141" s="6">
        <v>37</v>
      </c>
      <c r="E141" s="6">
        <v>40.700000000000003</v>
      </c>
      <c r="F141" s="6">
        <v>74</v>
      </c>
      <c r="G141" s="6">
        <v>81.400000000000006</v>
      </c>
      <c r="H141" s="4">
        <v>4.0972222222222222E-2</v>
      </c>
      <c r="I141" s="4">
        <v>4.9166666666666664E-2</v>
      </c>
      <c r="J141" s="4">
        <v>8.1944444444444445E-2</v>
      </c>
      <c r="K141" s="4">
        <v>9.8333333333333328E-2</v>
      </c>
    </row>
    <row r="142" spans="3:11" x14ac:dyDescent="0.2">
      <c r="C142" s="7" t="s">
        <v>229</v>
      </c>
      <c r="D142" s="6">
        <v>52</v>
      </c>
      <c r="E142" s="6">
        <v>57.2</v>
      </c>
      <c r="F142" s="6">
        <v>104</v>
      </c>
      <c r="G142" s="6">
        <v>114.4</v>
      </c>
      <c r="H142" s="4">
        <v>4.1666666666666664E-2</v>
      </c>
      <c r="I142" s="4">
        <v>4.9999999999999996E-2</v>
      </c>
      <c r="J142" s="4">
        <v>8.3333333333333329E-2</v>
      </c>
      <c r="K142" s="4">
        <v>9.9999999999999992E-2</v>
      </c>
    </row>
    <row r="143" spans="3:11" x14ac:dyDescent="0.2">
      <c r="C143" s="7" t="s">
        <v>230</v>
      </c>
      <c r="D143" s="6">
        <v>62</v>
      </c>
      <c r="E143" s="6">
        <v>68.2</v>
      </c>
      <c r="F143" s="6">
        <v>124</v>
      </c>
      <c r="G143" s="6">
        <v>136.4</v>
      </c>
      <c r="H143" s="4">
        <v>5.1388888888888894E-2</v>
      </c>
      <c r="I143" s="4">
        <v>6.1666666666666668E-2</v>
      </c>
      <c r="J143" s="4">
        <v>0.10277777777777779</v>
      </c>
      <c r="K143" s="4">
        <v>0.12333333333333334</v>
      </c>
    </row>
    <row r="144" spans="3:11" x14ac:dyDescent="0.2">
      <c r="C144" s="7" t="s">
        <v>231</v>
      </c>
      <c r="D144" s="6">
        <v>33.9</v>
      </c>
      <c r="E144" s="6">
        <v>37.29</v>
      </c>
      <c r="F144" s="6">
        <v>67.8</v>
      </c>
      <c r="G144" s="6">
        <v>74.58</v>
      </c>
      <c r="H144" s="4">
        <v>4.0972222222222222E-2</v>
      </c>
      <c r="I144" s="4">
        <v>4.9166666666666664E-2</v>
      </c>
      <c r="J144" s="4">
        <v>8.1944444444444445E-2</v>
      </c>
      <c r="K144" s="4">
        <v>9.8333333333333328E-2</v>
      </c>
    </row>
    <row r="145" spans="3:11" x14ac:dyDescent="0.2">
      <c r="C145" s="7" t="s">
        <v>232</v>
      </c>
      <c r="D145" s="6">
        <v>42</v>
      </c>
      <c r="E145" s="6">
        <v>46.2</v>
      </c>
      <c r="F145" s="6">
        <v>84</v>
      </c>
      <c r="G145" s="6">
        <v>92.4</v>
      </c>
      <c r="H145" s="4">
        <v>3.888888888888889E-2</v>
      </c>
      <c r="I145" s="4">
        <v>4.6666666666666669E-2</v>
      </c>
      <c r="J145" s="4">
        <v>7.7777777777777779E-2</v>
      </c>
      <c r="K145" s="4">
        <v>9.3333333333333338E-2</v>
      </c>
    </row>
    <row r="146" spans="3:11" x14ac:dyDescent="0.2">
      <c r="C146" s="7" t="s">
        <v>233</v>
      </c>
      <c r="D146" s="6">
        <v>51</v>
      </c>
      <c r="E146" s="6">
        <v>56.1</v>
      </c>
      <c r="F146" s="6">
        <v>102</v>
      </c>
      <c r="G146" s="6">
        <v>112.2</v>
      </c>
      <c r="H146" s="4">
        <v>5.7638888888888885E-2</v>
      </c>
      <c r="I146" s="4">
        <v>6.9166666666666654E-2</v>
      </c>
      <c r="J146" s="4">
        <v>0.11527777777777777</v>
      </c>
      <c r="K146" s="4">
        <v>0.13833333333333331</v>
      </c>
    </row>
    <row r="147" spans="3:11" x14ac:dyDescent="0.2">
      <c r="C147" s="7" t="s">
        <v>234</v>
      </c>
      <c r="D147" s="6">
        <v>74</v>
      </c>
      <c r="E147" s="6">
        <v>81.400000000000006</v>
      </c>
      <c r="F147" s="6">
        <v>148</v>
      </c>
      <c r="G147" s="6">
        <v>162.80000000000001</v>
      </c>
      <c r="H147" s="4">
        <v>7.0833333333333331E-2</v>
      </c>
      <c r="I147" s="4">
        <v>8.4999999999999992E-2</v>
      </c>
      <c r="J147" s="4">
        <v>0.14166666666666666</v>
      </c>
      <c r="K147" s="4">
        <v>0.16999999999999998</v>
      </c>
    </row>
    <row r="148" spans="3:11" x14ac:dyDescent="0.2">
      <c r="C148" s="7" t="s">
        <v>235</v>
      </c>
      <c r="D148" s="6">
        <v>19.899999999999999</v>
      </c>
      <c r="E148" s="6">
        <v>21.89</v>
      </c>
      <c r="F148" s="6">
        <v>39.799999999999997</v>
      </c>
      <c r="G148" s="6">
        <v>43.78</v>
      </c>
      <c r="H148" s="4">
        <v>2.7083333333333334E-2</v>
      </c>
      <c r="I148" s="4">
        <v>3.2500000000000001E-2</v>
      </c>
      <c r="J148" s="4">
        <v>5.4166666666666669E-2</v>
      </c>
      <c r="K148" s="4">
        <v>6.5000000000000002E-2</v>
      </c>
    </row>
    <row r="149" spans="3:11" x14ac:dyDescent="0.2">
      <c r="C149" s="7" t="s">
        <v>236</v>
      </c>
      <c r="D149" s="6">
        <v>55</v>
      </c>
      <c r="E149" s="6">
        <v>60.500000000000007</v>
      </c>
      <c r="F149" s="6">
        <v>110</v>
      </c>
      <c r="G149" s="6">
        <v>121.00000000000001</v>
      </c>
      <c r="H149" s="4">
        <v>4.9305555555555554E-2</v>
      </c>
      <c r="I149" s="4">
        <v>5.9166666666666659E-2</v>
      </c>
      <c r="J149" s="4">
        <v>9.8611111111111108E-2</v>
      </c>
      <c r="K149" s="4">
        <v>0.11833333333333332</v>
      </c>
    </row>
    <row r="150" spans="3:11" x14ac:dyDescent="0.2">
      <c r="C150" s="7" t="s">
        <v>237</v>
      </c>
      <c r="D150" s="6">
        <v>38.799999999999997</v>
      </c>
      <c r="E150" s="6">
        <v>42.68</v>
      </c>
      <c r="F150" s="6">
        <v>77.599999999999994</v>
      </c>
      <c r="G150" s="6">
        <v>85.36</v>
      </c>
      <c r="H150" s="4">
        <v>4.3749999999999997E-2</v>
      </c>
      <c r="I150" s="4">
        <v>5.2499999999999998E-2</v>
      </c>
      <c r="J150" s="4">
        <v>8.7499999999999994E-2</v>
      </c>
      <c r="K150" s="4">
        <v>0.105</v>
      </c>
    </row>
    <row r="151" spans="3:11" x14ac:dyDescent="0.2">
      <c r="C151" s="7" t="s">
        <v>238</v>
      </c>
      <c r="D151" s="6">
        <v>33.200000000000003</v>
      </c>
      <c r="E151" s="6">
        <v>36.520000000000003</v>
      </c>
      <c r="F151" s="6">
        <v>66.400000000000006</v>
      </c>
      <c r="G151" s="6">
        <v>73.040000000000006</v>
      </c>
      <c r="H151" s="4">
        <v>3.888888888888889E-2</v>
      </c>
      <c r="I151" s="4">
        <v>4.6666666666666669E-2</v>
      </c>
      <c r="J151" s="4">
        <v>7.7777777777777779E-2</v>
      </c>
      <c r="K151" s="4">
        <v>9.3333333333333338E-2</v>
      </c>
    </row>
    <row r="152" spans="3:11" x14ac:dyDescent="0.2">
      <c r="C152" s="7" t="s">
        <v>239</v>
      </c>
      <c r="D152" s="6">
        <v>51</v>
      </c>
      <c r="E152" s="6">
        <v>56.1</v>
      </c>
      <c r="F152" s="6">
        <v>102</v>
      </c>
      <c r="G152" s="6">
        <v>112.2</v>
      </c>
      <c r="H152" s="4">
        <v>5.1388888888888894E-2</v>
      </c>
      <c r="I152" s="4">
        <v>6.1666666666666668E-2</v>
      </c>
      <c r="J152" s="4">
        <v>0.10277777777777779</v>
      </c>
      <c r="K152" s="4">
        <v>0.12333333333333334</v>
      </c>
    </row>
    <row r="153" spans="3:11" x14ac:dyDescent="0.2">
      <c r="C153" s="7" t="s">
        <v>240</v>
      </c>
      <c r="D153" s="6">
        <v>32.700000000000003</v>
      </c>
      <c r="E153" s="6">
        <v>35.970000000000006</v>
      </c>
      <c r="F153" s="6">
        <v>65.400000000000006</v>
      </c>
      <c r="G153" s="6">
        <v>71.940000000000012</v>
      </c>
      <c r="H153" s="4">
        <v>7.6388888888888895E-2</v>
      </c>
      <c r="I153" s="4">
        <v>9.1666666666666674E-2</v>
      </c>
      <c r="J153" s="4">
        <v>0.15277777777777779</v>
      </c>
      <c r="K153" s="4">
        <v>0.18333333333333335</v>
      </c>
    </row>
    <row r="154" spans="3:11" x14ac:dyDescent="0.2">
      <c r="C154" s="7" t="s">
        <v>241</v>
      </c>
      <c r="D154" s="6">
        <v>14</v>
      </c>
      <c r="E154" s="6">
        <v>15.400000000000002</v>
      </c>
      <c r="F154" s="6">
        <v>28</v>
      </c>
      <c r="G154" s="6">
        <v>30.800000000000004</v>
      </c>
      <c r="H154" s="4">
        <v>1.5972222222222224E-2</v>
      </c>
      <c r="I154" s="4">
        <v>1.9166666666666669E-2</v>
      </c>
      <c r="J154" s="4">
        <v>3.1944444444444449E-2</v>
      </c>
      <c r="K154" s="4">
        <v>3.8333333333333337E-2</v>
      </c>
    </row>
    <row r="155" spans="3:11" x14ac:dyDescent="0.2">
      <c r="C155" s="7" t="s">
        <v>242</v>
      </c>
      <c r="D155" s="6">
        <v>27</v>
      </c>
      <c r="E155" s="6">
        <v>29.700000000000003</v>
      </c>
      <c r="F155" s="6">
        <v>54</v>
      </c>
      <c r="G155" s="6">
        <v>59.400000000000006</v>
      </c>
      <c r="H155" s="4">
        <v>2.9861111111111113E-2</v>
      </c>
      <c r="I155" s="4">
        <v>3.5833333333333335E-2</v>
      </c>
      <c r="J155" s="4">
        <v>5.9722222222222225E-2</v>
      </c>
      <c r="K155" s="4">
        <v>7.166666666666667E-2</v>
      </c>
    </row>
    <row r="156" spans="3:11" x14ac:dyDescent="0.2">
      <c r="C156" s="7" t="s">
        <v>243</v>
      </c>
      <c r="D156" s="6">
        <v>74</v>
      </c>
      <c r="E156" s="6">
        <v>81.400000000000006</v>
      </c>
      <c r="F156" s="6">
        <v>148</v>
      </c>
      <c r="G156" s="6">
        <v>162.80000000000001</v>
      </c>
      <c r="H156" s="4">
        <v>6.458333333333334E-2</v>
      </c>
      <c r="I156" s="4">
        <v>7.7499999999999999E-2</v>
      </c>
      <c r="J156" s="4">
        <v>0.12916666666666668</v>
      </c>
      <c r="K156" s="4">
        <v>0.155</v>
      </c>
    </row>
    <row r="157" spans="3:11" x14ac:dyDescent="0.2">
      <c r="C157" s="7" t="s">
        <v>244</v>
      </c>
      <c r="D157" s="6">
        <v>24</v>
      </c>
      <c r="E157" s="6">
        <v>26.400000000000002</v>
      </c>
      <c r="F157" s="6">
        <v>48</v>
      </c>
      <c r="G157" s="6">
        <v>52.800000000000004</v>
      </c>
      <c r="H157" s="4">
        <v>2.5000000000000001E-2</v>
      </c>
      <c r="I157" s="4">
        <v>0.03</v>
      </c>
      <c r="J157" s="4">
        <v>0.05</v>
      </c>
      <c r="K157" s="4">
        <v>0.06</v>
      </c>
    </row>
    <row r="158" spans="3:11" x14ac:dyDescent="0.2">
      <c r="C158" s="7" t="s">
        <v>245</v>
      </c>
      <c r="D158" s="6">
        <v>46</v>
      </c>
      <c r="E158" s="6">
        <v>50.6</v>
      </c>
      <c r="F158" s="6">
        <v>92</v>
      </c>
      <c r="G158" s="6">
        <v>101.2</v>
      </c>
      <c r="H158" s="4">
        <v>4.4444444444444446E-2</v>
      </c>
      <c r="I158" s="4">
        <v>5.3333333333333337E-2</v>
      </c>
      <c r="J158" s="4">
        <v>8.8888888888888892E-2</v>
      </c>
      <c r="K158" s="4">
        <v>0.10666666666666667</v>
      </c>
    </row>
    <row r="159" spans="3:11" x14ac:dyDescent="0.2">
      <c r="C159" s="7" t="s">
        <v>246</v>
      </c>
      <c r="D159" s="6">
        <v>35</v>
      </c>
      <c r="E159" s="6">
        <v>38.5</v>
      </c>
      <c r="F159" s="6">
        <v>70</v>
      </c>
      <c r="G159" s="6">
        <v>77</v>
      </c>
      <c r="H159" s="4">
        <v>3.7499999999999999E-2</v>
      </c>
      <c r="I159" s="4">
        <v>4.4999999999999998E-2</v>
      </c>
      <c r="J159" s="4">
        <v>7.4999999999999997E-2</v>
      </c>
      <c r="K159" s="4">
        <v>0.09</v>
      </c>
    </row>
    <row r="160" spans="3:11" x14ac:dyDescent="0.2">
      <c r="C160" s="7" t="s">
        <v>247</v>
      </c>
      <c r="D160" s="6">
        <v>23.9</v>
      </c>
      <c r="E160" s="6">
        <v>26.29</v>
      </c>
      <c r="F160" s="6">
        <v>47.8</v>
      </c>
      <c r="G160" s="6">
        <v>52.58</v>
      </c>
      <c r="H160" s="4">
        <v>2.7777777777777776E-2</v>
      </c>
      <c r="I160" s="4">
        <v>3.3333333333333333E-2</v>
      </c>
      <c r="J160" s="4">
        <v>5.5555555555555552E-2</v>
      </c>
      <c r="K160" s="4">
        <v>6.6666666666666666E-2</v>
      </c>
    </row>
    <row r="161" spans="3:11" x14ac:dyDescent="0.2">
      <c r="C161" s="7" t="s">
        <v>248</v>
      </c>
      <c r="D161" s="6">
        <v>48</v>
      </c>
      <c r="E161" s="6">
        <v>52.800000000000004</v>
      </c>
      <c r="F161" s="6">
        <v>96</v>
      </c>
      <c r="G161" s="6">
        <v>105.60000000000001</v>
      </c>
      <c r="H161" s="4">
        <v>4.3055555555555562E-2</v>
      </c>
      <c r="I161" s="4">
        <v>5.1666666666666673E-2</v>
      </c>
      <c r="J161" s="4">
        <v>8.6111111111111124E-2</v>
      </c>
      <c r="K161" s="4">
        <v>0.10333333333333335</v>
      </c>
    </row>
    <row r="162" spans="3:11" x14ac:dyDescent="0.2">
      <c r="C162" s="7" t="s">
        <v>249</v>
      </c>
      <c r="D162" s="6">
        <v>4</v>
      </c>
      <c r="E162" s="6">
        <v>4.4000000000000004</v>
      </c>
      <c r="F162" s="6">
        <v>8</v>
      </c>
      <c r="G162" s="6">
        <v>8.8000000000000007</v>
      </c>
      <c r="H162" s="4">
        <v>5.5555555555555558E-3</v>
      </c>
      <c r="I162" s="4">
        <v>6.6666666666666671E-3</v>
      </c>
      <c r="J162" s="4">
        <v>1.1111111111111112E-2</v>
      </c>
      <c r="K162" s="4">
        <v>1.3333333333333334E-2</v>
      </c>
    </row>
    <row r="163" spans="3:11" x14ac:dyDescent="0.2">
      <c r="C163" s="7" t="s">
        <v>250</v>
      </c>
      <c r="D163" s="57">
        <v>45.7</v>
      </c>
      <c r="E163" s="6">
        <v>50.27000000000001</v>
      </c>
      <c r="F163" s="6">
        <v>91.4</v>
      </c>
      <c r="G163" s="6">
        <v>100.54000000000002</v>
      </c>
      <c r="H163" s="55">
        <v>4.3750000000000004E-2</v>
      </c>
      <c r="I163" s="4">
        <v>5.2500000000000005E-2</v>
      </c>
      <c r="J163" s="4">
        <v>8.7500000000000008E-2</v>
      </c>
      <c r="K163" s="4">
        <v>0.10500000000000001</v>
      </c>
    </row>
    <row r="164" spans="3:11" x14ac:dyDescent="0.2">
      <c r="C164" s="7" t="s">
        <v>251</v>
      </c>
      <c r="D164" s="57">
        <v>146</v>
      </c>
      <c r="E164" s="6">
        <v>160.60000000000002</v>
      </c>
      <c r="F164" s="6">
        <v>292</v>
      </c>
      <c r="G164" s="6">
        <v>321.20000000000005</v>
      </c>
      <c r="H164" s="55">
        <v>0.1076388888888889</v>
      </c>
      <c r="I164" s="4">
        <v>0.12916666666666668</v>
      </c>
      <c r="J164" s="4">
        <v>0.21527777777777779</v>
      </c>
      <c r="K164" s="4">
        <v>0.25833333333333336</v>
      </c>
    </row>
    <row r="165" spans="3:11" x14ac:dyDescent="0.2">
      <c r="C165" s="7" t="s">
        <v>252</v>
      </c>
      <c r="D165" s="57">
        <v>34</v>
      </c>
      <c r="E165" s="6">
        <v>37.400000000000006</v>
      </c>
      <c r="F165" s="6">
        <v>68</v>
      </c>
      <c r="G165" s="6">
        <v>74.800000000000011</v>
      </c>
      <c r="H165" s="55">
        <v>4.8611111111111112E-2</v>
      </c>
      <c r="I165" s="4">
        <v>5.8333333333333334E-2</v>
      </c>
      <c r="J165" s="4">
        <v>9.7222222222222224E-2</v>
      </c>
      <c r="K165" s="4">
        <v>0.11666666666666667</v>
      </c>
    </row>
    <row r="166" spans="3:11" x14ac:dyDescent="0.2">
      <c r="C166" s="7" t="s">
        <v>253</v>
      </c>
      <c r="D166" s="57">
        <v>69.3</v>
      </c>
      <c r="E166" s="6">
        <v>76.23</v>
      </c>
      <c r="F166" s="6">
        <v>138.6</v>
      </c>
      <c r="G166" s="6">
        <v>152.46</v>
      </c>
      <c r="H166" s="55">
        <v>5.347222222222222E-2</v>
      </c>
      <c r="I166" s="4">
        <v>6.4166666666666664E-2</v>
      </c>
      <c r="J166" s="4">
        <v>0.10694444444444444</v>
      </c>
      <c r="K166" s="4">
        <v>0.12833333333333333</v>
      </c>
    </row>
    <row r="167" spans="3:11" x14ac:dyDescent="0.2">
      <c r="C167" s="7" t="s">
        <v>254</v>
      </c>
      <c r="D167" s="57">
        <v>31</v>
      </c>
      <c r="E167" s="6">
        <v>34.1</v>
      </c>
      <c r="F167" s="6">
        <v>62</v>
      </c>
      <c r="G167" s="6">
        <v>68.2</v>
      </c>
      <c r="H167" s="55">
        <v>3.125E-2</v>
      </c>
      <c r="I167" s="4">
        <v>3.7499999999999999E-2</v>
      </c>
      <c r="J167" s="4">
        <v>6.25E-2</v>
      </c>
      <c r="K167" s="4">
        <v>7.4999999999999997E-2</v>
      </c>
    </row>
    <row r="168" spans="3:11" x14ac:dyDescent="0.2">
      <c r="C168" s="56"/>
      <c r="D168" s="57"/>
      <c r="E168" s="6">
        <f t="shared" ref="E168:E197" si="0">+D168*(1+$E$3)</f>
        <v>0</v>
      </c>
      <c r="F168" s="6">
        <f t="shared" ref="F168:F197" si="1">+D168*2</f>
        <v>0</v>
      </c>
      <c r="G168" s="6">
        <f t="shared" ref="G168:G197" si="2">+E168*2</f>
        <v>0</v>
      </c>
      <c r="H168" s="55"/>
      <c r="I168" s="4">
        <f t="shared" ref="I168:I196" si="3">+H168*(1+$I$3)</f>
        <v>0</v>
      </c>
      <c r="J168" s="4">
        <f t="shared" ref="J168:J196" si="4">+H168*2</f>
        <v>0</v>
      </c>
      <c r="K168" s="4">
        <f t="shared" ref="K168:K196" si="5">+I168*2</f>
        <v>0</v>
      </c>
    </row>
    <row r="169" spans="3:11" x14ac:dyDescent="0.2">
      <c r="C169" s="56"/>
      <c r="D169" s="57"/>
      <c r="E169" s="6">
        <f t="shared" si="0"/>
        <v>0</v>
      </c>
      <c r="F169" s="6">
        <f t="shared" si="1"/>
        <v>0</v>
      </c>
      <c r="G169" s="6">
        <f t="shared" si="2"/>
        <v>0</v>
      </c>
      <c r="H169" s="55"/>
      <c r="I169" s="4">
        <f t="shared" si="3"/>
        <v>0</v>
      </c>
      <c r="J169" s="4">
        <f t="shared" si="4"/>
        <v>0</v>
      </c>
      <c r="K169" s="4">
        <f t="shared" si="5"/>
        <v>0</v>
      </c>
    </row>
    <row r="170" spans="3:11" x14ac:dyDescent="0.2">
      <c r="C170" s="56"/>
      <c r="D170" s="57"/>
      <c r="E170" s="6">
        <f t="shared" si="0"/>
        <v>0</v>
      </c>
      <c r="F170" s="6">
        <f t="shared" si="1"/>
        <v>0</v>
      </c>
      <c r="G170" s="6">
        <f t="shared" si="2"/>
        <v>0</v>
      </c>
      <c r="H170" s="55"/>
      <c r="I170" s="4">
        <f t="shared" si="3"/>
        <v>0</v>
      </c>
      <c r="J170" s="4">
        <f t="shared" si="4"/>
        <v>0</v>
      </c>
      <c r="K170" s="4">
        <f t="shared" si="5"/>
        <v>0</v>
      </c>
    </row>
    <row r="171" spans="3:11" x14ac:dyDescent="0.2">
      <c r="C171" s="56"/>
      <c r="D171" s="57"/>
      <c r="E171" s="6">
        <f t="shared" si="0"/>
        <v>0</v>
      </c>
      <c r="F171" s="6">
        <f t="shared" si="1"/>
        <v>0</v>
      </c>
      <c r="G171" s="6">
        <f t="shared" si="2"/>
        <v>0</v>
      </c>
      <c r="H171" s="55"/>
      <c r="I171" s="4">
        <f t="shared" si="3"/>
        <v>0</v>
      </c>
      <c r="J171" s="4">
        <f t="shared" si="4"/>
        <v>0</v>
      </c>
      <c r="K171" s="4">
        <f t="shared" si="5"/>
        <v>0</v>
      </c>
    </row>
    <row r="172" spans="3:11" x14ac:dyDescent="0.2">
      <c r="C172" s="56"/>
      <c r="D172" s="57"/>
      <c r="E172" s="6">
        <f t="shared" si="0"/>
        <v>0</v>
      </c>
      <c r="F172" s="6">
        <f t="shared" si="1"/>
        <v>0</v>
      </c>
      <c r="G172" s="6">
        <f t="shared" si="2"/>
        <v>0</v>
      </c>
      <c r="H172" s="55"/>
      <c r="I172" s="4">
        <f t="shared" si="3"/>
        <v>0</v>
      </c>
      <c r="J172" s="4">
        <f t="shared" si="4"/>
        <v>0</v>
      </c>
      <c r="K172" s="4">
        <f t="shared" si="5"/>
        <v>0</v>
      </c>
    </row>
    <row r="173" spans="3:11" x14ac:dyDescent="0.2">
      <c r="C173" s="56"/>
      <c r="D173" s="57"/>
      <c r="E173" s="6">
        <f t="shared" si="0"/>
        <v>0</v>
      </c>
      <c r="F173" s="6">
        <f t="shared" si="1"/>
        <v>0</v>
      </c>
      <c r="G173" s="6">
        <f t="shared" si="2"/>
        <v>0</v>
      </c>
      <c r="H173" s="55"/>
      <c r="I173" s="4">
        <f t="shared" si="3"/>
        <v>0</v>
      </c>
      <c r="J173" s="4">
        <f t="shared" si="4"/>
        <v>0</v>
      </c>
      <c r="K173" s="4">
        <f t="shared" si="5"/>
        <v>0</v>
      </c>
    </row>
    <row r="174" spans="3:11" x14ac:dyDescent="0.2">
      <c r="C174" s="56"/>
      <c r="D174" s="57"/>
      <c r="E174" s="6">
        <f t="shared" si="0"/>
        <v>0</v>
      </c>
      <c r="F174" s="6">
        <f t="shared" si="1"/>
        <v>0</v>
      </c>
      <c r="G174" s="6">
        <f t="shared" si="2"/>
        <v>0</v>
      </c>
      <c r="H174" s="55"/>
      <c r="I174" s="4">
        <f t="shared" si="3"/>
        <v>0</v>
      </c>
      <c r="J174" s="4">
        <f t="shared" si="4"/>
        <v>0</v>
      </c>
      <c r="K174" s="4">
        <f t="shared" si="5"/>
        <v>0</v>
      </c>
    </row>
    <row r="175" spans="3:11" x14ac:dyDescent="0.2">
      <c r="C175" s="56"/>
      <c r="D175" s="57"/>
      <c r="E175" s="6">
        <f t="shared" si="0"/>
        <v>0</v>
      </c>
      <c r="F175" s="6">
        <f t="shared" si="1"/>
        <v>0</v>
      </c>
      <c r="G175" s="6">
        <f t="shared" si="2"/>
        <v>0</v>
      </c>
      <c r="H175" s="55"/>
      <c r="I175" s="4">
        <f t="shared" si="3"/>
        <v>0</v>
      </c>
      <c r="J175" s="4">
        <f t="shared" si="4"/>
        <v>0</v>
      </c>
      <c r="K175" s="4">
        <f t="shared" si="5"/>
        <v>0</v>
      </c>
    </row>
    <row r="176" spans="3:11" x14ac:dyDescent="0.2">
      <c r="C176" s="56"/>
      <c r="D176" s="57"/>
      <c r="E176" s="6">
        <f t="shared" si="0"/>
        <v>0</v>
      </c>
      <c r="F176" s="6">
        <f t="shared" si="1"/>
        <v>0</v>
      </c>
      <c r="G176" s="6">
        <f t="shared" si="2"/>
        <v>0</v>
      </c>
      <c r="H176" s="55"/>
      <c r="I176" s="4">
        <f t="shared" si="3"/>
        <v>0</v>
      </c>
      <c r="J176" s="4">
        <f t="shared" si="4"/>
        <v>0</v>
      </c>
      <c r="K176" s="4">
        <f t="shared" si="5"/>
        <v>0</v>
      </c>
    </row>
    <row r="177" spans="3:11" x14ac:dyDescent="0.2">
      <c r="C177" s="56"/>
      <c r="D177" s="57"/>
      <c r="E177" s="6">
        <f t="shared" si="0"/>
        <v>0</v>
      </c>
      <c r="F177" s="6">
        <f t="shared" si="1"/>
        <v>0</v>
      </c>
      <c r="G177" s="6">
        <f t="shared" si="2"/>
        <v>0</v>
      </c>
      <c r="H177" s="55"/>
      <c r="I177" s="4">
        <f t="shared" si="3"/>
        <v>0</v>
      </c>
      <c r="J177" s="4">
        <f t="shared" si="4"/>
        <v>0</v>
      </c>
      <c r="K177" s="4">
        <f t="shared" si="5"/>
        <v>0</v>
      </c>
    </row>
    <row r="178" spans="3:11" x14ac:dyDescent="0.2">
      <c r="C178" s="56"/>
      <c r="D178" s="57"/>
      <c r="E178" s="6">
        <f t="shared" si="0"/>
        <v>0</v>
      </c>
      <c r="F178" s="6">
        <f t="shared" si="1"/>
        <v>0</v>
      </c>
      <c r="G178" s="6">
        <f t="shared" si="2"/>
        <v>0</v>
      </c>
      <c r="H178" s="55"/>
      <c r="I178" s="4">
        <f t="shared" si="3"/>
        <v>0</v>
      </c>
      <c r="J178" s="4">
        <f t="shared" si="4"/>
        <v>0</v>
      </c>
      <c r="K178" s="4">
        <f t="shared" si="5"/>
        <v>0</v>
      </c>
    </row>
    <row r="179" spans="3:11" x14ac:dyDescent="0.2">
      <c r="C179" s="56"/>
      <c r="D179" s="57"/>
      <c r="E179" s="6">
        <f t="shared" si="0"/>
        <v>0</v>
      </c>
      <c r="F179" s="6">
        <f t="shared" si="1"/>
        <v>0</v>
      </c>
      <c r="G179" s="6">
        <f t="shared" si="2"/>
        <v>0</v>
      </c>
      <c r="H179" s="55"/>
      <c r="I179" s="4">
        <f t="shared" si="3"/>
        <v>0</v>
      </c>
      <c r="J179" s="4">
        <f t="shared" si="4"/>
        <v>0</v>
      </c>
      <c r="K179" s="4">
        <f t="shared" si="5"/>
        <v>0</v>
      </c>
    </row>
    <row r="180" spans="3:11" x14ac:dyDescent="0.2">
      <c r="C180" s="56"/>
      <c r="D180" s="57"/>
      <c r="E180" s="6">
        <f t="shared" si="0"/>
        <v>0</v>
      </c>
      <c r="F180" s="6">
        <f t="shared" si="1"/>
        <v>0</v>
      </c>
      <c r="G180" s="6">
        <f t="shared" si="2"/>
        <v>0</v>
      </c>
      <c r="H180" s="55"/>
      <c r="I180" s="4">
        <f t="shared" si="3"/>
        <v>0</v>
      </c>
      <c r="J180" s="4">
        <f t="shared" si="4"/>
        <v>0</v>
      </c>
      <c r="K180" s="4">
        <f t="shared" si="5"/>
        <v>0</v>
      </c>
    </row>
    <row r="181" spans="3:11" x14ac:dyDescent="0.2">
      <c r="C181" s="56"/>
      <c r="D181" s="57"/>
      <c r="E181" s="6">
        <f t="shared" si="0"/>
        <v>0</v>
      </c>
      <c r="F181" s="6">
        <f t="shared" si="1"/>
        <v>0</v>
      </c>
      <c r="G181" s="6">
        <f t="shared" si="2"/>
        <v>0</v>
      </c>
      <c r="H181" s="55"/>
      <c r="I181" s="4">
        <f t="shared" si="3"/>
        <v>0</v>
      </c>
      <c r="J181" s="4">
        <f t="shared" si="4"/>
        <v>0</v>
      </c>
      <c r="K181" s="4">
        <f t="shared" si="5"/>
        <v>0</v>
      </c>
    </row>
    <row r="182" spans="3:11" x14ac:dyDescent="0.2">
      <c r="C182" s="56"/>
      <c r="D182" s="57"/>
      <c r="E182" s="6">
        <f t="shared" si="0"/>
        <v>0</v>
      </c>
      <c r="F182" s="6">
        <f t="shared" si="1"/>
        <v>0</v>
      </c>
      <c r="G182" s="6">
        <f t="shared" si="2"/>
        <v>0</v>
      </c>
      <c r="H182" s="55"/>
      <c r="I182" s="4">
        <f t="shared" si="3"/>
        <v>0</v>
      </c>
      <c r="J182" s="4">
        <f t="shared" si="4"/>
        <v>0</v>
      </c>
      <c r="K182" s="4">
        <f t="shared" si="5"/>
        <v>0</v>
      </c>
    </row>
    <row r="183" spans="3:11" x14ac:dyDescent="0.2">
      <c r="C183" s="56"/>
      <c r="D183" s="57"/>
      <c r="E183" s="6">
        <f t="shared" si="0"/>
        <v>0</v>
      </c>
      <c r="F183" s="6">
        <f t="shared" si="1"/>
        <v>0</v>
      </c>
      <c r="G183" s="6">
        <f t="shared" si="2"/>
        <v>0</v>
      </c>
      <c r="H183" s="55"/>
      <c r="I183" s="4">
        <f t="shared" si="3"/>
        <v>0</v>
      </c>
      <c r="J183" s="4">
        <f t="shared" si="4"/>
        <v>0</v>
      </c>
      <c r="K183" s="4">
        <f t="shared" si="5"/>
        <v>0</v>
      </c>
    </row>
    <row r="184" spans="3:11" x14ac:dyDescent="0.2">
      <c r="C184" s="56"/>
      <c r="D184" s="57"/>
      <c r="E184" s="6">
        <f t="shared" si="0"/>
        <v>0</v>
      </c>
      <c r="F184" s="6">
        <f t="shared" si="1"/>
        <v>0</v>
      </c>
      <c r="G184" s="6">
        <f t="shared" si="2"/>
        <v>0</v>
      </c>
      <c r="H184" s="55"/>
      <c r="I184" s="4">
        <f t="shared" si="3"/>
        <v>0</v>
      </c>
      <c r="J184" s="4">
        <f t="shared" si="4"/>
        <v>0</v>
      </c>
      <c r="K184" s="4">
        <f t="shared" si="5"/>
        <v>0</v>
      </c>
    </row>
    <row r="185" spans="3:11" x14ac:dyDescent="0.2">
      <c r="C185" s="56"/>
      <c r="D185" s="57"/>
      <c r="E185" s="6">
        <f t="shared" si="0"/>
        <v>0</v>
      </c>
      <c r="F185" s="6">
        <f t="shared" si="1"/>
        <v>0</v>
      </c>
      <c r="G185" s="6">
        <f t="shared" si="2"/>
        <v>0</v>
      </c>
      <c r="H185" s="55"/>
      <c r="I185" s="4">
        <f t="shared" si="3"/>
        <v>0</v>
      </c>
      <c r="J185" s="4">
        <f t="shared" si="4"/>
        <v>0</v>
      </c>
      <c r="K185" s="4">
        <f t="shared" si="5"/>
        <v>0</v>
      </c>
    </row>
    <row r="186" spans="3:11" x14ac:dyDescent="0.2">
      <c r="C186" s="56"/>
      <c r="D186" s="57"/>
      <c r="E186" s="6">
        <f t="shared" si="0"/>
        <v>0</v>
      </c>
      <c r="F186" s="6">
        <f t="shared" si="1"/>
        <v>0</v>
      </c>
      <c r="G186" s="6">
        <f t="shared" si="2"/>
        <v>0</v>
      </c>
      <c r="H186" s="55"/>
      <c r="I186" s="4">
        <f t="shared" si="3"/>
        <v>0</v>
      </c>
      <c r="J186" s="4">
        <f t="shared" si="4"/>
        <v>0</v>
      </c>
      <c r="K186" s="4">
        <f t="shared" si="5"/>
        <v>0</v>
      </c>
    </row>
    <row r="187" spans="3:11" x14ac:dyDescent="0.2">
      <c r="C187" s="56"/>
      <c r="D187" s="57"/>
      <c r="E187" s="6">
        <f t="shared" si="0"/>
        <v>0</v>
      </c>
      <c r="F187" s="6">
        <f t="shared" si="1"/>
        <v>0</v>
      </c>
      <c r="G187" s="6">
        <f t="shared" si="2"/>
        <v>0</v>
      </c>
      <c r="H187" s="55"/>
      <c r="I187" s="4">
        <f t="shared" si="3"/>
        <v>0</v>
      </c>
      <c r="J187" s="4">
        <f t="shared" si="4"/>
        <v>0</v>
      </c>
      <c r="K187" s="4">
        <f t="shared" si="5"/>
        <v>0</v>
      </c>
    </row>
    <row r="188" spans="3:11" x14ac:dyDescent="0.2">
      <c r="C188" s="56"/>
      <c r="D188" s="57"/>
      <c r="E188" s="6">
        <f t="shared" si="0"/>
        <v>0</v>
      </c>
      <c r="F188" s="6">
        <f t="shared" si="1"/>
        <v>0</v>
      </c>
      <c r="G188" s="6">
        <f t="shared" si="2"/>
        <v>0</v>
      </c>
      <c r="H188" s="55"/>
      <c r="I188" s="4">
        <f t="shared" si="3"/>
        <v>0</v>
      </c>
      <c r="J188" s="4">
        <f t="shared" si="4"/>
        <v>0</v>
      </c>
      <c r="K188" s="4">
        <f t="shared" si="5"/>
        <v>0</v>
      </c>
    </row>
    <row r="189" spans="3:11" x14ac:dyDescent="0.2">
      <c r="C189" s="56"/>
      <c r="D189" s="57"/>
      <c r="E189" s="6">
        <f t="shared" si="0"/>
        <v>0</v>
      </c>
      <c r="F189" s="6">
        <f t="shared" si="1"/>
        <v>0</v>
      </c>
      <c r="G189" s="6">
        <f t="shared" si="2"/>
        <v>0</v>
      </c>
      <c r="H189" s="55"/>
      <c r="I189" s="4">
        <f t="shared" si="3"/>
        <v>0</v>
      </c>
      <c r="J189" s="4">
        <f t="shared" si="4"/>
        <v>0</v>
      </c>
      <c r="K189" s="4">
        <f t="shared" si="5"/>
        <v>0</v>
      </c>
    </row>
    <row r="190" spans="3:11" x14ac:dyDescent="0.2">
      <c r="C190" s="56"/>
      <c r="D190" s="57"/>
      <c r="E190" s="6">
        <f t="shared" si="0"/>
        <v>0</v>
      </c>
      <c r="F190" s="6">
        <f t="shared" si="1"/>
        <v>0</v>
      </c>
      <c r="G190" s="6">
        <f t="shared" si="2"/>
        <v>0</v>
      </c>
      <c r="H190" s="55"/>
      <c r="I190" s="4">
        <f t="shared" si="3"/>
        <v>0</v>
      </c>
      <c r="J190" s="4">
        <f t="shared" si="4"/>
        <v>0</v>
      </c>
      <c r="K190" s="4">
        <f t="shared" si="5"/>
        <v>0</v>
      </c>
    </row>
    <row r="191" spans="3:11" x14ac:dyDescent="0.2">
      <c r="C191" s="56"/>
      <c r="D191" s="57"/>
      <c r="E191" s="6">
        <f t="shared" si="0"/>
        <v>0</v>
      </c>
      <c r="F191" s="6">
        <f t="shared" si="1"/>
        <v>0</v>
      </c>
      <c r="G191" s="6">
        <f t="shared" si="2"/>
        <v>0</v>
      </c>
      <c r="H191" s="55"/>
      <c r="I191" s="4">
        <f t="shared" si="3"/>
        <v>0</v>
      </c>
      <c r="J191" s="4">
        <f t="shared" si="4"/>
        <v>0</v>
      </c>
      <c r="K191" s="4">
        <f t="shared" si="5"/>
        <v>0</v>
      </c>
    </row>
    <row r="192" spans="3:11" x14ac:dyDescent="0.2">
      <c r="C192" s="56"/>
      <c r="D192" s="57"/>
      <c r="E192" s="6">
        <f t="shared" si="0"/>
        <v>0</v>
      </c>
      <c r="F192" s="6">
        <f t="shared" si="1"/>
        <v>0</v>
      </c>
      <c r="G192" s="6">
        <f t="shared" si="2"/>
        <v>0</v>
      </c>
      <c r="H192" s="55"/>
      <c r="I192" s="4">
        <f t="shared" si="3"/>
        <v>0</v>
      </c>
      <c r="J192" s="4">
        <f t="shared" si="4"/>
        <v>0</v>
      </c>
      <c r="K192" s="4">
        <f t="shared" si="5"/>
        <v>0</v>
      </c>
    </row>
    <row r="193" spans="3:11" x14ac:dyDescent="0.2">
      <c r="C193" s="56"/>
      <c r="D193" s="57"/>
      <c r="E193" s="6">
        <f t="shared" si="0"/>
        <v>0</v>
      </c>
      <c r="F193" s="6">
        <f t="shared" si="1"/>
        <v>0</v>
      </c>
      <c r="G193" s="6">
        <f t="shared" si="2"/>
        <v>0</v>
      </c>
      <c r="H193" s="55"/>
      <c r="I193" s="4">
        <f t="shared" si="3"/>
        <v>0</v>
      </c>
      <c r="J193" s="4">
        <f t="shared" si="4"/>
        <v>0</v>
      </c>
      <c r="K193" s="4">
        <f t="shared" si="5"/>
        <v>0</v>
      </c>
    </row>
    <row r="194" spans="3:11" x14ac:dyDescent="0.2">
      <c r="C194" s="56"/>
      <c r="D194" s="57"/>
      <c r="E194" s="6">
        <f t="shared" si="0"/>
        <v>0</v>
      </c>
      <c r="F194" s="6">
        <f t="shared" si="1"/>
        <v>0</v>
      </c>
      <c r="G194" s="6">
        <f t="shared" si="2"/>
        <v>0</v>
      </c>
      <c r="H194" s="55"/>
      <c r="I194" s="4">
        <f t="shared" si="3"/>
        <v>0</v>
      </c>
      <c r="J194" s="4">
        <f t="shared" si="4"/>
        <v>0</v>
      </c>
      <c r="K194" s="4">
        <f t="shared" si="5"/>
        <v>0</v>
      </c>
    </row>
    <row r="195" spans="3:11" x14ac:dyDescent="0.2">
      <c r="C195" s="56"/>
      <c r="D195" s="57"/>
      <c r="E195" s="6">
        <f t="shared" si="0"/>
        <v>0</v>
      </c>
      <c r="F195" s="6">
        <f t="shared" si="1"/>
        <v>0</v>
      </c>
      <c r="G195" s="6">
        <f t="shared" si="2"/>
        <v>0</v>
      </c>
      <c r="H195" s="55"/>
      <c r="I195" s="4">
        <f t="shared" si="3"/>
        <v>0</v>
      </c>
      <c r="J195" s="4">
        <f t="shared" si="4"/>
        <v>0</v>
      </c>
      <c r="K195" s="4">
        <f t="shared" si="5"/>
        <v>0</v>
      </c>
    </row>
    <row r="196" spans="3:11" x14ac:dyDescent="0.2">
      <c r="C196" s="56"/>
      <c r="D196" s="57"/>
      <c r="E196" s="6">
        <f t="shared" si="0"/>
        <v>0</v>
      </c>
      <c r="F196" s="6">
        <f t="shared" si="1"/>
        <v>0</v>
      </c>
      <c r="G196" s="6">
        <f t="shared" si="2"/>
        <v>0</v>
      </c>
      <c r="H196" s="55"/>
      <c r="I196" s="4">
        <f t="shared" si="3"/>
        <v>0</v>
      </c>
      <c r="J196" s="4">
        <f t="shared" si="4"/>
        <v>0</v>
      </c>
      <c r="K196" s="4">
        <f t="shared" si="5"/>
        <v>0</v>
      </c>
    </row>
    <row r="197" spans="3:11" x14ac:dyDescent="0.2">
      <c r="C197" s="56"/>
      <c r="D197" s="57"/>
      <c r="E197" s="6">
        <f t="shared" si="0"/>
        <v>0</v>
      </c>
      <c r="F197" s="6">
        <f t="shared" si="1"/>
        <v>0</v>
      </c>
      <c r="G197" s="6">
        <f t="shared" si="2"/>
        <v>0</v>
      </c>
      <c r="H197" s="55"/>
      <c r="I197" s="4">
        <f t="shared" ref="I197:I260" si="6">+H197*(1+$I$3)</f>
        <v>0</v>
      </c>
      <c r="J197" s="4">
        <f t="shared" ref="J197:J260" si="7">+H197*2</f>
        <v>0</v>
      </c>
      <c r="K197" s="4">
        <f t="shared" ref="K197:K260" si="8">+I197*2</f>
        <v>0</v>
      </c>
    </row>
    <row r="198" spans="3:11" x14ac:dyDescent="0.2">
      <c r="C198" s="56"/>
      <c r="D198" s="57"/>
      <c r="E198" s="6">
        <f t="shared" ref="E198:E261" si="9">+D198*(1+$E$3)</f>
        <v>0</v>
      </c>
      <c r="F198" s="6">
        <f t="shared" ref="F198:F261" si="10">+D198*2</f>
        <v>0</v>
      </c>
      <c r="G198" s="6">
        <f t="shared" ref="G198:G261" si="11">+E198*2</f>
        <v>0</v>
      </c>
      <c r="H198" s="55"/>
      <c r="I198" s="4">
        <f t="shared" si="6"/>
        <v>0</v>
      </c>
      <c r="J198" s="4">
        <f t="shared" si="7"/>
        <v>0</v>
      </c>
      <c r="K198" s="4">
        <f t="shared" si="8"/>
        <v>0</v>
      </c>
    </row>
    <row r="199" spans="3:11" x14ac:dyDescent="0.2">
      <c r="C199" s="56"/>
      <c r="D199" s="57"/>
      <c r="E199" s="6">
        <f t="shared" si="9"/>
        <v>0</v>
      </c>
      <c r="F199" s="6">
        <f t="shared" si="10"/>
        <v>0</v>
      </c>
      <c r="G199" s="6">
        <f t="shared" si="11"/>
        <v>0</v>
      </c>
      <c r="H199" s="55"/>
      <c r="I199" s="4">
        <f t="shared" si="6"/>
        <v>0</v>
      </c>
      <c r="J199" s="4">
        <f t="shared" si="7"/>
        <v>0</v>
      </c>
      <c r="K199" s="4">
        <f t="shared" si="8"/>
        <v>0</v>
      </c>
    </row>
    <row r="200" spans="3:11" x14ac:dyDescent="0.2">
      <c r="C200" s="56"/>
      <c r="D200" s="57"/>
      <c r="E200" s="6">
        <f t="shared" si="9"/>
        <v>0</v>
      </c>
      <c r="F200" s="6">
        <f t="shared" si="10"/>
        <v>0</v>
      </c>
      <c r="G200" s="6">
        <f t="shared" si="11"/>
        <v>0</v>
      </c>
      <c r="H200" s="55"/>
      <c r="I200" s="4">
        <f t="shared" si="6"/>
        <v>0</v>
      </c>
      <c r="J200" s="4">
        <f t="shared" si="7"/>
        <v>0</v>
      </c>
      <c r="K200" s="4">
        <f t="shared" si="8"/>
        <v>0</v>
      </c>
    </row>
    <row r="201" spans="3:11" x14ac:dyDescent="0.2">
      <c r="C201" s="56"/>
      <c r="D201" s="57"/>
      <c r="E201" s="6">
        <f t="shared" si="9"/>
        <v>0</v>
      </c>
      <c r="F201" s="6">
        <f t="shared" si="10"/>
        <v>0</v>
      </c>
      <c r="G201" s="6">
        <f t="shared" si="11"/>
        <v>0</v>
      </c>
      <c r="H201" s="55"/>
      <c r="I201" s="4">
        <f t="shared" si="6"/>
        <v>0</v>
      </c>
      <c r="J201" s="4">
        <f t="shared" si="7"/>
        <v>0</v>
      </c>
      <c r="K201" s="4">
        <f t="shared" si="8"/>
        <v>0</v>
      </c>
    </row>
    <row r="202" spans="3:11" x14ac:dyDescent="0.2">
      <c r="C202" s="56"/>
      <c r="D202" s="57"/>
      <c r="E202" s="6">
        <f t="shared" si="9"/>
        <v>0</v>
      </c>
      <c r="F202" s="6">
        <f t="shared" si="10"/>
        <v>0</v>
      </c>
      <c r="G202" s="6">
        <f t="shared" si="11"/>
        <v>0</v>
      </c>
      <c r="H202" s="55"/>
      <c r="I202" s="4">
        <f t="shared" si="6"/>
        <v>0</v>
      </c>
      <c r="J202" s="4">
        <f t="shared" si="7"/>
        <v>0</v>
      </c>
      <c r="K202" s="4">
        <f t="shared" si="8"/>
        <v>0</v>
      </c>
    </row>
    <row r="203" spans="3:11" x14ac:dyDescent="0.2">
      <c r="C203" s="56"/>
      <c r="D203" s="57"/>
      <c r="E203" s="6">
        <f t="shared" si="9"/>
        <v>0</v>
      </c>
      <c r="F203" s="6">
        <f t="shared" si="10"/>
        <v>0</v>
      </c>
      <c r="G203" s="6">
        <f t="shared" si="11"/>
        <v>0</v>
      </c>
      <c r="H203" s="55"/>
      <c r="I203" s="4">
        <f t="shared" si="6"/>
        <v>0</v>
      </c>
      <c r="J203" s="4">
        <f t="shared" si="7"/>
        <v>0</v>
      </c>
      <c r="K203" s="4">
        <f t="shared" si="8"/>
        <v>0</v>
      </c>
    </row>
    <row r="204" spans="3:11" x14ac:dyDescent="0.2">
      <c r="C204" s="56"/>
      <c r="D204" s="57"/>
      <c r="E204" s="6">
        <f t="shared" si="9"/>
        <v>0</v>
      </c>
      <c r="F204" s="6">
        <f t="shared" si="10"/>
        <v>0</v>
      </c>
      <c r="G204" s="6">
        <f t="shared" si="11"/>
        <v>0</v>
      </c>
      <c r="H204" s="55"/>
      <c r="I204" s="4">
        <f t="shared" si="6"/>
        <v>0</v>
      </c>
      <c r="J204" s="4">
        <f t="shared" si="7"/>
        <v>0</v>
      </c>
      <c r="K204" s="4">
        <f t="shared" si="8"/>
        <v>0</v>
      </c>
    </row>
    <row r="205" spans="3:11" x14ac:dyDescent="0.2">
      <c r="C205" s="56"/>
      <c r="D205" s="57"/>
      <c r="E205" s="6">
        <f t="shared" si="9"/>
        <v>0</v>
      </c>
      <c r="F205" s="6">
        <f t="shared" si="10"/>
        <v>0</v>
      </c>
      <c r="G205" s="6">
        <f t="shared" si="11"/>
        <v>0</v>
      </c>
      <c r="H205" s="55"/>
      <c r="I205" s="4">
        <f t="shared" si="6"/>
        <v>0</v>
      </c>
      <c r="J205" s="4">
        <f t="shared" si="7"/>
        <v>0</v>
      </c>
      <c r="K205" s="4">
        <f t="shared" si="8"/>
        <v>0</v>
      </c>
    </row>
    <row r="206" spans="3:11" x14ac:dyDescent="0.2">
      <c r="C206" s="56"/>
      <c r="D206" s="57"/>
      <c r="E206" s="6">
        <f t="shared" si="9"/>
        <v>0</v>
      </c>
      <c r="F206" s="6">
        <f t="shared" si="10"/>
        <v>0</v>
      </c>
      <c r="G206" s="6">
        <f t="shared" si="11"/>
        <v>0</v>
      </c>
      <c r="H206" s="55"/>
      <c r="I206" s="4">
        <f t="shared" si="6"/>
        <v>0</v>
      </c>
      <c r="J206" s="4">
        <f t="shared" si="7"/>
        <v>0</v>
      </c>
      <c r="K206" s="4">
        <f t="shared" si="8"/>
        <v>0</v>
      </c>
    </row>
    <row r="207" spans="3:11" x14ac:dyDescent="0.2">
      <c r="C207" s="56"/>
      <c r="D207" s="57"/>
      <c r="E207" s="6">
        <f t="shared" si="9"/>
        <v>0</v>
      </c>
      <c r="F207" s="6">
        <f t="shared" si="10"/>
        <v>0</v>
      </c>
      <c r="G207" s="6">
        <f t="shared" si="11"/>
        <v>0</v>
      </c>
      <c r="H207" s="55"/>
      <c r="I207" s="4">
        <f t="shared" si="6"/>
        <v>0</v>
      </c>
      <c r="J207" s="4">
        <f t="shared" si="7"/>
        <v>0</v>
      </c>
      <c r="K207" s="4">
        <f t="shared" si="8"/>
        <v>0</v>
      </c>
    </row>
    <row r="208" spans="3:11" x14ac:dyDescent="0.2">
      <c r="C208" s="56"/>
      <c r="D208" s="57"/>
      <c r="E208" s="6">
        <f t="shared" si="9"/>
        <v>0</v>
      </c>
      <c r="F208" s="6">
        <f t="shared" si="10"/>
        <v>0</v>
      </c>
      <c r="G208" s="6">
        <f t="shared" si="11"/>
        <v>0</v>
      </c>
      <c r="H208" s="55"/>
      <c r="I208" s="4">
        <f t="shared" si="6"/>
        <v>0</v>
      </c>
      <c r="J208" s="4">
        <f t="shared" si="7"/>
        <v>0</v>
      </c>
      <c r="K208" s="4">
        <f t="shared" si="8"/>
        <v>0</v>
      </c>
    </row>
    <row r="209" spans="3:11" x14ac:dyDescent="0.2">
      <c r="C209" s="56"/>
      <c r="D209" s="57"/>
      <c r="E209" s="6">
        <f t="shared" si="9"/>
        <v>0</v>
      </c>
      <c r="F209" s="6">
        <f t="shared" si="10"/>
        <v>0</v>
      </c>
      <c r="G209" s="6">
        <f t="shared" si="11"/>
        <v>0</v>
      </c>
      <c r="H209" s="55"/>
      <c r="I209" s="4">
        <f t="shared" si="6"/>
        <v>0</v>
      </c>
      <c r="J209" s="4">
        <f t="shared" si="7"/>
        <v>0</v>
      </c>
      <c r="K209" s="4">
        <f t="shared" si="8"/>
        <v>0</v>
      </c>
    </row>
    <row r="210" spans="3:11" x14ac:dyDescent="0.2">
      <c r="C210" s="56"/>
      <c r="D210" s="57"/>
      <c r="E210" s="6">
        <f t="shared" si="9"/>
        <v>0</v>
      </c>
      <c r="F210" s="6">
        <f t="shared" si="10"/>
        <v>0</v>
      </c>
      <c r="G210" s="6">
        <f t="shared" si="11"/>
        <v>0</v>
      </c>
      <c r="H210" s="55"/>
      <c r="I210" s="4">
        <f t="shared" si="6"/>
        <v>0</v>
      </c>
      <c r="J210" s="4">
        <f t="shared" si="7"/>
        <v>0</v>
      </c>
      <c r="K210" s="4">
        <f t="shared" si="8"/>
        <v>0</v>
      </c>
    </row>
    <row r="211" spans="3:11" x14ac:dyDescent="0.2">
      <c r="C211" s="56"/>
      <c r="D211" s="57"/>
      <c r="E211" s="6">
        <f t="shared" si="9"/>
        <v>0</v>
      </c>
      <c r="F211" s="6">
        <f t="shared" si="10"/>
        <v>0</v>
      </c>
      <c r="G211" s="6">
        <f t="shared" si="11"/>
        <v>0</v>
      </c>
      <c r="H211" s="55"/>
      <c r="I211" s="4">
        <f t="shared" si="6"/>
        <v>0</v>
      </c>
      <c r="J211" s="4">
        <f t="shared" si="7"/>
        <v>0</v>
      </c>
      <c r="K211" s="4">
        <f t="shared" si="8"/>
        <v>0</v>
      </c>
    </row>
    <row r="212" spans="3:11" x14ac:dyDescent="0.2">
      <c r="C212" s="56"/>
      <c r="D212" s="57"/>
      <c r="E212" s="6">
        <f t="shared" si="9"/>
        <v>0</v>
      </c>
      <c r="F212" s="6">
        <f t="shared" si="10"/>
        <v>0</v>
      </c>
      <c r="G212" s="6">
        <f t="shared" si="11"/>
        <v>0</v>
      </c>
      <c r="H212" s="55"/>
      <c r="I212" s="4">
        <f t="shared" si="6"/>
        <v>0</v>
      </c>
      <c r="J212" s="4">
        <f t="shared" si="7"/>
        <v>0</v>
      </c>
      <c r="K212" s="4">
        <f t="shared" si="8"/>
        <v>0</v>
      </c>
    </row>
    <row r="213" spans="3:11" x14ac:dyDescent="0.2">
      <c r="C213" s="56"/>
      <c r="D213" s="57"/>
      <c r="E213" s="6">
        <f t="shared" si="9"/>
        <v>0</v>
      </c>
      <c r="F213" s="6">
        <f t="shared" si="10"/>
        <v>0</v>
      </c>
      <c r="G213" s="6">
        <f t="shared" si="11"/>
        <v>0</v>
      </c>
      <c r="H213" s="55"/>
      <c r="I213" s="4">
        <f t="shared" si="6"/>
        <v>0</v>
      </c>
      <c r="J213" s="4">
        <f t="shared" si="7"/>
        <v>0</v>
      </c>
      <c r="K213" s="4">
        <f t="shared" si="8"/>
        <v>0</v>
      </c>
    </row>
    <row r="214" spans="3:11" x14ac:dyDescent="0.2">
      <c r="C214" s="56"/>
      <c r="D214" s="57"/>
      <c r="E214" s="6">
        <f t="shared" si="9"/>
        <v>0</v>
      </c>
      <c r="F214" s="6">
        <f t="shared" si="10"/>
        <v>0</v>
      </c>
      <c r="G214" s="6">
        <f t="shared" si="11"/>
        <v>0</v>
      </c>
      <c r="H214" s="55"/>
      <c r="I214" s="4">
        <f t="shared" si="6"/>
        <v>0</v>
      </c>
      <c r="J214" s="4">
        <f t="shared" si="7"/>
        <v>0</v>
      </c>
      <c r="K214" s="4">
        <f t="shared" si="8"/>
        <v>0</v>
      </c>
    </row>
    <row r="215" spans="3:11" x14ac:dyDescent="0.2">
      <c r="C215" s="56"/>
      <c r="D215" s="57"/>
      <c r="E215" s="6">
        <f t="shared" si="9"/>
        <v>0</v>
      </c>
      <c r="F215" s="6">
        <f t="shared" si="10"/>
        <v>0</v>
      </c>
      <c r="G215" s="6">
        <f t="shared" si="11"/>
        <v>0</v>
      </c>
      <c r="H215" s="55"/>
      <c r="I215" s="4">
        <f t="shared" si="6"/>
        <v>0</v>
      </c>
      <c r="J215" s="4">
        <f t="shared" si="7"/>
        <v>0</v>
      </c>
      <c r="K215" s="4">
        <f t="shared" si="8"/>
        <v>0</v>
      </c>
    </row>
    <row r="216" spans="3:11" x14ac:dyDescent="0.2">
      <c r="C216" s="56"/>
      <c r="D216" s="57"/>
      <c r="E216" s="6">
        <f t="shared" si="9"/>
        <v>0</v>
      </c>
      <c r="F216" s="6">
        <f t="shared" si="10"/>
        <v>0</v>
      </c>
      <c r="G216" s="6">
        <f t="shared" si="11"/>
        <v>0</v>
      </c>
      <c r="H216" s="55"/>
      <c r="I216" s="4">
        <f t="shared" si="6"/>
        <v>0</v>
      </c>
      <c r="J216" s="4">
        <f t="shared" si="7"/>
        <v>0</v>
      </c>
      <c r="K216" s="4">
        <f t="shared" si="8"/>
        <v>0</v>
      </c>
    </row>
    <row r="217" spans="3:11" x14ac:dyDescent="0.2">
      <c r="C217" s="56"/>
      <c r="D217" s="57"/>
      <c r="E217" s="6">
        <f t="shared" si="9"/>
        <v>0</v>
      </c>
      <c r="F217" s="6">
        <f t="shared" si="10"/>
        <v>0</v>
      </c>
      <c r="G217" s="6">
        <f t="shared" si="11"/>
        <v>0</v>
      </c>
      <c r="H217" s="55"/>
      <c r="I217" s="4">
        <f t="shared" si="6"/>
        <v>0</v>
      </c>
      <c r="J217" s="4">
        <f t="shared" si="7"/>
        <v>0</v>
      </c>
      <c r="K217" s="4">
        <f t="shared" si="8"/>
        <v>0</v>
      </c>
    </row>
    <row r="218" spans="3:11" x14ac:dyDescent="0.2">
      <c r="C218" s="56"/>
      <c r="D218" s="57"/>
      <c r="E218" s="6">
        <f t="shared" si="9"/>
        <v>0</v>
      </c>
      <c r="F218" s="6">
        <f t="shared" si="10"/>
        <v>0</v>
      </c>
      <c r="G218" s="6">
        <f t="shared" si="11"/>
        <v>0</v>
      </c>
      <c r="H218" s="55"/>
      <c r="I218" s="4">
        <f t="shared" si="6"/>
        <v>0</v>
      </c>
      <c r="J218" s="4">
        <f t="shared" si="7"/>
        <v>0</v>
      </c>
      <c r="K218" s="4">
        <f t="shared" si="8"/>
        <v>0</v>
      </c>
    </row>
    <row r="219" spans="3:11" x14ac:dyDescent="0.2">
      <c r="C219" s="56"/>
      <c r="D219" s="57"/>
      <c r="E219" s="6">
        <f t="shared" si="9"/>
        <v>0</v>
      </c>
      <c r="F219" s="6">
        <f t="shared" si="10"/>
        <v>0</v>
      </c>
      <c r="G219" s="6">
        <f t="shared" si="11"/>
        <v>0</v>
      </c>
      <c r="H219" s="55"/>
      <c r="I219" s="4">
        <f t="shared" si="6"/>
        <v>0</v>
      </c>
      <c r="J219" s="4">
        <f t="shared" si="7"/>
        <v>0</v>
      </c>
      <c r="K219" s="4">
        <f t="shared" si="8"/>
        <v>0</v>
      </c>
    </row>
    <row r="220" spans="3:11" x14ac:dyDescent="0.2">
      <c r="C220" s="56"/>
      <c r="D220" s="57"/>
      <c r="E220" s="6">
        <f t="shared" si="9"/>
        <v>0</v>
      </c>
      <c r="F220" s="6">
        <f t="shared" si="10"/>
        <v>0</v>
      </c>
      <c r="G220" s="6">
        <f t="shared" si="11"/>
        <v>0</v>
      </c>
      <c r="H220" s="55"/>
      <c r="I220" s="4">
        <f t="shared" si="6"/>
        <v>0</v>
      </c>
      <c r="J220" s="4">
        <f t="shared" si="7"/>
        <v>0</v>
      </c>
      <c r="K220" s="4">
        <f t="shared" si="8"/>
        <v>0</v>
      </c>
    </row>
    <row r="221" spans="3:11" x14ac:dyDescent="0.2">
      <c r="C221" s="56"/>
      <c r="D221" s="57"/>
      <c r="E221" s="6">
        <f t="shared" si="9"/>
        <v>0</v>
      </c>
      <c r="F221" s="6">
        <f t="shared" si="10"/>
        <v>0</v>
      </c>
      <c r="G221" s="6">
        <f t="shared" si="11"/>
        <v>0</v>
      </c>
      <c r="H221" s="55"/>
      <c r="I221" s="4">
        <f t="shared" si="6"/>
        <v>0</v>
      </c>
      <c r="J221" s="4">
        <f t="shared" si="7"/>
        <v>0</v>
      </c>
      <c r="K221" s="4">
        <f t="shared" si="8"/>
        <v>0</v>
      </c>
    </row>
    <row r="222" spans="3:11" x14ac:dyDescent="0.2">
      <c r="C222" s="56"/>
      <c r="D222" s="57"/>
      <c r="E222" s="6">
        <f t="shared" si="9"/>
        <v>0</v>
      </c>
      <c r="F222" s="6">
        <f t="shared" si="10"/>
        <v>0</v>
      </c>
      <c r="G222" s="6">
        <f t="shared" si="11"/>
        <v>0</v>
      </c>
      <c r="H222" s="55"/>
      <c r="I222" s="4">
        <f t="shared" si="6"/>
        <v>0</v>
      </c>
      <c r="J222" s="4">
        <f t="shared" si="7"/>
        <v>0</v>
      </c>
      <c r="K222" s="4">
        <f t="shared" si="8"/>
        <v>0</v>
      </c>
    </row>
    <row r="223" spans="3:11" x14ac:dyDescent="0.2">
      <c r="C223" s="56"/>
      <c r="D223" s="57"/>
      <c r="E223" s="6">
        <f t="shared" si="9"/>
        <v>0</v>
      </c>
      <c r="F223" s="6">
        <f t="shared" si="10"/>
        <v>0</v>
      </c>
      <c r="G223" s="6">
        <f t="shared" si="11"/>
        <v>0</v>
      </c>
      <c r="H223" s="55"/>
      <c r="I223" s="4">
        <f t="shared" si="6"/>
        <v>0</v>
      </c>
      <c r="J223" s="4">
        <f t="shared" si="7"/>
        <v>0</v>
      </c>
      <c r="K223" s="4">
        <f t="shared" si="8"/>
        <v>0</v>
      </c>
    </row>
    <row r="224" spans="3:11" x14ac:dyDescent="0.2">
      <c r="C224" s="56"/>
      <c r="D224" s="57"/>
      <c r="E224" s="6">
        <f t="shared" si="9"/>
        <v>0</v>
      </c>
      <c r="F224" s="6">
        <f t="shared" si="10"/>
        <v>0</v>
      </c>
      <c r="G224" s="6">
        <f t="shared" si="11"/>
        <v>0</v>
      </c>
      <c r="H224" s="55"/>
      <c r="I224" s="4">
        <f t="shared" si="6"/>
        <v>0</v>
      </c>
      <c r="J224" s="4">
        <f t="shared" si="7"/>
        <v>0</v>
      </c>
      <c r="K224" s="4">
        <f t="shared" si="8"/>
        <v>0</v>
      </c>
    </row>
    <row r="225" spans="3:11" x14ac:dyDescent="0.2">
      <c r="C225" s="56"/>
      <c r="D225" s="57"/>
      <c r="E225" s="6">
        <f t="shared" si="9"/>
        <v>0</v>
      </c>
      <c r="F225" s="6">
        <f t="shared" si="10"/>
        <v>0</v>
      </c>
      <c r="G225" s="6">
        <f t="shared" si="11"/>
        <v>0</v>
      </c>
      <c r="H225" s="55"/>
      <c r="I225" s="4">
        <f t="shared" si="6"/>
        <v>0</v>
      </c>
      <c r="J225" s="4">
        <f t="shared" si="7"/>
        <v>0</v>
      </c>
      <c r="K225" s="4">
        <f t="shared" si="8"/>
        <v>0</v>
      </c>
    </row>
    <row r="226" spans="3:11" x14ac:dyDescent="0.2">
      <c r="C226" s="56"/>
      <c r="D226" s="57"/>
      <c r="E226" s="6">
        <f t="shared" si="9"/>
        <v>0</v>
      </c>
      <c r="F226" s="6">
        <f t="shared" si="10"/>
        <v>0</v>
      </c>
      <c r="G226" s="6">
        <f t="shared" si="11"/>
        <v>0</v>
      </c>
      <c r="H226" s="55"/>
      <c r="I226" s="4">
        <f t="shared" si="6"/>
        <v>0</v>
      </c>
      <c r="J226" s="4">
        <f t="shared" si="7"/>
        <v>0</v>
      </c>
      <c r="K226" s="4">
        <f t="shared" si="8"/>
        <v>0</v>
      </c>
    </row>
    <row r="227" spans="3:11" x14ac:dyDescent="0.2">
      <c r="C227" s="56"/>
      <c r="D227" s="57"/>
      <c r="E227" s="6">
        <f t="shared" si="9"/>
        <v>0</v>
      </c>
      <c r="F227" s="6">
        <f t="shared" si="10"/>
        <v>0</v>
      </c>
      <c r="G227" s="6">
        <f t="shared" si="11"/>
        <v>0</v>
      </c>
      <c r="H227" s="55"/>
      <c r="I227" s="4">
        <f t="shared" si="6"/>
        <v>0</v>
      </c>
      <c r="J227" s="4">
        <f t="shared" si="7"/>
        <v>0</v>
      </c>
      <c r="K227" s="4">
        <f t="shared" si="8"/>
        <v>0</v>
      </c>
    </row>
    <row r="228" spans="3:11" x14ac:dyDescent="0.2">
      <c r="C228" s="56"/>
      <c r="D228" s="57"/>
      <c r="E228" s="6">
        <f t="shared" si="9"/>
        <v>0</v>
      </c>
      <c r="F228" s="6">
        <f t="shared" si="10"/>
        <v>0</v>
      </c>
      <c r="G228" s="6">
        <f t="shared" si="11"/>
        <v>0</v>
      </c>
      <c r="H228" s="55"/>
      <c r="I228" s="4">
        <f t="shared" si="6"/>
        <v>0</v>
      </c>
      <c r="J228" s="4">
        <f t="shared" si="7"/>
        <v>0</v>
      </c>
      <c r="K228" s="4">
        <f t="shared" si="8"/>
        <v>0</v>
      </c>
    </row>
    <row r="229" spans="3:11" x14ac:dyDescent="0.2">
      <c r="C229" s="56"/>
      <c r="D229" s="57"/>
      <c r="E229" s="6">
        <f t="shared" si="9"/>
        <v>0</v>
      </c>
      <c r="F229" s="6">
        <f t="shared" si="10"/>
        <v>0</v>
      </c>
      <c r="G229" s="6">
        <f t="shared" si="11"/>
        <v>0</v>
      </c>
      <c r="H229" s="55"/>
      <c r="I229" s="4">
        <f t="shared" si="6"/>
        <v>0</v>
      </c>
      <c r="J229" s="4">
        <f t="shared" si="7"/>
        <v>0</v>
      </c>
      <c r="K229" s="4">
        <f t="shared" si="8"/>
        <v>0</v>
      </c>
    </row>
    <row r="230" spans="3:11" x14ac:dyDescent="0.2">
      <c r="C230" s="56"/>
      <c r="D230" s="57"/>
      <c r="E230" s="6">
        <f t="shared" si="9"/>
        <v>0</v>
      </c>
      <c r="F230" s="6">
        <f t="shared" si="10"/>
        <v>0</v>
      </c>
      <c r="G230" s="6">
        <f t="shared" si="11"/>
        <v>0</v>
      </c>
      <c r="H230" s="55"/>
      <c r="I230" s="4">
        <f t="shared" si="6"/>
        <v>0</v>
      </c>
      <c r="J230" s="4">
        <f t="shared" si="7"/>
        <v>0</v>
      </c>
      <c r="K230" s="4">
        <f t="shared" si="8"/>
        <v>0</v>
      </c>
    </row>
    <row r="231" spans="3:11" x14ac:dyDescent="0.2">
      <c r="C231" s="56"/>
      <c r="D231" s="57"/>
      <c r="E231" s="6">
        <f t="shared" si="9"/>
        <v>0</v>
      </c>
      <c r="F231" s="6">
        <f t="shared" si="10"/>
        <v>0</v>
      </c>
      <c r="G231" s="6">
        <f t="shared" si="11"/>
        <v>0</v>
      </c>
      <c r="H231" s="55"/>
      <c r="I231" s="4">
        <f t="shared" si="6"/>
        <v>0</v>
      </c>
      <c r="J231" s="4">
        <f t="shared" si="7"/>
        <v>0</v>
      </c>
      <c r="K231" s="4">
        <f t="shared" si="8"/>
        <v>0</v>
      </c>
    </row>
    <row r="232" spans="3:11" x14ac:dyDescent="0.2">
      <c r="C232" s="56"/>
      <c r="D232" s="57"/>
      <c r="E232" s="6">
        <f t="shared" si="9"/>
        <v>0</v>
      </c>
      <c r="F232" s="6">
        <f t="shared" si="10"/>
        <v>0</v>
      </c>
      <c r="G232" s="6">
        <f t="shared" si="11"/>
        <v>0</v>
      </c>
      <c r="H232" s="55"/>
      <c r="I232" s="4">
        <f t="shared" si="6"/>
        <v>0</v>
      </c>
      <c r="J232" s="4">
        <f t="shared" si="7"/>
        <v>0</v>
      </c>
      <c r="K232" s="4">
        <f t="shared" si="8"/>
        <v>0</v>
      </c>
    </row>
    <row r="233" spans="3:11" x14ac:dyDescent="0.2">
      <c r="C233" s="56"/>
      <c r="D233" s="57"/>
      <c r="E233" s="6">
        <f t="shared" si="9"/>
        <v>0</v>
      </c>
      <c r="F233" s="6">
        <f t="shared" si="10"/>
        <v>0</v>
      </c>
      <c r="G233" s="6">
        <f t="shared" si="11"/>
        <v>0</v>
      </c>
      <c r="H233" s="55"/>
      <c r="I233" s="4">
        <f t="shared" si="6"/>
        <v>0</v>
      </c>
      <c r="J233" s="4">
        <f t="shared" si="7"/>
        <v>0</v>
      </c>
      <c r="K233" s="4">
        <f t="shared" si="8"/>
        <v>0</v>
      </c>
    </row>
    <row r="234" spans="3:11" x14ac:dyDescent="0.2">
      <c r="C234" s="56"/>
      <c r="D234" s="57"/>
      <c r="E234" s="6">
        <f t="shared" si="9"/>
        <v>0</v>
      </c>
      <c r="F234" s="6">
        <f t="shared" si="10"/>
        <v>0</v>
      </c>
      <c r="G234" s="6">
        <f t="shared" si="11"/>
        <v>0</v>
      </c>
      <c r="H234" s="55"/>
      <c r="I234" s="4">
        <f t="shared" si="6"/>
        <v>0</v>
      </c>
      <c r="J234" s="4">
        <f t="shared" si="7"/>
        <v>0</v>
      </c>
      <c r="K234" s="4">
        <f t="shared" si="8"/>
        <v>0</v>
      </c>
    </row>
    <row r="235" spans="3:11" x14ac:dyDescent="0.2">
      <c r="C235" s="56"/>
      <c r="D235" s="57"/>
      <c r="E235" s="6">
        <f t="shared" si="9"/>
        <v>0</v>
      </c>
      <c r="F235" s="6">
        <f t="shared" si="10"/>
        <v>0</v>
      </c>
      <c r="G235" s="6">
        <f t="shared" si="11"/>
        <v>0</v>
      </c>
      <c r="H235" s="55"/>
      <c r="I235" s="4">
        <f t="shared" si="6"/>
        <v>0</v>
      </c>
      <c r="J235" s="4">
        <f t="shared" si="7"/>
        <v>0</v>
      </c>
      <c r="K235" s="4">
        <f t="shared" si="8"/>
        <v>0</v>
      </c>
    </row>
    <row r="236" spans="3:11" x14ac:dyDescent="0.2">
      <c r="C236" s="56"/>
      <c r="D236" s="57"/>
      <c r="E236" s="6">
        <f t="shared" si="9"/>
        <v>0</v>
      </c>
      <c r="F236" s="6">
        <f t="shared" si="10"/>
        <v>0</v>
      </c>
      <c r="G236" s="6">
        <f t="shared" si="11"/>
        <v>0</v>
      </c>
      <c r="H236" s="55"/>
      <c r="I236" s="4">
        <f t="shared" si="6"/>
        <v>0</v>
      </c>
      <c r="J236" s="4">
        <f t="shared" si="7"/>
        <v>0</v>
      </c>
      <c r="K236" s="4">
        <f t="shared" si="8"/>
        <v>0</v>
      </c>
    </row>
    <row r="237" spans="3:11" x14ac:dyDescent="0.2">
      <c r="C237" s="56"/>
      <c r="D237" s="57"/>
      <c r="E237" s="6">
        <f t="shared" si="9"/>
        <v>0</v>
      </c>
      <c r="F237" s="6">
        <f t="shared" si="10"/>
        <v>0</v>
      </c>
      <c r="G237" s="6">
        <f t="shared" si="11"/>
        <v>0</v>
      </c>
      <c r="H237" s="55"/>
      <c r="I237" s="4">
        <f t="shared" si="6"/>
        <v>0</v>
      </c>
      <c r="J237" s="4">
        <f t="shared" si="7"/>
        <v>0</v>
      </c>
      <c r="K237" s="4">
        <f t="shared" si="8"/>
        <v>0</v>
      </c>
    </row>
    <row r="238" spans="3:11" x14ac:dyDescent="0.2">
      <c r="C238" s="56"/>
      <c r="D238" s="57"/>
      <c r="E238" s="6">
        <f t="shared" si="9"/>
        <v>0</v>
      </c>
      <c r="F238" s="6">
        <f t="shared" si="10"/>
        <v>0</v>
      </c>
      <c r="G238" s="6">
        <f t="shared" si="11"/>
        <v>0</v>
      </c>
      <c r="H238" s="55"/>
      <c r="I238" s="4">
        <f t="shared" si="6"/>
        <v>0</v>
      </c>
      <c r="J238" s="4">
        <f t="shared" si="7"/>
        <v>0</v>
      </c>
      <c r="K238" s="4">
        <f t="shared" si="8"/>
        <v>0</v>
      </c>
    </row>
    <row r="239" spans="3:11" x14ac:dyDescent="0.2">
      <c r="C239" s="56"/>
      <c r="D239" s="57"/>
      <c r="E239" s="6">
        <f t="shared" si="9"/>
        <v>0</v>
      </c>
      <c r="F239" s="6">
        <f t="shared" si="10"/>
        <v>0</v>
      </c>
      <c r="G239" s="6">
        <f t="shared" si="11"/>
        <v>0</v>
      </c>
      <c r="H239" s="55"/>
      <c r="I239" s="4">
        <f t="shared" si="6"/>
        <v>0</v>
      </c>
      <c r="J239" s="4">
        <f t="shared" si="7"/>
        <v>0</v>
      </c>
      <c r="K239" s="4">
        <f t="shared" si="8"/>
        <v>0</v>
      </c>
    </row>
    <row r="240" spans="3:11" x14ac:dyDescent="0.2">
      <c r="C240" s="56"/>
      <c r="D240" s="57"/>
      <c r="E240" s="6">
        <f t="shared" si="9"/>
        <v>0</v>
      </c>
      <c r="F240" s="6">
        <f t="shared" si="10"/>
        <v>0</v>
      </c>
      <c r="G240" s="6">
        <f t="shared" si="11"/>
        <v>0</v>
      </c>
      <c r="H240" s="55"/>
      <c r="I240" s="4">
        <f t="shared" si="6"/>
        <v>0</v>
      </c>
      <c r="J240" s="4">
        <f t="shared" si="7"/>
        <v>0</v>
      </c>
      <c r="K240" s="4">
        <f t="shared" si="8"/>
        <v>0</v>
      </c>
    </row>
    <row r="241" spans="3:11" x14ac:dyDescent="0.2">
      <c r="C241" s="56"/>
      <c r="D241" s="57"/>
      <c r="E241" s="6">
        <f t="shared" si="9"/>
        <v>0</v>
      </c>
      <c r="F241" s="6">
        <f t="shared" si="10"/>
        <v>0</v>
      </c>
      <c r="G241" s="6">
        <f t="shared" si="11"/>
        <v>0</v>
      </c>
      <c r="H241" s="55"/>
      <c r="I241" s="4">
        <f t="shared" si="6"/>
        <v>0</v>
      </c>
      <c r="J241" s="4">
        <f t="shared" si="7"/>
        <v>0</v>
      </c>
      <c r="K241" s="4">
        <f t="shared" si="8"/>
        <v>0</v>
      </c>
    </row>
    <row r="242" spans="3:11" x14ac:dyDescent="0.2">
      <c r="C242" s="56"/>
      <c r="D242" s="57"/>
      <c r="E242" s="6">
        <f t="shared" si="9"/>
        <v>0</v>
      </c>
      <c r="F242" s="6">
        <f t="shared" si="10"/>
        <v>0</v>
      </c>
      <c r="G242" s="6">
        <f t="shared" si="11"/>
        <v>0</v>
      </c>
      <c r="H242" s="55"/>
      <c r="I242" s="4">
        <f t="shared" si="6"/>
        <v>0</v>
      </c>
      <c r="J242" s="4">
        <f t="shared" si="7"/>
        <v>0</v>
      </c>
      <c r="K242" s="4">
        <f t="shared" si="8"/>
        <v>0</v>
      </c>
    </row>
    <row r="243" spans="3:11" x14ac:dyDescent="0.2">
      <c r="C243" s="56"/>
      <c r="D243" s="57"/>
      <c r="E243" s="6">
        <f t="shared" si="9"/>
        <v>0</v>
      </c>
      <c r="F243" s="6">
        <f t="shared" si="10"/>
        <v>0</v>
      </c>
      <c r="G243" s="6">
        <f t="shared" si="11"/>
        <v>0</v>
      </c>
      <c r="H243" s="55"/>
      <c r="I243" s="4">
        <f t="shared" si="6"/>
        <v>0</v>
      </c>
      <c r="J243" s="4">
        <f t="shared" si="7"/>
        <v>0</v>
      </c>
      <c r="K243" s="4">
        <f t="shared" si="8"/>
        <v>0</v>
      </c>
    </row>
    <row r="244" spans="3:11" x14ac:dyDescent="0.2">
      <c r="C244" s="56"/>
      <c r="D244" s="57"/>
      <c r="E244" s="6">
        <f t="shared" si="9"/>
        <v>0</v>
      </c>
      <c r="F244" s="6">
        <f t="shared" si="10"/>
        <v>0</v>
      </c>
      <c r="G244" s="6">
        <f t="shared" si="11"/>
        <v>0</v>
      </c>
      <c r="H244" s="55"/>
      <c r="I244" s="4">
        <f t="shared" si="6"/>
        <v>0</v>
      </c>
      <c r="J244" s="4">
        <f t="shared" si="7"/>
        <v>0</v>
      </c>
      <c r="K244" s="4">
        <f t="shared" si="8"/>
        <v>0</v>
      </c>
    </row>
    <row r="245" spans="3:11" x14ac:dyDescent="0.2">
      <c r="C245" s="56"/>
      <c r="D245" s="57"/>
      <c r="E245" s="6">
        <f t="shared" si="9"/>
        <v>0</v>
      </c>
      <c r="F245" s="6">
        <f t="shared" si="10"/>
        <v>0</v>
      </c>
      <c r="G245" s="6">
        <f t="shared" si="11"/>
        <v>0</v>
      </c>
      <c r="H245" s="55"/>
      <c r="I245" s="4">
        <f t="shared" si="6"/>
        <v>0</v>
      </c>
      <c r="J245" s="4">
        <f t="shared" si="7"/>
        <v>0</v>
      </c>
      <c r="K245" s="4">
        <f t="shared" si="8"/>
        <v>0</v>
      </c>
    </row>
    <row r="246" spans="3:11" x14ac:dyDescent="0.2">
      <c r="C246" s="56"/>
      <c r="D246" s="57"/>
      <c r="E246" s="6">
        <f t="shared" si="9"/>
        <v>0</v>
      </c>
      <c r="F246" s="6">
        <f t="shared" si="10"/>
        <v>0</v>
      </c>
      <c r="G246" s="6">
        <f t="shared" si="11"/>
        <v>0</v>
      </c>
      <c r="H246" s="55"/>
      <c r="I246" s="4">
        <f t="shared" si="6"/>
        <v>0</v>
      </c>
      <c r="J246" s="4">
        <f t="shared" si="7"/>
        <v>0</v>
      </c>
      <c r="K246" s="4">
        <f t="shared" si="8"/>
        <v>0</v>
      </c>
    </row>
    <row r="247" spans="3:11" x14ac:dyDescent="0.2">
      <c r="C247" s="56"/>
      <c r="D247" s="57"/>
      <c r="E247" s="6">
        <f t="shared" si="9"/>
        <v>0</v>
      </c>
      <c r="F247" s="6">
        <f t="shared" si="10"/>
        <v>0</v>
      </c>
      <c r="G247" s="6">
        <f t="shared" si="11"/>
        <v>0</v>
      </c>
      <c r="H247" s="55"/>
      <c r="I247" s="4">
        <f t="shared" si="6"/>
        <v>0</v>
      </c>
      <c r="J247" s="4">
        <f t="shared" si="7"/>
        <v>0</v>
      </c>
      <c r="K247" s="4">
        <f t="shared" si="8"/>
        <v>0</v>
      </c>
    </row>
    <row r="248" spans="3:11" x14ac:dyDescent="0.2">
      <c r="C248" s="56"/>
      <c r="D248" s="57"/>
      <c r="E248" s="6">
        <f t="shared" si="9"/>
        <v>0</v>
      </c>
      <c r="F248" s="6">
        <f t="shared" si="10"/>
        <v>0</v>
      </c>
      <c r="G248" s="6">
        <f t="shared" si="11"/>
        <v>0</v>
      </c>
      <c r="H248" s="55"/>
      <c r="I248" s="4">
        <f t="shared" si="6"/>
        <v>0</v>
      </c>
      <c r="J248" s="4">
        <f t="shared" si="7"/>
        <v>0</v>
      </c>
      <c r="K248" s="4">
        <f t="shared" si="8"/>
        <v>0</v>
      </c>
    </row>
    <row r="249" spans="3:11" x14ac:dyDescent="0.2">
      <c r="C249" s="56"/>
      <c r="D249" s="57"/>
      <c r="E249" s="6">
        <f t="shared" si="9"/>
        <v>0</v>
      </c>
      <c r="F249" s="6">
        <f t="shared" si="10"/>
        <v>0</v>
      </c>
      <c r="G249" s="6">
        <f t="shared" si="11"/>
        <v>0</v>
      </c>
      <c r="H249" s="55"/>
      <c r="I249" s="4">
        <f t="shared" si="6"/>
        <v>0</v>
      </c>
      <c r="J249" s="4">
        <f t="shared" si="7"/>
        <v>0</v>
      </c>
      <c r="K249" s="4">
        <f t="shared" si="8"/>
        <v>0</v>
      </c>
    </row>
    <row r="250" spans="3:11" x14ac:dyDescent="0.2">
      <c r="C250" s="56"/>
      <c r="D250" s="57"/>
      <c r="E250" s="6">
        <f t="shared" si="9"/>
        <v>0</v>
      </c>
      <c r="F250" s="6">
        <f t="shared" si="10"/>
        <v>0</v>
      </c>
      <c r="G250" s="6">
        <f t="shared" si="11"/>
        <v>0</v>
      </c>
      <c r="H250" s="55"/>
      <c r="I250" s="4">
        <f t="shared" si="6"/>
        <v>0</v>
      </c>
      <c r="J250" s="4">
        <f t="shared" si="7"/>
        <v>0</v>
      </c>
      <c r="K250" s="4">
        <f t="shared" si="8"/>
        <v>0</v>
      </c>
    </row>
    <row r="251" spans="3:11" x14ac:dyDescent="0.2">
      <c r="C251" s="56"/>
      <c r="D251" s="57"/>
      <c r="E251" s="6">
        <f t="shared" si="9"/>
        <v>0</v>
      </c>
      <c r="F251" s="6">
        <f t="shared" si="10"/>
        <v>0</v>
      </c>
      <c r="G251" s="6">
        <f t="shared" si="11"/>
        <v>0</v>
      </c>
      <c r="H251" s="55"/>
      <c r="I251" s="4">
        <f t="shared" si="6"/>
        <v>0</v>
      </c>
      <c r="J251" s="4">
        <f t="shared" si="7"/>
        <v>0</v>
      </c>
      <c r="K251" s="4">
        <f t="shared" si="8"/>
        <v>0</v>
      </c>
    </row>
    <row r="252" spans="3:11" x14ac:dyDescent="0.2">
      <c r="C252" s="56"/>
      <c r="D252" s="57"/>
      <c r="E252" s="6">
        <f t="shared" si="9"/>
        <v>0</v>
      </c>
      <c r="F252" s="6">
        <f t="shared" si="10"/>
        <v>0</v>
      </c>
      <c r="G252" s="6">
        <f t="shared" si="11"/>
        <v>0</v>
      </c>
      <c r="H252" s="55"/>
      <c r="I252" s="4">
        <f t="shared" si="6"/>
        <v>0</v>
      </c>
      <c r="J252" s="4">
        <f t="shared" si="7"/>
        <v>0</v>
      </c>
      <c r="K252" s="4">
        <f t="shared" si="8"/>
        <v>0</v>
      </c>
    </row>
    <row r="253" spans="3:11" x14ac:dyDescent="0.2">
      <c r="C253" s="56"/>
      <c r="D253" s="57"/>
      <c r="E253" s="6">
        <f t="shared" si="9"/>
        <v>0</v>
      </c>
      <c r="F253" s="6">
        <f t="shared" si="10"/>
        <v>0</v>
      </c>
      <c r="G253" s="6">
        <f t="shared" si="11"/>
        <v>0</v>
      </c>
      <c r="H253" s="55"/>
      <c r="I253" s="4">
        <f t="shared" si="6"/>
        <v>0</v>
      </c>
      <c r="J253" s="4">
        <f t="shared" si="7"/>
        <v>0</v>
      </c>
      <c r="K253" s="4">
        <f t="shared" si="8"/>
        <v>0</v>
      </c>
    </row>
    <row r="254" spans="3:11" x14ac:dyDescent="0.2">
      <c r="C254" s="56"/>
      <c r="D254" s="57"/>
      <c r="E254" s="6">
        <f t="shared" si="9"/>
        <v>0</v>
      </c>
      <c r="F254" s="6">
        <f t="shared" si="10"/>
        <v>0</v>
      </c>
      <c r="G254" s="6">
        <f t="shared" si="11"/>
        <v>0</v>
      </c>
      <c r="H254" s="55"/>
      <c r="I254" s="4">
        <f t="shared" si="6"/>
        <v>0</v>
      </c>
      <c r="J254" s="4">
        <f t="shared" si="7"/>
        <v>0</v>
      </c>
      <c r="K254" s="4">
        <f t="shared" si="8"/>
        <v>0</v>
      </c>
    </row>
    <row r="255" spans="3:11" x14ac:dyDescent="0.2">
      <c r="C255" s="56"/>
      <c r="D255" s="57"/>
      <c r="E255" s="6">
        <f t="shared" si="9"/>
        <v>0</v>
      </c>
      <c r="F255" s="6">
        <f t="shared" si="10"/>
        <v>0</v>
      </c>
      <c r="G255" s="6">
        <f t="shared" si="11"/>
        <v>0</v>
      </c>
      <c r="H255" s="55"/>
      <c r="I255" s="4">
        <f t="shared" si="6"/>
        <v>0</v>
      </c>
      <c r="J255" s="4">
        <f t="shared" si="7"/>
        <v>0</v>
      </c>
      <c r="K255" s="4">
        <f t="shared" si="8"/>
        <v>0</v>
      </c>
    </row>
    <row r="256" spans="3:11" x14ac:dyDescent="0.2">
      <c r="C256" s="56"/>
      <c r="D256" s="57"/>
      <c r="E256" s="6">
        <f t="shared" si="9"/>
        <v>0</v>
      </c>
      <c r="F256" s="6">
        <f t="shared" si="10"/>
        <v>0</v>
      </c>
      <c r="G256" s="6">
        <f t="shared" si="11"/>
        <v>0</v>
      </c>
      <c r="H256" s="55"/>
      <c r="I256" s="4">
        <f t="shared" si="6"/>
        <v>0</v>
      </c>
      <c r="J256" s="4">
        <f t="shared" si="7"/>
        <v>0</v>
      </c>
      <c r="K256" s="4">
        <f t="shared" si="8"/>
        <v>0</v>
      </c>
    </row>
    <row r="257" spans="3:11" x14ac:dyDescent="0.2">
      <c r="C257" s="56"/>
      <c r="D257" s="57"/>
      <c r="E257" s="6">
        <f t="shared" si="9"/>
        <v>0</v>
      </c>
      <c r="F257" s="6">
        <f t="shared" si="10"/>
        <v>0</v>
      </c>
      <c r="G257" s="6">
        <f t="shared" si="11"/>
        <v>0</v>
      </c>
      <c r="H257" s="55"/>
      <c r="I257" s="4">
        <f t="shared" si="6"/>
        <v>0</v>
      </c>
      <c r="J257" s="4">
        <f t="shared" si="7"/>
        <v>0</v>
      </c>
      <c r="K257" s="4">
        <f t="shared" si="8"/>
        <v>0</v>
      </c>
    </row>
    <row r="258" spans="3:11" x14ac:dyDescent="0.2">
      <c r="C258" s="56"/>
      <c r="D258" s="57"/>
      <c r="E258" s="6">
        <f t="shared" si="9"/>
        <v>0</v>
      </c>
      <c r="F258" s="6">
        <f t="shared" si="10"/>
        <v>0</v>
      </c>
      <c r="G258" s="6">
        <f t="shared" si="11"/>
        <v>0</v>
      </c>
      <c r="H258" s="55"/>
      <c r="I258" s="4">
        <f t="shared" si="6"/>
        <v>0</v>
      </c>
      <c r="J258" s="4">
        <f t="shared" si="7"/>
        <v>0</v>
      </c>
      <c r="K258" s="4">
        <f t="shared" si="8"/>
        <v>0</v>
      </c>
    </row>
    <row r="259" spans="3:11" x14ac:dyDescent="0.2">
      <c r="C259" s="56"/>
      <c r="D259" s="57"/>
      <c r="E259" s="6">
        <f t="shared" si="9"/>
        <v>0</v>
      </c>
      <c r="F259" s="6">
        <f t="shared" si="10"/>
        <v>0</v>
      </c>
      <c r="G259" s="6">
        <f t="shared" si="11"/>
        <v>0</v>
      </c>
      <c r="H259" s="55"/>
      <c r="I259" s="4">
        <f t="shared" si="6"/>
        <v>0</v>
      </c>
      <c r="J259" s="4">
        <f t="shared" si="7"/>
        <v>0</v>
      </c>
      <c r="K259" s="4">
        <f t="shared" si="8"/>
        <v>0</v>
      </c>
    </row>
    <row r="260" spans="3:11" x14ac:dyDescent="0.2">
      <c r="C260" s="56"/>
      <c r="D260" s="57"/>
      <c r="E260" s="6">
        <f t="shared" si="9"/>
        <v>0</v>
      </c>
      <c r="F260" s="6">
        <f t="shared" si="10"/>
        <v>0</v>
      </c>
      <c r="G260" s="6">
        <f t="shared" si="11"/>
        <v>0</v>
      </c>
      <c r="H260" s="55"/>
      <c r="I260" s="4">
        <f t="shared" si="6"/>
        <v>0</v>
      </c>
      <c r="J260" s="4">
        <f t="shared" si="7"/>
        <v>0</v>
      </c>
      <c r="K260" s="4">
        <f t="shared" si="8"/>
        <v>0</v>
      </c>
    </row>
    <row r="261" spans="3:11" x14ac:dyDescent="0.2">
      <c r="C261" s="56"/>
      <c r="D261" s="57"/>
      <c r="E261" s="6">
        <f t="shared" si="9"/>
        <v>0</v>
      </c>
      <c r="F261" s="6">
        <f t="shared" si="10"/>
        <v>0</v>
      </c>
      <c r="G261" s="6">
        <f t="shared" si="11"/>
        <v>0</v>
      </c>
      <c r="H261" s="55"/>
      <c r="I261" s="4">
        <f t="shared" ref="I261:I299" si="12">+H261*(1+$I$3)</f>
        <v>0</v>
      </c>
      <c r="J261" s="4">
        <f t="shared" ref="J261:J286" si="13">+H261*2</f>
        <v>0</v>
      </c>
      <c r="K261" s="4">
        <f t="shared" ref="K261:K286" si="14">+I261*2</f>
        <v>0</v>
      </c>
    </row>
    <row r="262" spans="3:11" x14ac:dyDescent="0.2">
      <c r="C262" s="56"/>
      <c r="D262" s="57"/>
      <c r="E262" s="6">
        <f t="shared" ref="E262:E299" si="15">+D262*(1+$E$3)</f>
        <v>0</v>
      </c>
      <c r="F262" s="6">
        <f t="shared" ref="F262:F286" si="16">+D262*2</f>
        <v>0</v>
      </c>
      <c r="G262" s="6">
        <f t="shared" ref="G262:G286" si="17">+E262*2</f>
        <v>0</v>
      </c>
      <c r="H262" s="55"/>
      <c r="I262" s="4">
        <f t="shared" si="12"/>
        <v>0</v>
      </c>
      <c r="J262" s="4">
        <f t="shared" si="13"/>
        <v>0</v>
      </c>
      <c r="K262" s="4">
        <f t="shared" si="14"/>
        <v>0</v>
      </c>
    </row>
    <row r="263" spans="3:11" x14ac:dyDescent="0.2">
      <c r="C263" s="56"/>
      <c r="D263" s="57"/>
      <c r="E263" s="6">
        <f t="shared" si="15"/>
        <v>0</v>
      </c>
      <c r="F263" s="6">
        <f t="shared" si="16"/>
        <v>0</v>
      </c>
      <c r="G263" s="6">
        <f t="shared" si="17"/>
        <v>0</v>
      </c>
      <c r="H263" s="55"/>
      <c r="I263" s="4">
        <f t="shared" si="12"/>
        <v>0</v>
      </c>
      <c r="J263" s="4">
        <f t="shared" si="13"/>
        <v>0</v>
      </c>
      <c r="K263" s="4">
        <f t="shared" si="14"/>
        <v>0</v>
      </c>
    </row>
    <row r="264" spans="3:11" x14ac:dyDescent="0.2">
      <c r="C264" s="56"/>
      <c r="D264" s="57"/>
      <c r="E264" s="6">
        <f t="shared" si="15"/>
        <v>0</v>
      </c>
      <c r="F264" s="6">
        <f t="shared" si="16"/>
        <v>0</v>
      </c>
      <c r="G264" s="6">
        <f t="shared" si="17"/>
        <v>0</v>
      </c>
      <c r="H264" s="55"/>
      <c r="I264" s="4">
        <f t="shared" si="12"/>
        <v>0</v>
      </c>
      <c r="J264" s="4">
        <f t="shared" si="13"/>
        <v>0</v>
      </c>
      <c r="K264" s="4">
        <f t="shared" si="14"/>
        <v>0</v>
      </c>
    </row>
    <row r="265" spans="3:11" x14ac:dyDescent="0.2">
      <c r="C265" s="56"/>
      <c r="D265" s="57"/>
      <c r="E265" s="6">
        <f t="shared" si="15"/>
        <v>0</v>
      </c>
      <c r="F265" s="6">
        <f t="shared" si="16"/>
        <v>0</v>
      </c>
      <c r="G265" s="6">
        <f t="shared" si="17"/>
        <v>0</v>
      </c>
      <c r="H265" s="55"/>
      <c r="I265" s="4">
        <f t="shared" si="12"/>
        <v>0</v>
      </c>
      <c r="J265" s="4">
        <f t="shared" si="13"/>
        <v>0</v>
      </c>
      <c r="K265" s="4">
        <f t="shared" si="14"/>
        <v>0</v>
      </c>
    </row>
    <row r="266" spans="3:11" x14ac:dyDescent="0.2">
      <c r="C266" s="56"/>
      <c r="D266" s="57"/>
      <c r="E266" s="6">
        <f t="shared" si="15"/>
        <v>0</v>
      </c>
      <c r="F266" s="6">
        <f t="shared" si="16"/>
        <v>0</v>
      </c>
      <c r="G266" s="6">
        <f t="shared" si="17"/>
        <v>0</v>
      </c>
      <c r="H266" s="55"/>
      <c r="I266" s="4">
        <f t="shared" si="12"/>
        <v>0</v>
      </c>
      <c r="J266" s="4">
        <f t="shared" si="13"/>
        <v>0</v>
      </c>
      <c r="K266" s="4">
        <f t="shared" si="14"/>
        <v>0</v>
      </c>
    </row>
    <row r="267" spans="3:11" x14ac:dyDescent="0.2">
      <c r="C267" s="56"/>
      <c r="D267" s="57"/>
      <c r="E267" s="6">
        <f t="shared" si="15"/>
        <v>0</v>
      </c>
      <c r="F267" s="6">
        <f t="shared" si="16"/>
        <v>0</v>
      </c>
      <c r="G267" s="6">
        <f t="shared" si="17"/>
        <v>0</v>
      </c>
      <c r="H267" s="55"/>
      <c r="I267" s="4">
        <f t="shared" si="12"/>
        <v>0</v>
      </c>
      <c r="J267" s="4">
        <f t="shared" si="13"/>
        <v>0</v>
      </c>
      <c r="K267" s="4">
        <f t="shared" si="14"/>
        <v>0</v>
      </c>
    </row>
    <row r="268" spans="3:11" x14ac:dyDescent="0.2">
      <c r="C268" s="56"/>
      <c r="D268" s="57"/>
      <c r="E268" s="6">
        <f t="shared" si="15"/>
        <v>0</v>
      </c>
      <c r="F268" s="6">
        <f t="shared" si="16"/>
        <v>0</v>
      </c>
      <c r="G268" s="6">
        <f t="shared" si="17"/>
        <v>0</v>
      </c>
      <c r="H268" s="55"/>
      <c r="I268" s="4">
        <f t="shared" si="12"/>
        <v>0</v>
      </c>
      <c r="J268" s="4">
        <f t="shared" si="13"/>
        <v>0</v>
      </c>
      <c r="K268" s="4">
        <f t="shared" si="14"/>
        <v>0</v>
      </c>
    </row>
    <row r="269" spans="3:11" x14ac:dyDescent="0.2">
      <c r="C269" s="56"/>
      <c r="D269" s="57"/>
      <c r="E269" s="6">
        <f t="shared" si="15"/>
        <v>0</v>
      </c>
      <c r="F269" s="6">
        <f t="shared" si="16"/>
        <v>0</v>
      </c>
      <c r="G269" s="6">
        <f t="shared" si="17"/>
        <v>0</v>
      </c>
      <c r="H269" s="55"/>
      <c r="I269" s="4">
        <f t="shared" si="12"/>
        <v>0</v>
      </c>
      <c r="J269" s="4">
        <f t="shared" si="13"/>
        <v>0</v>
      </c>
      <c r="K269" s="4">
        <f t="shared" si="14"/>
        <v>0</v>
      </c>
    </row>
    <row r="270" spans="3:11" x14ac:dyDescent="0.2">
      <c r="C270" s="56"/>
      <c r="D270" s="57"/>
      <c r="E270" s="6">
        <f t="shared" si="15"/>
        <v>0</v>
      </c>
      <c r="F270" s="6">
        <f t="shared" si="16"/>
        <v>0</v>
      </c>
      <c r="G270" s="6">
        <f t="shared" si="17"/>
        <v>0</v>
      </c>
      <c r="H270" s="55"/>
      <c r="I270" s="4">
        <f t="shared" si="12"/>
        <v>0</v>
      </c>
      <c r="J270" s="4">
        <f t="shared" si="13"/>
        <v>0</v>
      </c>
      <c r="K270" s="4">
        <f t="shared" si="14"/>
        <v>0</v>
      </c>
    </row>
    <row r="271" spans="3:11" x14ac:dyDescent="0.2">
      <c r="C271" s="56"/>
      <c r="D271" s="57"/>
      <c r="E271" s="6">
        <f t="shared" si="15"/>
        <v>0</v>
      </c>
      <c r="F271" s="6">
        <f t="shared" si="16"/>
        <v>0</v>
      </c>
      <c r="G271" s="6">
        <f t="shared" si="17"/>
        <v>0</v>
      </c>
      <c r="H271" s="55"/>
      <c r="I271" s="4">
        <f t="shared" si="12"/>
        <v>0</v>
      </c>
      <c r="J271" s="4">
        <f t="shared" si="13"/>
        <v>0</v>
      </c>
      <c r="K271" s="4">
        <f t="shared" si="14"/>
        <v>0</v>
      </c>
    </row>
    <row r="272" spans="3:11" x14ac:dyDescent="0.2">
      <c r="C272" s="56"/>
      <c r="D272" s="57"/>
      <c r="E272" s="6">
        <f t="shared" si="15"/>
        <v>0</v>
      </c>
      <c r="F272" s="6">
        <f t="shared" si="16"/>
        <v>0</v>
      </c>
      <c r="G272" s="6">
        <f t="shared" si="17"/>
        <v>0</v>
      </c>
      <c r="H272" s="55"/>
      <c r="I272" s="4">
        <f t="shared" si="12"/>
        <v>0</v>
      </c>
      <c r="J272" s="4">
        <f t="shared" si="13"/>
        <v>0</v>
      </c>
      <c r="K272" s="4">
        <f t="shared" si="14"/>
        <v>0</v>
      </c>
    </row>
    <row r="273" spans="3:11" x14ac:dyDescent="0.2">
      <c r="C273" s="56"/>
      <c r="D273" s="57"/>
      <c r="E273" s="6">
        <f t="shared" si="15"/>
        <v>0</v>
      </c>
      <c r="F273" s="6">
        <f t="shared" si="16"/>
        <v>0</v>
      </c>
      <c r="G273" s="6">
        <f t="shared" si="17"/>
        <v>0</v>
      </c>
      <c r="H273" s="55"/>
      <c r="I273" s="4">
        <f t="shared" si="12"/>
        <v>0</v>
      </c>
      <c r="J273" s="4">
        <f t="shared" si="13"/>
        <v>0</v>
      </c>
      <c r="K273" s="4">
        <f t="shared" si="14"/>
        <v>0</v>
      </c>
    </row>
    <row r="274" spans="3:11" x14ac:dyDescent="0.2">
      <c r="C274" s="56"/>
      <c r="D274" s="57"/>
      <c r="E274" s="6">
        <f t="shared" si="15"/>
        <v>0</v>
      </c>
      <c r="F274" s="6">
        <f t="shared" si="16"/>
        <v>0</v>
      </c>
      <c r="G274" s="6">
        <f t="shared" si="17"/>
        <v>0</v>
      </c>
      <c r="H274" s="55"/>
      <c r="I274" s="4">
        <f t="shared" si="12"/>
        <v>0</v>
      </c>
      <c r="J274" s="4">
        <f t="shared" si="13"/>
        <v>0</v>
      </c>
      <c r="K274" s="4">
        <f t="shared" si="14"/>
        <v>0</v>
      </c>
    </row>
    <row r="275" spans="3:11" x14ac:dyDescent="0.2">
      <c r="C275" s="56"/>
      <c r="D275" s="57"/>
      <c r="E275" s="6">
        <f t="shared" si="15"/>
        <v>0</v>
      </c>
      <c r="F275" s="6">
        <f t="shared" si="16"/>
        <v>0</v>
      </c>
      <c r="G275" s="6">
        <f t="shared" si="17"/>
        <v>0</v>
      </c>
      <c r="H275" s="55"/>
      <c r="I275" s="4">
        <f t="shared" si="12"/>
        <v>0</v>
      </c>
      <c r="J275" s="4">
        <f t="shared" si="13"/>
        <v>0</v>
      </c>
      <c r="K275" s="4">
        <f t="shared" si="14"/>
        <v>0</v>
      </c>
    </row>
    <row r="276" spans="3:11" x14ac:dyDescent="0.2">
      <c r="C276" s="56"/>
      <c r="D276" s="57"/>
      <c r="E276" s="6">
        <f t="shared" si="15"/>
        <v>0</v>
      </c>
      <c r="F276" s="6">
        <f t="shared" si="16"/>
        <v>0</v>
      </c>
      <c r="G276" s="6">
        <f t="shared" si="17"/>
        <v>0</v>
      </c>
      <c r="H276" s="55"/>
      <c r="I276" s="4">
        <f t="shared" si="12"/>
        <v>0</v>
      </c>
      <c r="J276" s="4">
        <f t="shared" si="13"/>
        <v>0</v>
      </c>
      <c r="K276" s="4">
        <f t="shared" si="14"/>
        <v>0</v>
      </c>
    </row>
    <row r="277" spans="3:11" x14ac:dyDescent="0.2">
      <c r="C277" s="56"/>
      <c r="D277" s="57"/>
      <c r="E277" s="6">
        <f t="shared" si="15"/>
        <v>0</v>
      </c>
      <c r="F277" s="6">
        <f t="shared" si="16"/>
        <v>0</v>
      </c>
      <c r="G277" s="6">
        <f t="shared" si="17"/>
        <v>0</v>
      </c>
      <c r="H277" s="55"/>
      <c r="I277" s="4">
        <f t="shared" si="12"/>
        <v>0</v>
      </c>
      <c r="J277" s="4">
        <f t="shared" si="13"/>
        <v>0</v>
      </c>
      <c r="K277" s="4">
        <f t="shared" si="14"/>
        <v>0</v>
      </c>
    </row>
    <row r="278" spans="3:11" x14ac:dyDescent="0.2">
      <c r="C278" s="56"/>
      <c r="D278" s="57"/>
      <c r="E278" s="6">
        <f t="shared" si="15"/>
        <v>0</v>
      </c>
      <c r="F278" s="6">
        <f t="shared" si="16"/>
        <v>0</v>
      </c>
      <c r="G278" s="6">
        <f t="shared" si="17"/>
        <v>0</v>
      </c>
      <c r="H278" s="55"/>
      <c r="I278" s="4">
        <f t="shared" si="12"/>
        <v>0</v>
      </c>
      <c r="J278" s="4">
        <f t="shared" si="13"/>
        <v>0</v>
      </c>
      <c r="K278" s="4">
        <f t="shared" si="14"/>
        <v>0</v>
      </c>
    </row>
    <row r="279" spans="3:11" x14ac:dyDescent="0.2">
      <c r="C279" s="56"/>
      <c r="D279" s="57"/>
      <c r="E279" s="6">
        <f t="shared" si="15"/>
        <v>0</v>
      </c>
      <c r="F279" s="6">
        <f t="shared" si="16"/>
        <v>0</v>
      </c>
      <c r="G279" s="6">
        <f t="shared" si="17"/>
        <v>0</v>
      </c>
      <c r="H279" s="55"/>
      <c r="I279" s="4">
        <f t="shared" si="12"/>
        <v>0</v>
      </c>
      <c r="J279" s="4">
        <f t="shared" si="13"/>
        <v>0</v>
      </c>
      <c r="K279" s="4">
        <f t="shared" si="14"/>
        <v>0</v>
      </c>
    </row>
    <row r="280" spans="3:11" x14ac:dyDescent="0.2">
      <c r="C280" s="56"/>
      <c r="D280" s="57"/>
      <c r="E280" s="6">
        <f t="shared" si="15"/>
        <v>0</v>
      </c>
      <c r="F280" s="6">
        <f t="shared" si="16"/>
        <v>0</v>
      </c>
      <c r="G280" s="6">
        <f t="shared" si="17"/>
        <v>0</v>
      </c>
      <c r="H280" s="55"/>
      <c r="I280" s="4">
        <f t="shared" si="12"/>
        <v>0</v>
      </c>
      <c r="J280" s="4">
        <f t="shared" si="13"/>
        <v>0</v>
      </c>
      <c r="K280" s="4">
        <f t="shared" si="14"/>
        <v>0</v>
      </c>
    </row>
    <row r="281" spans="3:11" x14ac:dyDescent="0.2">
      <c r="C281" s="56"/>
      <c r="D281" s="57"/>
      <c r="E281" s="6">
        <f t="shared" si="15"/>
        <v>0</v>
      </c>
      <c r="F281" s="6">
        <f t="shared" si="16"/>
        <v>0</v>
      </c>
      <c r="G281" s="6">
        <f t="shared" si="17"/>
        <v>0</v>
      </c>
      <c r="H281" s="55"/>
      <c r="I281" s="4">
        <f t="shared" si="12"/>
        <v>0</v>
      </c>
      <c r="J281" s="4">
        <f t="shared" si="13"/>
        <v>0</v>
      </c>
      <c r="K281" s="4">
        <f t="shared" si="14"/>
        <v>0</v>
      </c>
    </row>
    <row r="282" spans="3:11" x14ac:dyDescent="0.2">
      <c r="C282" s="56"/>
      <c r="D282" s="57"/>
      <c r="E282" s="6">
        <f t="shared" si="15"/>
        <v>0</v>
      </c>
      <c r="F282" s="6">
        <f t="shared" si="16"/>
        <v>0</v>
      </c>
      <c r="G282" s="6">
        <f t="shared" si="17"/>
        <v>0</v>
      </c>
      <c r="H282" s="55"/>
      <c r="I282" s="4">
        <f t="shared" si="12"/>
        <v>0</v>
      </c>
      <c r="J282" s="4">
        <f t="shared" si="13"/>
        <v>0</v>
      </c>
      <c r="K282" s="4">
        <f t="shared" si="14"/>
        <v>0</v>
      </c>
    </row>
    <row r="283" spans="3:11" x14ac:dyDescent="0.2">
      <c r="C283" s="56"/>
      <c r="D283" s="57"/>
      <c r="E283" s="6">
        <f t="shared" si="15"/>
        <v>0</v>
      </c>
      <c r="F283" s="6">
        <f t="shared" si="16"/>
        <v>0</v>
      </c>
      <c r="G283" s="6">
        <f t="shared" si="17"/>
        <v>0</v>
      </c>
      <c r="H283" s="55"/>
      <c r="I283" s="4">
        <f t="shared" si="12"/>
        <v>0</v>
      </c>
      <c r="J283" s="4">
        <f t="shared" si="13"/>
        <v>0</v>
      </c>
      <c r="K283" s="4">
        <f t="shared" si="14"/>
        <v>0</v>
      </c>
    </row>
    <row r="284" spans="3:11" x14ac:dyDescent="0.2">
      <c r="C284" s="56"/>
      <c r="D284" s="57"/>
      <c r="E284" s="6">
        <f t="shared" si="15"/>
        <v>0</v>
      </c>
      <c r="F284" s="6">
        <f t="shared" si="16"/>
        <v>0</v>
      </c>
      <c r="G284" s="6">
        <f t="shared" si="17"/>
        <v>0</v>
      </c>
      <c r="H284" s="55"/>
      <c r="I284" s="4">
        <f t="shared" si="12"/>
        <v>0</v>
      </c>
      <c r="J284" s="4">
        <f t="shared" si="13"/>
        <v>0</v>
      </c>
      <c r="K284" s="4">
        <f t="shared" si="14"/>
        <v>0</v>
      </c>
    </row>
    <row r="285" spans="3:11" x14ac:dyDescent="0.2">
      <c r="C285" s="56"/>
      <c r="D285" s="57"/>
      <c r="E285" s="6">
        <f t="shared" si="15"/>
        <v>0</v>
      </c>
      <c r="F285" s="6">
        <f t="shared" si="16"/>
        <v>0</v>
      </c>
      <c r="G285" s="6">
        <f t="shared" si="17"/>
        <v>0</v>
      </c>
      <c r="H285" s="55"/>
      <c r="I285" s="4">
        <f t="shared" si="12"/>
        <v>0</v>
      </c>
      <c r="J285" s="4">
        <f t="shared" si="13"/>
        <v>0</v>
      </c>
      <c r="K285" s="4">
        <f t="shared" si="14"/>
        <v>0</v>
      </c>
    </row>
    <row r="286" spans="3:11" x14ac:dyDescent="0.2">
      <c r="C286" s="56"/>
      <c r="D286" s="57"/>
      <c r="E286" s="6">
        <f t="shared" si="15"/>
        <v>0</v>
      </c>
      <c r="F286" s="6">
        <f t="shared" si="16"/>
        <v>0</v>
      </c>
      <c r="G286" s="6">
        <f t="shared" si="17"/>
        <v>0</v>
      </c>
      <c r="H286" s="55"/>
      <c r="I286" s="4">
        <f t="shared" si="12"/>
        <v>0</v>
      </c>
      <c r="J286" s="4">
        <f t="shared" si="13"/>
        <v>0</v>
      </c>
      <c r="K286" s="4">
        <f t="shared" si="14"/>
        <v>0</v>
      </c>
    </row>
    <row r="287" spans="3:11" x14ac:dyDescent="0.2">
      <c r="C287" s="56"/>
      <c r="D287" s="56"/>
      <c r="E287" s="6">
        <f t="shared" si="15"/>
        <v>0</v>
      </c>
      <c r="F287" s="6">
        <f t="shared" ref="F287:F299" si="18">+D287*2</f>
        <v>0</v>
      </c>
      <c r="G287" s="6">
        <f t="shared" ref="G287:G299" si="19">+E287*2</f>
        <v>0</v>
      </c>
      <c r="H287" s="55"/>
      <c r="I287" s="4">
        <f t="shared" si="12"/>
        <v>0</v>
      </c>
      <c r="J287" s="4">
        <f t="shared" ref="J287:J299" si="20">+H287*2</f>
        <v>0</v>
      </c>
      <c r="K287" s="4">
        <f t="shared" ref="K287:K299" si="21">+I287*2</f>
        <v>0</v>
      </c>
    </row>
    <row r="288" spans="3:11" x14ac:dyDescent="0.2">
      <c r="C288" s="56"/>
      <c r="D288" s="56"/>
      <c r="E288" s="6">
        <f t="shared" si="15"/>
        <v>0</v>
      </c>
      <c r="F288" s="6">
        <f t="shared" si="18"/>
        <v>0</v>
      </c>
      <c r="G288" s="6">
        <f t="shared" si="19"/>
        <v>0</v>
      </c>
      <c r="H288" s="55"/>
      <c r="I288" s="4">
        <f t="shared" si="12"/>
        <v>0</v>
      </c>
      <c r="J288" s="4">
        <f t="shared" si="20"/>
        <v>0</v>
      </c>
      <c r="K288" s="4">
        <f t="shared" si="21"/>
        <v>0</v>
      </c>
    </row>
    <row r="289" spans="3:11" x14ac:dyDescent="0.2">
      <c r="C289" s="56"/>
      <c r="D289" s="56"/>
      <c r="E289" s="6">
        <f t="shared" si="15"/>
        <v>0</v>
      </c>
      <c r="F289" s="6">
        <f t="shared" si="18"/>
        <v>0</v>
      </c>
      <c r="G289" s="6">
        <f t="shared" si="19"/>
        <v>0</v>
      </c>
      <c r="H289" s="55"/>
      <c r="I289" s="4">
        <f t="shared" si="12"/>
        <v>0</v>
      </c>
      <c r="J289" s="4">
        <f t="shared" si="20"/>
        <v>0</v>
      </c>
      <c r="K289" s="4">
        <f t="shared" si="21"/>
        <v>0</v>
      </c>
    </row>
    <row r="290" spans="3:11" x14ac:dyDescent="0.2">
      <c r="C290" s="56"/>
      <c r="D290" s="56"/>
      <c r="E290" s="6">
        <f t="shared" si="15"/>
        <v>0</v>
      </c>
      <c r="F290" s="6">
        <f t="shared" si="18"/>
        <v>0</v>
      </c>
      <c r="G290" s="6">
        <f t="shared" si="19"/>
        <v>0</v>
      </c>
      <c r="H290" s="55"/>
      <c r="I290" s="4">
        <f t="shared" si="12"/>
        <v>0</v>
      </c>
      <c r="J290" s="4">
        <f t="shared" si="20"/>
        <v>0</v>
      </c>
      <c r="K290" s="4">
        <f t="shared" si="21"/>
        <v>0</v>
      </c>
    </row>
    <row r="291" spans="3:11" x14ac:dyDescent="0.2">
      <c r="C291" s="56"/>
      <c r="D291" s="56"/>
      <c r="E291" s="6">
        <f t="shared" si="15"/>
        <v>0</v>
      </c>
      <c r="F291" s="6">
        <f t="shared" si="18"/>
        <v>0</v>
      </c>
      <c r="G291" s="6">
        <f t="shared" si="19"/>
        <v>0</v>
      </c>
      <c r="H291" s="55"/>
      <c r="I291" s="4">
        <f t="shared" si="12"/>
        <v>0</v>
      </c>
      <c r="J291" s="4">
        <f t="shared" si="20"/>
        <v>0</v>
      </c>
      <c r="K291" s="4">
        <f t="shared" si="21"/>
        <v>0</v>
      </c>
    </row>
    <row r="292" spans="3:11" x14ac:dyDescent="0.2">
      <c r="C292" s="56"/>
      <c r="D292" s="56"/>
      <c r="E292" s="6">
        <f t="shared" si="15"/>
        <v>0</v>
      </c>
      <c r="F292" s="6">
        <f t="shared" si="18"/>
        <v>0</v>
      </c>
      <c r="G292" s="6">
        <f t="shared" si="19"/>
        <v>0</v>
      </c>
      <c r="H292" s="55"/>
      <c r="I292" s="4">
        <f t="shared" si="12"/>
        <v>0</v>
      </c>
      <c r="J292" s="4">
        <f t="shared" si="20"/>
        <v>0</v>
      </c>
      <c r="K292" s="4">
        <f t="shared" si="21"/>
        <v>0</v>
      </c>
    </row>
    <row r="293" spans="3:11" x14ac:dyDescent="0.2">
      <c r="C293" s="56"/>
      <c r="D293" s="56"/>
      <c r="E293" s="6">
        <f t="shared" si="15"/>
        <v>0</v>
      </c>
      <c r="F293" s="6">
        <f t="shared" si="18"/>
        <v>0</v>
      </c>
      <c r="G293" s="6">
        <f t="shared" si="19"/>
        <v>0</v>
      </c>
      <c r="H293" s="55"/>
      <c r="I293" s="4">
        <f t="shared" si="12"/>
        <v>0</v>
      </c>
      <c r="J293" s="4">
        <f t="shared" si="20"/>
        <v>0</v>
      </c>
      <c r="K293" s="4">
        <f t="shared" si="21"/>
        <v>0</v>
      </c>
    </row>
    <row r="294" spans="3:11" x14ac:dyDescent="0.2">
      <c r="C294" s="56"/>
      <c r="D294" s="56"/>
      <c r="E294" s="6">
        <f t="shared" si="15"/>
        <v>0</v>
      </c>
      <c r="F294" s="6">
        <f t="shared" si="18"/>
        <v>0</v>
      </c>
      <c r="G294" s="6">
        <f t="shared" si="19"/>
        <v>0</v>
      </c>
      <c r="H294" s="55"/>
      <c r="I294" s="4">
        <f t="shared" si="12"/>
        <v>0</v>
      </c>
      <c r="J294" s="4">
        <f t="shared" si="20"/>
        <v>0</v>
      </c>
      <c r="K294" s="4">
        <f t="shared" si="21"/>
        <v>0</v>
      </c>
    </row>
    <row r="295" spans="3:11" x14ac:dyDescent="0.2">
      <c r="C295" s="56"/>
      <c r="D295" s="56"/>
      <c r="E295" s="6">
        <f t="shared" si="15"/>
        <v>0</v>
      </c>
      <c r="F295" s="6">
        <f t="shared" si="18"/>
        <v>0</v>
      </c>
      <c r="G295" s="6">
        <f t="shared" si="19"/>
        <v>0</v>
      </c>
      <c r="H295" s="55"/>
      <c r="I295" s="4">
        <f t="shared" si="12"/>
        <v>0</v>
      </c>
      <c r="J295" s="4">
        <f t="shared" si="20"/>
        <v>0</v>
      </c>
      <c r="K295" s="4">
        <f t="shared" si="21"/>
        <v>0</v>
      </c>
    </row>
    <row r="296" spans="3:11" x14ac:dyDescent="0.2">
      <c r="C296" s="56"/>
      <c r="D296" s="56"/>
      <c r="E296" s="6">
        <f t="shared" si="15"/>
        <v>0</v>
      </c>
      <c r="F296" s="6">
        <f t="shared" si="18"/>
        <v>0</v>
      </c>
      <c r="G296" s="6">
        <f t="shared" si="19"/>
        <v>0</v>
      </c>
      <c r="H296" s="55"/>
      <c r="I296" s="4">
        <f t="shared" si="12"/>
        <v>0</v>
      </c>
      <c r="J296" s="4">
        <f t="shared" si="20"/>
        <v>0</v>
      </c>
      <c r="K296" s="4">
        <f t="shared" si="21"/>
        <v>0</v>
      </c>
    </row>
    <row r="297" spans="3:11" x14ac:dyDescent="0.2">
      <c r="C297" s="56"/>
      <c r="D297" s="56"/>
      <c r="E297" s="6">
        <f t="shared" si="15"/>
        <v>0</v>
      </c>
      <c r="F297" s="6">
        <f t="shared" si="18"/>
        <v>0</v>
      </c>
      <c r="G297" s="6">
        <f t="shared" si="19"/>
        <v>0</v>
      </c>
      <c r="H297" s="55"/>
      <c r="I297" s="4">
        <f t="shared" si="12"/>
        <v>0</v>
      </c>
      <c r="J297" s="4">
        <f t="shared" si="20"/>
        <v>0</v>
      </c>
      <c r="K297" s="4">
        <f t="shared" si="21"/>
        <v>0</v>
      </c>
    </row>
    <row r="298" spans="3:11" x14ac:dyDescent="0.2">
      <c r="C298" s="56"/>
      <c r="D298" s="56"/>
      <c r="E298" s="6">
        <f t="shared" si="15"/>
        <v>0</v>
      </c>
      <c r="F298" s="6">
        <f t="shared" si="18"/>
        <v>0</v>
      </c>
      <c r="G298" s="6">
        <f t="shared" si="19"/>
        <v>0</v>
      </c>
      <c r="H298" s="55"/>
      <c r="I298" s="4">
        <f t="shared" si="12"/>
        <v>0</v>
      </c>
      <c r="J298" s="4">
        <f t="shared" si="20"/>
        <v>0</v>
      </c>
      <c r="K298" s="4">
        <f t="shared" si="21"/>
        <v>0</v>
      </c>
    </row>
    <row r="299" spans="3:11" x14ac:dyDescent="0.2">
      <c r="C299" s="56"/>
      <c r="D299" s="56"/>
      <c r="E299" s="6">
        <f t="shared" si="15"/>
        <v>0</v>
      </c>
      <c r="F299" s="6">
        <f t="shared" si="18"/>
        <v>0</v>
      </c>
      <c r="G299" s="6">
        <f t="shared" si="19"/>
        <v>0</v>
      </c>
      <c r="H299" s="55"/>
      <c r="I299" s="4">
        <f t="shared" si="12"/>
        <v>0</v>
      </c>
      <c r="J299" s="4">
        <f t="shared" si="20"/>
        <v>0</v>
      </c>
      <c r="K299" s="4">
        <f t="shared" si="21"/>
        <v>0</v>
      </c>
    </row>
  </sheetData>
  <sheetProtection selectLockedCells="1"/>
  <phoneticPr fontId="6" type="noConversion"/>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C3:O44"/>
  <sheetViews>
    <sheetView zoomScale="85" zoomScaleNormal="85" workbookViewId="0">
      <selection activeCell="G22" sqref="G22:H31"/>
    </sheetView>
  </sheetViews>
  <sheetFormatPr baseColWidth="10" defaultRowHeight="12.75" outlineLevelCol="1" x14ac:dyDescent="0.2"/>
  <cols>
    <col min="1" max="2" width="11.42578125" style="7"/>
    <col min="3" max="3" width="24" style="7" customWidth="1"/>
    <col min="4" max="4" width="12.85546875" style="8" bestFit="1" customWidth="1"/>
    <col min="5" max="5" width="11.42578125" style="8"/>
    <col min="6" max="6" width="8" style="8" customWidth="1" outlineLevel="1"/>
    <col min="7" max="8" width="18.28515625" style="8" customWidth="1" outlineLevel="1"/>
    <col min="9" max="9" width="16" style="7" customWidth="1" outlineLevel="1"/>
    <col min="10" max="10" width="11.5703125" style="7" customWidth="1" outlineLevel="1"/>
    <col min="11" max="11" width="14.7109375" style="7" customWidth="1" outlineLevel="1"/>
    <col min="12" max="12" width="17.140625" style="7" customWidth="1" outlineLevel="1"/>
    <col min="13" max="14" width="11.85546875" style="7" customWidth="1" outlineLevel="1"/>
    <col min="15" max="15" width="11.42578125" style="7" customWidth="1" outlineLevel="1"/>
    <col min="16" max="16384" width="11.42578125" style="7"/>
  </cols>
  <sheetData>
    <row r="3" spans="3:14" x14ac:dyDescent="0.2">
      <c r="C3" s="182">
        <v>2019</v>
      </c>
      <c r="D3" s="182"/>
    </row>
    <row r="4" spans="3:14" x14ac:dyDescent="0.2">
      <c r="C4" s="7" t="s">
        <v>255</v>
      </c>
      <c r="D4" s="8">
        <v>8000</v>
      </c>
      <c r="F4" s="8" t="s">
        <v>7</v>
      </c>
      <c r="G4" s="61" t="s">
        <v>9</v>
      </c>
      <c r="L4" s="7" t="s">
        <v>21</v>
      </c>
    </row>
    <row r="5" spans="3:14" x14ac:dyDescent="0.2">
      <c r="C5" s="7" t="s">
        <v>256</v>
      </c>
      <c r="D5" s="8">
        <v>8000</v>
      </c>
      <c r="F5" s="9">
        <v>1</v>
      </c>
      <c r="G5" s="9" t="s">
        <v>268</v>
      </c>
      <c r="H5" s="9" t="s">
        <v>269</v>
      </c>
      <c r="I5" s="10">
        <v>60000</v>
      </c>
      <c r="J5" s="9">
        <v>5</v>
      </c>
      <c r="K5" s="10">
        <f t="shared" ref="K5:K14" si="0">+I5/J5</f>
        <v>12000</v>
      </c>
      <c r="L5" s="11">
        <f t="shared" ref="L5:L14" si="1">+K5+$D$18</f>
        <v>22400</v>
      </c>
      <c r="M5" s="27">
        <f>+$K$32/$F$14</f>
        <v>20000</v>
      </c>
      <c r="N5" s="11">
        <f t="shared" ref="N5:N12" si="2">+L5/M5</f>
        <v>1.1200000000000001</v>
      </c>
    </row>
    <row r="6" spans="3:14" x14ac:dyDescent="0.2">
      <c r="C6" s="7" t="s">
        <v>257</v>
      </c>
      <c r="D6" s="8">
        <v>8000</v>
      </c>
      <c r="F6" s="9">
        <v>2</v>
      </c>
      <c r="G6" s="9" t="s">
        <v>270</v>
      </c>
      <c r="H6" s="9" t="s">
        <v>279</v>
      </c>
      <c r="I6" s="10">
        <v>60000</v>
      </c>
      <c r="J6" s="9">
        <v>5</v>
      </c>
      <c r="K6" s="10">
        <f t="shared" si="0"/>
        <v>12000</v>
      </c>
      <c r="L6" s="11">
        <f t="shared" si="1"/>
        <v>22400</v>
      </c>
      <c r="M6" s="27">
        <f t="shared" ref="M6:M14" si="3">+$K$32/$F$14</f>
        <v>20000</v>
      </c>
      <c r="N6" s="11">
        <f t="shared" si="2"/>
        <v>1.1200000000000001</v>
      </c>
    </row>
    <row r="7" spans="3:14" x14ac:dyDescent="0.2">
      <c r="C7" s="7" t="s">
        <v>258</v>
      </c>
      <c r="D7" s="8">
        <v>8000</v>
      </c>
      <c r="F7" s="9">
        <v>3</v>
      </c>
      <c r="G7" s="9" t="s">
        <v>271</v>
      </c>
      <c r="H7" s="9" t="s">
        <v>280</v>
      </c>
      <c r="I7" s="10">
        <v>60000</v>
      </c>
      <c r="J7" s="9">
        <v>5</v>
      </c>
      <c r="K7" s="10">
        <f t="shared" si="0"/>
        <v>12000</v>
      </c>
      <c r="L7" s="11">
        <f t="shared" si="1"/>
        <v>22400</v>
      </c>
      <c r="M7" s="27">
        <f t="shared" si="3"/>
        <v>20000</v>
      </c>
      <c r="N7" s="11">
        <f t="shared" si="2"/>
        <v>1.1200000000000001</v>
      </c>
    </row>
    <row r="8" spans="3:14" x14ac:dyDescent="0.2">
      <c r="C8" s="7" t="s">
        <v>259</v>
      </c>
      <c r="D8" s="8">
        <v>8000</v>
      </c>
      <c r="F8" s="9">
        <v>4</v>
      </c>
      <c r="G8" s="9" t="s">
        <v>272</v>
      </c>
      <c r="H8" s="9" t="s">
        <v>281</v>
      </c>
      <c r="I8" s="10">
        <v>60000</v>
      </c>
      <c r="J8" s="9">
        <v>5</v>
      </c>
      <c r="K8" s="10">
        <f t="shared" si="0"/>
        <v>12000</v>
      </c>
      <c r="L8" s="11">
        <f t="shared" si="1"/>
        <v>22400</v>
      </c>
      <c r="M8" s="27">
        <f t="shared" si="3"/>
        <v>20000</v>
      </c>
      <c r="N8" s="11">
        <f t="shared" si="2"/>
        <v>1.1200000000000001</v>
      </c>
    </row>
    <row r="9" spans="3:14" x14ac:dyDescent="0.2">
      <c r="C9" s="7" t="s">
        <v>260</v>
      </c>
      <c r="D9" s="8">
        <v>8000</v>
      </c>
      <c r="F9" s="9">
        <v>5</v>
      </c>
      <c r="G9" s="9" t="s">
        <v>273</v>
      </c>
      <c r="H9" s="9" t="s">
        <v>282</v>
      </c>
      <c r="I9" s="10">
        <v>60000</v>
      </c>
      <c r="J9" s="9">
        <v>5</v>
      </c>
      <c r="K9" s="10">
        <f t="shared" si="0"/>
        <v>12000</v>
      </c>
      <c r="L9" s="11">
        <f t="shared" si="1"/>
        <v>22400</v>
      </c>
      <c r="M9" s="27">
        <f t="shared" si="3"/>
        <v>20000</v>
      </c>
      <c r="N9" s="11">
        <f t="shared" si="2"/>
        <v>1.1200000000000001</v>
      </c>
    </row>
    <row r="10" spans="3:14" x14ac:dyDescent="0.2">
      <c r="C10" s="7" t="s">
        <v>261</v>
      </c>
      <c r="D10" s="8">
        <v>8000</v>
      </c>
      <c r="F10" s="9">
        <v>6</v>
      </c>
      <c r="G10" s="9" t="s">
        <v>274</v>
      </c>
      <c r="H10" s="9" t="s">
        <v>283</v>
      </c>
      <c r="I10" s="10">
        <v>60000</v>
      </c>
      <c r="J10" s="9">
        <v>5</v>
      </c>
      <c r="K10" s="10">
        <f t="shared" si="0"/>
        <v>12000</v>
      </c>
      <c r="L10" s="11">
        <f t="shared" si="1"/>
        <v>22400</v>
      </c>
      <c r="M10" s="27">
        <f t="shared" si="3"/>
        <v>20000</v>
      </c>
      <c r="N10" s="11">
        <f t="shared" si="2"/>
        <v>1.1200000000000001</v>
      </c>
    </row>
    <row r="11" spans="3:14" x14ac:dyDescent="0.2">
      <c r="C11" s="7" t="s">
        <v>262</v>
      </c>
      <c r="D11" s="8">
        <v>8000</v>
      </c>
      <c r="F11" s="9">
        <v>7</v>
      </c>
      <c r="G11" s="9" t="s">
        <v>275</v>
      </c>
      <c r="H11" s="9" t="s">
        <v>284</v>
      </c>
      <c r="I11" s="10">
        <v>60000</v>
      </c>
      <c r="J11" s="9">
        <v>5</v>
      </c>
      <c r="K11" s="10">
        <f t="shared" si="0"/>
        <v>12000</v>
      </c>
      <c r="L11" s="11">
        <f t="shared" si="1"/>
        <v>22400</v>
      </c>
      <c r="M11" s="27">
        <f t="shared" si="3"/>
        <v>20000</v>
      </c>
      <c r="N11" s="11">
        <f t="shared" si="2"/>
        <v>1.1200000000000001</v>
      </c>
    </row>
    <row r="12" spans="3:14" x14ac:dyDescent="0.2">
      <c r="C12" s="7" t="s">
        <v>263</v>
      </c>
      <c r="D12" s="8">
        <v>8000</v>
      </c>
      <c r="F12" s="9">
        <v>8</v>
      </c>
      <c r="G12" s="9" t="s">
        <v>276</v>
      </c>
      <c r="H12" s="9" t="s">
        <v>285</v>
      </c>
      <c r="I12" s="10">
        <v>60000</v>
      </c>
      <c r="J12" s="9">
        <v>5</v>
      </c>
      <c r="K12" s="10">
        <f t="shared" si="0"/>
        <v>12000</v>
      </c>
      <c r="L12" s="11">
        <f t="shared" si="1"/>
        <v>22400</v>
      </c>
      <c r="M12" s="27">
        <f t="shared" si="3"/>
        <v>20000</v>
      </c>
      <c r="N12" s="11">
        <f t="shared" si="2"/>
        <v>1.1200000000000001</v>
      </c>
    </row>
    <row r="13" spans="3:14" x14ac:dyDescent="0.2">
      <c r="C13" s="7" t="s">
        <v>264</v>
      </c>
      <c r="D13" s="8">
        <v>8000</v>
      </c>
      <c r="F13" s="9">
        <v>9</v>
      </c>
      <c r="G13" s="9" t="s">
        <v>277</v>
      </c>
      <c r="H13" s="9" t="s">
        <v>286</v>
      </c>
      <c r="I13" s="10">
        <v>60000</v>
      </c>
      <c r="J13" s="9">
        <v>5</v>
      </c>
      <c r="K13" s="10">
        <f t="shared" si="0"/>
        <v>12000</v>
      </c>
      <c r="L13" s="11">
        <f t="shared" si="1"/>
        <v>22400</v>
      </c>
      <c r="M13" s="27">
        <f t="shared" si="3"/>
        <v>20000</v>
      </c>
      <c r="N13" s="11">
        <f>+L13/M13</f>
        <v>1.1200000000000001</v>
      </c>
    </row>
    <row r="14" spans="3:14" x14ac:dyDescent="0.2">
      <c r="C14" s="7" t="s">
        <v>265</v>
      </c>
      <c r="D14" s="8">
        <v>8000</v>
      </c>
      <c r="F14" s="9">
        <v>10</v>
      </c>
      <c r="G14" s="9" t="s">
        <v>278</v>
      </c>
      <c r="H14" s="9" t="s">
        <v>287</v>
      </c>
      <c r="I14" s="10">
        <v>60000</v>
      </c>
      <c r="J14" s="64">
        <v>5</v>
      </c>
      <c r="K14" s="63">
        <f t="shared" si="0"/>
        <v>12000</v>
      </c>
      <c r="L14" s="11">
        <f t="shared" si="1"/>
        <v>22400</v>
      </c>
      <c r="M14" s="27">
        <f t="shared" si="3"/>
        <v>20000</v>
      </c>
      <c r="N14" s="11">
        <f>+L14/M14</f>
        <v>1.1200000000000001</v>
      </c>
    </row>
    <row r="15" spans="3:14" x14ac:dyDescent="0.2">
      <c r="C15" s="7" t="s">
        <v>266</v>
      </c>
      <c r="D15" s="8">
        <v>8000</v>
      </c>
      <c r="K15" s="11">
        <f>SUM(K5:K14)</f>
        <v>120000</v>
      </c>
      <c r="M15" s="27">
        <f>SUM(M5:M14)</f>
        <v>200000</v>
      </c>
    </row>
    <row r="16" spans="3:14" x14ac:dyDescent="0.2">
      <c r="C16" s="7" t="s">
        <v>267</v>
      </c>
      <c r="D16" s="8">
        <v>8000</v>
      </c>
    </row>
    <row r="17" spans="3:13" x14ac:dyDescent="0.2">
      <c r="C17" s="12" t="s">
        <v>19</v>
      </c>
      <c r="D17" s="13">
        <f>SUM(D4:D16)</f>
        <v>104000</v>
      </c>
    </row>
    <row r="18" spans="3:13" x14ac:dyDescent="0.2">
      <c r="C18" s="7" t="s">
        <v>20</v>
      </c>
      <c r="D18" s="8">
        <f>+D17/F14</f>
        <v>10400</v>
      </c>
    </row>
    <row r="20" spans="3:13" x14ac:dyDescent="0.2">
      <c r="I20" s="7">
        <v>2019</v>
      </c>
      <c r="J20" s="7">
        <v>2018</v>
      </c>
    </row>
    <row r="21" spans="3:13" x14ac:dyDescent="0.2">
      <c r="F21" s="183" t="s">
        <v>4</v>
      </c>
      <c r="G21" s="183"/>
      <c r="I21" s="7" t="s">
        <v>22</v>
      </c>
    </row>
    <row r="22" spans="3:13" x14ac:dyDescent="0.2">
      <c r="F22" s="9">
        <v>1</v>
      </c>
      <c r="G22" s="9" t="s">
        <v>268</v>
      </c>
      <c r="H22" s="9" t="s">
        <v>269</v>
      </c>
      <c r="I22" s="60">
        <v>120000</v>
      </c>
      <c r="J22" s="60">
        <v>100000</v>
      </c>
      <c r="K22" s="60">
        <f t="shared" ref="K22:K31" si="4">+I22-J22</f>
        <v>20000</v>
      </c>
    </row>
    <row r="23" spans="3:13" x14ac:dyDescent="0.2">
      <c r="F23" s="9">
        <v>2</v>
      </c>
      <c r="G23" s="9" t="s">
        <v>270</v>
      </c>
      <c r="H23" s="9" t="s">
        <v>279</v>
      </c>
      <c r="I23" s="60">
        <v>120000</v>
      </c>
      <c r="J23" s="60">
        <v>100000</v>
      </c>
      <c r="K23" s="60">
        <f t="shared" si="4"/>
        <v>20000</v>
      </c>
    </row>
    <row r="24" spans="3:13" x14ac:dyDescent="0.2">
      <c r="F24" s="9">
        <v>3</v>
      </c>
      <c r="G24" s="9" t="s">
        <v>271</v>
      </c>
      <c r="H24" s="9" t="s">
        <v>280</v>
      </c>
      <c r="I24" s="60">
        <v>120000</v>
      </c>
      <c r="J24" s="60">
        <v>100000</v>
      </c>
      <c r="K24" s="60">
        <f t="shared" si="4"/>
        <v>20000</v>
      </c>
    </row>
    <row r="25" spans="3:13" x14ac:dyDescent="0.2">
      <c r="F25" s="9">
        <v>4</v>
      </c>
      <c r="G25" s="9" t="s">
        <v>272</v>
      </c>
      <c r="H25" s="9" t="s">
        <v>281</v>
      </c>
      <c r="I25" s="60">
        <v>120000</v>
      </c>
      <c r="J25" s="60">
        <v>100000</v>
      </c>
      <c r="K25" s="60">
        <f t="shared" si="4"/>
        <v>20000</v>
      </c>
    </row>
    <row r="26" spans="3:13" x14ac:dyDescent="0.2">
      <c r="F26" s="9">
        <v>5</v>
      </c>
      <c r="G26" s="9" t="s">
        <v>273</v>
      </c>
      <c r="H26" s="9" t="s">
        <v>282</v>
      </c>
      <c r="I26" s="60">
        <v>120000</v>
      </c>
      <c r="J26" s="60">
        <v>100000</v>
      </c>
      <c r="K26" s="60">
        <f t="shared" si="4"/>
        <v>20000</v>
      </c>
    </row>
    <row r="27" spans="3:13" x14ac:dyDescent="0.2">
      <c r="F27" s="9">
        <v>6</v>
      </c>
      <c r="G27" s="9" t="s">
        <v>274</v>
      </c>
      <c r="H27" s="9" t="s">
        <v>283</v>
      </c>
      <c r="I27" s="60">
        <v>120000</v>
      </c>
      <c r="J27" s="60">
        <v>100000</v>
      </c>
      <c r="K27" s="60">
        <f>+I27-J27</f>
        <v>20000</v>
      </c>
    </row>
    <row r="28" spans="3:13" x14ac:dyDescent="0.2">
      <c r="F28" s="9">
        <v>7</v>
      </c>
      <c r="G28" s="9" t="s">
        <v>275</v>
      </c>
      <c r="H28" s="9" t="s">
        <v>284</v>
      </c>
      <c r="I28" s="60">
        <v>120000</v>
      </c>
      <c r="J28" s="60">
        <v>100000</v>
      </c>
      <c r="K28" s="60">
        <f t="shared" si="4"/>
        <v>20000</v>
      </c>
    </row>
    <row r="29" spans="3:13" x14ac:dyDescent="0.2">
      <c r="F29" s="9">
        <v>8</v>
      </c>
      <c r="G29" s="9" t="s">
        <v>276</v>
      </c>
      <c r="H29" s="9" t="s">
        <v>285</v>
      </c>
      <c r="I29" s="60">
        <v>120000</v>
      </c>
      <c r="J29" s="60">
        <v>100000</v>
      </c>
      <c r="K29" s="60">
        <f t="shared" si="4"/>
        <v>20000</v>
      </c>
    </row>
    <row r="30" spans="3:13" x14ac:dyDescent="0.2">
      <c r="F30" s="9">
        <v>9</v>
      </c>
      <c r="G30" s="9" t="s">
        <v>277</v>
      </c>
      <c r="H30" s="9" t="s">
        <v>286</v>
      </c>
      <c r="I30" s="60">
        <v>120000</v>
      </c>
      <c r="J30" s="60">
        <v>100000</v>
      </c>
      <c r="K30" s="60">
        <f t="shared" si="4"/>
        <v>20000</v>
      </c>
    </row>
    <row r="31" spans="3:13" x14ac:dyDescent="0.2">
      <c r="F31" s="9">
        <v>10</v>
      </c>
      <c r="G31" s="9" t="s">
        <v>278</v>
      </c>
      <c r="H31" s="9" t="s">
        <v>287</v>
      </c>
      <c r="I31" s="60">
        <v>120000</v>
      </c>
      <c r="J31" s="60">
        <v>100000</v>
      </c>
      <c r="K31" s="62">
        <f t="shared" si="4"/>
        <v>20000</v>
      </c>
      <c r="M31" s="60"/>
    </row>
    <row r="32" spans="3:13" x14ac:dyDescent="0.2">
      <c r="K32" s="60">
        <f>SUM(K22:K31)</f>
        <v>200000</v>
      </c>
    </row>
    <row r="44" spans="5:5" x14ac:dyDescent="0.2">
      <c r="E44" s="8" t="s">
        <v>90</v>
      </c>
    </row>
  </sheetData>
  <sheetProtection selectLockedCells="1" selectUnlockedCells="1"/>
  <mergeCells count="2">
    <mergeCell ref="C3:D3"/>
    <mergeCell ref="F21:G21"/>
  </mergeCells>
  <phoneticPr fontId="6" type="noConversion"/>
  <pageMargins left="0.78740157499999996" right="0.78740157499999996" top="0.984251969" bottom="0.984251969" header="0.4921259845" footer="0.4921259845"/>
  <pageSetup paperSize="9" orientation="portrait" horizontalDpi="4294967293"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dimension ref="A1:K166"/>
  <sheetViews>
    <sheetView workbookViewId="0">
      <selection activeCell="C6" sqref="C6"/>
    </sheetView>
  </sheetViews>
  <sheetFormatPr baseColWidth="10" defaultRowHeight="12.75" x14ac:dyDescent="0.2"/>
  <cols>
    <col min="1" max="1" width="21.7109375" style="95" bestFit="1" customWidth="1"/>
    <col min="3" max="3" width="21.7109375" bestFit="1" customWidth="1"/>
    <col min="4" max="4" width="20.42578125" customWidth="1"/>
    <col min="5" max="5" width="25.85546875" customWidth="1"/>
    <col min="7" max="7" width="18.140625" bestFit="1" customWidth="1"/>
    <col min="11" max="11" width="17.5703125" style="95" bestFit="1" customWidth="1"/>
  </cols>
  <sheetData>
    <row r="1" spans="1:11" x14ac:dyDescent="0.2">
      <c r="A1" s="96" t="s">
        <v>68</v>
      </c>
      <c r="B1" s="84" t="s">
        <v>69</v>
      </c>
      <c r="C1" s="84" t="s">
        <v>70</v>
      </c>
      <c r="E1" s="84" t="s">
        <v>68</v>
      </c>
      <c r="F1" s="85"/>
      <c r="G1" s="84" t="s">
        <v>68</v>
      </c>
      <c r="H1" s="84" t="s">
        <v>69</v>
      </c>
      <c r="I1" s="85"/>
      <c r="J1" s="84"/>
      <c r="K1" s="94"/>
    </row>
    <row r="2" spans="1:11" x14ac:dyDescent="0.2">
      <c r="A2" s="95">
        <f>+'PLANNING LIV'!D25</f>
        <v>43829</v>
      </c>
      <c r="B2" t="s">
        <v>64</v>
      </c>
      <c r="C2" t="str">
        <f>+'PLANNING LIV'!C96</f>
        <v>CHAUFFEUR 1 dispo</v>
      </c>
      <c r="E2" s="87">
        <f>+A2</f>
        <v>43829</v>
      </c>
      <c r="F2" s="85"/>
      <c r="G2" s="87">
        <f>+E2</f>
        <v>43829</v>
      </c>
      <c r="H2" s="86" t="s">
        <v>64</v>
      </c>
      <c r="I2" s="85" t="s">
        <v>18</v>
      </c>
      <c r="J2" s="85"/>
      <c r="K2" s="94"/>
    </row>
    <row r="3" spans="1:11" x14ac:dyDescent="0.2">
      <c r="A3" s="95">
        <f>+A2</f>
        <v>43829</v>
      </c>
      <c r="B3" t="s">
        <v>64</v>
      </c>
      <c r="C3" t="str">
        <f>+'PLANNING LIV'!D96</f>
        <v>NON</v>
      </c>
      <c r="E3" s="87">
        <f>+E2+1</f>
        <v>43830</v>
      </c>
      <c r="F3" s="85"/>
      <c r="G3" s="87">
        <f>+E2</f>
        <v>43829</v>
      </c>
      <c r="H3" s="86" t="s">
        <v>65</v>
      </c>
      <c r="I3" s="85" t="s">
        <v>18</v>
      </c>
      <c r="J3" s="85"/>
      <c r="K3" s="94"/>
    </row>
    <row r="4" spans="1:11" x14ac:dyDescent="0.2">
      <c r="A4" s="95">
        <f t="shared" ref="A4:A7" si="0">+A3</f>
        <v>43829</v>
      </c>
      <c r="B4" t="s">
        <v>64</v>
      </c>
      <c r="C4" t="str">
        <f>+'PLANNING LIV'!E96</f>
        <v>CHAUFFEUR 3 dispo</v>
      </c>
      <c r="E4" s="87">
        <f t="shared" ref="E4:E35" si="1">+E3+1</f>
        <v>43831</v>
      </c>
      <c r="F4" s="85"/>
      <c r="G4" s="87">
        <f>+G2+1</f>
        <v>43830</v>
      </c>
      <c r="H4" s="86" t="s">
        <v>64</v>
      </c>
      <c r="I4" s="85" t="s">
        <v>18</v>
      </c>
      <c r="J4" s="85"/>
      <c r="K4" s="94"/>
    </row>
    <row r="5" spans="1:11" x14ac:dyDescent="0.2">
      <c r="A5" s="95">
        <f t="shared" si="0"/>
        <v>43829</v>
      </c>
      <c r="B5" t="s">
        <v>65</v>
      </c>
      <c r="C5" t="str">
        <f>+'PLANNING LIV'!C125</f>
        <v>NON</v>
      </c>
      <c r="E5" s="87">
        <f t="shared" si="1"/>
        <v>43832</v>
      </c>
      <c r="F5" s="85"/>
      <c r="G5" s="87">
        <f>+G3+1</f>
        <v>43830</v>
      </c>
      <c r="H5" s="86" t="s">
        <v>65</v>
      </c>
      <c r="I5" s="85" t="s">
        <v>18</v>
      </c>
      <c r="J5" s="85"/>
      <c r="K5" s="94"/>
    </row>
    <row r="6" spans="1:11" x14ac:dyDescent="0.2">
      <c r="A6" s="95">
        <f t="shared" si="0"/>
        <v>43829</v>
      </c>
      <c r="B6" t="s">
        <v>65</v>
      </c>
      <c r="C6" t="str">
        <f>+'PLANNING LIV'!D125</f>
        <v>CHAUFFEUR 2 dispo</v>
      </c>
      <c r="E6" s="87">
        <f t="shared" si="1"/>
        <v>43833</v>
      </c>
      <c r="F6" s="85"/>
      <c r="G6" s="87">
        <f t="shared" ref="G6:G56" si="2">+G4+1</f>
        <v>43831</v>
      </c>
      <c r="H6" s="86" t="s">
        <v>64</v>
      </c>
      <c r="I6" s="85" t="s">
        <v>18</v>
      </c>
      <c r="J6" s="85"/>
      <c r="K6" s="94"/>
    </row>
    <row r="7" spans="1:11" x14ac:dyDescent="0.2">
      <c r="A7" s="95">
        <f t="shared" si="0"/>
        <v>43829</v>
      </c>
      <c r="B7" t="s">
        <v>65</v>
      </c>
      <c r="C7" t="str">
        <f>+'PLANNING LIV'!E125</f>
        <v>NON</v>
      </c>
      <c r="E7" s="87">
        <f t="shared" si="1"/>
        <v>43834</v>
      </c>
      <c r="F7" s="85"/>
      <c r="G7" s="87">
        <f t="shared" si="2"/>
        <v>43831</v>
      </c>
      <c r="H7" s="86" t="s">
        <v>65</v>
      </c>
      <c r="I7" s="85" t="s">
        <v>18</v>
      </c>
      <c r="J7" s="85"/>
      <c r="K7" s="94"/>
    </row>
    <row r="8" spans="1:11" x14ac:dyDescent="0.2">
      <c r="A8" s="95">
        <f>+A2+1</f>
        <v>43830</v>
      </c>
      <c r="B8" t="s">
        <v>64</v>
      </c>
      <c r="C8" t="str">
        <f>+'PLANNING LIV'!H96</f>
        <v>NON</v>
      </c>
      <c r="E8" s="87">
        <f t="shared" si="1"/>
        <v>43835</v>
      </c>
      <c r="F8" s="85"/>
      <c r="G8" s="87">
        <f t="shared" si="2"/>
        <v>43832</v>
      </c>
      <c r="H8" s="86" t="s">
        <v>64</v>
      </c>
      <c r="I8" s="85" t="s">
        <v>18</v>
      </c>
      <c r="J8" s="85"/>
      <c r="K8" s="94"/>
    </row>
    <row r="9" spans="1:11" x14ac:dyDescent="0.2">
      <c r="A9" s="95">
        <f t="shared" ref="A9:A63" si="3">+A3+1</f>
        <v>43830</v>
      </c>
      <c r="B9" t="s">
        <v>64</v>
      </c>
      <c r="C9" t="str">
        <f>+'PLANNING LIV'!I96</f>
        <v>NON</v>
      </c>
      <c r="E9" s="87">
        <f t="shared" si="1"/>
        <v>43836</v>
      </c>
      <c r="F9" s="85"/>
      <c r="G9" s="87">
        <f t="shared" si="2"/>
        <v>43832</v>
      </c>
      <c r="H9" s="86" t="s">
        <v>65</v>
      </c>
      <c r="I9" s="85" t="s">
        <v>18</v>
      </c>
      <c r="J9" s="85"/>
      <c r="K9" s="94"/>
    </row>
    <row r="10" spans="1:11" x14ac:dyDescent="0.2">
      <c r="A10" s="95">
        <f t="shared" si="3"/>
        <v>43830</v>
      </c>
      <c r="B10" t="s">
        <v>64</v>
      </c>
      <c r="C10" t="str">
        <f>+'PLANNING LIV'!J96</f>
        <v>NON</v>
      </c>
      <c r="E10" s="87">
        <f t="shared" si="1"/>
        <v>43837</v>
      </c>
      <c r="F10" s="85"/>
      <c r="G10" s="87">
        <f t="shared" si="2"/>
        <v>43833</v>
      </c>
      <c r="H10" s="86" t="s">
        <v>64</v>
      </c>
      <c r="I10" s="85" t="s">
        <v>18</v>
      </c>
      <c r="J10" s="85"/>
      <c r="K10" s="94"/>
    </row>
    <row r="11" spans="1:11" x14ac:dyDescent="0.2">
      <c r="A11" s="95">
        <f t="shared" si="3"/>
        <v>43830</v>
      </c>
      <c r="B11" t="s">
        <v>65</v>
      </c>
      <c r="C11" t="str">
        <f>+'PLANNING LIV'!H125</f>
        <v>NON</v>
      </c>
      <c r="E11" s="87">
        <f t="shared" si="1"/>
        <v>43838</v>
      </c>
      <c r="F11" s="85"/>
      <c r="G11" s="87">
        <f t="shared" si="2"/>
        <v>43833</v>
      </c>
      <c r="H11" s="86" t="s">
        <v>65</v>
      </c>
      <c r="I11" s="85" t="s">
        <v>18</v>
      </c>
      <c r="J11" s="85"/>
      <c r="K11" s="94"/>
    </row>
    <row r="12" spans="1:11" x14ac:dyDescent="0.2">
      <c r="A12" s="95">
        <f t="shared" si="3"/>
        <v>43830</v>
      </c>
      <c r="B12" t="s">
        <v>65</v>
      </c>
      <c r="C12" t="str">
        <f>+'PLANNING LIV'!I125</f>
        <v>NON</v>
      </c>
      <c r="E12" s="87">
        <f t="shared" si="1"/>
        <v>43839</v>
      </c>
      <c r="F12" s="85"/>
      <c r="G12" s="87">
        <f t="shared" si="2"/>
        <v>43834</v>
      </c>
      <c r="H12" s="86" t="s">
        <v>64</v>
      </c>
      <c r="I12" s="85" t="s">
        <v>18</v>
      </c>
      <c r="J12" s="85"/>
      <c r="K12" s="94"/>
    </row>
    <row r="13" spans="1:11" x14ac:dyDescent="0.2">
      <c r="A13" s="95">
        <f t="shared" si="3"/>
        <v>43830</v>
      </c>
      <c r="B13" t="s">
        <v>65</v>
      </c>
      <c r="C13" t="str">
        <f>+'PLANNING LIV'!J125</f>
        <v>NON</v>
      </c>
      <c r="E13" s="87">
        <f t="shared" si="1"/>
        <v>43840</v>
      </c>
      <c r="F13" s="85"/>
      <c r="G13" s="87">
        <f>G2+7</f>
        <v>43836</v>
      </c>
      <c r="H13" s="86" t="s">
        <v>64</v>
      </c>
      <c r="I13" s="85" t="s">
        <v>18</v>
      </c>
      <c r="J13" s="85"/>
      <c r="K13" s="94"/>
    </row>
    <row r="14" spans="1:11" x14ac:dyDescent="0.2">
      <c r="A14" s="95">
        <f>+A8+1</f>
        <v>43831</v>
      </c>
      <c r="B14" t="s">
        <v>64</v>
      </c>
      <c r="C14" t="str">
        <f>+'PLANNING LIV'!M96</f>
        <v>NON</v>
      </c>
      <c r="E14" s="87">
        <f t="shared" si="1"/>
        <v>43841</v>
      </c>
      <c r="F14" s="85"/>
      <c r="G14" s="87">
        <f>G3+7</f>
        <v>43836</v>
      </c>
      <c r="H14" s="86" t="s">
        <v>65</v>
      </c>
      <c r="I14" s="85" t="s">
        <v>18</v>
      </c>
      <c r="J14" s="85"/>
      <c r="K14" s="94"/>
    </row>
    <row r="15" spans="1:11" x14ac:dyDescent="0.2">
      <c r="A15" s="95">
        <f t="shared" si="3"/>
        <v>43831</v>
      </c>
      <c r="B15" t="s">
        <v>64</v>
      </c>
      <c r="C15" t="str">
        <f>+'PLANNING LIV'!N96</f>
        <v>NON</v>
      </c>
      <c r="E15" s="87">
        <f t="shared" si="1"/>
        <v>43842</v>
      </c>
      <c r="G15" s="87">
        <f t="shared" si="2"/>
        <v>43837</v>
      </c>
      <c r="H15" s="86" t="s">
        <v>64</v>
      </c>
    </row>
    <row r="16" spans="1:11" x14ac:dyDescent="0.2">
      <c r="A16" s="95">
        <f t="shared" si="3"/>
        <v>43831</v>
      </c>
      <c r="B16" t="s">
        <v>64</v>
      </c>
      <c r="C16" t="str">
        <f>+'PLANNING LIV'!O96</f>
        <v>NON</v>
      </c>
      <c r="E16" s="87">
        <f t="shared" si="1"/>
        <v>43843</v>
      </c>
      <c r="G16" s="87">
        <f t="shared" si="2"/>
        <v>43837</v>
      </c>
      <c r="H16" s="86" t="s">
        <v>65</v>
      </c>
    </row>
    <row r="17" spans="1:8" x14ac:dyDescent="0.2">
      <c r="A17" s="95">
        <f t="shared" si="3"/>
        <v>43831</v>
      </c>
      <c r="B17" t="s">
        <v>65</v>
      </c>
      <c r="C17" t="str">
        <f>+'PLANNING LIV'!M125</f>
        <v>NON</v>
      </c>
      <c r="E17" s="87">
        <f t="shared" si="1"/>
        <v>43844</v>
      </c>
      <c r="G17" s="87">
        <f t="shared" si="2"/>
        <v>43838</v>
      </c>
      <c r="H17" s="86" t="s">
        <v>64</v>
      </c>
    </row>
    <row r="18" spans="1:8" x14ac:dyDescent="0.2">
      <c r="A18" s="95">
        <f t="shared" si="3"/>
        <v>43831</v>
      </c>
      <c r="B18" t="s">
        <v>65</v>
      </c>
      <c r="C18" t="str">
        <f>+'PLANNING LIV'!N125</f>
        <v>NON</v>
      </c>
      <c r="E18" s="87">
        <f t="shared" si="1"/>
        <v>43845</v>
      </c>
      <c r="G18" s="87">
        <f t="shared" si="2"/>
        <v>43838</v>
      </c>
      <c r="H18" s="86" t="s">
        <v>65</v>
      </c>
    </row>
    <row r="19" spans="1:8" x14ac:dyDescent="0.2">
      <c r="A19" s="95">
        <f t="shared" si="3"/>
        <v>43831</v>
      </c>
      <c r="B19" t="s">
        <v>65</v>
      </c>
      <c r="C19" t="str">
        <f>+'PLANNING LIV'!O125</f>
        <v>NON</v>
      </c>
      <c r="E19" s="87">
        <f t="shared" si="1"/>
        <v>43846</v>
      </c>
      <c r="G19" s="87">
        <f t="shared" si="2"/>
        <v>43839</v>
      </c>
      <c r="H19" s="86" t="s">
        <v>64</v>
      </c>
    </row>
    <row r="20" spans="1:8" x14ac:dyDescent="0.2">
      <c r="A20" s="95">
        <f t="shared" si="3"/>
        <v>43832</v>
      </c>
      <c r="B20" t="s">
        <v>64</v>
      </c>
      <c r="C20" t="str">
        <f>+'PLANNING LIV'!R96</f>
        <v>NON</v>
      </c>
      <c r="E20" s="87">
        <f t="shared" si="1"/>
        <v>43847</v>
      </c>
      <c r="G20" s="87">
        <f t="shared" si="2"/>
        <v>43839</v>
      </c>
      <c r="H20" s="86" t="s">
        <v>65</v>
      </c>
    </row>
    <row r="21" spans="1:8" x14ac:dyDescent="0.2">
      <c r="A21" s="95">
        <f t="shared" si="3"/>
        <v>43832</v>
      </c>
      <c r="B21" t="s">
        <v>64</v>
      </c>
      <c r="C21" t="str">
        <f>+'PLANNING LIV'!S96</f>
        <v>NON</v>
      </c>
      <c r="E21" s="87">
        <f t="shared" si="1"/>
        <v>43848</v>
      </c>
      <c r="G21" s="87">
        <f t="shared" si="2"/>
        <v>43840</v>
      </c>
      <c r="H21" s="86" t="s">
        <v>64</v>
      </c>
    </row>
    <row r="22" spans="1:8" x14ac:dyDescent="0.2">
      <c r="A22" s="95">
        <f t="shared" si="3"/>
        <v>43832</v>
      </c>
      <c r="B22" t="s">
        <v>64</v>
      </c>
      <c r="C22" t="str">
        <f>+'PLANNING LIV'!T96</f>
        <v>NON</v>
      </c>
      <c r="E22" s="87">
        <f t="shared" si="1"/>
        <v>43849</v>
      </c>
      <c r="G22" s="87">
        <f t="shared" si="2"/>
        <v>43840</v>
      </c>
      <c r="H22" s="86" t="s">
        <v>65</v>
      </c>
    </row>
    <row r="23" spans="1:8" x14ac:dyDescent="0.2">
      <c r="A23" s="95">
        <f t="shared" si="3"/>
        <v>43832</v>
      </c>
      <c r="B23" t="s">
        <v>65</v>
      </c>
      <c r="C23" t="str">
        <f>+'PLANNING LIV'!R125</f>
        <v>NON</v>
      </c>
      <c r="E23" s="87">
        <f t="shared" si="1"/>
        <v>43850</v>
      </c>
      <c r="G23" s="87">
        <f t="shared" si="2"/>
        <v>43841</v>
      </c>
      <c r="H23" s="86" t="s">
        <v>64</v>
      </c>
    </row>
    <row r="24" spans="1:8" x14ac:dyDescent="0.2">
      <c r="A24" s="95">
        <f t="shared" si="3"/>
        <v>43832</v>
      </c>
      <c r="B24" t="s">
        <v>65</v>
      </c>
      <c r="C24" t="str">
        <f>+'PLANNING LIV'!S125</f>
        <v>NON</v>
      </c>
      <c r="E24" s="87">
        <f t="shared" si="1"/>
        <v>43851</v>
      </c>
      <c r="G24" s="87">
        <f>G13+7</f>
        <v>43843</v>
      </c>
      <c r="H24" s="86" t="s">
        <v>64</v>
      </c>
    </row>
    <row r="25" spans="1:8" x14ac:dyDescent="0.2">
      <c r="A25" s="95">
        <f t="shared" si="3"/>
        <v>43832</v>
      </c>
      <c r="B25" t="s">
        <v>65</v>
      </c>
      <c r="C25" t="str">
        <f>+'PLANNING LIV'!T125</f>
        <v>NON</v>
      </c>
      <c r="E25" s="87">
        <f t="shared" si="1"/>
        <v>43852</v>
      </c>
      <c r="G25" s="87">
        <f>G14+7</f>
        <v>43843</v>
      </c>
      <c r="H25" s="86" t="s">
        <v>65</v>
      </c>
    </row>
    <row r="26" spans="1:8" x14ac:dyDescent="0.2">
      <c r="A26" s="95">
        <f t="shared" si="3"/>
        <v>43833</v>
      </c>
      <c r="B26" t="s">
        <v>64</v>
      </c>
      <c r="C26" t="str">
        <f>+'PLANNING LIV'!W96</f>
        <v>NON</v>
      </c>
      <c r="E26" s="87">
        <f t="shared" si="1"/>
        <v>43853</v>
      </c>
      <c r="G26" s="87">
        <f t="shared" si="2"/>
        <v>43844</v>
      </c>
      <c r="H26" s="86" t="s">
        <v>64</v>
      </c>
    </row>
    <row r="27" spans="1:8" x14ac:dyDescent="0.2">
      <c r="A27" s="95">
        <f t="shared" si="3"/>
        <v>43833</v>
      </c>
      <c r="B27" t="s">
        <v>64</v>
      </c>
      <c r="C27" t="str">
        <f>+'PLANNING LIV'!X96</f>
        <v>NON</v>
      </c>
      <c r="E27" s="87">
        <f t="shared" si="1"/>
        <v>43854</v>
      </c>
      <c r="G27" s="87">
        <f t="shared" si="2"/>
        <v>43844</v>
      </c>
      <c r="H27" s="86" t="s">
        <v>65</v>
      </c>
    </row>
    <row r="28" spans="1:8" x14ac:dyDescent="0.2">
      <c r="A28" s="95">
        <f t="shared" si="3"/>
        <v>43833</v>
      </c>
      <c r="B28" t="s">
        <v>64</v>
      </c>
      <c r="C28" t="str">
        <f>+'PLANNING LIV'!Y96</f>
        <v>NON</v>
      </c>
      <c r="E28" s="87">
        <f t="shared" si="1"/>
        <v>43855</v>
      </c>
      <c r="G28" s="87">
        <f t="shared" si="2"/>
        <v>43845</v>
      </c>
      <c r="H28" s="86" t="s">
        <v>64</v>
      </c>
    </row>
    <row r="29" spans="1:8" x14ac:dyDescent="0.2">
      <c r="A29" s="95">
        <f t="shared" si="3"/>
        <v>43833</v>
      </c>
      <c r="B29" t="s">
        <v>65</v>
      </c>
      <c r="C29" t="str">
        <f>'PLANNING LIV'!W125</f>
        <v>NON</v>
      </c>
      <c r="E29" s="87">
        <f t="shared" si="1"/>
        <v>43856</v>
      </c>
      <c r="G29" s="87">
        <f t="shared" si="2"/>
        <v>43845</v>
      </c>
      <c r="H29" s="86" t="s">
        <v>65</v>
      </c>
    </row>
    <row r="30" spans="1:8" x14ac:dyDescent="0.2">
      <c r="A30" s="95">
        <f t="shared" si="3"/>
        <v>43833</v>
      </c>
      <c r="B30" t="s">
        <v>65</v>
      </c>
      <c r="C30" t="str">
        <f>'PLANNING LIV'!X125</f>
        <v>NON</v>
      </c>
      <c r="E30" s="87">
        <f t="shared" si="1"/>
        <v>43857</v>
      </c>
      <c r="G30" s="87">
        <f t="shared" si="2"/>
        <v>43846</v>
      </c>
      <c r="H30" s="86" t="s">
        <v>64</v>
      </c>
    </row>
    <row r="31" spans="1:8" x14ac:dyDescent="0.2">
      <c r="A31" s="95">
        <f t="shared" si="3"/>
        <v>43833</v>
      </c>
      <c r="B31" t="s">
        <v>65</v>
      </c>
      <c r="C31" t="str">
        <f>'PLANNING LIV'!Y125</f>
        <v>NON</v>
      </c>
      <c r="E31" s="87">
        <f t="shared" si="1"/>
        <v>43858</v>
      </c>
      <c r="G31" s="87">
        <f t="shared" si="2"/>
        <v>43846</v>
      </c>
      <c r="H31" s="86" t="s">
        <v>65</v>
      </c>
    </row>
    <row r="32" spans="1:8" x14ac:dyDescent="0.2">
      <c r="A32" s="95">
        <f t="shared" si="3"/>
        <v>43834</v>
      </c>
      <c r="B32" t="s">
        <v>64</v>
      </c>
      <c r="C32" t="str">
        <f>+'PLANNING LIV'!AB96</f>
        <v>NON</v>
      </c>
      <c r="E32" s="87">
        <f t="shared" si="1"/>
        <v>43859</v>
      </c>
      <c r="G32" s="87">
        <f t="shared" si="2"/>
        <v>43847</v>
      </c>
      <c r="H32" s="86" t="s">
        <v>64</v>
      </c>
    </row>
    <row r="33" spans="1:8" x14ac:dyDescent="0.2">
      <c r="A33" s="95">
        <f t="shared" si="3"/>
        <v>43834</v>
      </c>
      <c r="B33" t="s">
        <v>64</v>
      </c>
      <c r="C33" t="str">
        <f>+'PLANNING LIV'!AC96</f>
        <v>NON</v>
      </c>
      <c r="E33" s="87">
        <f t="shared" si="1"/>
        <v>43860</v>
      </c>
      <c r="G33" s="87">
        <f t="shared" si="2"/>
        <v>43847</v>
      </c>
      <c r="H33" s="86" t="s">
        <v>65</v>
      </c>
    </row>
    <row r="34" spans="1:8" x14ac:dyDescent="0.2">
      <c r="A34" s="95">
        <f t="shared" si="3"/>
        <v>43834</v>
      </c>
      <c r="B34" t="s">
        <v>64</v>
      </c>
      <c r="C34" t="str">
        <f>+'PLANNING LIV'!AD96</f>
        <v>NON</v>
      </c>
      <c r="E34" s="87">
        <f t="shared" si="1"/>
        <v>43861</v>
      </c>
      <c r="G34" s="87">
        <f t="shared" si="2"/>
        <v>43848</v>
      </c>
      <c r="H34" s="86" t="s">
        <v>64</v>
      </c>
    </row>
    <row r="35" spans="1:8" x14ac:dyDescent="0.2">
      <c r="A35" s="95">
        <f>+A2+7</f>
        <v>43836</v>
      </c>
      <c r="B35" t="s">
        <v>64</v>
      </c>
      <c r="C35" t="str">
        <f>'PLANNING LIV'!C156</f>
        <v>NON</v>
      </c>
      <c r="E35" s="87">
        <f t="shared" si="1"/>
        <v>43862</v>
      </c>
      <c r="G35" s="87">
        <f>G24+7</f>
        <v>43850</v>
      </c>
      <c r="H35" s="86" t="s">
        <v>64</v>
      </c>
    </row>
    <row r="36" spans="1:8" x14ac:dyDescent="0.2">
      <c r="A36" s="95">
        <f>+A35</f>
        <v>43836</v>
      </c>
      <c r="B36" t="s">
        <v>64</v>
      </c>
      <c r="C36" t="str">
        <f>+'PLANNING LIV'!D156</f>
        <v>NON</v>
      </c>
      <c r="E36" s="87"/>
      <c r="G36" s="87">
        <f>G25+7</f>
        <v>43850</v>
      </c>
      <c r="H36" s="86" t="s">
        <v>65</v>
      </c>
    </row>
    <row r="37" spans="1:8" x14ac:dyDescent="0.2">
      <c r="A37" s="95">
        <f t="shared" ref="A37:A40" si="4">+A36</f>
        <v>43836</v>
      </c>
      <c r="B37" t="s">
        <v>64</v>
      </c>
      <c r="C37" t="str">
        <f>+'PLANNING LIV'!E156</f>
        <v>NON</v>
      </c>
      <c r="E37" s="87"/>
      <c r="G37" s="87">
        <f t="shared" si="2"/>
        <v>43851</v>
      </c>
      <c r="H37" s="86" t="s">
        <v>64</v>
      </c>
    </row>
    <row r="38" spans="1:8" x14ac:dyDescent="0.2">
      <c r="A38" s="95">
        <f t="shared" si="4"/>
        <v>43836</v>
      </c>
      <c r="B38" t="s">
        <v>65</v>
      </c>
      <c r="C38" t="str">
        <f>'PLANNING LIV'!C185</f>
        <v>NON</v>
      </c>
      <c r="E38" s="87"/>
      <c r="G38" s="87">
        <f t="shared" si="2"/>
        <v>43851</v>
      </c>
      <c r="H38" s="86" t="s">
        <v>65</v>
      </c>
    </row>
    <row r="39" spans="1:8" x14ac:dyDescent="0.2">
      <c r="A39" s="95">
        <f t="shared" si="4"/>
        <v>43836</v>
      </c>
      <c r="B39" t="s">
        <v>65</v>
      </c>
      <c r="C39" t="str">
        <f>'PLANNING LIV'!D185</f>
        <v>NON</v>
      </c>
      <c r="E39" s="87"/>
      <c r="G39" s="87">
        <f t="shared" si="2"/>
        <v>43852</v>
      </c>
      <c r="H39" s="86" t="s">
        <v>64</v>
      </c>
    </row>
    <row r="40" spans="1:8" x14ac:dyDescent="0.2">
      <c r="A40" s="95">
        <f t="shared" si="4"/>
        <v>43836</v>
      </c>
      <c r="B40" t="s">
        <v>65</v>
      </c>
      <c r="C40" t="str">
        <f>'PLANNING LIV'!E185</f>
        <v>NON</v>
      </c>
      <c r="E40" s="87"/>
      <c r="G40" s="87">
        <f t="shared" si="2"/>
        <v>43852</v>
      </c>
      <c r="H40" s="86" t="s">
        <v>65</v>
      </c>
    </row>
    <row r="41" spans="1:8" x14ac:dyDescent="0.2">
      <c r="A41" s="95">
        <f t="shared" si="3"/>
        <v>43837</v>
      </c>
      <c r="B41" t="s">
        <v>64</v>
      </c>
      <c r="C41" t="str">
        <f>'PLANNING LIV'!H156</f>
        <v>NON</v>
      </c>
      <c r="G41" s="87">
        <f t="shared" si="2"/>
        <v>43853</v>
      </c>
      <c r="H41" s="86" t="s">
        <v>64</v>
      </c>
    </row>
    <row r="42" spans="1:8" x14ac:dyDescent="0.2">
      <c r="A42" s="95">
        <f t="shared" si="3"/>
        <v>43837</v>
      </c>
      <c r="B42" t="s">
        <v>64</v>
      </c>
      <c r="C42" t="str">
        <f>'PLANNING LIV'!I156</f>
        <v>NON</v>
      </c>
      <c r="G42" s="87">
        <f t="shared" si="2"/>
        <v>43853</v>
      </c>
      <c r="H42" s="86" t="s">
        <v>65</v>
      </c>
    </row>
    <row r="43" spans="1:8" x14ac:dyDescent="0.2">
      <c r="A43" s="95">
        <f t="shared" si="3"/>
        <v>43837</v>
      </c>
      <c r="B43" t="s">
        <v>64</v>
      </c>
      <c r="C43" t="str">
        <f>'PLANNING LIV'!J156</f>
        <v>NON</v>
      </c>
      <c r="G43" s="87">
        <f t="shared" si="2"/>
        <v>43854</v>
      </c>
      <c r="H43" s="86" t="s">
        <v>64</v>
      </c>
    </row>
    <row r="44" spans="1:8" x14ac:dyDescent="0.2">
      <c r="A44" s="95">
        <f t="shared" si="3"/>
        <v>43837</v>
      </c>
      <c r="B44" t="s">
        <v>65</v>
      </c>
      <c r="C44" t="str">
        <f>'PLANNING LIV'!H185</f>
        <v>NON</v>
      </c>
      <c r="G44" s="87">
        <f t="shared" si="2"/>
        <v>43854</v>
      </c>
      <c r="H44" s="86" t="s">
        <v>65</v>
      </c>
    </row>
    <row r="45" spans="1:8" x14ac:dyDescent="0.2">
      <c r="A45" s="95">
        <f t="shared" si="3"/>
        <v>43837</v>
      </c>
      <c r="B45" t="s">
        <v>65</v>
      </c>
      <c r="C45" t="str">
        <f>'PLANNING LIV'!I185</f>
        <v>NON</v>
      </c>
      <c r="G45" s="87">
        <f t="shared" si="2"/>
        <v>43855</v>
      </c>
      <c r="H45" s="86" t="s">
        <v>64</v>
      </c>
    </row>
    <row r="46" spans="1:8" x14ac:dyDescent="0.2">
      <c r="A46" s="95">
        <f t="shared" si="3"/>
        <v>43837</v>
      </c>
      <c r="B46" t="s">
        <v>65</v>
      </c>
      <c r="C46" t="str">
        <f>'PLANNING LIV'!J185</f>
        <v>NON</v>
      </c>
      <c r="G46" s="87">
        <f>G35+7</f>
        <v>43857</v>
      </c>
      <c r="H46" s="86" t="s">
        <v>64</v>
      </c>
    </row>
    <row r="47" spans="1:8" x14ac:dyDescent="0.2">
      <c r="A47" s="95">
        <f t="shared" si="3"/>
        <v>43838</v>
      </c>
      <c r="B47" t="s">
        <v>64</v>
      </c>
      <c r="C47" t="str">
        <f>'PLANNING LIV'!M156</f>
        <v>NON</v>
      </c>
      <c r="G47" s="87">
        <f>G36+7</f>
        <v>43857</v>
      </c>
      <c r="H47" s="86" t="s">
        <v>65</v>
      </c>
    </row>
    <row r="48" spans="1:8" x14ac:dyDescent="0.2">
      <c r="A48" s="95">
        <f t="shared" si="3"/>
        <v>43838</v>
      </c>
      <c r="B48" t="s">
        <v>64</v>
      </c>
      <c r="C48" t="str">
        <f>'PLANNING LIV'!N156</f>
        <v>NON</v>
      </c>
      <c r="G48" s="87">
        <f t="shared" si="2"/>
        <v>43858</v>
      </c>
      <c r="H48" s="86" t="s">
        <v>64</v>
      </c>
    </row>
    <row r="49" spans="1:8" x14ac:dyDescent="0.2">
      <c r="A49" s="95">
        <f t="shared" si="3"/>
        <v>43838</v>
      </c>
      <c r="B49" t="s">
        <v>64</v>
      </c>
      <c r="C49" t="str">
        <f>'PLANNING LIV'!O156</f>
        <v>NON</v>
      </c>
      <c r="G49" s="87">
        <f t="shared" si="2"/>
        <v>43858</v>
      </c>
      <c r="H49" s="86" t="s">
        <v>65</v>
      </c>
    </row>
    <row r="50" spans="1:8" x14ac:dyDescent="0.2">
      <c r="A50" s="95">
        <f t="shared" si="3"/>
        <v>43838</v>
      </c>
      <c r="B50" t="s">
        <v>65</v>
      </c>
      <c r="C50" t="str">
        <f>'PLANNING LIV'!M185</f>
        <v>NON</v>
      </c>
      <c r="G50" s="87">
        <f t="shared" si="2"/>
        <v>43859</v>
      </c>
      <c r="H50" s="86" t="s">
        <v>64</v>
      </c>
    </row>
    <row r="51" spans="1:8" x14ac:dyDescent="0.2">
      <c r="A51" s="95">
        <f t="shared" si="3"/>
        <v>43838</v>
      </c>
      <c r="B51" t="s">
        <v>65</v>
      </c>
      <c r="C51" t="str">
        <f>'PLANNING LIV'!N185</f>
        <v>NON</v>
      </c>
      <c r="G51" s="87">
        <f t="shared" si="2"/>
        <v>43859</v>
      </c>
      <c r="H51" s="86" t="s">
        <v>65</v>
      </c>
    </row>
    <row r="52" spans="1:8" x14ac:dyDescent="0.2">
      <c r="A52" s="95">
        <f t="shared" si="3"/>
        <v>43838</v>
      </c>
      <c r="B52" t="s">
        <v>65</v>
      </c>
      <c r="C52" t="str">
        <f>'PLANNING LIV'!O185</f>
        <v>NON</v>
      </c>
      <c r="G52" s="87">
        <f t="shared" si="2"/>
        <v>43860</v>
      </c>
      <c r="H52" s="86" t="s">
        <v>64</v>
      </c>
    </row>
    <row r="53" spans="1:8" x14ac:dyDescent="0.2">
      <c r="A53" s="95">
        <f t="shared" si="3"/>
        <v>43839</v>
      </c>
      <c r="B53" t="s">
        <v>64</v>
      </c>
      <c r="C53" t="str">
        <f>'PLANNING LIV'!R156</f>
        <v>NON</v>
      </c>
      <c r="G53" s="87">
        <f t="shared" si="2"/>
        <v>43860</v>
      </c>
      <c r="H53" s="86" t="s">
        <v>65</v>
      </c>
    </row>
    <row r="54" spans="1:8" x14ac:dyDescent="0.2">
      <c r="A54" s="95">
        <f t="shared" si="3"/>
        <v>43839</v>
      </c>
      <c r="B54" t="s">
        <v>64</v>
      </c>
      <c r="C54" t="str">
        <f>'PLANNING LIV'!S156</f>
        <v>NON</v>
      </c>
      <c r="G54" s="87">
        <f t="shared" si="2"/>
        <v>43861</v>
      </c>
      <c r="H54" s="86" t="s">
        <v>64</v>
      </c>
    </row>
    <row r="55" spans="1:8" x14ac:dyDescent="0.2">
      <c r="A55" s="95">
        <f t="shared" si="3"/>
        <v>43839</v>
      </c>
      <c r="B55" t="s">
        <v>64</v>
      </c>
      <c r="C55" t="str">
        <f>+'PLANNING LIV'!T156</f>
        <v>NON</v>
      </c>
      <c r="G55" s="87">
        <f t="shared" si="2"/>
        <v>43861</v>
      </c>
      <c r="H55" s="86" t="s">
        <v>65</v>
      </c>
    </row>
    <row r="56" spans="1:8" x14ac:dyDescent="0.2">
      <c r="A56" s="95">
        <f t="shared" si="3"/>
        <v>43839</v>
      </c>
      <c r="B56" t="s">
        <v>65</v>
      </c>
      <c r="C56" t="str">
        <f>'PLANNING LIV'!R185</f>
        <v>NON</v>
      </c>
      <c r="G56" s="87">
        <f t="shared" si="2"/>
        <v>43862</v>
      </c>
      <c r="H56" s="86" t="s">
        <v>64</v>
      </c>
    </row>
    <row r="57" spans="1:8" x14ac:dyDescent="0.2">
      <c r="A57" s="95">
        <f t="shared" si="3"/>
        <v>43839</v>
      </c>
      <c r="B57" t="s">
        <v>65</v>
      </c>
      <c r="C57" t="str">
        <f>+'PLANNING LIV'!S185</f>
        <v>NON</v>
      </c>
    </row>
    <row r="58" spans="1:8" x14ac:dyDescent="0.2">
      <c r="A58" s="95">
        <f t="shared" si="3"/>
        <v>43839</v>
      </c>
      <c r="B58" t="s">
        <v>65</v>
      </c>
      <c r="C58" t="str">
        <f>+'PLANNING LIV'!T185</f>
        <v>NON</v>
      </c>
    </row>
    <row r="59" spans="1:8" x14ac:dyDescent="0.2">
      <c r="A59" s="95">
        <f t="shared" si="3"/>
        <v>43840</v>
      </c>
      <c r="B59" t="s">
        <v>64</v>
      </c>
      <c r="C59" t="str">
        <f>'PLANNING LIV'!W156</f>
        <v>NON</v>
      </c>
    </row>
    <row r="60" spans="1:8" x14ac:dyDescent="0.2">
      <c r="A60" s="95">
        <f t="shared" si="3"/>
        <v>43840</v>
      </c>
      <c r="B60" t="s">
        <v>64</v>
      </c>
      <c r="C60" t="str">
        <f>'PLANNING LIV'!X156</f>
        <v>NON</v>
      </c>
    </row>
    <row r="61" spans="1:8" x14ac:dyDescent="0.2">
      <c r="A61" s="95">
        <f t="shared" si="3"/>
        <v>43840</v>
      </c>
      <c r="B61" t="s">
        <v>64</v>
      </c>
      <c r="C61" t="str">
        <f>'PLANNING LIV'!Y156</f>
        <v>NON</v>
      </c>
    </row>
    <row r="62" spans="1:8" x14ac:dyDescent="0.2">
      <c r="A62" s="95">
        <f t="shared" si="3"/>
        <v>43840</v>
      </c>
      <c r="B62" t="s">
        <v>65</v>
      </c>
      <c r="C62" t="str">
        <f>'PLANNING LIV'!W185</f>
        <v>NON</v>
      </c>
    </row>
    <row r="63" spans="1:8" x14ac:dyDescent="0.2">
      <c r="A63" s="95">
        <f t="shared" si="3"/>
        <v>43840</v>
      </c>
      <c r="B63" t="s">
        <v>65</v>
      </c>
      <c r="C63" t="str">
        <f>'PLANNING LIV'!X185</f>
        <v>NON</v>
      </c>
    </row>
    <row r="64" spans="1:8" x14ac:dyDescent="0.2">
      <c r="A64" s="95">
        <f t="shared" ref="A64:A100" si="5">+A58+1</f>
        <v>43840</v>
      </c>
      <c r="B64" t="s">
        <v>65</v>
      </c>
      <c r="C64" t="str">
        <f>'PLANNING LIV'!Y185</f>
        <v>NON</v>
      </c>
    </row>
    <row r="65" spans="1:3" x14ac:dyDescent="0.2">
      <c r="A65" s="95">
        <f t="shared" si="5"/>
        <v>43841</v>
      </c>
      <c r="B65" t="s">
        <v>64</v>
      </c>
      <c r="C65" t="str">
        <f>+'PLANNING LIV'!AB156</f>
        <v>NON</v>
      </c>
    </row>
    <row r="66" spans="1:3" x14ac:dyDescent="0.2">
      <c r="A66" s="95">
        <f t="shared" si="5"/>
        <v>43841</v>
      </c>
      <c r="B66" t="s">
        <v>64</v>
      </c>
      <c r="C66" t="str">
        <f>+'PLANNING LIV'!AC156</f>
        <v>NON</v>
      </c>
    </row>
    <row r="67" spans="1:3" x14ac:dyDescent="0.2">
      <c r="A67" s="95">
        <f t="shared" si="5"/>
        <v>43841</v>
      </c>
      <c r="B67" t="s">
        <v>64</v>
      </c>
      <c r="C67" t="str">
        <f>+'PLANNING LIV'!AD156</f>
        <v>NON</v>
      </c>
    </row>
    <row r="68" spans="1:3" x14ac:dyDescent="0.2">
      <c r="A68" s="95">
        <f>+A35+7</f>
        <v>43843</v>
      </c>
      <c r="B68" t="s">
        <v>64</v>
      </c>
      <c r="C68" t="str">
        <f>'PLANNING LIV'!C215</f>
        <v>NON</v>
      </c>
    </row>
    <row r="69" spans="1:3" x14ac:dyDescent="0.2">
      <c r="A69" s="95">
        <f>+A68</f>
        <v>43843</v>
      </c>
      <c r="B69" t="s">
        <v>64</v>
      </c>
      <c r="C69" t="str">
        <f>'PLANNING LIV'!D215</f>
        <v>NON</v>
      </c>
    </row>
    <row r="70" spans="1:3" x14ac:dyDescent="0.2">
      <c r="A70" s="95">
        <f t="shared" ref="A70:A73" si="6">+A69</f>
        <v>43843</v>
      </c>
      <c r="B70" t="s">
        <v>64</v>
      </c>
      <c r="C70" t="str">
        <f>'PLANNING LIV'!E215</f>
        <v>NON</v>
      </c>
    </row>
    <row r="71" spans="1:3" x14ac:dyDescent="0.2">
      <c r="A71" s="95">
        <f t="shared" si="6"/>
        <v>43843</v>
      </c>
      <c r="B71" t="s">
        <v>65</v>
      </c>
      <c r="C71" t="str">
        <f>'PLANNING LIV'!C244</f>
        <v>NON</v>
      </c>
    </row>
    <row r="72" spans="1:3" x14ac:dyDescent="0.2">
      <c r="A72" s="95">
        <f t="shared" si="6"/>
        <v>43843</v>
      </c>
      <c r="B72" t="s">
        <v>65</v>
      </c>
      <c r="C72" t="str">
        <f>'PLANNING LIV'!D244</f>
        <v>NON</v>
      </c>
    </row>
    <row r="73" spans="1:3" x14ac:dyDescent="0.2">
      <c r="A73" s="95">
        <f t="shared" si="6"/>
        <v>43843</v>
      </c>
      <c r="B73" t="s">
        <v>65</v>
      </c>
      <c r="C73" t="str">
        <f>'PLANNING LIV'!E244</f>
        <v>NON</v>
      </c>
    </row>
    <row r="74" spans="1:3" x14ac:dyDescent="0.2">
      <c r="A74" s="95">
        <f t="shared" ref="A74:A96" si="7">+A68+1</f>
        <v>43844</v>
      </c>
      <c r="B74" t="s">
        <v>64</v>
      </c>
      <c r="C74" t="str">
        <f>'PLANNING LIV'!H215</f>
        <v>NON</v>
      </c>
    </row>
    <row r="75" spans="1:3" x14ac:dyDescent="0.2">
      <c r="A75" s="95">
        <f t="shared" si="7"/>
        <v>43844</v>
      </c>
      <c r="B75" t="s">
        <v>64</v>
      </c>
      <c r="C75" t="str">
        <f>'PLANNING LIV'!I215</f>
        <v>NON</v>
      </c>
    </row>
    <row r="76" spans="1:3" x14ac:dyDescent="0.2">
      <c r="A76" s="95">
        <f t="shared" si="7"/>
        <v>43844</v>
      </c>
      <c r="B76" t="s">
        <v>64</v>
      </c>
      <c r="C76" t="str">
        <f>'PLANNING LIV'!J215</f>
        <v>NON</v>
      </c>
    </row>
    <row r="77" spans="1:3" x14ac:dyDescent="0.2">
      <c r="A77" s="95">
        <f t="shared" si="7"/>
        <v>43844</v>
      </c>
      <c r="B77" t="s">
        <v>65</v>
      </c>
      <c r="C77" t="str">
        <f>+'PLANNING LIV'!H244</f>
        <v>NON</v>
      </c>
    </row>
    <row r="78" spans="1:3" x14ac:dyDescent="0.2">
      <c r="A78" s="95">
        <f t="shared" si="7"/>
        <v>43844</v>
      </c>
      <c r="B78" t="s">
        <v>65</v>
      </c>
      <c r="C78" t="str">
        <f>+'PLANNING LIV'!I244</f>
        <v>NON</v>
      </c>
    </row>
    <row r="79" spans="1:3" x14ac:dyDescent="0.2">
      <c r="A79" s="95">
        <f t="shared" si="7"/>
        <v>43844</v>
      </c>
      <c r="B79" t="s">
        <v>65</v>
      </c>
      <c r="C79" t="str">
        <f>+'PLANNING LIV'!J244</f>
        <v>NON</v>
      </c>
    </row>
    <row r="80" spans="1:3" x14ac:dyDescent="0.2">
      <c r="A80" s="95">
        <f t="shared" si="7"/>
        <v>43845</v>
      </c>
      <c r="B80" t="s">
        <v>64</v>
      </c>
      <c r="C80" t="str">
        <f>+'PLANNING LIV'!M215</f>
        <v>NON</v>
      </c>
    </row>
    <row r="81" spans="1:3" x14ac:dyDescent="0.2">
      <c r="A81" s="95">
        <f t="shared" si="7"/>
        <v>43845</v>
      </c>
      <c r="B81" t="s">
        <v>64</v>
      </c>
      <c r="C81" t="str">
        <f>+'PLANNING LIV'!N215</f>
        <v>NON</v>
      </c>
    </row>
    <row r="82" spans="1:3" x14ac:dyDescent="0.2">
      <c r="A82" s="95">
        <f t="shared" si="7"/>
        <v>43845</v>
      </c>
      <c r="B82" t="s">
        <v>64</v>
      </c>
      <c r="C82" t="str">
        <f>+'PLANNING LIV'!O215</f>
        <v>NON</v>
      </c>
    </row>
    <row r="83" spans="1:3" x14ac:dyDescent="0.2">
      <c r="A83" s="95">
        <f t="shared" si="7"/>
        <v>43845</v>
      </c>
      <c r="B83" t="s">
        <v>65</v>
      </c>
      <c r="C83" t="str">
        <f>+'PLANNING LIV'!M244</f>
        <v>NON</v>
      </c>
    </row>
    <row r="84" spans="1:3" x14ac:dyDescent="0.2">
      <c r="A84" s="95">
        <f t="shared" si="7"/>
        <v>43845</v>
      </c>
      <c r="B84" t="s">
        <v>65</v>
      </c>
      <c r="C84" t="str">
        <f>+'PLANNING LIV'!N244</f>
        <v>NON</v>
      </c>
    </row>
    <row r="85" spans="1:3" x14ac:dyDescent="0.2">
      <c r="A85" s="95">
        <f t="shared" si="7"/>
        <v>43845</v>
      </c>
      <c r="B85" t="s">
        <v>65</v>
      </c>
      <c r="C85" t="str">
        <f>'PLANNING LIV'!O244</f>
        <v>NON</v>
      </c>
    </row>
    <row r="86" spans="1:3" x14ac:dyDescent="0.2">
      <c r="A86" s="95">
        <f t="shared" si="7"/>
        <v>43846</v>
      </c>
      <c r="B86" t="s">
        <v>64</v>
      </c>
      <c r="C86" t="str">
        <f>+'PLANNING LIV'!R215</f>
        <v>NON</v>
      </c>
    </row>
    <row r="87" spans="1:3" x14ac:dyDescent="0.2">
      <c r="A87" s="95">
        <f t="shared" si="7"/>
        <v>43846</v>
      </c>
      <c r="B87" t="s">
        <v>64</v>
      </c>
      <c r="C87" t="str">
        <f>+'PLANNING LIV'!S215</f>
        <v>NON</v>
      </c>
    </row>
    <row r="88" spans="1:3" x14ac:dyDescent="0.2">
      <c r="A88" s="95">
        <f t="shared" si="7"/>
        <v>43846</v>
      </c>
      <c r="B88" t="s">
        <v>64</v>
      </c>
      <c r="C88" t="str">
        <f>+'PLANNING LIV'!T215</f>
        <v>NON</v>
      </c>
    </row>
    <row r="89" spans="1:3" x14ac:dyDescent="0.2">
      <c r="A89" s="95">
        <f t="shared" si="7"/>
        <v>43846</v>
      </c>
      <c r="B89" t="s">
        <v>65</v>
      </c>
      <c r="C89" t="str">
        <f>+'PLANNING LIV'!R244</f>
        <v>NON</v>
      </c>
    </row>
    <row r="90" spans="1:3" x14ac:dyDescent="0.2">
      <c r="A90" s="95">
        <f t="shared" si="7"/>
        <v>43846</v>
      </c>
      <c r="B90" t="s">
        <v>65</v>
      </c>
      <c r="C90" t="str">
        <f>+'PLANNING LIV'!S244</f>
        <v>NON</v>
      </c>
    </row>
    <row r="91" spans="1:3" x14ac:dyDescent="0.2">
      <c r="A91" s="95">
        <f t="shared" si="7"/>
        <v>43846</v>
      </c>
      <c r="B91" t="s">
        <v>65</v>
      </c>
      <c r="C91" t="str">
        <f>+'PLANNING LIV'!T244</f>
        <v>NON</v>
      </c>
    </row>
    <row r="92" spans="1:3" x14ac:dyDescent="0.2">
      <c r="A92" s="95">
        <f t="shared" si="7"/>
        <v>43847</v>
      </c>
      <c r="B92" t="s">
        <v>64</v>
      </c>
      <c r="C92" t="str">
        <f>+'PLANNING LIV'!W215</f>
        <v>NON</v>
      </c>
    </row>
    <row r="93" spans="1:3" x14ac:dyDescent="0.2">
      <c r="A93" s="95">
        <f t="shared" si="7"/>
        <v>43847</v>
      </c>
      <c r="B93" t="s">
        <v>64</v>
      </c>
      <c r="C93" t="str">
        <f>+'PLANNING LIV'!X215</f>
        <v>NON</v>
      </c>
    </row>
    <row r="94" spans="1:3" x14ac:dyDescent="0.2">
      <c r="A94" s="95">
        <f t="shared" si="7"/>
        <v>43847</v>
      </c>
      <c r="B94" t="s">
        <v>64</v>
      </c>
      <c r="C94" t="str">
        <f>+'PLANNING LIV'!Y215</f>
        <v>NON</v>
      </c>
    </row>
    <row r="95" spans="1:3" x14ac:dyDescent="0.2">
      <c r="A95" s="95">
        <f t="shared" si="7"/>
        <v>43847</v>
      </c>
      <c r="B95" t="s">
        <v>65</v>
      </c>
      <c r="C95" t="str">
        <f>+'PLANNING LIV'!W244</f>
        <v>NON</v>
      </c>
    </row>
    <row r="96" spans="1:3" x14ac:dyDescent="0.2">
      <c r="A96" s="95">
        <f t="shared" si="7"/>
        <v>43847</v>
      </c>
      <c r="B96" t="s">
        <v>65</v>
      </c>
      <c r="C96" t="str">
        <f>+'PLANNING LIV'!X244</f>
        <v>NON</v>
      </c>
    </row>
    <row r="97" spans="1:3" x14ac:dyDescent="0.2">
      <c r="A97" s="95">
        <f t="shared" si="5"/>
        <v>43847</v>
      </c>
      <c r="B97" t="s">
        <v>65</v>
      </c>
      <c r="C97" t="str">
        <f>+'PLANNING LIV'!Y244</f>
        <v>NON</v>
      </c>
    </row>
    <row r="98" spans="1:3" x14ac:dyDescent="0.2">
      <c r="A98" s="95">
        <f t="shared" si="5"/>
        <v>43848</v>
      </c>
      <c r="B98" t="s">
        <v>64</v>
      </c>
      <c r="C98" t="str">
        <f>+'PLANNING LIV'!AB215</f>
        <v>NON</v>
      </c>
    </row>
    <row r="99" spans="1:3" x14ac:dyDescent="0.2">
      <c r="A99" s="95">
        <f t="shared" si="5"/>
        <v>43848</v>
      </c>
      <c r="B99" t="s">
        <v>64</v>
      </c>
      <c r="C99" t="str">
        <f>+'PLANNING LIV'!AC215</f>
        <v>NON</v>
      </c>
    </row>
    <row r="100" spans="1:3" x14ac:dyDescent="0.2">
      <c r="A100" s="95">
        <f t="shared" si="5"/>
        <v>43848</v>
      </c>
      <c r="B100" t="s">
        <v>64</v>
      </c>
      <c r="C100" t="str">
        <f>+'PLANNING LIV'!AD215</f>
        <v>NON</v>
      </c>
    </row>
    <row r="101" spans="1:3" x14ac:dyDescent="0.2">
      <c r="A101" s="95">
        <f>+A68+7</f>
        <v>43850</v>
      </c>
      <c r="B101" t="s">
        <v>64</v>
      </c>
      <c r="C101" t="str">
        <f>+'PLANNING LIV'!C274</f>
        <v>NON</v>
      </c>
    </row>
    <row r="102" spans="1:3" x14ac:dyDescent="0.2">
      <c r="A102" s="95">
        <f>+A101</f>
        <v>43850</v>
      </c>
      <c r="B102" t="s">
        <v>64</v>
      </c>
      <c r="C102" t="str">
        <f>+'PLANNING LIV'!D274</f>
        <v>NON</v>
      </c>
    </row>
    <row r="103" spans="1:3" x14ac:dyDescent="0.2">
      <c r="A103" s="95">
        <f t="shared" ref="A103:A106" si="8">+A102</f>
        <v>43850</v>
      </c>
      <c r="B103" t="s">
        <v>64</v>
      </c>
      <c r="C103" t="str">
        <f>+'PLANNING LIV'!E274</f>
        <v>NON</v>
      </c>
    </row>
    <row r="104" spans="1:3" x14ac:dyDescent="0.2">
      <c r="A104" s="95">
        <f t="shared" si="8"/>
        <v>43850</v>
      </c>
      <c r="B104" t="s">
        <v>65</v>
      </c>
      <c r="C104" t="str">
        <f>+'PLANNING LIV'!C303</f>
        <v>NON</v>
      </c>
    </row>
    <row r="105" spans="1:3" x14ac:dyDescent="0.2">
      <c r="A105" s="95">
        <f t="shared" si="8"/>
        <v>43850</v>
      </c>
      <c r="B105" t="s">
        <v>65</v>
      </c>
      <c r="C105" t="str">
        <f>+'PLANNING LIV'!D303</f>
        <v>NON</v>
      </c>
    </row>
    <row r="106" spans="1:3" x14ac:dyDescent="0.2">
      <c r="A106" s="95">
        <f t="shared" si="8"/>
        <v>43850</v>
      </c>
      <c r="B106" t="s">
        <v>65</v>
      </c>
      <c r="C106" t="str">
        <f>+'PLANNING LIV'!E303</f>
        <v>NON</v>
      </c>
    </row>
    <row r="107" spans="1:3" x14ac:dyDescent="0.2">
      <c r="A107" s="95">
        <f t="shared" ref="A107:A133" si="9">+A101+1</f>
        <v>43851</v>
      </c>
      <c r="B107" t="s">
        <v>64</v>
      </c>
      <c r="C107" t="str">
        <f>+'PLANNING LIV'!H274</f>
        <v>NON</v>
      </c>
    </row>
    <row r="108" spans="1:3" x14ac:dyDescent="0.2">
      <c r="A108" s="95">
        <f t="shared" si="9"/>
        <v>43851</v>
      </c>
      <c r="B108" t="s">
        <v>64</v>
      </c>
      <c r="C108" t="str">
        <f>+'PLANNING LIV'!I274</f>
        <v>NON</v>
      </c>
    </row>
    <row r="109" spans="1:3" x14ac:dyDescent="0.2">
      <c r="A109" s="95">
        <f t="shared" si="9"/>
        <v>43851</v>
      </c>
      <c r="B109" t="s">
        <v>64</v>
      </c>
      <c r="C109" t="str">
        <f>+'PLANNING LIV'!J274</f>
        <v>NON</v>
      </c>
    </row>
    <row r="110" spans="1:3" x14ac:dyDescent="0.2">
      <c r="A110" s="95">
        <f t="shared" si="9"/>
        <v>43851</v>
      </c>
      <c r="B110" t="s">
        <v>65</v>
      </c>
      <c r="C110" t="str">
        <f>+'PLANNING LIV'!H303</f>
        <v>NON</v>
      </c>
    </row>
    <row r="111" spans="1:3" x14ac:dyDescent="0.2">
      <c r="A111" s="95">
        <f t="shared" si="9"/>
        <v>43851</v>
      </c>
      <c r="B111" t="s">
        <v>65</v>
      </c>
      <c r="C111" t="str">
        <f>+'PLANNING LIV'!I303</f>
        <v>NON</v>
      </c>
    </row>
    <row r="112" spans="1:3" x14ac:dyDescent="0.2">
      <c r="A112" s="95">
        <f t="shared" si="9"/>
        <v>43851</v>
      </c>
      <c r="B112" t="s">
        <v>65</v>
      </c>
      <c r="C112" t="str">
        <f>+'PLANNING LIV'!J303</f>
        <v>NON</v>
      </c>
    </row>
    <row r="113" spans="1:3" x14ac:dyDescent="0.2">
      <c r="A113" s="95">
        <f t="shared" si="9"/>
        <v>43852</v>
      </c>
      <c r="B113" t="s">
        <v>64</v>
      </c>
      <c r="C113" t="str">
        <f>+'PLANNING LIV'!M274</f>
        <v>NON</v>
      </c>
    </row>
    <row r="114" spans="1:3" x14ac:dyDescent="0.2">
      <c r="A114" s="95">
        <f t="shared" si="9"/>
        <v>43852</v>
      </c>
      <c r="B114" t="s">
        <v>64</v>
      </c>
      <c r="C114" t="str">
        <f>+'PLANNING LIV'!N274</f>
        <v>NON</v>
      </c>
    </row>
    <row r="115" spans="1:3" x14ac:dyDescent="0.2">
      <c r="A115" s="95">
        <f t="shared" si="9"/>
        <v>43852</v>
      </c>
      <c r="B115" t="s">
        <v>64</v>
      </c>
      <c r="C115" t="str">
        <f>+'PLANNING LIV'!O274</f>
        <v>NON</v>
      </c>
    </row>
    <row r="116" spans="1:3" x14ac:dyDescent="0.2">
      <c r="A116" s="95">
        <f t="shared" si="9"/>
        <v>43852</v>
      </c>
      <c r="B116" t="s">
        <v>65</v>
      </c>
      <c r="C116" t="str">
        <f>+'PLANNING LIV'!M303</f>
        <v>NON</v>
      </c>
    </row>
    <row r="117" spans="1:3" x14ac:dyDescent="0.2">
      <c r="A117" s="95">
        <f t="shared" si="9"/>
        <v>43852</v>
      </c>
      <c r="B117" t="s">
        <v>65</v>
      </c>
      <c r="C117" t="str">
        <f>+'PLANNING LIV'!N303</f>
        <v>NON</v>
      </c>
    </row>
    <row r="118" spans="1:3" x14ac:dyDescent="0.2">
      <c r="A118" s="95">
        <f t="shared" si="9"/>
        <v>43852</v>
      </c>
      <c r="B118" t="s">
        <v>65</v>
      </c>
      <c r="C118" t="str">
        <f>+'PLANNING LIV'!O303</f>
        <v>NON</v>
      </c>
    </row>
    <row r="119" spans="1:3" x14ac:dyDescent="0.2">
      <c r="A119" s="95">
        <f t="shared" si="9"/>
        <v>43853</v>
      </c>
      <c r="B119" t="s">
        <v>64</v>
      </c>
      <c r="C119" t="str">
        <f>+'PLANNING LIV'!R274</f>
        <v>NON</v>
      </c>
    </row>
    <row r="120" spans="1:3" x14ac:dyDescent="0.2">
      <c r="A120" s="95">
        <f t="shared" si="9"/>
        <v>43853</v>
      </c>
      <c r="B120" t="s">
        <v>64</v>
      </c>
      <c r="C120" t="str">
        <f>+'PLANNING LIV'!S274</f>
        <v>NON</v>
      </c>
    </row>
    <row r="121" spans="1:3" x14ac:dyDescent="0.2">
      <c r="A121" s="95">
        <f t="shared" si="9"/>
        <v>43853</v>
      </c>
      <c r="B121" t="s">
        <v>64</v>
      </c>
      <c r="C121" t="str">
        <f>+'PLANNING LIV'!T274</f>
        <v>NON</v>
      </c>
    </row>
    <row r="122" spans="1:3" x14ac:dyDescent="0.2">
      <c r="A122" s="95">
        <f t="shared" si="9"/>
        <v>43853</v>
      </c>
      <c r="B122" t="s">
        <v>65</v>
      </c>
      <c r="C122" t="str">
        <f>+'PLANNING LIV'!R303</f>
        <v>NON</v>
      </c>
    </row>
    <row r="123" spans="1:3" x14ac:dyDescent="0.2">
      <c r="A123" s="95">
        <f t="shared" si="9"/>
        <v>43853</v>
      </c>
      <c r="B123" t="s">
        <v>65</v>
      </c>
      <c r="C123" t="str">
        <f>+'PLANNING LIV'!S303</f>
        <v>NON</v>
      </c>
    </row>
    <row r="124" spans="1:3" x14ac:dyDescent="0.2">
      <c r="A124" s="95">
        <f t="shared" si="9"/>
        <v>43853</v>
      </c>
      <c r="B124" t="s">
        <v>65</v>
      </c>
      <c r="C124" t="str">
        <f>+'PLANNING LIV'!T303</f>
        <v>NON</v>
      </c>
    </row>
    <row r="125" spans="1:3" x14ac:dyDescent="0.2">
      <c r="A125" s="95">
        <f t="shared" si="9"/>
        <v>43854</v>
      </c>
      <c r="B125" t="s">
        <v>64</v>
      </c>
      <c r="C125" t="str">
        <f>+'PLANNING LIV'!W274</f>
        <v>NON</v>
      </c>
    </row>
    <row r="126" spans="1:3" x14ac:dyDescent="0.2">
      <c r="A126" s="95">
        <f t="shared" si="9"/>
        <v>43854</v>
      </c>
      <c r="B126" t="s">
        <v>64</v>
      </c>
      <c r="C126" t="str">
        <f>+'PLANNING LIV'!X274</f>
        <v>NON</v>
      </c>
    </row>
    <row r="127" spans="1:3" x14ac:dyDescent="0.2">
      <c r="A127" s="95">
        <f t="shared" si="9"/>
        <v>43854</v>
      </c>
      <c r="B127" t="s">
        <v>64</v>
      </c>
      <c r="C127" t="str">
        <f>+'PLANNING LIV'!Y274</f>
        <v>NON</v>
      </c>
    </row>
    <row r="128" spans="1:3" x14ac:dyDescent="0.2">
      <c r="A128" s="95">
        <f t="shared" si="9"/>
        <v>43854</v>
      </c>
      <c r="B128" t="s">
        <v>65</v>
      </c>
      <c r="C128" t="str">
        <f>+'PLANNING LIV'!W303</f>
        <v>NON</v>
      </c>
    </row>
    <row r="129" spans="1:3" x14ac:dyDescent="0.2">
      <c r="A129" s="95">
        <f t="shared" si="9"/>
        <v>43854</v>
      </c>
      <c r="B129" t="s">
        <v>65</v>
      </c>
      <c r="C129" t="str">
        <f>+'PLANNING LIV'!X303</f>
        <v>NON</v>
      </c>
    </row>
    <row r="130" spans="1:3" x14ac:dyDescent="0.2">
      <c r="A130" s="95">
        <f t="shared" si="9"/>
        <v>43854</v>
      </c>
      <c r="B130" t="s">
        <v>65</v>
      </c>
      <c r="C130" t="str">
        <f>+'PLANNING LIV'!Y303</f>
        <v>NON</v>
      </c>
    </row>
    <row r="131" spans="1:3" x14ac:dyDescent="0.2">
      <c r="A131" s="95">
        <f t="shared" si="9"/>
        <v>43855</v>
      </c>
      <c r="B131" t="s">
        <v>64</v>
      </c>
      <c r="C131" t="str">
        <f>+'PLANNING LIV'!AB274</f>
        <v>NON</v>
      </c>
    </row>
    <row r="132" spans="1:3" x14ac:dyDescent="0.2">
      <c r="A132" s="95">
        <f t="shared" si="9"/>
        <v>43855</v>
      </c>
      <c r="B132" t="s">
        <v>64</v>
      </c>
      <c r="C132" t="str">
        <f>+'PLANNING LIV'!AC274</f>
        <v>NON</v>
      </c>
    </row>
    <row r="133" spans="1:3" x14ac:dyDescent="0.2">
      <c r="A133" s="95">
        <f t="shared" si="9"/>
        <v>43855</v>
      </c>
      <c r="B133" t="s">
        <v>64</v>
      </c>
      <c r="C133" t="str">
        <f>+'PLANNING LIV'!AD274</f>
        <v>NON</v>
      </c>
    </row>
    <row r="134" spans="1:3" x14ac:dyDescent="0.2">
      <c r="A134" s="95">
        <f>+A101+7</f>
        <v>43857</v>
      </c>
      <c r="B134" t="s">
        <v>64</v>
      </c>
      <c r="C134" t="str">
        <f>+'PLANNING LIV'!C333</f>
        <v>NON</v>
      </c>
    </row>
    <row r="135" spans="1:3" x14ac:dyDescent="0.2">
      <c r="A135" s="95">
        <f>+A134</f>
        <v>43857</v>
      </c>
      <c r="B135" t="s">
        <v>64</v>
      </c>
      <c r="C135" t="str">
        <f>+'PLANNING LIV'!D333</f>
        <v>NON</v>
      </c>
    </row>
    <row r="136" spans="1:3" x14ac:dyDescent="0.2">
      <c r="A136" s="95">
        <f t="shared" ref="A136:A139" si="10">+A135</f>
        <v>43857</v>
      </c>
      <c r="B136" t="s">
        <v>64</v>
      </c>
      <c r="C136" t="str">
        <f>+'PLANNING LIV'!E333</f>
        <v>NON</v>
      </c>
    </row>
    <row r="137" spans="1:3" x14ac:dyDescent="0.2">
      <c r="A137" s="95">
        <f t="shared" si="10"/>
        <v>43857</v>
      </c>
      <c r="B137" t="s">
        <v>65</v>
      </c>
      <c r="C137" t="str">
        <f>+'PLANNING LIV'!C362</f>
        <v>NON</v>
      </c>
    </row>
    <row r="138" spans="1:3" x14ac:dyDescent="0.2">
      <c r="A138" s="95">
        <f t="shared" si="10"/>
        <v>43857</v>
      </c>
      <c r="B138" t="s">
        <v>65</v>
      </c>
      <c r="C138" t="str">
        <f>+'PLANNING LIV'!D362</f>
        <v>NON</v>
      </c>
    </row>
    <row r="139" spans="1:3" x14ac:dyDescent="0.2">
      <c r="A139" s="95">
        <f t="shared" si="10"/>
        <v>43857</v>
      </c>
      <c r="B139" t="s">
        <v>65</v>
      </c>
      <c r="C139" t="str">
        <f>+'PLANNING LIV'!E362</f>
        <v>NON</v>
      </c>
    </row>
    <row r="140" spans="1:3" x14ac:dyDescent="0.2">
      <c r="A140" s="95">
        <f t="shared" ref="A140:A166" si="11">+A134+1</f>
        <v>43858</v>
      </c>
      <c r="B140" t="s">
        <v>64</v>
      </c>
      <c r="C140" t="str">
        <f>+'PLANNING LIV'!H333</f>
        <v>NON</v>
      </c>
    </row>
    <row r="141" spans="1:3" x14ac:dyDescent="0.2">
      <c r="A141" s="95">
        <f t="shared" si="11"/>
        <v>43858</v>
      </c>
      <c r="B141" t="s">
        <v>64</v>
      </c>
      <c r="C141" t="str">
        <f>+'PLANNING LIV'!I333</f>
        <v>NON</v>
      </c>
    </row>
    <row r="142" spans="1:3" x14ac:dyDescent="0.2">
      <c r="A142" s="95">
        <f t="shared" si="11"/>
        <v>43858</v>
      </c>
      <c r="B142" t="s">
        <v>64</v>
      </c>
      <c r="C142" t="str">
        <f>+'PLANNING LIV'!J333</f>
        <v>NON</v>
      </c>
    </row>
    <row r="143" spans="1:3" x14ac:dyDescent="0.2">
      <c r="A143" s="95">
        <f t="shared" si="11"/>
        <v>43858</v>
      </c>
      <c r="B143" t="s">
        <v>65</v>
      </c>
      <c r="C143" t="str">
        <f>+'PLANNING LIV'!H362</f>
        <v>NON</v>
      </c>
    </row>
    <row r="144" spans="1:3" x14ac:dyDescent="0.2">
      <c r="A144" s="95">
        <f t="shared" si="11"/>
        <v>43858</v>
      </c>
      <c r="B144" t="s">
        <v>65</v>
      </c>
      <c r="C144" t="str">
        <f>+'PLANNING LIV'!I362</f>
        <v>NON</v>
      </c>
    </row>
    <row r="145" spans="1:3" x14ac:dyDescent="0.2">
      <c r="A145" s="95">
        <f t="shared" si="11"/>
        <v>43858</v>
      </c>
      <c r="B145" t="s">
        <v>65</v>
      </c>
      <c r="C145" t="str">
        <f>+'PLANNING LIV'!J362</f>
        <v>NON</v>
      </c>
    </row>
    <row r="146" spans="1:3" x14ac:dyDescent="0.2">
      <c r="A146" s="95">
        <f t="shared" si="11"/>
        <v>43859</v>
      </c>
      <c r="B146" t="s">
        <v>64</v>
      </c>
      <c r="C146" t="str">
        <f>+'PLANNING LIV'!M333</f>
        <v>NON</v>
      </c>
    </row>
    <row r="147" spans="1:3" x14ac:dyDescent="0.2">
      <c r="A147" s="95">
        <f t="shared" si="11"/>
        <v>43859</v>
      </c>
      <c r="B147" t="s">
        <v>64</v>
      </c>
      <c r="C147" t="str">
        <f>+'PLANNING LIV'!N333</f>
        <v>NON</v>
      </c>
    </row>
    <row r="148" spans="1:3" x14ac:dyDescent="0.2">
      <c r="A148" s="95">
        <f t="shared" si="11"/>
        <v>43859</v>
      </c>
      <c r="B148" t="s">
        <v>64</v>
      </c>
      <c r="C148" t="str">
        <f>+'PLANNING LIV'!O333</f>
        <v>NON</v>
      </c>
    </row>
    <row r="149" spans="1:3" x14ac:dyDescent="0.2">
      <c r="A149" s="95">
        <f t="shared" si="11"/>
        <v>43859</v>
      </c>
      <c r="B149" t="s">
        <v>65</v>
      </c>
      <c r="C149" t="str">
        <f>+'PLANNING LIV'!M362</f>
        <v>NON</v>
      </c>
    </row>
    <row r="150" spans="1:3" x14ac:dyDescent="0.2">
      <c r="A150" s="95">
        <f t="shared" si="11"/>
        <v>43859</v>
      </c>
      <c r="B150" t="s">
        <v>65</v>
      </c>
      <c r="C150" t="str">
        <f>+'PLANNING LIV'!N362</f>
        <v>NON</v>
      </c>
    </row>
    <row r="151" spans="1:3" x14ac:dyDescent="0.2">
      <c r="A151" s="95">
        <f t="shared" si="11"/>
        <v>43859</v>
      </c>
      <c r="B151" t="s">
        <v>65</v>
      </c>
      <c r="C151" t="str">
        <f>+'PLANNING LIV'!O362</f>
        <v>NON</v>
      </c>
    </row>
    <row r="152" spans="1:3" x14ac:dyDescent="0.2">
      <c r="A152" s="95">
        <f t="shared" si="11"/>
        <v>43860</v>
      </c>
      <c r="B152" t="s">
        <v>64</v>
      </c>
      <c r="C152" t="str">
        <f>+'PLANNING LIV'!R333</f>
        <v>NON</v>
      </c>
    </row>
    <row r="153" spans="1:3" x14ac:dyDescent="0.2">
      <c r="A153" s="95">
        <f t="shared" si="11"/>
        <v>43860</v>
      </c>
      <c r="B153" t="s">
        <v>64</v>
      </c>
      <c r="C153" t="str">
        <f>+'PLANNING LIV'!S333</f>
        <v>NON</v>
      </c>
    </row>
    <row r="154" spans="1:3" x14ac:dyDescent="0.2">
      <c r="A154" s="95">
        <f t="shared" si="11"/>
        <v>43860</v>
      </c>
      <c r="B154" t="s">
        <v>64</v>
      </c>
      <c r="C154" t="str">
        <f>+'PLANNING LIV'!T333</f>
        <v>NON</v>
      </c>
    </row>
    <row r="155" spans="1:3" x14ac:dyDescent="0.2">
      <c r="A155" s="95">
        <f t="shared" si="11"/>
        <v>43860</v>
      </c>
      <c r="B155" t="s">
        <v>65</v>
      </c>
      <c r="C155" t="str">
        <f>+'PLANNING LIV'!R362</f>
        <v>NON</v>
      </c>
    </row>
    <row r="156" spans="1:3" x14ac:dyDescent="0.2">
      <c r="A156" s="95">
        <f t="shared" si="11"/>
        <v>43860</v>
      </c>
      <c r="B156" t="s">
        <v>65</v>
      </c>
      <c r="C156" t="str">
        <f>+'PLANNING LIV'!S362</f>
        <v>NON</v>
      </c>
    </row>
    <row r="157" spans="1:3" x14ac:dyDescent="0.2">
      <c r="A157" s="95">
        <f t="shared" si="11"/>
        <v>43860</v>
      </c>
      <c r="B157" t="s">
        <v>65</v>
      </c>
      <c r="C157" t="str">
        <f>+'PLANNING LIV'!T362</f>
        <v>NON</v>
      </c>
    </row>
    <row r="158" spans="1:3" x14ac:dyDescent="0.2">
      <c r="A158" s="95">
        <f t="shared" si="11"/>
        <v>43861</v>
      </c>
      <c r="B158" t="s">
        <v>64</v>
      </c>
      <c r="C158" t="str">
        <f>+'PLANNING LIV'!W333</f>
        <v>NON</v>
      </c>
    </row>
    <row r="159" spans="1:3" x14ac:dyDescent="0.2">
      <c r="A159" s="95">
        <f t="shared" si="11"/>
        <v>43861</v>
      </c>
      <c r="B159" t="s">
        <v>64</v>
      </c>
      <c r="C159" t="str">
        <f>+'PLANNING LIV'!X333</f>
        <v>NON</v>
      </c>
    </row>
    <row r="160" spans="1:3" x14ac:dyDescent="0.2">
      <c r="A160" s="95">
        <f t="shared" si="11"/>
        <v>43861</v>
      </c>
      <c r="B160" t="s">
        <v>64</v>
      </c>
      <c r="C160" t="str">
        <f>+'PLANNING LIV'!Y333</f>
        <v>NON</v>
      </c>
    </row>
    <row r="161" spans="1:3" x14ac:dyDescent="0.2">
      <c r="A161" s="95">
        <f t="shared" si="11"/>
        <v>43861</v>
      </c>
      <c r="B161" t="s">
        <v>65</v>
      </c>
      <c r="C161" t="str">
        <f>+'PLANNING LIV'!W362</f>
        <v>NON</v>
      </c>
    </row>
    <row r="162" spans="1:3" x14ac:dyDescent="0.2">
      <c r="A162" s="95">
        <f t="shared" si="11"/>
        <v>43861</v>
      </c>
      <c r="B162" t="s">
        <v>65</v>
      </c>
      <c r="C162" t="str">
        <f>+'PLANNING LIV'!X362</f>
        <v>NON</v>
      </c>
    </row>
    <row r="163" spans="1:3" x14ac:dyDescent="0.2">
      <c r="A163" s="95">
        <f t="shared" si="11"/>
        <v>43861</v>
      </c>
      <c r="B163" t="s">
        <v>65</v>
      </c>
      <c r="C163" t="str">
        <f>+'PLANNING LIV'!Y362</f>
        <v>NON</v>
      </c>
    </row>
    <row r="164" spans="1:3" x14ac:dyDescent="0.2">
      <c r="A164" s="95">
        <f t="shared" si="11"/>
        <v>43862</v>
      </c>
      <c r="B164" t="s">
        <v>64</v>
      </c>
      <c r="C164" t="str">
        <f>+'PLANNING LIV'!AB333</f>
        <v>NON</v>
      </c>
    </row>
    <row r="165" spans="1:3" x14ac:dyDescent="0.2">
      <c r="A165" s="95">
        <f t="shared" si="11"/>
        <v>43862</v>
      </c>
      <c r="B165" t="s">
        <v>64</v>
      </c>
      <c r="C165" t="str">
        <f>+'PLANNING LIV'!AC333</f>
        <v>NON</v>
      </c>
    </row>
    <row r="166" spans="1:3" x14ac:dyDescent="0.2">
      <c r="A166" s="95">
        <f t="shared" si="11"/>
        <v>43862</v>
      </c>
      <c r="B166" t="s">
        <v>64</v>
      </c>
      <c r="C166" t="str">
        <f>+'PLANNING LIV'!AD333</f>
        <v>NON</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dimension ref="A1:CB384"/>
  <sheetViews>
    <sheetView tabSelected="1" view="pageBreakPreview" zoomScale="70" zoomScaleNormal="100" zoomScaleSheetLayoutView="70" workbookViewId="0">
      <pane ySplit="8" topLeftCell="A9" activePane="bottomLeft" state="frozen"/>
      <selection pane="bottomLeft" activeCell="C99" sqref="C99:C106"/>
    </sheetView>
  </sheetViews>
  <sheetFormatPr baseColWidth="10" defaultRowHeight="12.75" outlineLevelRow="1" x14ac:dyDescent="0.2"/>
  <cols>
    <col min="1" max="1" width="4.5703125" style="26" customWidth="1"/>
    <col min="2" max="2" width="12.7109375" style="26" customWidth="1"/>
    <col min="3" max="5" width="26" style="26" customWidth="1"/>
    <col min="6" max="6" width="4.7109375" style="26" customWidth="1"/>
    <col min="7" max="7" width="12.85546875" style="26" customWidth="1"/>
    <col min="8" max="8" width="25.85546875" style="26" customWidth="1"/>
    <col min="9" max="9" width="25.85546875" customWidth="1" collapsed="1"/>
    <col min="10" max="10" width="25.85546875" style="26" customWidth="1"/>
    <col min="11" max="11" width="4.7109375" customWidth="1"/>
    <col min="12" max="12" width="12.85546875" customWidth="1"/>
    <col min="13" max="13" width="25.85546875" customWidth="1"/>
    <col min="14" max="15" width="25.85546875" style="26" customWidth="1"/>
    <col min="16" max="16" width="4.7109375" style="26" customWidth="1"/>
    <col min="17" max="17" width="12.85546875" customWidth="1"/>
    <col min="18" max="20" width="25.85546875" style="26" customWidth="1"/>
    <col min="21" max="21" width="4.7109375" style="26" customWidth="1"/>
    <col min="22" max="22" width="12.85546875" customWidth="1"/>
    <col min="23" max="25" width="25.85546875" style="26" customWidth="1"/>
    <col min="26" max="26" width="4.7109375" style="26" customWidth="1"/>
    <col min="27" max="27" width="12.85546875" customWidth="1"/>
    <col min="28" max="30" width="25.85546875" style="26" customWidth="1"/>
    <col min="31" max="31" width="17.7109375" style="26" customWidth="1"/>
    <col min="32" max="32" width="4.7109375" customWidth="1"/>
    <col min="33" max="33" width="11.42578125" style="26"/>
    <col min="34" max="38" width="17.7109375" style="26" customWidth="1"/>
    <col min="39" max="16384" width="11.42578125" style="26"/>
  </cols>
  <sheetData>
    <row r="1" spans="2:80" ht="13.5" thickBot="1" x14ac:dyDescent="0.25">
      <c r="AF1" s="1"/>
      <c r="AG1" s="73"/>
      <c r="AH1" s="73"/>
      <c r="AI1" s="73"/>
      <c r="AJ1" s="73"/>
      <c r="AK1" s="73"/>
      <c r="AL1" s="73"/>
      <c r="AM1" s="73"/>
      <c r="AN1" s="73"/>
      <c r="AO1" s="73"/>
      <c r="AP1" s="73"/>
      <c r="AQ1" s="73"/>
      <c r="AR1" s="73"/>
      <c r="AS1" s="73"/>
      <c r="AT1" s="73"/>
      <c r="AU1" s="73"/>
      <c r="AV1" s="73"/>
      <c r="AW1" s="73"/>
      <c r="AX1" s="73"/>
      <c r="AY1" s="73"/>
      <c r="AZ1" s="73"/>
      <c r="BA1" s="73"/>
      <c r="BB1" s="73"/>
      <c r="BC1" s="73"/>
      <c r="BD1" s="73"/>
      <c r="BE1" s="73"/>
      <c r="BF1" s="73"/>
      <c r="BG1" s="73"/>
      <c r="BH1" s="73"/>
      <c r="BI1" s="73"/>
      <c r="BJ1" s="73"/>
      <c r="BK1" s="73"/>
      <c r="BL1" s="73"/>
      <c r="BM1" s="73"/>
      <c r="BN1" s="73"/>
      <c r="BO1" s="73"/>
      <c r="BP1" s="73"/>
      <c r="BQ1" s="73"/>
      <c r="BR1" s="73"/>
      <c r="BS1" s="73"/>
      <c r="BT1" s="73"/>
      <c r="BU1" s="73"/>
      <c r="BV1" s="73"/>
      <c r="BW1" s="73"/>
      <c r="BX1" s="73"/>
      <c r="BY1" s="73"/>
      <c r="BZ1" s="73"/>
      <c r="CA1" s="73"/>
      <c r="CB1" s="73"/>
    </row>
    <row r="2" spans="2:80" s="107" customFormat="1" ht="33.75" customHeight="1" thickBot="1" x14ac:dyDescent="0.25">
      <c r="B2" s="184" t="s">
        <v>16</v>
      </c>
      <c r="C2" s="185"/>
      <c r="D2" s="185"/>
      <c r="E2" s="186"/>
      <c r="F2" s="108"/>
      <c r="G2" s="109" t="s">
        <v>61</v>
      </c>
      <c r="H2" s="180">
        <v>576168</v>
      </c>
      <c r="I2" s="110" t="s">
        <v>39</v>
      </c>
      <c r="J2" s="111" t="s">
        <v>15</v>
      </c>
      <c r="K2" s="112"/>
      <c r="L2" s="112"/>
      <c r="M2" s="112"/>
      <c r="Q2" s="112"/>
      <c r="V2" s="112"/>
      <c r="AA2" s="112"/>
      <c r="AF2" s="146"/>
      <c r="AG2" s="147"/>
      <c r="AH2" s="147"/>
      <c r="AI2" s="147"/>
      <c r="AJ2" s="147"/>
      <c r="AK2" s="147"/>
      <c r="AL2" s="147"/>
      <c r="AM2" s="147"/>
      <c r="AN2" s="147"/>
      <c r="AO2" s="147"/>
      <c r="AP2" s="147"/>
      <c r="AQ2" s="147"/>
      <c r="AR2" s="147"/>
      <c r="AS2" s="147"/>
      <c r="AT2" s="147"/>
      <c r="AU2" s="147"/>
      <c r="AV2" s="147"/>
      <c r="AW2" s="147"/>
      <c r="AX2" s="147"/>
      <c r="AY2" s="147"/>
      <c r="AZ2" s="147"/>
      <c r="BA2" s="147"/>
      <c r="BB2" s="147"/>
      <c r="BC2" s="147"/>
      <c r="BD2" s="147"/>
      <c r="BE2" s="147"/>
      <c r="BF2" s="147"/>
      <c r="BG2" s="147"/>
      <c r="BH2" s="147"/>
      <c r="BI2" s="147"/>
      <c r="BJ2" s="147"/>
      <c r="BK2" s="147"/>
      <c r="BL2" s="147"/>
      <c r="BM2" s="147"/>
      <c r="BN2" s="147"/>
      <c r="BO2" s="147"/>
      <c r="BP2" s="147"/>
      <c r="BQ2" s="147"/>
      <c r="BR2" s="147"/>
      <c r="BS2" s="147"/>
      <c r="BT2" s="147"/>
      <c r="BU2" s="147"/>
      <c r="BV2" s="147"/>
      <c r="BW2" s="147"/>
      <c r="BX2" s="147"/>
      <c r="BY2" s="147"/>
      <c r="BZ2" s="147"/>
      <c r="CA2" s="147"/>
      <c r="CB2" s="147"/>
    </row>
    <row r="3" spans="2:80" s="107" customFormat="1" ht="30" customHeight="1" x14ac:dyDescent="0.2">
      <c r="B3" s="113"/>
      <c r="C3" s="114" t="s">
        <v>12</v>
      </c>
      <c r="D3" s="114" t="s">
        <v>13</v>
      </c>
      <c r="E3" s="115" t="s">
        <v>14</v>
      </c>
      <c r="F3" s="116"/>
      <c r="G3" s="117" t="s">
        <v>38</v>
      </c>
      <c r="H3" s="118" t="s">
        <v>295</v>
      </c>
      <c r="I3" s="162">
        <f>+'PLANNING LIV'!O27+('PLANNING LIV'!$R$40*'PLANNING LIV'!L27*24)+(H4*'PLANNING LIV'!$R$40*24)</f>
        <v>67.463032967032973</v>
      </c>
      <c r="J3" s="119">
        <f>+I3*1.196</f>
        <v>80.68578742857143</v>
      </c>
      <c r="K3" s="112"/>
      <c r="L3" s="177"/>
      <c r="M3" s="178"/>
      <c r="Q3" s="112"/>
      <c r="V3" s="112"/>
      <c r="AA3" s="112"/>
      <c r="AF3" s="146"/>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row>
    <row r="4" spans="2:80" s="107" customFormat="1" ht="30" customHeight="1" x14ac:dyDescent="0.2">
      <c r="B4" s="191">
        <v>1</v>
      </c>
      <c r="C4" s="139" t="s">
        <v>59</v>
      </c>
      <c r="D4" s="161">
        <v>43829</v>
      </c>
      <c r="E4" s="140" t="s">
        <v>71</v>
      </c>
      <c r="F4" s="120"/>
      <c r="G4" s="194" t="s">
        <v>8</v>
      </c>
      <c r="H4" s="196">
        <v>2.0833333333333332E-2</v>
      </c>
      <c r="I4" s="121" t="s">
        <v>40</v>
      </c>
      <c r="J4" s="122" t="s">
        <v>15</v>
      </c>
      <c r="K4" s="112"/>
      <c r="L4" s="177"/>
      <c r="M4" s="177"/>
      <c r="Q4" s="112"/>
      <c r="V4" s="112"/>
      <c r="AA4" s="112"/>
      <c r="AF4" s="146"/>
      <c r="AG4" s="147"/>
      <c r="AH4" s="147"/>
      <c r="AI4" s="147"/>
      <c r="AJ4" s="147"/>
      <c r="AK4" s="147"/>
      <c r="AL4" s="147"/>
      <c r="AM4" s="147"/>
      <c r="AN4" s="147"/>
      <c r="AO4" s="147"/>
      <c r="AP4" s="147"/>
      <c r="AQ4" s="147"/>
      <c r="AR4" s="147"/>
      <c r="AS4" s="147"/>
      <c r="AT4" s="147"/>
      <c r="AU4" s="147"/>
      <c r="AV4" s="147"/>
      <c r="AW4" s="147"/>
      <c r="AX4" s="147"/>
      <c r="AY4" s="147"/>
      <c r="AZ4" s="147"/>
      <c r="BA4" s="147"/>
      <c r="BB4" s="147"/>
      <c r="BC4" s="147"/>
      <c r="BD4" s="147"/>
      <c r="BE4" s="147"/>
      <c r="BF4" s="147"/>
      <c r="BG4" s="147"/>
      <c r="BH4" s="147"/>
      <c r="BI4" s="147"/>
      <c r="BJ4" s="147"/>
      <c r="BK4" s="147"/>
      <c r="BL4" s="147"/>
      <c r="BM4" s="147"/>
      <c r="BN4" s="147"/>
      <c r="BO4" s="147"/>
      <c r="BP4" s="147"/>
      <c r="BQ4" s="147"/>
      <c r="BR4" s="147"/>
      <c r="BS4" s="147"/>
      <c r="BT4" s="147"/>
      <c r="BU4" s="147"/>
      <c r="BV4" s="147"/>
      <c r="BW4" s="147"/>
      <c r="BX4" s="147"/>
      <c r="BY4" s="147"/>
      <c r="BZ4" s="147"/>
      <c r="CA4" s="147"/>
      <c r="CB4" s="147"/>
    </row>
    <row r="5" spans="2:80" s="107" customFormat="1" ht="30" customHeight="1" x14ac:dyDescent="0.2">
      <c r="B5" s="192"/>
      <c r="C5" s="139" t="s">
        <v>67</v>
      </c>
      <c r="D5" s="123" t="s">
        <v>64</v>
      </c>
      <c r="E5" s="124">
        <v>0.33333333333333337</v>
      </c>
      <c r="F5" s="125"/>
      <c r="G5" s="195"/>
      <c r="H5" s="197"/>
      <c r="I5" s="126">
        <f>+'PLANNING LIV'!O29+('PLANNING LIV'!$R$40*'PLANNING LIV'!L29*24)+(H4*'PLANNING LIV'!$R$40*24)</f>
        <v>75.308237362637371</v>
      </c>
      <c r="J5" s="127">
        <f>+I5*1.196</f>
        <v>90.068651885714289</v>
      </c>
      <c r="K5" s="112"/>
      <c r="L5" s="177"/>
      <c r="M5" s="177"/>
      <c r="Q5" s="112"/>
      <c r="V5" s="112"/>
      <c r="AA5" s="112"/>
      <c r="AF5" s="146"/>
      <c r="AG5" s="147"/>
      <c r="AH5" s="147"/>
      <c r="AI5" s="147"/>
      <c r="AJ5" s="147"/>
      <c r="AK5" s="147"/>
      <c r="AL5" s="147"/>
      <c r="AM5" s="147"/>
      <c r="AN5" s="147"/>
      <c r="AO5" s="147"/>
      <c r="AP5" s="147"/>
      <c r="AQ5" s="147"/>
      <c r="AR5" s="147"/>
      <c r="AS5" s="147"/>
      <c r="AT5" s="147"/>
      <c r="AU5" s="147"/>
      <c r="AV5" s="147"/>
      <c r="AW5" s="147"/>
      <c r="AX5" s="147"/>
      <c r="AY5" s="147"/>
      <c r="AZ5" s="147"/>
      <c r="BA5" s="147"/>
      <c r="BB5" s="147"/>
      <c r="BC5" s="147"/>
      <c r="BD5" s="147"/>
      <c r="BE5" s="147"/>
      <c r="BF5" s="147"/>
      <c r="BG5" s="147"/>
      <c r="BH5" s="147"/>
      <c r="BI5" s="147"/>
      <c r="BJ5" s="147"/>
      <c r="BK5" s="147"/>
      <c r="BL5" s="147"/>
      <c r="BM5" s="147"/>
      <c r="BN5" s="147"/>
      <c r="BO5" s="147"/>
      <c r="BP5" s="147"/>
      <c r="BQ5" s="147"/>
      <c r="BR5" s="147"/>
      <c r="BS5" s="147"/>
      <c r="BT5" s="147"/>
      <c r="BU5" s="147"/>
      <c r="BV5" s="147"/>
      <c r="BW5" s="147"/>
      <c r="BX5" s="147"/>
      <c r="BY5" s="147"/>
      <c r="BZ5" s="147"/>
      <c r="CA5" s="147"/>
      <c r="CB5" s="147"/>
    </row>
    <row r="6" spans="2:80" s="107" customFormat="1" ht="30" customHeight="1" x14ac:dyDescent="0.2">
      <c r="B6" s="192"/>
      <c r="C6" s="139" t="s">
        <v>60</v>
      </c>
      <c r="D6" s="128" t="s">
        <v>288</v>
      </c>
      <c r="E6" s="140" t="s">
        <v>72</v>
      </c>
      <c r="F6" s="120"/>
      <c r="G6" s="129" t="s">
        <v>48</v>
      </c>
      <c r="H6" s="130" t="s">
        <v>268</v>
      </c>
      <c r="I6" s="121" t="s">
        <v>44</v>
      </c>
      <c r="J6" s="122" t="s">
        <v>15</v>
      </c>
      <c r="K6" s="112"/>
      <c r="L6" s="177"/>
      <c r="M6" s="181"/>
      <c r="O6" s="181"/>
      <c r="Q6" s="112"/>
      <c r="V6" s="112"/>
      <c r="AA6" s="112"/>
      <c r="AF6" s="146"/>
      <c r="AG6" s="147"/>
      <c r="AH6" s="147"/>
      <c r="AI6" s="147"/>
      <c r="AJ6" s="147"/>
      <c r="AK6" s="147"/>
      <c r="AL6" s="147"/>
      <c r="AM6" s="147"/>
      <c r="AN6" s="147"/>
      <c r="AO6" s="147"/>
      <c r="AP6" s="147"/>
      <c r="AQ6" s="147"/>
      <c r="AR6" s="147"/>
      <c r="AS6" s="147"/>
      <c r="AT6" s="147"/>
      <c r="AU6" s="147"/>
      <c r="AV6" s="147"/>
      <c r="AW6" s="147"/>
      <c r="AX6" s="147"/>
      <c r="AY6" s="147"/>
      <c r="AZ6" s="147"/>
      <c r="BA6" s="147"/>
      <c r="BB6" s="147"/>
      <c r="BC6" s="147"/>
      <c r="BD6" s="147"/>
      <c r="BE6" s="147"/>
      <c r="BF6" s="147"/>
      <c r="BG6" s="147"/>
      <c r="BH6" s="147"/>
      <c r="BI6" s="147"/>
      <c r="BJ6" s="147"/>
      <c r="BK6" s="147"/>
      <c r="BL6" s="147"/>
      <c r="BM6" s="147"/>
      <c r="BN6" s="147"/>
      <c r="BO6" s="147"/>
      <c r="BP6" s="147"/>
      <c r="BQ6" s="147"/>
      <c r="BR6" s="147"/>
      <c r="BS6" s="147"/>
      <c r="BT6" s="147"/>
      <c r="BU6" s="147"/>
      <c r="BV6" s="147"/>
      <c r="BW6" s="147"/>
      <c r="BX6" s="147"/>
      <c r="BY6" s="147"/>
      <c r="BZ6" s="147"/>
      <c r="CA6" s="147"/>
      <c r="CB6" s="147"/>
    </row>
    <row r="7" spans="2:80" s="131" customFormat="1" ht="30" customHeight="1" thickBot="1" x14ac:dyDescent="0.25">
      <c r="B7" s="193"/>
      <c r="C7" s="132"/>
      <c r="D7" s="133"/>
      <c r="E7" s="134">
        <f>ROUNDUP(((+E5+'PLANNING LIV'!L31+H4)*4*24),0)/4/24</f>
        <v>0.40625</v>
      </c>
      <c r="F7" s="135"/>
      <c r="G7" s="136" t="s">
        <v>49</v>
      </c>
      <c r="H7" s="176" t="str">
        <f>VLOOKUP(H6,'PLANNING LIV'!H25:I35,2,FALSE)</f>
        <v>IMMAT 1</v>
      </c>
      <c r="I7" s="137">
        <f>+'PLANNING LIV'!O31+('PLANNING LIV'!$R$40*'PLANNING LIV'!L31*24)+(H4*'PLANNING LIV'!$R$40*24)</f>
        <v>71.385635164835165</v>
      </c>
      <c r="J7" s="138">
        <f>+I7*1.196</f>
        <v>85.377219657142859</v>
      </c>
      <c r="K7" s="112"/>
      <c r="L7" s="177"/>
      <c r="M7" s="177"/>
      <c r="N7" s="181"/>
      <c r="O7" s="107"/>
      <c r="P7" s="107"/>
      <c r="Q7" s="112"/>
      <c r="R7" s="107"/>
      <c r="S7" s="107"/>
      <c r="T7" s="107"/>
      <c r="U7" s="107"/>
      <c r="V7" s="112"/>
      <c r="W7" s="107"/>
      <c r="X7" s="107"/>
      <c r="Y7" s="107"/>
      <c r="Z7" s="107"/>
      <c r="AA7" s="112"/>
      <c r="AB7" s="107"/>
      <c r="AC7" s="107"/>
      <c r="AD7" s="107"/>
      <c r="AE7" s="107"/>
      <c r="AF7" s="146"/>
      <c r="AG7" s="147"/>
      <c r="AH7" s="147"/>
      <c r="AI7" s="147"/>
      <c r="AJ7" s="147"/>
      <c r="AK7" s="147"/>
      <c r="AL7" s="147"/>
      <c r="AM7" s="147"/>
      <c r="AN7" s="147"/>
      <c r="AO7" s="147"/>
      <c r="AP7" s="147"/>
      <c r="AQ7" s="147"/>
      <c r="AR7" s="147"/>
      <c r="AS7" s="147"/>
      <c r="AT7" s="147"/>
      <c r="AU7" s="147"/>
      <c r="AV7" s="147"/>
      <c r="AW7" s="147"/>
      <c r="AX7" s="147"/>
      <c r="AY7" s="147"/>
      <c r="AZ7" s="147"/>
      <c r="BA7" s="147"/>
      <c r="BB7" s="147"/>
      <c r="BC7" s="147"/>
      <c r="BD7" s="147"/>
      <c r="BE7" s="147"/>
      <c r="BF7" s="147"/>
      <c r="BG7" s="147"/>
      <c r="BH7" s="147"/>
      <c r="BI7" s="147"/>
      <c r="BJ7" s="147"/>
      <c r="BK7" s="147"/>
      <c r="BL7" s="147"/>
      <c r="BM7" s="147"/>
      <c r="BN7" s="147"/>
      <c r="BO7" s="147"/>
      <c r="BP7" s="147"/>
      <c r="BQ7" s="147"/>
      <c r="BR7" s="147"/>
      <c r="BS7" s="147"/>
      <c r="BT7" s="147"/>
      <c r="BU7" s="147"/>
      <c r="BV7" s="147"/>
      <c r="BW7" s="147"/>
      <c r="BX7" s="148"/>
      <c r="BY7" s="148"/>
      <c r="BZ7" s="148"/>
      <c r="CA7" s="148"/>
      <c r="CB7" s="148"/>
    </row>
    <row r="8" spans="2:80" s="131" customFormat="1" ht="9.75" customHeight="1" x14ac:dyDescent="0.2">
      <c r="B8" s="169"/>
      <c r="C8" s="148"/>
      <c r="D8" s="148"/>
      <c r="E8" s="170"/>
      <c r="F8" s="171"/>
      <c r="G8" s="172"/>
      <c r="H8" s="175"/>
      <c r="I8" s="173"/>
      <c r="J8" s="174"/>
      <c r="K8" s="112"/>
      <c r="L8" s="112"/>
      <c r="M8" s="112"/>
      <c r="N8" s="107"/>
      <c r="O8" s="107"/>
      <c r="P8" s="107"/>
      <c r="Q8" s="112"/>
      <c r="R8" s="107"/>
      <c r="S8" s="107"/>
      <c r="T8" s="107"/>
      <c r="U8" s="107"/>
      <c r="V8" s="112"/>
      <c r="W8" s="107"/>
      <c r="X8" s="107"/>
      <c r="Y8" s="107"/>
      <c r="Z8" s="107"/>
      <c r="AA8" s="112"/>
      <c r="AB8" s="107"/>
      <c r="AC8" s="107"/>
      <c r="AD8" s="107"/>
      <c r="AE8" s="107"/>
      <c r="AF8" s="146"/>
      <c r="AG8" s="147"/>
      <c r="AH8" s="147"/>
      <c r="AI8" s="147"/>
      <c r="AJ8" s="147"/>
      <c r="AK8" s="147"/>
      <c r="AL8" s="147"/>
      <c r="AM8" s="147"/>
      <c r="AN8" s="147"/>
      <c r="AO8" s="147"/>
      <c r="AP8" s="147"/>
      <c r="AQ8" s="147"/>
      <c r="AR8" s="147"/>
      <c r="AS8" s="147"/>
      <c r="AT8" s="147"/>
      <c r="AU8" s="147"/>
      <c r="AV8" s="147"/>
      <c r="AW8" s="147"/>
      <c r="AX8" s="147"/>
      <c r="AY8" s="147"/>
      <c r="AZ8" s="147"/>
      <c r="BA8" s="147"/>
      <c r="BB8" s="147"/>
      <c r="BC8" s="147"/>
      <c r="BD8" s="147"/>
      <c r="BE8" s="147"/>
      <c r="BF8" s="147"/>
      <c r="BG8" s="147"/>
      <c r="BH8" s="147"/>
      <c r="BI8" s="147"/>
      <c r="BJ8" s="147"/>
      <c r="BK8" s="147"/>
      <c r="BL8" s="147"/>
      <c r="BM8" s="147"/>
      <c r="BN8" s="147"/>
      <c r="BO8" s="147"/>
      <c r="BP8" s="147"/>
      <c r="BQ8" s="147"/>
      <c r="BR8" s="147"/>
      <c r="BS8" s="147"/>
      <c r="BT8" s="147"/>
      <c r="BU8" s="147"/>
      <c r="BV8" s="147"/>
      <c r="BW8" s="147"/>
      <c r="BX8" s="148"/>
      <c r="BY8" s="148"/>
      <c r="BZ8" s="148"/>
      <c r="CA8" s="148"/>
      <c r="CB8" s="148"/>
    </row>
    <row r="9" spans="2:80" s="58" customFormat="1" ht="23.25" x14ac:dyDescent="0.35">
      <c r="B9" s="97"/>
      <c r="C9" s="98"/>
      <c r="D9" s="101"/>
      <c r="E9" s="102"/>
      <c r="F9" s="100"/>
      <c r="G9" s="104"/>
      <c r="H9" s="104"/>
      <c r="I9" s="105"/>
      <c r="J9" s="103"/>
      <c r="K9"/>
      <c r="L9"/>
      <c r="M9"/>
      <c r="N9" s="26"/>
      <c r="O9" s="26"/>
      <c r="P9" s="26"/>
      <c r="Q9"/>
      <c r="R9" s="26"/>
      <c r="S9" s="26"/>
      <c r="T9" s="26"/>
      <c r="U9" s="26"/>
      <c r="V9"/>
      <c r="W9" s="26"/>
      <c r="X9" s="26"/>
      <c r="Y9" s="26"/>
      <c r="Z9" s="26"/>
      <c r="AA9"/>
      <c r="AB9" s="26"/>
      <c r="AC9" s="26"/>
      <c r="AD9" s="26"/>
      <c r="AE9" s="26"/>
      <c r="AF9" s="1"/>
      <c r="AG9" s="73"/>
      <c r="AH9" s="73"/>
      <c r="AI9" s="73"/>
      <c r="AJ9" s="73"/>
      <c r="AK9" s="73"/>
      <c r="AL9" s="73"/>
      <c r="AM9" s="73"/>
      <c r="AN9" s="73"/>
      <c r="AO9" s="73"/>
      <c r="AP9" s="73"/>
      <c r="AQ9" s="73"/>
      <c r="AR9" s="73"/>
      <c r="AS9" s="73"/>
      <c r="AT9" s="73"/>
      <c r="AU9" s="73"/>
      <c r="AV9" s="73"/>
      <c r="AW9" s="73"/>
      <c r="AX9" s="73"/>
      <c r="AY9" s="73"/>
      <c r="AZ9" s="73"/>
      <c r="BA9" s="73"/>
      <c r="BB9" s="73"/>
      <c r="BC9" s="73"/>
      <c r="BD9" s="73"/>
      <c r="BE9" s="73"/>
      <c r="BF9" s="73"/>
      <c r="BG9" s="73"/>
      <c r="BH9" s="73"/>
      <c r="BI9" s="73"/>
      <c r="BJ9" s="73"/>
      <c r="BK9" s="73"/>
      <c r="BL9" s="73"/>
      <c r="BM9" s="73"/>
      <c r="BN9" s="73"/>
      <c r="BO9" s="73"/>
      <c r="BP9" s="73"/>
      <c r="BQ9" s="73"/>
      <c r="BR9" s="73"/>
      <c r="BS9" s="73"/>
      <c r="BT9" s="73"/>
      <c r="BU9" s="73"/>
      <c r="BV9" s="73"/>
      <c r="BW9" s="73"/>
      <c r="BX9" s="97"/>
      <c r="BY9" s="97"/>
      <c r="BZ9" s="97"/>
      <c r="CA9" s="97"/>
      <c r="CB9" s="97"/>
    </row>
    <row r="10" spans="2:80" s="45" customFormat="1" ht="17.25" hidden="1" customHeight="1" outlineLevel="1" x14ac:dyDescent="0.25">
      <c r="C10" s="26" t="s">
        <v>10</v>
      </c>
      <c r="D10" s="67" t="s">
        <v>57</v>
      </c>
      <c r="E10" s="102"/>
      <c r="F10" s="100"/>
      <c r="G10" s="104"/>
      <c r="H10" s="26" t="s">
        <v>11</v>
      </c>
      <c r="I10" s="105"/>
      <c r="J10" s="103"/>
      <c r="K10"/>
      <c r="L10"/>
      <c r="M10"/>
      <c r="N10" s="26"/>
      <c r="O10" s="26"/>
      <c r="P10" s="26"/>
      <c r="Q10"/>
      <c r="R10" s="26"/>
      <c r="S10" s="26"/>
      <c r="T10" s="26"/>
      <c r="U10" s="26"/>
      <c r="V10"/>
      <c r="W10" s="26"/>
      <c r="X10" s="26"/>
      <c r="Y10" s="26"/>
      <c r="Z10" s="26"/>
      <c r="AA10"/>
      <c r="AB10" s="26"/>
      <c r="AC10" s="26"/>
      <c r="AD10" s="26"/>
      <c r="AE10" s="26"/>
      <c r="AF10" s="1"/>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73"/>
      <c r="BN10" s="73"/>
      <c r="BO10" s="73"/>
      <c r="BP10" s="73"/>
      <c r="BQ10" s="73"/>
      <c r="BR10" s="73"/>
      <c r="BS10" s="73"/>
      <c r="BT10" s="73"/>
      <c r="BU10" s="73"/>
      <c r="BV10" s="73"/>
      <c r="BW10" s="73"/>
      <c r="BX10" s="99"/>
      <c r="BY10" s="99"/>
      <c r="BZ10" s="99"/>
      <c r="CA10" s="99"/>
      <c r="CB10" s="99"/>
    </row>
    <row r="11" spans="2:80" s="45" customFormat="1" ht="17.25" hidden="1" customHeight="1" outlineLevel="1" x14ac:dyDescent="0.25">
      <c r="C11" s="67" t="s">
        <v>289</v>
      </c>
      <c r="D11" s="26"/>
      <c r="E11" s="102"/>
      <c r="F11" s="100"/>
      <c r="G11" s="104"/>
      <c r="H11" s="49">
        <v>1.0416666666666666E-2</v>
      </c>
      <c r="I11" s="179" t="s">
        <v>87</v>
      </c>
      <c r="J11" s="103"/>
      <c r="K11"/>
      <c r="L11"/>
      <c r="M11"/>
      <c r="N11" s="26"/>
      <c r="O11" s="26"/>
      <c r="P11" s="26"/>
      <c r="Q11"/>
      <c r="R11" s="26"/>
      <c r="S11" s="26"/>
      <c r="T11" s="26"/>
      <c r="U11" s="26"/>
      <c r="V11"/>
      <c r="W11" s="26"/>
      <c r="X11" s="26"/>
      <c r="Y11" s="26"/>
      <c r="Z11" s="26"/>
      <c r="AA11"/>
      <c r="AB11" s="26"/>
      <c r="AC11" s="26"/>
      <c r="AD11" s="26"/>
      <c r="AE11" s="26"/>
      <c r="AF11" s="1"/>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c r="BP11" s="73"/>
      <c r="BQ11" s="73"/>
      <c r="BR11" s="73"/>
      <c r="BS11" s="73"/>
      <c r="BT11" s="73"/>
      <c r="BU11" s="73"/>
      <c r="BV11" s="73"/>
      <c r="BW11" s="73"/>
      <c r="BX11" s="99"/>
      <c r="BY11" s="99"/>
      <c r="BZ11" s="99"/>
      <c r="CA11" s="99"/>
      <c r="CB11" s="99"/>
    </row>
    <row r="12" spans="2:80" ht="17.25" hidden="1" customHeight="1" outlineLevel="1" x14ac:dyDescent="0.25">
      <c r="C12" s="67" t="s">
        <v>291</v>
      </c>
      <c r="D12" s="67" t="s">
        <v>296</v>
      </c>
      <c r="E12" s="102"/>
      <c r="F12" s="100"/>
      <c r="G12" s="104"/>
      <c r="H12" s="49">
        <v>2.0833333333333332E-2</v>
      </c>
      <c r="I12" s="105" t="s">
        <v>88</v>
      </c>
      <c r="J12" s="103"/>
      <c r="AF12" s="1"/>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c r="BM12" s="73"/>
      <c r="BN12" s="73"/>
      <c r="BO12" s="73"/>
      <c r="BP12" s="73"/>
      <c r="BQ12" s="73"/>
      <c r="BR12" s="73"/>
      <c r="BS12" s="73"/>
      <c r="BT12" s="73"/>
      <c r="BU12" s="73"/>
      <c r="BV12" s="73"/>
      <c r="BW12" s="73"/>
      <c r="BX12" s="73"/>
      <c r="BY12" s="73"/>
      <c r="BZ12" s="73"/>
      <c r="CA12" s="73"/>
      <c r="CB12" s="73"/>
    </row>
    <row r="13" spans="2:80" ht="17.25" hidden="1" customHeight="1" outlineLevel="1" x14ac:dyDescent="0.25">
      <c r="C13" s="67" t="s">
        <v>293</v>
      </c>
      <c r="D13" s="67" t="s">
        <v>297</v>
      </c>
      <c r="E13" s="102"/>
      <c r="F13" s="100"/>
      <c r="G13" s="104"/>
      <c r="H13" s="49">
        <v>3.125E-2</v>
      </c>
      <c r="I13" s="105" t="s">
        <v>89</v>
      </c>
      <c r="J13" s="103" t="str">
        <f>CONCATENATE($I$11,$H$2,$I$12,$H$6)</f>
        <v>COMMANDE N°:576168 AVEC CAMION   VEHICULE 1</v>
      </c>
      <c r="AF13" s="1"/>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R13" s="73"/>
      <c r="BS13" s="73"/>
      <c r="BT13" s="73"/>
      <c r="BU13" s="73"/>
      <c r="BV13" s="73"/>
      <c r="BW13" s="73"/>
      <c r="BX13" s="73"/>
      <c r="BY13" s="73"/>
      <c r="BZ13" s="73"/>
      <c r="CA13" s="73"/>
      <c r="CB13" s="73"/>
    </row>
    <row r="14" spans="2:80" ht="17.25" hidden="1" customHeight="1" outlineLevel="1" x14ac:dyDescent="0.25">
      <c r="C14" s="67"/>
      <c r="D14" s="67" t="s">
        <v>298</v>
      </c>
      <c r="E14" s="102"/>
      <c r="F14" s="100"/>
      <c r="G14" s="104"/>
      <c r="H14" s="49">
        <v>4.1666666666666664E-2</v>
      </c>
      <c r="I14" s="105"/>
      <c r="J14" s="103"/>
      <c r="AF14" s="1"/>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73"/>
      <c r="BN14" s="73"/>
      <c r="BO14" s="73"/>
      <c r="BP14" s="73"/>
      <c r="BQ14" s="73"/>
      <c r="BR14" s="73"/>
      <c r="BS14" s="73"/>
      <c r="BT14" s="73"/>
      <c r="BU14" s="73"/>
      <c r="BV14" s="73"/>
      <c r="BW14" s="73"/>
      <c r="BX14" s="73"/>
      <c r="BY14" s="73"/>
      <c r="BZ14" s="73"/>
      <c r="CA14" s="73"/>
      <c r="CB14" s="73"/>
    </row>
    <row r="15" spans="2:80" ht="12.75" hidden="1" customHeight="1" outlineLevel="1" x14ac:dyDescent="0.25">
      <c r="D15" s="67" t="s">
        <v>299</v>
      </c>
      <c r="E15" s="102"/>
      <c r="F15" s="100"/>
      <c r="G15" s="104"/>
      <c r="H15" s="49">
        <v>5.2083333333333336E-2</v>
      </c>
      <c r="I15" s="105"/>
      <c r="J15" s="103"/>
      <c r="AF15" s="1"/>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R15" s="73"/>
      <c r="BS15" s="73"/>
      <c r="BT15" s="73"/>
      <c r="BU15" s="73"/>
      <c r="BV15" s="73"/>
      <c r="BW15" s="73"/>
      <c r="BX15" s="73"/>
      <c r="BY15" s="73"/>
      <c r="BZ15" s="73"/>
      <c r="CA15" s="73"/>
      <c r="CB15" s="73"/>
    </row>
    <row r="16" spans="2:80" ht="21.75" hidden="1" customHeight="1" outlineLevel="1" x14ac:dyDescent="0.25">
      <c r="D16" s="67" t="s">
        <v>300</v>
      </c>
      <c r="E16" s="102"/>
      <c r="F16" s="100"/>
      <c r="G16" s="104"/>
      <c r="H16" s="49">
        <v>6.25E-2</v>
      </c>
      <c r="I16" s="105"/>
      <c r="J16" s="103"/>
      <c r="AF16" s="1"/>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73"/>
      <c r="BN16" s="73"/>
      <c r="BO16" s="73"/>
      <c r="BP16" s="73"/>
      <c r="BQ16" s="73"/>
      <c r="BR16" s="73"/>
      <c r="BS16" s="73"/>
      <c r="BT16" s="73"/>
      <c r="BU16" s="73"/>
      <c r="BV16" s="73"/>
      <c r="BW16" s="73"/>
      <c r="BX16" s="73"/>
      <c r="BY16" s="73"/>
      <c r="BZ16" s="73"/>
      <c r="CA16" s="73"/>
      <c r="CB16" s="73"/>
    </row>
    <row r="17" spans="3:80" ht="21.75" hidden="1" customHeight="1" outlineLevel="1" x14ac:dyDescent="0.25">
      <c r="D17" s="67" t="s">
        <v>301</v>
      </c>
      <c r="E17" s="102"/>
      <c r="F17" s="100"/>
      <c r="G17" s="104"/>
      <c r="H17" s="49">
        <v>7.2916666666666671E-2</v>
      </c>
      <c r="I17" s="105"/>
      <c r="J17" s="103"/>
      <c r="AF17" s="1"/>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R17" s="73"/>
      <c r="BS17" s="73"/>
      <c r="BT17" s="73"/>
      <c r="BU17" s="73"/>
      <c r="BV17" s="73"/>
      <c r="BW17" s="73"/>
      <c r="BX17" s="73"/>
      <c r="BY17" s="73"/>
      <c r="BZ17" s="73"/>
      <c r="CA17" s="73"/>
      <c r="CB17" s="73"/>
    </row>
    <row r="18" spans="3:80" ht="21.75" hidden="1" customHeight="1" outlineLevel="1" x14ac:dyDescent="0.25">
      <c r="D18" s="67" t="s">
        <v>302</v>
      </c>
      <c r="E18" s="102"/>
      <c r="F18" s="100"/>
      <c r="G18" s="104"/>
      <c r="H18" s="49">
        <v>8.3333333333333329E-2</v>
      </c>
      <c r="I18" s="105"/>
      <c r="J18" s="103"/>
      <c r="AF18" s="1"/>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73"/>
      <c r="BN18" s="73"/>
      <c r="BO18" s="73"/>
      <c r="BP18" s="73"/>
      <c r="BQ18" s="73"/>
      <c r="BR18" s="73"/>
      <c r="BS18" s="73"/>
      <c r="BT18" s="73"/>
      <c r="BU18" s="73"/>
      <c r="BV18" s="73"/>
      <c r="BW18" s="73"/>
      <c r="BX18" s="73"/>
      <c r="BY18" s="73"/>
      <c r="BZ18" s="73"/>
      <c r="CA18" s="73"/>
      <c r="CB18" s="73"/>
    </row>
    <row r="19" spans="3:80" ht="21.75" hidden="1" customHeight="1" outlineLevel="1" x14ac:dyDescent="0.25">
      <c r="D19" s="67" t="s">
        <v>303</v>
      </c>
      <c r="E19" s="102"/>
      <c r="F19" s="100"/>
      <c r="G19" s="104"/>
      <c r="H19" s="49">
        <v>0.10416666666666667</v>
      </c>
      <c r="I19" s="105"/>
      <c r="J19" s="103"/>
      <c r="AF19" s="1"/>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3"/>
      <c r="BP19" s="73"/>
      <c r="BQ19" s="73"/>
      <c r="BR19" s="73"/>
      <c r="BS19" s="73"/>
      <c r="BT19" s="73"/>
      <c r="BU19" s="73"/>
      <c r="BV19" s="73"/>
      <c r="BW19" s="73"/>
      <c r="BX19" s="73"/>
      <c r="BY19" s="73"/>
      <c r="BZ19" s="73"/>
      <c r="CA19" s="73"/>
      <c r="CB19" s="73"/>
    </row>
    <row r="20" spans="3:80" ht="12.75" hidden="1" customHeight="1" outlineLevel="1" x14ac:dyDescent="0.25">
      <c r="E20" s="102"/>
      <c r="F20" s="100"/>
      <c r="G20" s="104"/>
      <c r="H20" s="49">
        <v>0.125</v>
      </c>
      <c r="I20" s="105"/>
      <c r="J20" s="103"/>
      <c r="AF20" s="1"/>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73"/>
      <c r="BN20" s="73"/>
      <c r="BO20" s="73"/>
      <c r="BP20" s="73"/>
      <c r="BQ20" s="73"/>
      <c r="BR20" s="73"/>
      <c r="BS20" s="73"/>
      <c r="BT20" s="73"/>
      <c r="BU20" s="73"/>
      <c r="BV20" s="73"/>
      <c r="BW20" s="73"/>
      <c r="BX20" s="73"/>
      <c r="BY20" s="73"/>
      <c r="BZ20" s="73"/>
      <c r="CA20" s="73"/>
      <c r="CB20" s="73"/>
    </row>
    <row r="21" spans="3:80" ht="12.75" hidden="1" customHeight="1" outlineLevel="1" x14ac:dyDescent="0.25">
      <c r="C21" s="67" t="s">
        <v>64</v>
      </c>
      <c r="D21" s="67" t="s">
        <v>65</v>
      </c>
      <c r="E21" s="102"/>
      <c r="F21" s="100"/>
      <c r="G21" s="104"/>
      <c r="H21" s="49">
        <v>0.16666666666666699</v>
      </c>
      <c r="I21" s="105"/>
      <c r="J21" s="103"/>
      <c r="AF21" s="1"/>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c r="BW21" s="73"/>
      <c r="BX21" s="73"/>
      <c r="BY21" s="73"/>
      <c r="BZ21" s="73"/>
      <c r="CA21" s="73"/>
      <c r="CB21" s="73"/>
    </row>
    <row r="22" spans="3:80" ht="12.75" hidden="1" customHeight="1" outlineLevel="1" x14ac:dyDescent="0.35">
      <c r="E22" s="102"/>
      <c r="F22" s="100"/>
      <c r="G22" s="104"/>
      <c r="H22" s="104"/>
      <c r="I22" s="105"/>
      <c r="J22" s="103"/>
      <c r="AF22" s="1"/>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73"/>
      <c r="BN22" s="73"/>
      <c r="BO22" s="73"/>
      <c r="BP22" s="73"/>
      <c r="BQ22" s="73"/>
      <c r="BR22" s="73"/>
      <c r="BS22" s="73"/>
      <c r="BT22" s="101"/>
      <c r="BU22" s="73"/>
      <c r="BV22" s="73"/>
      <c r="BW22" s="73"/>
      <c r="BX22" s="73"/>
      <c r="BY22" s="73"/>
      <c r="BZ22" s="73"/>
      <c r="CA22" s="73"/>
      <c r="CB22" s="73"/>
    </row>
    <row r="23" spans="3:80" ht="24" hidden="1" outlineLevel="1" thickBot="1" x14ac:dyDescent="0.3">
      <c r="E23" s="102"/>
      <c r="F23" s="100"/>
      <c r="G23" s="104"/>
      <c r="H23" s="104"/>
      <c r="I23" s="105"/>
      <c r="J23" s="103"/>
      <c r="AF23" s="1"/>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73"/>
      <c r="BN23" s="73"/>
      <c r="BO23" s="73"/>
      <c r="BP23" s="73"/>
      <c r="BQ23" s="73"/>
      <c r="BR23" s="73"/>
      <c r="BS23" s="73"/>
      <c r="BT23" s="97"/>
      <c r="BU23" s="73"/>
      <c r="BV23" s="73"/>
      <c r="BW23" s="73"/>
      <c r="BX23" s="73"/>
      <c r="BY23" s="73"/>
      <c r="BZ23" s="73"/>
      <c r="CA23" s="73"/>
      <c r="CB23" s="73"/>
    </row>
    <row r="24" spans="3:80" ht="26.25" hidden="1" outlineLevel="1" thickBot="1" x14ac:dyDescent="0.35">
      <c r="C24" s="67" t="s">
        <v>62</v>
      </c>
      <c r="D24" s="67" t="s">
        <v>66</v>
      </c>
      <c r="E24" s="102"/>
      <c r="F24" s="100"/>
      <c r="G24" s="28" t="s">
        <v>50</v>
      </c>
      <c r="H24" s="28" t="s">
        <v>9</v>
      </c>
      <c r="I24" s="8" t="s">
        <v>51</v>
      </c>
      <c r="J24" s="103"/>
      <c r="K24" s="198" t="s">
        <v>84</v>
      </c>
      <c r="L24" s="199"/>
      <c r="M24" s="199"/>
      <c r="N24" s="199"/>
      <c r="O24" s="199"/>
      <c r="Q24" s="14" t="s">
        <v>17</v>
      </c>
      <c r="R24" s="15" t="s">
        <v>23</v>
      </c>
      <c r="S24" s="15" t="s">
        <v>24</v>
      </c>
      <c r="T24" s="15" t="s">
        <v>25</v>
      </c>
      <c r="AB24"/>
      <c r="AC24"/>
      <c r="AF24" s="1"/>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99"/>
      <c r="BU24" s="73"/>
      <c r="BV24" s="73"/>
      <c r="BW24" s="73"/>
      <c r="BX24" s="73"/>
      <c r="BY24" s="73"/>
      <c r="BZ24" s="73"/>
      <c r="CA24" s="73"/>
      <c r="CB24" s="73"/>
    </row>
    <row r="25" spans="3:80" ht="21" hidden="1" outlineLevel="1" thickBot="1" x14ac:dyDescent="0.35">
      <c r="C25" s="80" t="s">
        <v>32</v>
      </c>
      <c r="D25" s="82">
        <v>43829</v>
      </c>
      <c r="E25" s="102"/>
      <c r="F25" s="100"/>
      <c r="G25" s="9">
        <v>1</v>
      </c>
      <c r="H25" s="9" t="str">
        <f>+'COUT TR 2019'!G5</f>
        <v>VEHICULE 1</v>
      </c>
      <c r="I25" s="9" t="str">
        <f>+'COUT TR 2019'!H5</f>
        <v>IMMAT 1</v>
      </c>
      <c r="J25" s="103"/>
      <c r="K25" s="35"/>
      <c r="L25" s="32" t="s">
        <v>85</v>
      </c>
      <c r="M25" s="33" t="s">
        <v>47</v>
      </c>
      <c r="N25" s="32" t="s">
        <v>86</v>
      </c>
      <c r="O25" s="34" t="s">
        <v>53</v>
      </c>
      <c r="Q25" s="17" t="s">
        <v>290</v>
      </c>
      <c r="R25" s="24">
        <v>1820</v>
      </c>
      <c r="S25" s="18">
        <v>40000</v>
      </c>
      <c r="T25" s="20"/>
      <c r="AB25"/>
      <c r="AC25"/>
      <c r="AF25" s="1"/>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99"/>
      <c r="BU25" s="73"/>
      <c r="BV25" s="73"/>
      <c r="BW25" s="73"/>
      <c r="BX25" s="73"/>
      <c r="BY25" s="73"/>
      <c r="BZ25" s="73"/>
      <c r="CA25" s="73"/>
      <c r="CB25" s="73"/>
    </row>
    <row r="26" spans="3:80" ht="18" hidden="1" outlineLevel="1" x14ac:dyDescent="0.25">
      <c r="C26" s="80" t="s">
        <v>33</v>
      </c>
      <c r="D26" s="82">
        <f t="shared" ref="D26:D69" si="0">+D25+1</f>
        <v>43830</v>
      </c>
      <c r="E26" s="102"/>
      <c r="F26" s="100"/>
      <c r="G26" s="9">
        <v>2</v>
      </c>
      <c r="H26" s="9" t="str">
        <f>+'COUT TR 2019'!G6</f>
        <v>VEHICULE 2</v>
      </c>
      <c r="I26" s="9" t="str">
        <f>+'COUT TR 2019'!H6</f>
        <v>IMMAT 2</v>
      </c>
      <c r="J26" s="103"/>
      <c r="K26" s="200">
        <v>1</v>
      </c>
      <c r="L26" s="36" t="s">
        <v>41</v>
      </c>
      <c r="M26" s="36" t="s">
        <v>45</v>
      </c>
      <c r="N26" s="36" t="s">
        <v>52</v>
      </c>
      <c r="O26" s="37" t="s">
        <v>39</v>
      </c>
      <c r="Q26" s="17" t="s">
        <v>292</v>
      </c>
      <c r="R26" s="24">
        <v>1820</v>
      </c>
      <c r="S26" s="18">
        <v>40000</v>
      </c>
      <c r="T26" s="20"/>
      <c r="AB26"/>
      <c r="AC26"/>
      <c r="AF26" s="1"/>
      <c r="AG26" s="73"/>
      <c r="AH26" s="73"/>
      <c r="AI26" s="73"/>
      <c r="AJ26" s="73"/>
      <c r="AK26" s="73"/>
      <c r="AL26" s="73"/>
      <c r="AM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73"/>
      <c r="BN26" s="73"/>
      <c r="BO26" s="73"/>
      <c r="BP26" s="73"/>
      <c r="BQ26" s="73"/>
      <c r="BR26" s="73"/>
      <c r="BS26" s="73"/>
      <c r="BT26" s="73"/>
      <c r="BU26" s="73"/>
      <c r="BV26" s="73"/>
      <c r="BW26" s="73"/>
      <c r="BX26" s="73"/>
      <c r="BY26" s="73"/>
      <c r="BZ26" s="73"/>
      <c r="CA26" s="73"/>
      <c r="CB26" s="73"/>
    </row>
    <row r="27" spans="3:80" ht="18" hidden="1" outlineLevel="1" x14ac:dyDescent="0.25">
      <c r="C27" s="80" t="s">
        <v>34</v>
      </c>
      <c r="D27" s="82">
        <f t="shared" si="0"/>
        <v>43831</v>
      </c>
      <c r="E27" s="102"/>
      <c r="F27" s="100"/>
      <c r="G27" s="9">
        <v>3</v>
      </c>
      <c r="H27" s="9" t="str">
        <f>+'COUT TR 2019'!G7</f>
        <v>VEHICULE 3</v>
      </c>
      <c r="I27" s="9" t="str">
        <f>+'COUT TR 2019'!H7</f>
        <v>IMMAT 3</v>
      </c>
      <c r="J27" s="103"/>
      <c r="K27" s="201"/>
      <c r="L27" s="31">
        <f>VLOOKUP('PLANNING LIV'!H3,VILLES!C3:K299,8,FALSE)</f>
        <v>4.1666666666666664E-2</v>
      </c>
      <c r="M27" s="38">
        <f>VLOOKUP('PLANNING LIV'!H3,VILLES!$C$3:$K$299,4,FALSE)</f>
        <v>30.8</v>
      </c>
      <c r="N27" s="25" t="str">
        <f>'PLANNING LIV'!H6</f>
        <v>VEHICULE 1</v>
      </c>
      <c r="O27" s="39">
        <f>VLOOKUP(N27,'COUT TR 2019'!G4:N15,8,FALSE)*M27</f>
        <v>34.496000000000002</v>
      </c>
      <c r="Q27" s="65" t="s">
        <v>294</v>
      </c>
      <c r="R27" s="24">
        <v>1820</v>
      </c>
      <c r="S27" s="18">
        <v>40000</v>
      </c>
      <c r="T27" s="20"/>
      <c r="AB27"/>
      <c r="AC27"/>
      <c r="AF27" s="1"/>
      <c r="AG27" s="73"/>
      <c r="AH27" s="73"/>
      <c r="AI27" s="73"/>
      <c r="AJ27" s="73"/>
      <c r="AK27" s="73"/>
      <c r="AL27" s="73"/>
      <c r="AM27" s="73"/>
      <c r="AN27" s="73"/>
      <c r="AO27" s="73"/>
      <c r="AP27" s="73"/>
      <c r="AQ27" s="73"/>
      <c r="AR27" s="73"/>
      <c r="AS27" s="73"/>
      <c r="AT27" s="73"/>
      <c r="AU27" s="73"/>
      <c r="AV27" s="73"/>
      <c r="AW27" s="73"/>
      <c r="AX27" s="73"/>
      <c r="AY27" s="73"/>
      <c r="AZ27" s="73"/>
      <c r="BA27" s="73"/>
      <c r="BB27" s="73"/>
      <c r="BC27" s="73"/>
      <c r="BD27" s="73"/>
      <c r="BE27" s="73"/>
      <c r="BF27" s="73"/>
      <c r="BG27" s="73"/>
      <c r="BH27" s="73"/>
      <c r="BI27" s="73"/>
      <c r="BJ27" s="73"/>
      <c r="BK27" s="73"/>
      <c r="BL27" s="73"/>
      <c r="BM27" s="73"/>
      <c r="BN27" s="73"/>
      <c r="BO27" s="73"/>
      <c r="BP27" s="73"/>
      <c r="BQ27" s="73"/>
      <c r="BR27" s="73"/>
      <c r="BS27" s="73"/>
      <c r="BT27" s="73"/>
      <c r="BU27" s="73"/>
      <c r="BV27" s="73"/>
      <c r="BW27" s="73"/>
      <c r="BX27" s="73"/>
      <c r="BY27" s="73"/>
      <c r="BZ27" s="73"/>
      <c r="CA27" s="73"/>
      <c r="CB27" s="73"/>
    </row>
    <row r="28" spans="3:80" ht="12.75" hidden="1" customHeight="1" outlineLevel="1" thickBot="1" x14ac:dyDescent="0.3">
      <c r="C28" s="80" t="s">
        <v>35</v>
      </c>
      <c r="D28" s="82">
        <f t="shared" si="0"/>
        <v>43832</v>
      </c>
      <c r="E28" s="102"/>
      <c r="F28" s="100"/>
      <c r="G28" s="9">
        <v>4</v>
      </c>
      <c r="H28" s="9" t="str">
        <f>+'COUT TR 2019'!G8</f>
        <v>VEHICULE 4</v>
      </c>
      <c r="I28" s="9" t="str">
        <f>+'COUT TR 2019'!H8</f>
        <v>IMMAT 4</v>
      </c>
      <c r="J28" s="103"/>
      <c r="K28" s="201"/>
      <c r="L28" s="25" t="s">
        <v>42</v>
      </c>
      <c r="M28" s="25" t="s">
        <v>46</v>
      </c>
      <c r="N28" s="25"/>
      <c r="O28" s="40" t="s">
        <v>40</v>
      </c>
      <c r="Q28" s="163"/>
      <c r="R28" s="164"/>
      <c r="S28" s="164"/>
      <c r="T28" s="164"/>
      <c r="AB28"/>
      <c r="AC28"/>
      <c r="AF28" s="1"/>
      <c r="AG28" s="73"/>
      <c r="AH28" s="73"/>
      <c r="AI28" s="73"/>
      <c r="AJ28" s="73"/>
      <c r="AK28" s="73"/>
      <c r="AL28" s="73"/>
      <c r="AM28" s="73"/>
      <c r="AN28" s="73"/>
      <c r="AO28" s="73"/>
      <c r="AP28" s="73"/>
      <c r="AQ28" s="73"/>
      <c r="AR28" s="73"/>
      <c r="AS28" s="73"/>
      <c r="AT28" s="73"/>
      <c r="AU28" s="73"/>
      <c r="AV28" s="73"/>
      <c r="AW28" s="73"/>
      <c r="AX28" s="73"/>
      <c r="AY28" s="73"/>
      <c r="AZ28" s="73"/>
      <c r="BA28" s="73"/>
      <c r="BB28" s="73"/>
      <c r="BC28" s="73"/>
      <c r="BD28" s="73"/>
      <c r="BE28" s="73"/>
      <c r="BF28" s="73"/>
      <c r="BG28" s="73"/>
      <c r="BH28" s="73"/>
      <c r="BI28" s="73"/>
      <c r="BJ28" s="73"/>
      <c r="BK28" s="73"/>
      <c r="BL28" s="73"/>
      <c r="BM28" s="73"/>
      <c r="BN28" s="73"/>
      <c r="BO28" s="73"/>
      <c r="BP28" s="73"/>
      <c r="BQ28" s="73"/>
      <c r="BR28" s="73"/>
      <c r="BS28" s="73"/>
      <c r="BT28" s="73"/>
      <c r="BU28" s="73"/>
      <c r="BV28" s="73"/>
      <c r="BW28" s="73"/>
      <c r="BX28" s="73"/>
      <c r="BY28" s="73"/>
      <c r="BZ28" s="73"/>
      <c r="CA28" s="73"/>
      <c r="CB28" s="73"/>
    </row>
    <row r="29" spans="3:80" ht="12.75" hidden="1" customHeight="1" outlineLevel="1" thickBot="1" x14ac:dyDescent="0.3">
      <c r="C29" s="80" t="s">
        <v>36</v>
      </c>
      <c r="D29" s="82">
        <f t="shared" si="0"/>
        <v>43833</v>
      </c>
      <c r="E29" s="102"/>
      <c r="F29" s="100"/>
      <c r="G29" s="9">
        <v>5</v>
      </c>
      <c r="H29" s="9" t="str">
        <f>+'COUT TR 2019'!G9</f>
        <v>VEHICULE 5</v>
      </c>
      <c r="I29" s="9" t="str">
        <f>+'COUT TR 2019'!H9</f>
        <v>IMMAT 5</v>
      </c>
      <c r="J29" s="103"/>
      <c r="K29" s="201"/>
      <c r="L29" s="31">
        <f>VLOOKUP('PLANNING LIV'!H3,VILLES!$C$3:$K$299,9,FALSE)</f>
        <v>4.9999999999999996E-2</v>
      </c>
      <c r="M29" s="38">
        <f>VLOOKUP('PLANNING LIV'!H3,VILLES!$C$3:$K$299,5,FALSE)</f>
        <v>33.880000000000003</v>
      </c>
      <c r="N29" s="25"/>
      <c r="O29" s="39">
        <f>VLOOKUP(N27,'COUT TR 2019'!$G$4:$N$18,8,FALSE)*M29</f>
        <v>37.945600000000006</v>
      </c>
      <c r="U29" s="73"/>
      <c r="V29" s="1"/>
      <c r="W29" s="73"/>
      <c r="AB29" s="29"/>
      <c r="AC29"/>
      <c r="AF29" s="1"/>
      <c r="AG29" s="73"/>
      <c r="AH29" s="73"/>
      <c r="AI29" s="73"/>
      <c r="AJ29" s="73"/>
      <c r="AK29" s="73"/>
      <c r="AL29" s="73"/>
      <c r="AM29" s="73"/>
      <c r="AN29" s="73"/>
      <c r="AO29" s="73"/>
      <c r="AP29" s="73"/>
      <c r="AQ29" s="73"/>
      <c r="AR29" s="73"/>
      <c r="AS29" s="73"/>
      <c r="AT29" s="73"/>
      <c r="AU29" s="73"/>
      <c r="AV29" s="73"/>
      <c r="AW29" s="73"/>
      <c r="AX29" s="73"/>
      <c r="AY29" s="73"/>
      <c r="AZ29" s="73"/>
      <c r="BA29" s="73"/>
      <c r="BB29" s="73"/>
      <c r="BC29" s="73"/>
      <c r="BD29" s="73"/>
      <c r="BE29" s="73"/>
      <c r="BF29" s="73"/>
      <c r="BG29" s="73"/>
      <c r="BH29" s="73"/>
      <c r="BI29" s="73"/>
      <c r="BJ29" s="73"/>
      <c r="BK29" s="73"/>
      <c r="BL29" s="73"/>
      <c r="BM29" s="73"/>
      <c r="BN29" s="73"/>
      <c r="BO29" s="73"/>
      <c r="BP29" s="73"/>
      <c r="BQ29" s="73"/>
      <c r="BR29" s="73"/>
      <c r="BS29" s="73"/>
      <c r="BT29" s="73"/>
      <c r="BU29" s="73"/>
      <c r="BV29" s="73"/>
      <c r="BW29" s="73"/>
      <c r="BX29" s="73"/>
      <c r="BY29" s="73"/>
      <c r="BZ29" s="73"/>
      <c r="CA29" s="73"/>
      <c r="CB29" s="73"/>
    </row>
    <row r="30" spans="3:80" s="75" customFormat="1" ht="25.5" hidden="1" outlineLevel="1" x14ac:dyDescent="0.25">
      <c r="C30" s="80" t="s">
        <v>37</v>
      </c>
      <c r="D30" s="82">
        <f t="shared" si="0"/>
        <v>43834</v>
      </c>
      <c r="E30" s="102"/>
      <c r="F30" s="100"/>
      <c r="G30" s="9">
        <v>6</v>
      </c>
      <c r="H30" s="9" t="str">
        <f>+'COUT TR 2019'!G10</f>
        <v>VEHICULE 6</v>
      </c>
      <c r="I30" s="9" t="str">
        <f>+'COUT TR 2019'!H10</f>
        <v>IMMAT 6</v>
      </c>
      <c r="J30" s="103"/>
      <c r="K30" s="201"/>
      <c r="L30" s="25" t="s">
        <v>43</v>
      </c>
      <c r="M30" s="25" t="s">
        <v>47</v>
      </c>
      <c r="N30" s="25"/>
      <c r="O30" s="40" t="s">
        <v>44</v>
      </c>
      <c r="P30" s="26"/>
      <c r="Q30" s="15" t="s">
        <v>26</v>
      </c>
      <c r="R30" s="15" t="s">
        <v>27</v>
      </c>
      <c r="S30" s="15" t="s">
        <v>28</v>
      </c>
      <c r="T30" s="165" t="s">
        <v>29</v>
      </c>
      <c r="U30" s="73"/>
      <c r="V30" s="73"/>
      <c r="W30" s="1"/>
      <c r="X30"/>
      <c r="Y30"/>
      <c r="Z30"/>
      <c r="AA30"/>
      <c r="AB30"/>
      <c r="AC30"/>
      <c r="AD30" s="26"/>
      <c r="AE30" s="26"/>
      <c r="AF30" s="1"/>
      <c r="AG30" s="73"/>
      <c r="AH30" s="73"/>
      <c r="AI30" s="73"/>
      <c r="AJ30" s="73"/>
      <c r="AK30" s="73"/>
      <c r="AL30" s="73"/>
      <c r="AM30" s="73"/>
      <c r="AN30" s="73"/>
      <c r="AO30" s="73"/>
      <c r="AP30" s="73"/>
      <c r="AQ30" s="73"/>
      <c r="AR30" s="73"/>
      <c r="AS30" s="73"/>
      <c r="AT30" s="73"/>
      <c r="AU30" s="73"/>
      <c r="AV30" s="73"/>
      <c r="AW30" s="73"/>
      <c r="AX30" s="73"/>
      <c r="AY30" s="73"/>
      <c r="AZ30" s="73"/>
      <c r="BA30" s="73"/>
      <c r="BB30" s="73"/>
      <c r="BC30" s="73"/>
      <c r="BD30" s="73"/>
      <c r="BE30" s="73"/>
      <c r="BF30" s="73"/>
      <c r="BG30" s="73"/>
      <c r="BH30" s="73"/>
      <c r="BI30" s="73"/>
      <c r="BJ30" s="73"/>
      <c r="BK30" s="73"/>
      <c r="BL30" s="73"/>
      <c r="BM30" s="73"/>
      <c r="BN30" s="73"/>
      <c r="BO30" s="73"/>
      <c r="BP30" s="73"/>
      <c r="BQ30" s="73"/>
      <c r="BR30" s="73"/>
      <c r="BS30" s="73"/>
      <c r="BT30" s="73"/>
      <c r="BU30" s="73"/>
      <c r="BV30" s="73"/>
      <c r="BW30" s="73"/>
      <c r="BX30" s="73"/>
      <c r="BY30" s="73"/>
      <c r="BZ30" s="73"/>
      <c r="CA30" s="73"/>
      <c r="CB30" s="73"/>
    </row>
    <row r="31" spans="3:80" ht="13.5" hidden="1" customHeight="1" outlineLevel="1" thickBot="1" x14ac:dyDescent="0.3">
      <c r="C31" s="80" t="s">
        <v>63</v>
      </c>
      <c r="D31" s="82">
        <f t="shared" si="0"/>
        <v>43835</v>
      </c>
      <c r="E31" s="102"/>
      <c r="F31" s="100"/>
      <c r="G31" s="9">
        <v>7</v>
      </c>
      <c r="H31" s="9" t="str">
        <f>+'COUT TR 2019'!G11</f>
        <v>VEHICULE 7</v>
      </c>
      <c r="I31" s="9" t="str">
        <f>+'COUT TR 2019'!H11</f>
        <v>IMMAT 7</v>
      </c>
      <c r="J31" s="103"/>
      <c r="K31" s="202"/>
      <c r="L31" s="41">
        <f>+(L29+L27)/2</f>
        <v>4.583333333333333E-2</v>
      </c>
      <c r="M31" s="42">
        <f>+(M29+M27)/2</f>
        <v>32.340000000000003</v>
      </c>
      <c r="N31" s="43"/>
      <c r="O31" s="44">
        <f>+(O29+O27)/2</f>
        <v>36.220800000000004</v>
      </c>
      <c r="Q31" s="19"/>
      <c r="R31" s="20">
        <f>+T25</f>
        <v>0</v>
      </c>
      <c r="S31" s="18">
        <f>+S25/R25</f>
        <v>21.978021978021978</v>
      </c>
      <c r="T31" s="166">
        <f>+S31*R31</f>
        <v>0</v>
      </c>
      <c r="U31" s="73"/>
      <c r="V31" s="1"/>
      <c r="W31" s="1"/>
      <c r="X31"/>
      <c r="Y31"/>
      <c r="Z31"/>
      <c r="AB31"/>
      <c r="AC31"/>
      <c r="AF31" s="1"/>
      <c r="AG31" s="73"/>
      <c r="AH31" s="73"/>
      <c r="AI31" s="73"/>
      <c r="AJ31" s="73"/>
      <c r="AK31" s="73"/>
      <c r="AL31" s="73"/>
      <c r="AM31" s="73"/>
      <c r="AN31" s="73"/>
      <c r="AO31" s="73"/>
      <c r="AP31" s="73"/>
      <c r="AQ31" s="73"/>
      <c r="AR31" s="73"/>
      <c r="AS31" s="73"/>
      <c r="AT31" s="73"/>
      <c r="AU31" s="73"/>
      <c r="AV31" s="73"/>
      <c r="AW31" s="73"/>
      <c r="AX31" s="73"/>
      <c r="AY31" s="73"/>
      <c r="AZ31" s="73"/>
      <c r="BA31" s="73"/>
      <c r="BB31" s="73"/>
      <c r="BC31" s="73"/>
      <c r="BD31" s="73"/>
      <c r="BE31" s="73"/>
      <c r="BF31" s="73"/>
      <c r="BG31" s="73"/>
      <c r="BH31" s="73"/>
      <c r="BI31" s="73"/>
      <c r="BJ31" s="73"/>
      <c r="BK31" s="73"/>
      <c r="BL31" s="73"/>
      <c r="BM31" s="73"/>
      <c r="BN31" s="73"/>
      <c r="BO31" s="73"/>
      <c r="BP31" s="73"/>
      <c r="BQ31" s="73"/>
      <c r="BR31" s="73"/>
      <c r="BS31" s="73"/>
      <c r="BT31" s="73"/>
      <c r="BU31" s="73"/>
      <c r="BV31" s="73"/>
      <c r="BW31" s="73"/>
      <c r="BX31" s="73"/>
      <c r="BY31" s="73"/>
      <c r="BZ31" s="73"/>
      <c r="CA31" s="73"/>
      <c r="CB31" s="73"/>
    </row>
    <row r="32" spans="3:80" ht="13.5" hidden="1" customHeight="1" outlineLevel="1" x14ac:dyDescent="0.25">
      <c r="C32" s="80" t="s">
        <v>32</v>
      </c>
      <c r="D32" s="82">
        <f t="shared" si="0"/>
        <v>43836</v>
      </c>
      <c r="E32" s="102"/>
      <c r="F32" s="100"/>
      <c r="G32" s="9">
        <v>8</v>
      </c>
      <c r="H32" s="9" t="str">
        <f>+'COUT TR 2019'!G12</f>
        <v>VEHICULE 8</v>
      </c>
      <c r="I32" s="9" t="str">
        <f>+'COUT TR 2019'!H12</f>
        <v>IMMAT 8</v>
      </c>
      <c r="J32" s="103"/>
      <c r="Q32" s="19"/>
      <c r="R32" s="20">
        <f>+T26</f>
        <v>0</v>
      </c>
      <c r="S32" s="18">
        <f>+S26/R26</f>
        <v>21.978021978021978</v>
      </c>
      <c r="T32" s="166">
        <f>+S32*R32</f>
        <v>0</v>
      </c>
      <c r="U32" s="73"/>
      <c r="V32" s="1"/>
      <c r="W32" s="1"/>
      <c r="X32"/>
      <c r="Y32"/>
      <c r="Z32"/>
      <c r="AB32"/>
      <c r="AC32"/>
      <c r="AF32" s="1"/>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73"/>
      <c r="BN32" s="73"/>
      <c r="BO32" s="73"/>
      <c r="BP32" s="73"/>
      <c r="BQ32" s="73"/>
      <c r="BR32" s="73"/>
      <c r="BS32" s="73"/>
      <c r="BT32" s="73"/>
      <c r="BU32" s="73"/>
      <c r="BV32" s="73"/>
      <c r="BW32" s="73"/>
      <c r="BX32" s="73"/>
      <c r="BY32" s="73"/>
      <c r="BZ32" s="73"/>
      <c r="CA32" s="73"/>
      <c r="CB32" s="73"/>
    </row>
    <row r="33" spans="3:80" ht="13.5" hidden="1" customHeight="1" outlineLevel="1" x14ac:dyDescent="0.25">
      <c r="C33" s="80" t="s">
        <v>33</v>
      </c>
      <c r="D33" s="82">
        <f t="shared" si="0"/>
        <v>43837</v>
      </c>
      <c r="E33" s="102"/>
      <c r="F33" s="100"/>
      <c r="G33" s="9">
        <v>9</v>
      </c>
      <c r="H33" s="9" t="str">
        <f>+'COUT TR 2019'!G13</f>
        <v>VEHICULE 9</v>
      </c>
      <c r="I33" s="9" t="str">
        <f>+'COUT TR 2019'!H13</f>
        <v>IMMAT 9</v>
      </c>
      <c r="J33" s="103"/>
      <c r="Q33" s="19"/>
      <c r="R33" s="20">
        <f>+T27</f>
        <v>0</v>
      </c>
      <c r="S33" s="18">
        <f>+S27/R27</f>
        <v>21.978021978021978</v>
      </c>
      <c r="T33" s="166">
        <f>+S33*R33</f>
        <v>0</v>
      </c>
      <c r="U33" s="73"/>
      <c r="V33" s="1"/>
      <c r="W33" s="1"/>
      <c r="X33"/>
      <c r="Y33"/>
      <c r="Z33"/>
      <c r="AB33"/>
      <c r="AC33"/>
      <c r="AF33" s="1"/>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73"/>
      <c r="BN33" s="73"/>
      <c r="BO33" s="73"/>
      <c r="BP33" s="73"/>
      <c r="BQ33" s="73"/>
      <c r="BR33" s="73"/>
      <c r="BS33" s="73"/>
      <c r="BT33" s="73"/>
      <c r="BU33" s="73"/>
      <c r="BV33" s="73"/>
      <c r="BW33" s="73"/>
      <c r="BX33" s="73"/>
      <c r="BY33" s="73"/>
      <c r="BZ33" s="73"/>
      <c r="CA33" s="73"/>
      <c r="CB33" s="73"/>
    </row>
    <row r="34" spans="3:80" ht="16.5" hidden="1" customHeight="1" outlineLevel="1" thickBot="1" x14ac:dyDescent="0.3">
      <c r="C34" s="80" t="s">
        <v>34</v>
      </c>
      <c r="D34" s="82">
        <f t="shared" si="0"/>
        <v>43838</v>
      </c>
      <c r="E34" s="102"/>
      <c r="F34" s="100"/>
      <c r="G34" s="9">
        <v>10</v>
      </c>
      <c r="H34" s="9" t="str">
        <f>+'COUT TR 2019'!G14</f>
        <v>VEHICULE 10</v>
      </c>
      <c r="I34" s="9" t="str">
        <f>+'COUT TR 2019'!H14</f>
        <v>IMMAT 10</v>
      </c>
      <c r="J34" s="103"/>
      <c r="Q34" s="164"/>
      <c r="R34" s="164"/>
      <c r="S34" s="22">
        <f>AVERAGE(S31:S33)</f>
        <v>21.978021978021975</v>
      </c>
      <c r="T34" s="167">
        <f>SUM(T31:T33)</f>
        <v>0</v>
      </c>
      <c r="U34" s="73"/>
      <c r="V34" s="1"/>
      <c r="W34" s="1"/>
      <c r="X34"/>
      <c r="Y34"/>
      <c r="Z34"/>
      <c r="AB34"/>
      <c r="AC34"/>
      <c r="AF34" s="1"/>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c r="BF34" s="73"/>
      <c r="BG34" s="73"/>
      <c r="BH34" s="73"/>
      <c r="BI34" s="73"/>
      <c r="BJ34" s="73"/>
      <c r="BK34" s="73"/>
      <c r="BL34" s="73"/>
      <c r="BM34" s="73"/>
      <c r="BN34" s="73"/>
      <c r="BO34" s="73"/>
      <c r="BP34" s="73"/>
      <c r="BQ34" s="73"/>
      <c r="BR34" s="73"/>
      <c r="BS34" s="73"/>
      <c r="BT34" s="73"/>
      <c r="BU34" s="73"/>
      <c r="BV34" s="73"/>
      <c r="BW34" s="73"/>
      <c r="BX34" s="73"/>
      <c r="BY34" s="73"/>
      <c r="BZ34" s="73"/>
      <c r="CA34" s="73"/>
      <c r="CB34" s="73"/>
    </row>
    <row r="35" spans="3:80" ht="16.5" hidden="1" customHeight="1" outlineLevel="1" thickBot="1" x14ac:dyDescent="0.3">
      <c r="C35" s="80" t="s">
        <v>35</v>
      </c>
      <c r="D35" s="82">
        <f t="shared" si="0"/>
        <v>43839</v>
      </c>
      <c r="E35" s="102"/>
      <c r="F35" s="100"/>
      <c r="G35" s="64">
        <v>11</v>
      </c>
      <c r="H35" s="9"/>
      <c r="I35" s="9"/>
      <c r="J35" s="103"/>
      <c r="R35"/>
      <c r="S35"/>
      <c r="T35"/>
      <c r="U35" s="73"/>
      <c r="V35" s="1"/>
      <c r="W35" s="168"/>
      <c r="X35" s="46"/>
      <c r="Y35"/>
      <c r="Z35"/>
      <c r="AB35"/>
      <c r="AC35"/>
      <c r="AF35" s="1"/>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73"/>
      <c r="BN35" s="73"/>
      <c r="BO35" s="73"/>
      <c r="BP35" s="73"/>
      <c r="BQ35" s="73"/>
      <c r="BR35" s="73"/>
      <c r="BS35" s="73"/>
      <c r="BT35" s="73"/>
      <c r="BU35" s="73"/>
      <c r="BV35" s="73"/>
      <c r="BW35" s="73"/>
      <c r="BX35" s="73"/>
      <c r="BY35" s="73"/>
      <c r="BZ35" s="73"/>
      <c r="CA35" s="73"/>
      <c r="CB35" s="73"/>
    </row>
    <row r="36" spans="3:80" ht="25.5" hidden="1" outlineLevel="1" x14ac:dyDescent="0.25">
      <c r="C36" s="80" t="s">
        <v>36</v>
      </c>
      <c r="D36" s="82">
        <f t="shared" si="0"/>
        <v>43840</v>
      </c>
      <c r="E36" s="102"/>
      <c r="F36" s="100"/>
      <c r="G36" s="2"/>
      <c r="H36" s="2"/>
      <c r="I36" s="2"/>
      <c r="J36" s="103"/>
      <c r="Q36" s="15" t="s">
        <v>30</v>
      </c>
      <c r="R36" s="16" t="s">
        <v>31</v>
      </c>
      <c r="S36"/>
      <c r="T36"/>
      <c r="W36"/>
      <c r="X36"/>
      <c r="Y36"/>
      <c r="Z36"/>
      <c r="AB36"/>
      <c r="AC36"/>
      <c r="AF36" s="1"/>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73"/>
      <c r="BN36" s="73"/>
      <c r="BO36" s="73"/>
      <c r="BP36" s="73"/>
      <c r="BQ36" s="73"/>
      <c r="BR36" s="73"/>
      <c r="BS36" s="73"/>
      <c r="BT36" s="73"/>
      <c r="BU36" s="73"/>
      <c r="BV36" s="73"/>
      <c r="BW36" s="73"/>
      <c r="BX36" s="73"/>
      <c r="BY36" s="73"/>
      <c r="BZ36" s="73"/>
      <c r="CA36" s="73"/>
      <c r="CB36" s="73"/>
    </row>
    <row r="37" spans="3:80" ht="16.5" hidden="1" customHeight="1" outlineLevel="1" x14ac:dyDescent="0.25">
      <c r="C37" s="80" t="s">
        <v>37</v>
      </c>
      <c r="D37" s="82">
        <f t="shared" si="0"/>
        <v>43841</v>
      </c>
      <c r="E37" s="102"/>
      <c r="F37" s="100"/>
      <c r="G37" s="104"/>
      <c r="H37" s="104"/>
      <c r="I37" s="105"/>
      <c r="J37" s="103"/>
      <c r="Q37" s="18">
        <f>+T31+S25</f>
        <v>40000</v>
      </c>
      <c r="R37" s="21">
        <f>+Q37/R25</f>
        <v>21.978021978021978</v>
      </c>
      <c r="W37"/>
      <c r="X37"/>
      <c r="AC37"/>
      <c r="AF37" s="1"/>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73"/>
      <c r="BN37" s="73"/>
      <c r="BO37" s="73"/>
      <c r="BP37" s="73"/>
      <c r="BQ37" s="73"/>
      <c r="BR37" s="73"/>
      <c r="BS37" s="73"/>
      <c r="BT37" s="73"/>
      <c r="BU37" s="73"/>
      <c r="BV37" s="73"/>
      <c r="BW37" s="73"/>
      <c r="BX37" s="73"/>
      <c r="BY37" s="73"/>
      <c r="BZ37" s="73"/>
      <c r="CA37" s="73"/>
      <c r="CB37" s="73"/>
    </row>
    <row r="38" spans="3:80" ht="18" hidden="1" outlineLevel="1" x14ac:dyDescent="0.25">
      <c r="C38" s="80" t="s">
        <v>63</v>
      </c>
      <c r="D38" s="82">
        <f t="shared" si="0"/>
        <v>43842</v>
      </c>
      <c r="E38" s="102"/>
      <c r="F38" s="100"/>
      <c r="G38" s="104"/>
      <c r="H38" s="104"/>
      <c r="I38" s="105"/>
      <c r="J38" s="103"/>
      <c r="Q38" s="18">
        <f>+T32+S26</f>
        <v>40000</v>
      </c>
      <c r="R38" s="21">
        <f>+Q38/R26</f>
        <v>21.978021978021978</v>
      </c>
      <c r="W38"/>
      <c r="X38"/>
      <c r="AC38"/>
      <c r="AF38" s="1"/>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73"/>
      <c r="BN38" s="73"/>
      <c r="BO38" s="73"/>
      <c r="BP38" s="73"/>
      <c r="BQ38" s="73"/>
      <c r="BR38" s="73"/>
      <c r="BS38" s="73"/>
      <c r="BT38" s="73"/>
      <c r="BU38" s="73"/>
      <c r="BV38" s="73"/>
      <c r="BW38" s="73"/>
      <c r="BX38" s="73"/>
      <c r="BY38" s="73"/>
      <c r="BZ38" s="73"/>
      <c r="CA38" s="73"/>
      <c r="CB38" s="73"/>
    </row>
    <row r="39" spans="3:80" ht="18" hidden="1" outlineLevel="1" x14ac:dyDescent="0.25">
      <c r="C39" s="80" t="s">
        <v>32</v>
      </c>
      <c r="D39" s="82">
        <f t="shared" si="0"/>
        <v>43843</v>
      </c>
      <c r="E39" s="102"/>
      <c r="F39" s="100"/>
      <c r="G39" s="104"/>
      <c r="H39" s="104"/>
      <c r="I39" s="105"/>
      <c r="J39" s="103"/>
      <c r="Q39" s="18">
        <f>+T33+S27</f>
        <v>40000</v>
      </c>
      <c r="R39" s="21">
        <f>+Q39/R27</f>
        <v>21.978021978021978</v>
      </c>
      <c r="W39"/>
      <c r="X39" s="4"/>
      <c r="AC39"/>
      <c r="AF39" s="1"/>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73"/>
      <c r="BQ39" s="73"/>
      <c r="BR39" s="73"/>
      <c r="BS39" s="73"/>
      <c r="BT39" s="73"/>
      <c r="BU39" s="73"/>
      <c r="BV39" s="73"/>
      <c r="BW39" s="73"/>
      <c r="BX39" s="73"/>
      <c r="BY39" s="73"/>
      <c r="BZ39" s="73"/>
      <c r="CA39" s="73"/>
      <c r="CB39" s="73"/>
    </row>
    <row r="40" spans="3:80" ht="18.75" hidden="1" outlineLevel="1" thickBot="1" x14ac:dyDescent="0.3">
      <c r="C40" s="80" t="s">
        <v>33</v>
      </c>
      <c r="D40" s="82">
        <f t="shared" si="0"/>
        <v>43844</v>
      </c>
      <c r="E40" s="102"/>
      <c r="F40" s="100"/>
      <c r="G40" s="104"/>
      <c r="H40" s="104"/>
      <c r="I40" s="105"/>
      <c r="J40" s="103"/>
      <c r="Q40" s="22">
        <f>SUM(Q37:Q39)</f>
        <v>120000</v>
      </c>
      <c r="R40" s="23">
        <f>AVERAGE(R37:R39)</f>
        <v>21.978021978021975</v>
      </c>
      <c r="W40"/>
      <c r="X40"/>
      <c r="AC40"/>
      <c r="AF40" s="1"/>
      <c r="AG40" s="73"/>
      <c r="AH40" s="73"/>
      <c r="AI40" s="73"/>
      <c r="AJ40" s="73"/>
      <c r="AK40" s="73"/>
      <c r="AL40" s="73"/>
      <c r="AM40" s="73"/>
      <c r="AN40" s="73"/>
      <c r="AO40" s="73"/>
      <c r="AP40" s="73"/>
      <c r="AQ40" s="73"/>
      <c r="AR40" s="73"/>
      <c r="AS40" s="73"/>
      <c r="AT40" s="73"/>
      <c r="AU40" s="73"/>
      <c r="AV40" s="73"/>
      <c r="AW40" s="73"/>
      <c r="AX40" s="73"/>
      <c r="AY40" s="73"/>
      <c r="AZ40" s="73"/>
      <c r="BA40" s="73"/>
      <c r="BB40" s="73"/>
      <c r="BC40" s="73"/>
      <c r="BD40" s="73"/>
      <c r="BE40" s="73"/>
      <c r="BF40" s="73"/>
      <c r="BG40" s="73"/>
      <c r="BH40" s="73"/>
      <c r="BI40" s="73"/>
      <c r="BJ40" s="73"/>
      <c r="BK40" s="73"/>
      <c r="BL40" s="73"/>
      <c r="BM40" s="73"/>
      <c r="BN40" s="73"/>
      <c r="BO40" s="73"/>
      <c r="BP40" s="73"/>
      <c r="BQ40" s="73"/>
      <c r="BR40" s="73"/>
      <c r="BS40" s="73"/>
      <c r="BT40" s="73"/>
      <c r="BU40" s="73"/>
      <c r="BV40" s="73"/>
      <c r="BW40" s="73"/>
      <c r="BX40" s="73"/>
      <c r="BY40" s="73"/>
      <c r="BZ40" s="73"/>
      <c r="CA40" s="73"/>
      <c r="CB40" s="73"/>
    </row>
    <row r="41" spans="3:80" ht="12.75" hidden="1" customHeight="1" outlineLevel="1" x14ac:dyDescent="0.25">
      <c r="C41" s="80" t="s">
        <v>34</v>
      </c>
      <c r="D41" s="82">
        <f t="shared" si="0"/>
        <v>43845</v>
      </c>
      <c r="E41" s="102"/>
      <c r="F41" s="100"/>
      <c r="G41" s="104"/>
      <c r="H41" s="104"/>
      <c r="I41" s="105"/>
      <c r="J41" s="103"/>
      <c r="AC41" s="47"/>
      <c r="AF41" s="1"/>
      <c r="AG41" s="73"/>
      <c r="AH41" s="73"/>
      <c r="AI41" s="73"/>
      <c r="AJ41" s="73"/>
      <c r="AK41" s="73"/>
      <c r="AL41" s="73"/>
      <c r="AM41" s="73"/>
      <c r="AN41" s="73"/>
      <c r="AO41" s="73"/>
      <c r="AP41" s="73"/>
      <c r="AQ41" s="73"/>
      <c r="AR41" s="73"/>
      <c r="AS41" s="73"/>
      <c r="AT41" s="73"/>
      <c r="AU41" s="73"/>
      <c r="AV41" s="73"/>
      <c r="AW41" s="73"/>
      <c r="AX41" s="73"/>
      <c r="AY41" s="73"/>
      <c r="AZ41" s="73"/>
      <c r="BA41" s="73"/>
      <c r="BB41" s="73"/>
      <c r="BC41" s="73"/>
      <c r="BD41" s="73"/>
      <c r="BE41" s="73"/>
      <c r="BF41" s="73"/>
      <c r="BG41" s="73"/>
      <c r="BH41" s="73"/>
      <c r="BI41" s="73"/>
      <c r="BJ41" s="73"/>
      <c r="BK41" s="73"/>
      <c r="BL41" s="73"/>
      <c r="BM41" s="73"/>
      <c r="BN41" s="73"/>
      <c r="BO41" s="73"/>
      <c r="BP41" s="73"/>
      <c r="BQ41" s="73"/>
      <c r="BR41" s="73"/>
      <c r="BS41" s="73"/>
      <c r="BT41" s="73"/>
      <c r="BU41" s="73"/>
      <c r="BV41" s="73"/>
      <c r="BW41" s="73"/>
      <c r="BX41" s="73"/>
      <c r="BY41" s="73"/>
      <c r="BZ41" s="73"/>
      <c r="CA41" s="73"/>
      <c r="CB41" s="73"/>
    </row>
    <row r="42" spans="3:80" ht="12.75" hidden="1" customHeight="1" outlineLevel="1" x14ac:dyDescent="0.25">
      <c r="C42" s="80" t="s">
        <v>35</v>
      </c>
      <c r="D42" s="82">
        <f t="shared" si="0"/>
        <v>43846</v>
      </c>
      <c r="E42" s="102"/>
      <c r="F42" s="100"/>
      <c r="G42" s="104"/>
      <c r="H42" s="104"/>
      <c r="I42" s="105"/>
      <c r="J42" s="103"/>
      <c r="AC42"/>
      <c r="AF42" s="1"/>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73"/>
      <c r="BN42" s="73"/>
      <c r="BO42" s="73"/>
      <c r="BP42" s="73"/>
      <c r="BQ42" s="73"/>
      <c r="BR42" s="73"/>
      <c r="BS42" s="73"/>
      <c r="BT42" s="73"/>
      <c r="BU42" s="73"/>
      <c r="BV42" s="73"/>
      <c r="BW42" s="73"/>
      <c r="BX42" s="73"/>
      <c r="BY42" s="73"/>
      <c r="BZ42" s="73"/>
      <c r="CA42" s="73"/>
      <c r="CB42" s="73"/>
    </row>
    <row r="43" spans="3:80" ht="12.75" hidden="1" customHeight="1" outlineLevel="1" x14ac:dyDescent="0.25">
      <c r="C43" s="80" t="s">
        <v>36</v>
      </c>
      <c r="D43" s="82">
        <f t="shared" si="0"/>
        <v>43847</v>
      </c>
      <c r="E43" s="102"/>
      <c r="F43" s="100"/>
      <c r="G43" s="104"/>
      <c r="H43" s="104"/>
      <c r="I43" s="105"/>
      <c r="J43" s="103"/>
      <c r="R43"/>
      <c r="S43"/>
      <c r="T43"/>
      <c r="U43"/>
      <c r="W43"/>
      <c r="X43"/>
      <c r="Y43"/>
      <c r="Z43"/>
      <c r="AB43"/>
      <c r="AC43"/>
      <c r="AF43" s="1"/>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73"/>
      <c r="BN43" s="73"/>
      <c r="BO43" s="73"/>
      <c r="BP43" s="73"/>
      <c r="BQ43" s="73"/>
      <c r="BR43" s="73"/>
      <c r="BS43" s="73"/>
      <c r="BT43" s="73"/>
      <c r="BU43" s="73"/>
      <c r="BV43" s="73"/>
      <c r="BW43" s="73"/>
      <c r="BX43" s="73"/>
      <c r="BY43" s="73"/>
      <c r="BZ43" s="73"/>
      <c r="CA43" s="73"/>
      <c r="CB43" s="73"/>
    </row>
    <row r="44" spans="3:80" ht="12.75" hidden="1" customHeight="1" outlineLevel="1" x14ac:dyDescent="0.25">
      <c r="C44" s="80" t="s">
        <v>37</v>
      </c>
      <c r="D44" s="82">
        <f t="shared" si="0"/>
        <v>43848</v>
      </c>
      <c r="E44" s="102"/>
      <c r="F44" s="100"/>
      <c r="G44" s="104"/>
      <c r="H44" s="104"/>
      <c r="I44" s="105"/>
      <c r="J44" s="103"/>
      <c r="AF44" s="1"/>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c r="BE44" s="73"/>
      <c r="BF44" s="73"/>
      <c r="BG44" s="73"/>
      <c r="BH44" s="73"/>
      <c r="BI44" s="73"/>
      <c r="BJ44" s="73"/>
      <c r="BK44" s="73"/>
      <c r="BL44" s="73"/>
      <c r="BM44" s="73"/>
      <c r="BN44" s="73"/>
      <c r="BO44" s="73"/>
      <c r="BP44" s="73"/>
      <c r="BQ44" s="73"/>
      <c r="BR44" s="73"/>
      <c r="BS44" s="73"/>
      <c r="BT44" s="73"/>
      <c r="BU44" s="73"/>
      <c r="BV44" s="73"/>
      <c r="BW44" s="73"/>
      <c r="BX44" s="73"/>
      <c r="BY44" s="73"/>
      <c r="BZ44" s="73"/>
      <c r="CA44" s="73"/>
      <c r="CB44" s="73"/>
    </row>
    <row r="45" spans="3:80" ht="12.75" hidden="1" customHeight="1" outlineLevel="1" x14ac:dyDescent="0.25">
      <c r="C45" s="80" t="s">
        <v>63</v>
      </c>
      <c r="D45" s="82">
        <f t="shared" si="0"/>
        <v>43849</v>
      </c>
      <c r="E45" s="102"/>
      <c r="F45" s="100"/>
      <c r="G45" s="104"/>
      <c r="H45" s="104"/>
      <c r="I45" s="105"/>
      <c r="J45" s="103"/>
      <c r="AF45" s="1"/>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73"/>
      <c r="BN45" s="73"/>
      <c r="BO45" s="73"/>
      <c r="BP45" s="73"/>
      <c r="BQ45" s="73"/>
      <c r="BR45" s="73"/>
      <c r="BS45" s="73"/>
      <c r="BT45" s="73"/>
      <c r="BU45" s="73"/>
      <c r="BV45" s="73"/>
      <c r="BW45" s="73"/>
      <c r="BX45" s="73"/>
      <c r="BY45" s="73"/>
      <c r="BZ45" s="73"/>
      <c r="CA45" s="73"/>
      <c r="CB45" s="73"/>
    </row>
    <row r="46" spans="3:80" ht="12.75" hidden="1" customHeight="1" outlineLevel="1" x14ac:dyDescent="0.25">
      <c r="C46" s="80" t="s">
        <v>32</v>
      </c>
      <c r="D46" s="82">
        <f t="shared" si="0"/>
        <v>43850</v>
      </c>
      <c r="E46" s="102"/>
      <c r="F46" s="100"/>
      <c r="G46" s="104"/>
      <c r="H46" s="104"/>
      <c r="I46" s="105"/>
      <c r="J46" s="103"/>
      <c r="K46" s="26"/>
      <c r="L46" s="203" t="s">
        <v>54</v>
      </c>
      <c r="M46" s="203"/>
      <c r="N46" s="203"/>
      <c r="O46" s="203"/>
      <c r="P46" s="203"/>
      <c r="R46"/>
      <c r="S46"/>
      <c r="T46"/>
      <c r="U46"/>
      <c r="W46"/>
      <c r="AA46" s="1"/>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73"/>
      <c r="BN46" s="73"/>
      <c r="BO46" s="73"/>
      <c r="BP46" s="73"/>
      <c r="BQ46" s="73"/>
      <c r="BR46" s="73"/>
      <c r="BS46" s="73"/>
      <c r="BT46" s="73"/>
      <c r="BU46" s="73"/>
      <c r="BV46" s="73"/>
      <c r="BW46" s="73"/>
    </row>
    <row r="47" spans="3:80" ht="12.75" hidden="1" customHeight="1" outlineLevel="1" x14ac:dyDescent="0.25">
      <c r="C47" s="80" t="s">
        <v>33</v>
      </c>
      <c r="D47" s="82">
        <f t="shared" si="0"/>
        <v>43851</v>
      </c>
      <c r="E47" s="102"/>
      <c r="F47" s="100"/>
      <c r="G47" s="104"/>
      <c r="H47" s="104"/>
      <c r="I47" s="105"/>
      <c r="J47" s="103"/>
      <c r="K47" s="26"/>
      <c r="L47" s="47" t="s">
        <v>55</v>
      </c>
      <c r="M47" s="48">
        <v>1.0416666666666666E-2</v>
      </c>
      <c r="N47" s="48">
        <v>2.0833333333333332E-2</v>
      </c>
      <c r="O47" s="48">
        <v>3.125E-2</v>
      </c>
      <c r="P47" s="48">
        <v>4.1666666666666664E-2</v>
      </c>
      <c r="Q47" s="48">
        <v>5.2083333333333301E-2</v>
      </c>
      <c r="R47" s="48">
        <v>6.25E-2</v>
      </c>
      <c r="S47" s="48">
        <v>7.2916666666666699E-2</v>
      </c>
      <c r="T47" s="48">
        <v>8.3333333333333301E-2</v>
      </c>
      <c r="U47" s="48">
        <v>0.10416666666666667</v>
      </c>
      <c r="V47" s="48">
        <v>0.125</v>
      </c>
      <c r="W47" s="48">
        <v>0.16666666666666666</v>
      </c>
      <c r="AA47" s="1"/>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73"/>
      <c r="BN47" s="73"/>
      <c r="BO47" s="73"/>
      <c r="BP47" s="73"/>
      <c r="BQ47" s="73"/>
      <c r="BR47" s="73"/>
      <c r="BS47" s="73"/>
      <c r="BT47" s="73"/>
      <c r="BU47" s="73"/>
      <c r="BV47" s="73"/>
      <c r="BW47" s="73"/>
    </row>
    <row r="48" spans="3:80" ht="12.75" hidden="1" customHeight="1" outlineLevel="1" x14ac:dyDescent="0.25">
      <c r="C48" s="80" t="s">
        <v>34</v>
      </c>
      <c r="D48" s="82">
        <f t="shared" si="0"/>
        <v>43852</v>
      </c>
      <c r="E48" s="102"/>
      <c r="F48" s="100"/>
      <c r="G48" s="104"/>
      <c r="H48" s="104"/>
      <c r="I48" s="105"/>
      <c r="J48" s="103"/>
      <c r="K48" s="26"/>
      <c r="L48" t="s">
        <v>56</v>
      </c>
      <c r="M48" s="30">
        <f t="shared" ref="M48:W48" si="1">+$R$40*M47*24</f>
        <v>5.4945054945054936</v>
      </c>
      <c r="N48" s="30">
        <f t="shared" si="1"/>
        <v>10.989010989010987</v>
      </c>
      <c r="O48" s="30">
        <f t="shared" si="1"/>
        <v>16.483516483516482</v>
      </c>
      <c r="P48" s="30">
        <f t="shared" si="1"/>
        <v>21.978021978021975</v>
      </c>
      <c r="Q48" s="30">
        <f t="shared" si="1"/>
        <v>27.47252747252745</v>
      </c>
      <c r="R48" s="30">
        <f t="shared" si="1"/>
        <v>32.967032967032964</v>
      </c>
      <c r="S48" s="30">
        <f t="shared" si="1"/>
        <v>38.461538461538474</v>
      </c>
      <c r="T48" s="30">
        <f t="shared" si="1"/>
        <v>43.956043956043935</v>
      </c>
      <c r="U48" s="30">
        <f t="shared" si="1"/>
        <v>54.945054945054942</v>
      </c>
      <c r="V48" s="30">
        <f t="shared" si="1"/>
        <v>65.934065934065927</v>
      </c>
      <c r="W48" s="30">
        <f t="shared" si="1"/>
        <v>87.912087912087898</v>
      </c>
      <c r="AA48" s="1"/>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73"/>
      <c r="BN48" s="73"/>
      <c r="BO48" s="73"/>
      <c r="BP48" s="73"/>
      <c r="BQ48" s="73"/>
      <c r="BR48" s="73"/>
      <c r="BS48" s="73"/>
      <c r="BT48" s="73"/>
      <c r="BU48" s="73"/>
      <c r="BV48" s="73"/>
      <c r="BW48" s="73"/>
    </row>
    <row r="49" spans="3:80" ht="12.75" hidden="1" customHeight="1" outlineLevel="1" x14ac:dyDescent="0.25">
      <c r="C49" s="80" t="s">
        <v>35</v>
      </c>
      <c r="D49" s="82">
        <f t="shared" si="0"/>
        <v>43853</v>
      </c>
      <c r="E49" s="102"/>
      <c r="F49" s="100"/>
      <c r="G49" s="104"/>
      <c r="H49" s="104"/>
      <c r="I49" s="105"/>
      <c r="J49" s="103"/>
      <c r="K49" s="26"/>
      <c r="M49" s="26"/>
      <c r="AA49" s="1"/>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73"/>
      <c r="BN49" s="73"/>
      <c r="BO49" s="73"/>
      <c r="BP49" s="73"/>
      <c r="BQ49" s="73"/>
      <c r="BR49" s="73"/>
      <c r="BS49" s="73"/>
      <c r="BT49" s="73"/>
      <c r="BU49" s="73"/>
      <c r="BV49" s="73"/>
      <c r="BW49" s="73"/>
    </row>
    <row r="50" spans="3:80" ht="12.75" hidden="1" customHeight="1" outlineLevel="1" x14ac:dyDescent="0.25">
      <c r="C50" s="80" t="s">
        <v>36</v>
      </c>
      <c r="D50" s="82">
        <f t="shared" si="0"/>
        <v>43854</v>
      </c>
      <c r="E50" s="102"/>
      <c r="F50" s="100"/>
      <c r="G50" s="104"/>
      <c r="H50" s="104"/>
      <c r="I50" s="105"/>
      <c r="J50" s="103"/>
      <c r="AF50" s="1"/>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73"/>
      <c r="BN50" s="73"/>
      <c r="BO50" s="73"/>
      <c r="BP50" s="73"/>
      <c r="BQ50" s="73"/>
      <c r="BR50" s="73"/>
      <c r="BS50" s="73"/>
      <c r="BT50" s="73"/>
      <c r="BU50" s="73"/>
      <c r="BV50" s="73"/>
      <c r="BW50" s="73"/>
      <c r="BX50" s="73"/>
      <c r="BY50" s="73"/>
      <c r="BZ50" s="73"/>
      <c r="CA50" s="73"/>
      <c r="CB50" s="73"/>
    </row>
    <row r="51" spans="3:80" ht="12.75" hidden="1" customHeight="1" outlineLevel="1" x14ac:dyDescent="0.25">
      <c r="C51" s="80" t="s">
        <v>37</v>
      </c>
      <c r="D51" s="82">
        <f t="shared" si="0"/>
        <v>43855</v>
      </c>
      <c r="E51" s="102"/>
      <c r="F51" s="100"/>
      <c r="G51" s="104"/>
      <c r="H51" s="104"/>
      <c r="I51" s="105"/>
      <c r="J51" s="103"/>
      <c r="AF51" s="1"/>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73"/>
      <c r="BN51" s="73"/>
      <c r="BO51" s="73"/>
      <c r="BP51" s="73"/>
      <c r="BQ51" s="73"/>
      <c r="BR51" s="73"/>
      <c r="BS51" s="73"/>
      <c r="BT51" s="73"/>
      <c r="BU51" s="73"/>
      <c r="BV51" s="73"/>
      <c r="BW51" s="73"/>
      <c r="BX51" s="73"/>
      <c r="BY51" s="73"/>
      <c r="BZ51" s="73"/>
      <c r="CA51" s="73"/>
      <c r="CB51" s="73"/>
    </row>
    <row r="52" spans="3:80" ht="12.75" hidden="1" customHeight="1" outlineLevel="1" x14ac:dyDescent="0.25">
      <c r="C52" s="80" t="s">
        <v>63</v>
      </c>
      <c r="D52" s="82">
        <f t="shared" si="0"/>
        <v>43856</v>
      </c>
      <c r="E52" s="102"/>
      <c r="F52" s="100"/>
      <c r="G52" s="104"/>
      <c r="H52" s="104"/>
      <c r="I52" s="105"/>
      <c r="J52" s="103"/>
      <c r="AF52" s="1"/>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73"/>
      <c r="BN52" s="73"/>
      <c r="BO52" s="73"/>
      <c r="BP52" s="73"/>
      <c r="BQ52" s="73"/>
      <c r="BR52" s="73"/>
      <c r="BS52" s="73"/>
      <c r="BT52" s="73"/>
      <c r="BU52" s="73"/>
      <c r="BV52" s="73"/>
      <c r="BW52" s="73"/>
      <c r="BX52" s="73"/>
      <c r="BY52" s="73"/>
      <c r="BZ52" s="73"/>
      <c r="CA52" s="73"/>
      <c r="CB52" s="73"/>
    </row>
    <row r="53" spans="3:80" ht="12.75" hidden="1" customHeight="1" outlineLevel="1" x14ac:dyDescent="0.25">
      <c r="C53" s="80" t="s">
        <v>32</v>
      </c>
      <c r="D53" s="82">
        <f t="shared" si="0"/>
        <v>43857</v>
      </c>
      <c r="E53" s="102"/>
      <c r="F53" s="100"/>
      <c r="G53" s="104"/>
      <c r="H53" s="104"/>
      <c r="I53" s="105"/>
      <c r="J53" s="103"/>
      <c r="AF53" s="1"/>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73"/>
      <c r="BN53" s="73"/>
      <c r="BO53" s="73"/>
      <c r="BP53" s="73"/>
      <c r="BQ53" s="73"/>
      <c r="BR53" s="73"/>
      <c r="BS53" s="73"/>
      <c r="BT53" s="73"/>
      <c r="BU53" s="73"/>
      <c r="BV53" s="73"/>
      <c r="BW53" s="73"/>
      <c r="BX53" s="73"/>
      <c r="BY53" s="73"/>
      <c r="BZ53" s="73"/>
      <c r="CA53" s="73"/>
      <c r="CB53" s="73"/>
    </row>
    <row r="54" spans="3:80" ht="12.75" hidden="1" customHeight="1" outlineLevel="1" x14ac:dyDescent="0.25">
      <c r="C54" s="80" t="s">
        <v>33</v>
      </c>
      <c r="D54" s="82">
        <f t="shared" si="0"/>
        <v>43858</v>
      </c>
      <c r="E54" s="102"/>
      <c r="F54" s="100"/>
      <c r="G54" s="104"/>
      <c r="H54" s="104"/>
      <c r="I54" s="105"/>
      <c r="J54" s="103"/>
      <c r="AF54" s="1"/>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73"/>
      <c r="BN54" s="73"/>
      <c r="BO54" s="73"/>
      <c r="BP54" s="73"/>
      <c r="BQ54" s="73"/>
      <c r="BR54" s="73"/>
      <c r="BS54" s="73"/>
      <c r="BT54" s="73"/>
      <c r="BU54" s="73"/>
      <c r="BV54" s="73"/>
      <c r="BW54" s="73"/>
      <c r="BX54" s="73"/>
      <c r="BY54" s="73"/>
      <c r="BZ54" s="73"/>
      <c r="CA54" s="73"/>
      <c r="CB54" s="73"/>
    </row>
    <row r="55" spans="3:80" ht="12.75" hidden="1" customHeight="1" outlineLevel="1" x14ac:dyDescent="0.25">
      <c r="C55" s="80" t="s">
        <v>34</v>
      </c>
      <c r="D55" s="82">
        <f t="shared" si="0"/>
        <v>43859</v>
      </c>
      <c r="E55" s="102"/>
      <c r="F55" s="100"/>
      <c r="G55" s="104"/>
      <c r="H55" s="104"/>
      <c r="I55" s="105"/>
      <c r="J55" s="103"/>
      <c r="AF55" s="1"/>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73"/>
      <c r="BN55" s="73"/>
      <c r="BO55" s="73"/>
      <c r="BP55" s="73"/>
      <c r="BQ55" s="73"/>
      <c r="BR55" s="73"/>
      <c r="BS55" s="73"/>
      <c r="BT55" s="73"/>
      <c r="BU55" s="73"/>
      <c r="BV55" s="73"/>
      <c r="BW55" s="73"/>
      <c r="BX55" s="73"/>
      <c r="BY55" s="73"/>
      <c r="BZ55" s="73"/>
      <c r="CA55" s="73"/>
      <c r="CB55" s="73"/>
    </row>
    <row r="56" spans="3:80" ht="12.75" hidden="1" customHeight="1" outlineLevel="1" x14ac:dyDescent="0.25">
      <c r="C56" s="80" t="s">
        <v>35</v>
      </c>
      <c r="D56" s="82">
        <f t="shared" si="0"/>
        <v>43860</v>
      </c>
      <c r="E56" s="102"/>
      <c r="F56" s="100"/>
      <c r="G56" s="104"/>
      <c r="H56" s="104"/>
      <c r="I56" s="105"/>
      <c r="J56" s="103"/>
      <c r="AF56" s="1"/>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73"/>
      <c r="BN56" s="73"/>
      <c r="BO56" s="73"/>
      <c r="BP56" s="73"/>
      <c r="BQ56" s="73"/>
      <c r="BR56" s="73"/>
      <c r="BS56" s="73"/>
      <c r="BT56" s="73"/>
      <c r="BU56" s="73"/>
      <c r="BV56" s="73"/>
      <c r="BW56" s="73"/>
      <c r="BX56" s="73"/>
      <c r="BY56" s="73"/>
      <c r="BZ56" s="73"/>
      <c r="CA56" s="73"/>
      <c r="CB56" s="73"/>
    </row>
    <row r="57" spans="3:80" ht="13.5" hidden="1" customHeight="1" outlineLevel="1" x14ac:dyDescent="0.25">
      <c r="C57" s="80" t="s">
        <v>36</v>
      </c>
      <c r="D57" s="82">
        <f t="shared" si="0"/>
        <v>43861</v>
      </c>
      <c r="E57" s="102"/>
      <c r="F57" s="100"/>
      <c r="G57" s="104"/>
      <c r="H57" s="104"/>
      <c r="I57" s="105"/>
      <c r="J57" s="103"/>
      <c r="AF57" s="1"/>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73"/>
      <c r="BN57" s="73"/>
      <c r="BO57" s="73"/>
      <c r="BP57" s="73"/>
      <c r="BQ57" s="73"/>
      <c r="BR57" s="73"/>
      <c r="BS57" s="73"/>
      <c r="BT57" s="73"/>
      <c r="BU57" s="73"/>
      <c r="BV57" s="73"/>
      <c r="BW57" s="73"/>
      <c r="BX57" s="73"/>
      <c r="BY57" s="73"/>
      <c r="BZ57" s="73"/>
      <c r="CA57" s="73"/>
      <c r="CB57" s="73"/>
    </row>
    <row r="58" spans="3:80" ht="23.25" hidden="1" outlineLevel="1" x14ac:dyDescent="0.25">
      <c r="C58" s="80" t="s">
        <v>37</v>
      </c>
      <c r="D58" s="82">
        <f t="shared" si="0"/>
        <v>43862</v>
      </c>
      <c r="E58" s="102"/>
      <c r="F58" s="100"/>
      <c r="G58" s="104"/>
      <c r="H58" s="104"/>
      <c r="I58" s="105"/>
      <c r="J58" s="103"/>
      <c r="AF58" s="1"/>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97"/>
      <c r="BJ58" s="97"/>
      <c r="BK58" s="97"/>
      <c r="BL58" s="97"/>
      <c r="BM58" s="97"/>
      <c r="BN58" s="97"/>
      <c r="BO58" s="97"/>
      <c r="BP58" s="97"/>
      <c r="BQ58" s="97"/>
      <c r="BR58" s="97"/>
      <c r="BS58" s="97"/>
      <c r="BT58" s="73"/>
      <c r="BU58" s="73"/>
      <c r="BV58" s="73"/>
      <c r="BW58" s="73"/>
      <c r="BX58" s="73"/>
      <c r="BY58" s="73"/>
      <c r="BZ58" s="73"/>
      <c r="CA58" s="73"/>
      <c r="CB58" s="73"/>
    </row>
    <row r="59" spans="3:80" s="58" customFormat="1" ht="30" hidden="1" customHeight="1" outlineLevel="1" x14ac:dyDescent="0.25">
      <c r="C59" s="80" t="s">
        <v>63</v>
      </c>
      <c r="D59" s="82">
        <f t="shared" si="0"/>
        <v>43863</v>
      </c>
      <c r="E59" s="102"/>
      <c r="F59" s="100"/>
      <c r="G59" s="104"/>
      <c r="H59" s="104"/>
      <c r="I59" s="105"/>
      <c r="J59" s="103"/>
      <c r="K59"/>
      <c r="L59"/>
      <c r="M59"/>
      <c r="N59" s="26"/>
      <c r="O59" s="26"/>
      <c r="P59" s="26"/>
      <c r="Q59"/>
      <c r="R59" s="26"/>
      <c r="S59" s="26"/>
      <c r="T59" s="26"/>
      <c r="U59" s="26"/>
      <c r="V59"/>
      <c r="W59" s="26"/>
      <c r="X59" s="26"/>
      <c r="Y59" s="26"/>
      <c r="Z59" s="26"/>
      <c r="AA59"/>
      <c r="AB59" s="26"/>
      <c r="AC59" s="26"/>
      <c r="AD59" s="26"/>
      <c r="AE59" s="26"/>
      <c r="AF59" s="1"/>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99"/>
      <c r="BJ59" s="99"/>
      <c r="BK59" s="99"/>
      <c r="BL59" s="99"/>
      <c r="BM59" s="99"/>
      <c r="BN59" s="99"/>
      <c r="BO59" s="99"/>
      <c r="BP59" s="99"/>
      <c r="BQ59" s="99"/>
      <c r="BR59" s="99"/>
      <c r="BS59" s="99"/>
      <c r="BT59" s="73"/>
      <c r="BU59" s="97"/>
      <c r="BV59" s="97"/>
      <c r="BW59" s="97"/>
      <c r="BX59" s="97"/>
      <c r="BY59" s="97"/>
      <c r="BZ59" s="97"/>
      <c r="CA59" s="97"/>
      <c r="CB59" s="97"/>
    </row>
    <row r="60" spans="3:80" s="45" customFormat="1" ht="18" hidden="1" outlineLevel="1" x14ac:dyDescent="0.25">
      <c r="C60" s="80" t="s">
        <v>32</v>
      </c>
      <c r="D60" s="82">
        <f t="shared" si="0"/>
        <v>43864</v>
      </c>
      <c r="E60" s="102"/>
      <c r="F60" s="100"/>
      <c r="G60" s="104"/>
      <c r="H60" s="104"/>
      <c r="I60" s="105"/>
      <c r="J60" s="103"/>
      <c r="K60"/>
      <c r="L60"/>
      <c r="M60"/>
      <c r="N60" s="26"/>
      <c r="O60" s="26"/>
      <c r="P60" s="26"/>
      <c r="Q60"/>
      <c r="R60" s="26"/>
      <c r="S60" s="26"/>
      <c r="T60" s="26"/>
      <c r="U60" s="26"/>
      <c r="V60"/>
      <c r="W60" s="26"/>
      <c r="X60" s="26"/>
      <c r="Y60" s="26"/>
      <c r="Z60" s="26"/>
      <c r="AA60"/>
      <c r="AB60" s="26"/>
      <c r="AC60" s="26"/>
      <c r="AD60" s="26"/>
      <c r="AE60" s="26"/>
      <c r="AF60" s="1"/>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73"/>
      <c r="BN60" s="73"/>
      <c r="BO60" s="73"/>
      <c r="BP60" s="73"/>
      <c r="BQ60" s="73"/>
      <c r="BR60" s="73"/>
      <c r="BS60" s="73"/>
      <c r="BT60" s="73"/>
      <c r="BU60" s="99"/>
      <c r="BV60" s="99"/>
      <c r="BW60" s="99"/>
      <c r="BX60" s="99"/>
      <c r="BY60" s="99"/>
      <c r="BZ60" s="99"/>
      <c r="CA60" s="99"/>
      <c r="CB60" s="99"/>
    </row>
    <row r="61" spans="3:80" ht="18" hidden="1" outlineLevel="1" x14ac:dyDescent="0.25">
      <c r="C61" s="80" t="s">
        <v>33</v>
      </c>
      <c r="D61" s="82">
        <f t="shared" si="0"/>
        <v>43865</v>
      </c>
      <c r="E61" s="102"/>
      <c r="F61" s="100"/>
      <c r="G61" s="104"/>
      <c r="H61" s="104"/>
      <c r="I61" s="105"/>
      <c r="J61" s="103"/>
      <c r="AF61" s="1"/>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73"/>
      <c r="BN61" s="73"/>
      <c r="BO61" s="73"/>
      <c r="BP61" s="73"/>
      <c r="BQ61" s="73"/>
      <c r="BR61" s="73"/>
      <c r="BS61" s="73"/>
      <c r="BT61" s="73"/>
      <c r="BU61" s="73"/>
      <c r="BV61" s="73"/>
      <c r="BW61" s="73"/>
      <c r="BX61" s="73"/>
      <c r="BY61" s="73"/>
      <c r="BZ61" s="73"/>
      <c r="CA61" s="73"/>
      <c r="CB61" s="73"/>
    </row>
    <row r="62" spans="3:80" ht="18" hidden="1" outlineLevel="1" x14ac:dyDescent="0.25">
      <c r="C62" s="80" t="s">
        <v>34</v>
      </c>
      <c r="D62" s="82">
        <f t="shared" si="0"/>
        <v>43866</v>
      </c>
      <c r="E62" s="102"/>
      <c r="F62" s="100"/>
      <c r="G62" s="104"/>
      <c r="H62" s="104"/>
      <c r="I62" s="105"/>
      <c r="J62" s="103"/>
      <c r="AF62" s="1"/>
      <c r="AG62" s="73"/>
      <c r="AH62" s="73"/>
      <c r="AI62" s="73"/>
      <c r="AJ62" s="73"/>
      <c r="AK62" s="73"/>
      <c r="AL62" s="73"/>
      <c r="AM62" s="73"/>
      <c r="AN62" s="73"/>
      <c r="AO62" s="73"/>
      <c r="AP62" s="73"/>
      <c r="AQ62" s="73"/>
      <c r="AR62" s="73"/>
      <c r="AS62" s="73"/>
      <c r="AT62" s="73"/>
      <c r="AU62" s="73"/>
      <c r="AV62" s="73"/>
      <c r="AW62" s="73"/>
      <c r="AX62" s="73"/>
      <c r="AY62" s="73"/>
      <c r="AZ62" s="73"/>
      <c r="BA62" s="73"/>
      <c r="BB62" s="73"/>
      <c r="BC62" s="73"/>
      <c r="BD62" s="73"/>
      <c r="BE62" s="73"/>
      <c r="BF62" s="73"/>
      <c r="BG62" s="73"/>
      <c r="BH62" s="73"/>
      <c r="BI62" s="73"/>
      <c r="BJ62" s="73"/>
      <c r="BK62" s="73"/>
      <c r="BL62" s="73"/>
      <c r="BM62" s="73"/>
      <c r="BN62" s="73"/>
      <c r="BO62" s="73"/>
      <c r="BP62" s="73"/>
      <c r="BQ62" s="73"/>
      <c r="BR62" s="73"/>
      <c r="BS62" s="73"/>
      <c r="BT62" s="73"/>
      <c r="BU62" s="73"/>
      <c r="BV62" s="73"/>
      <c r="BW62" s="73"/>
      <c r="BX62" s="73"/>
      <c r="BY62" s="73"/>
      <c r="BZ62" s="73"/>
      <c r="CA62" s="73"/>
      <c r="CB62" s="73"/>
    </row>
    <row r="63" spans="3:80" ht="18" hidden="1" outlineLevel="1" x14ac:dyDescent="0.25">
      <c r="C63" s="80" t="s">
        <v>35</v>
      </c>
      <c r="D63" s="82">
        <f t="shared" si="0"/>
        <v>43867</v>
      </c>
      <c r="E63" s="102"/>
      <c r="F63" s="100"/>
      <c r="G63" s="104"/>
      <c r="H63" s="104"/>
      <c r="I63" s="105"/>
      <c r="J63" s="103"/>
      <c r="AF63" s="1"/>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c r="BF63" s="73"/>
      <c r="BG63" s="73"/>
      <c r="BH63" s="73"/>
      <c r="BI63" s="73"/>
      <c r="BJ63" s="73"/>
      <c r="BK63" s="73"/>
      <c r="BL63" s="73"/>
      <c r="BM63" s="73"/>
      <c r="BN63" s="73"/>
      <c r="BO63" s="73"/>
      <c r="BP63" s="73"/>
      <c r="BQ63" s="73"/>
      <c r="BR63" s="73"/>
      <c r="BS63" s="73"/>
      <c r="BT63" s="73"/>
      <c r="BU63" s="73"/>
      <c r="BV63" s="73"/>
      <c r="BW63" s="73"/>
      <c r="BX63" s="73"/>
      <c r="BY63" s="73"/>
      <c r="BZ63" s="73"/>
      <c r="CA63" s="73"/>
      <c r="CB63" s="73"/>
    </row>
    <row r="64" spans="3:80" ht="18" hidden="1" outlineLevel="1" x14ac:dyDescent="0.25">
      <c r="C64" s="80" t="s">
        <v>36</v>
      </c>
      <c r="D64" s="82">
        <f t="shared" si="0"/>
        <v>43868</v>
      </c>
      <c r="E64" s="102"/>
      <c r="F64" s="100"/>
      <c r="G64" s="104"/>
      <c r="H64" s="104"/>
      <c r="I64" s="105"/>
      <c r="J64" s="103"/>
      <c r="AF64" s="1"/>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c r="BF64" s="73"/>
      <c r="BG64" s="73"/>
      <c r="BH64" s="73"/>
      <c r="BI64" s="73"/>
      <c r="BJ64" s="73"/>
      <c r="BK64" s="73"/>
      <c r="BL64" s="73"/>
      <c r="BM64" s="73"/>
      <c r="BN64" s="73"/>
      <c r="BO64" s="73"/>
      <c r="BP64" s="73"/>
      <c r="BQ64" s="73"/>
      <c r="BR64" s="73"/>
      <c r="BS64" s="73"/>
      <c r="BT64" s="73"/>
      <c r="BU64" s="73"/>
      <c r="BV64" s="73"/>
      <c r="BW64" s="73"/>
      <c r="BX64" s="73"/>
      <c r="BY64" s="73"/>
      <c r="BZ64" s="73"/>
      <c r="CA64" s="73"/>
      <c r="CB64" s="73"/>
    </row>
    <row r="65" spans="3:80" ht="18" hidden="1" outlineLevel="1" x14ac:dyDescent="0.25">
      <c r="C65" s="80" t="s">
        <v>37</v>
      </c>
      <c r="D65" s="82">
        <f t="shared" si="0"/>
        <v>43869</v>
      </c>
      <c r="E65" s="102"/>
      <c r="F65" s="100"/>
      <c r="G65" s="104"/>
      <c r="H65" s="104"/>
      <c r="I65" s="105"/>
      <c r="J65" s="103"/>
      <c r="AF65" s="1"/>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73"/>
      <c r="BN65" s="73"/>
      <c r="BO65" s="73"/>
      <c r="BP65" s="73"/>
      <c r="BQ65" s="73"/>
      <c r="BR65" s="73"/>
      <c r="BS65" s="73"/>
      <c r="BT65" s="73"/>
      <c r="BU65" s="73"/>
      <c r="BV65" s="73"/>
      <c r="BW65" s="73"/>
      <c r="BX65" s="73"/>
      <c r="BY65" s="73"/>
      <c r="BZ65" s="73"/>
      <c r="CA65" s="73"/>
      <c r="CB65" s="73"/>
    </row>
    <row r="66" spans="3:80" ht="18" hidden="1" outlineLevel="1" x14ac:dyDescent="0.25">
      <c r="C66" s="80" t="s">
        <v>63</v>
      </c>
      <c r="D66" s="82">
        <f t="shared" si="0"/>
        <v>43870</v>
      </c>
      <c r="E66" s="102"/>
      <c r="F66" s="100"/>
      <c r="G66" s="104"/>
      <c r="H66" s="104"/>
      <c r="I66" s="105"/>
      <c r="J66" s="103"/>
      <c r="AF66" s="1"/>
      <c r="AG66" s="73"/>
      <c r="AH66" s="73"/>
      <c r="AI66" s="73"/>
      <c r="AJ66" s="73"/>
      <c r="AK66" s="73"/>
      <c r="AL66" s="73"/>
      <c r="AM66" s="73"/>
      <c r="AN66" s="73"/>
      <c r="AO66" s="73"/>
      <c r="AP66" s="73"/>
      <c r="AQ66" s="73"/>
      <c r="AR66" s="73"/>
      <c r="AS66" s="73"/>
      <c r="AT66" s="73"/>
      <c r="AU66" s="73"/>
      <c r="AV66" s="73"/>
      <c r="AW66" s="73"/>
      <c r="AX66" s="73"/>
      <c r="AY66" s="73"/>
      <c r="AZ66" s="73"/>
      <c r="BA66" s="73"/>
      <c r="BB66" s="73"/>
      <c r="BC66" s="73"/>
      <c r="BD66" s="73"/>
      <c r="BE66" s="73"/>
      <c r="BF66" s="73"/>
      <c r="BG66" s="73"/>
      <c r="BH66" s="73"/>
      <c r="BI66" s="73"/>
      <c r="BJ66" s="73"/>
      <c r="BK66" s="73"/>
      <c r="BL66" s="73"/>
      <c r="BM66" s="73"/>
      <c r="BN66" s="73"/>
      <c r="BO66" s="73"/>
      <c r="BP66" s="73"/>
      <c r="BQ66" s="73"/>
      <c r="BR66" s="73"/>
      <c r="BS66" s="73"/>
      <c r="BT66" s="73"/>
      <c r="BU66" s="73"/>
      <c r="BV66" s="73"/>
      <c r="BW66" s="73"/>
      <c r="BX66" s="73"/>
      <c r="BY66" s="73"/>
      <c r="BZ66" s="73"/>
      <c r="CA66" s="73"/>
      <c r="CB66" s="73"/>
    </row>
    <row r="67" spans="3:80" ht="18" hidden="1" outlineLevel="1" x14ac:dyDescent="0.25">
      <c r="C67" s="80" t="s">
        <v>32</v>
      </c>
      <c r="D67" s="82">
        <f t="shared" si="0"/>
        <v>43871</v>
      </c>
      <c r="E67" s="102"/>
      <c r="F67" s="100"/>
      <c r="G67" s="104"/>
      <c r="H67" s="104"/>
      <c r="I67" s="105"/>
      <c r="J67" s="103"/>
      <c r="AF67" s="1"/>
      <c r="AG67" s="73"/>
      <c r="AH67" s="73"/>
      <c r="AI67" s="73"/>
      <c r="AJ67" s="73"/>
      <c r="AK67" s="73"/>
      <c r="AL67" s="73"/>
      <c r="AM67" s="73"/>
      <c r="AN67" s="73"/>
      <c r="AO67" s="73"/>
      <c r="AP67" s="73"/>
      <c r="AQ67" s="73"/>
      <c r="AR67" s="73"/>
      <c r="AS67" s="73"/>
      <c r="AT67" s="73"/>
      <c r="AU67" s="73"/>
      <c r="AV67" s="73"/>
      <c r="AW67" s="73"/>
      <c r="AX67" s="73"/>
      <c r="AY67" s="73"/>
      <c r="AZ67" s="73"/>
      <c r="BA67" s="73"/>
      <c r="BB67" s="73"/>
      <c r="BC67" s="73"/>
      <c r="BD67" s="73"/>
      <c r="BE67" s="73"/>
      <c r="BF67" s="73"/>
      <c r="BG67" s="73"/>
      <c r="BH67" s="73"/>
      <c r="BI67" s="73"/>
      <c r="BJ67" s="73"/>
      <c r="BK67" s="73"/>
      <c r="BL67" s="73"/>
      <c r="BM67" s="73"/>
      <c r="BN67" s="73"/>
      <c r="BO67" s="73"/>
      <c r="BP67" s="73"/>
      <c r="BQ67" s="73"/>
      <c r="BR67" s="73"/>
      <c r="BS67" s="73"/>
      <c r="BT67" s="73"/>
      <c r="BU67" s="73"/>
      <c r="BV67" s="73"/>
      <c r="BW67" s="73"/>
      <c r="BX67" s="73"/>
      <c r="BY67" s="73"/>
      <c r="BZ67" s="73"/>
      <c r="CA67" s="73"/>
      <c r="CB67" s="73"/>
    </row>
    <row r="68" spans="3:80" ht="18" hidden="1" outlineLevel="1" x14ac:dyDescent="0.25">
      <c r="C68" s="80" t="s">
        <v>33</v>
      </c>
      <c r="D68" s="82">
        <f t="shared" si="0"/>
        <v>43872</v>
      </c>
      <c r="E68" s="102"/>
      <c r="F68" s="100"/>
      <c r="G68" s="104"/>
      <c r="H68" s="104"/>
      <c r="I68" s="105"/>
      <c r="J68" s="103"/>
      <c r="AF68" s="1"/>
      <c r="AG68" s="73"/>
      <c r="AH68" s="73"/>
      <c r="AI68" s="73"/>
      <c r="AJ68" s="73"/>
      <c r="AK68" s="73"/>
      <c r="AL68" s="73"/>
      <c r="AM68" s="73"/>
      <c r="AN68" s="73"/>
      <c r="AO68" s="73"/>
      <c r="AP68" s="73"/>
      <c r="AQ68" s="73"/>
      <c r="AR68" s="73"/>
      <c r="AS68" s="73"/>
      <c r="AT68" s="73"/>
      <c r="AU68" s="73"/>
      <c r="AV68" s="73"/>
      <c r="AW68" s="73"/>
      <c r="AX68" s="73"/>
      <c r="AY68" s="73"/>
      <c r="AZ68" s="73"/>
      <c r="BA68" s="73"/>
      <c r="BB68" s="73"/>
      <c r="BC68" s="73"/>
      <c r="BD68" s="73"/>
      <c r="BE68" s="73"/>
      <c r="BF68" s="73"/>
      <c r="BG68" s="73"/>
      <c r="BH68" s="73"/>
      <c r="BI68" s="73"/>
      <c r="BJ68" s="73"/>
      <c r="BK68" s="73"/>
      <c r="BL68" s="73"/>
      <c r="BM68" s="73"/>
      <c r="BN68" s="73"/>
      <c r="BO68" s="73"/>
      <c r="BP68" s="73"/>
      <c r="BQ68" s="73"/>
      <c r="BR68" s="73"/>
      <c r="BS68" s="73"/>
      <c r="BT68" s="73"/>
      <c r="BU68" s="73"/>
      <c r="BV68" s="73"/>
      <c r="BW68" s="73"/>
      <c r="BX68" s="73"/>
      <c r="BY68" s="73"/>
      <c r="BZ68" s="73"/>
      <c r="CA68" s="73"/>
      <c r="CB68" s="73"/>
    </row>
    <row r="69" spans="3:80" ht="18" hidden="1" outlineLevel="1" x14ac:dyDescent="0.25">
      <c r="C69" s="80" t="s">
        <v>34</v>
      </c>
      <c r="D69" s="82">
        <f t="shared" si="0"/>
        <v>43873</v>
      </c>
      <c r="E69" s="102"/>
      <c r="F69" s="100"/>
      <c r="G69" s="104"/>
      <c r="H69" s="104"/>
      <c r="I69" s="105"/>
      <c r="J69" s="103"/>
      <c r="AF69" s="1"/>
      <c r="AG69" s="73"/>
      <c r="AH69" s="73"/>
      <c r="AI69" s="73"/>
      <c r="AJ69" s="73"/>
      <c r="AK69" s="73"/>
      <c r="AL69" s="73"/>
      <c r="AM69" s="73"/>
      <c r="AN69" s="73"/>
      <c r="AO69" s="73"/>
      <c r="AP69" s="73"/>
      <c r="AQ69" s="73"/>
      <c r="AR69" s="73"/>
      <c r="AS69" s="73"/>
      <c r="AT69" s="73"/>
      <c r="AU69" s="73"/>
      <c r="AV69" s="73"/>
      <c r="AW69" s="73"/>
      <c r="AX69" s="73"/>
      <c r="AY69" s="73"/>
      <c r="AZ69" s="73"/>
      <c r="BA69" s="73"/>
      <c r="BB69" s="73"/>
      <c r="BC69" s="73"/>
      <c r="BD69" s="73"/>
      <c r="BE69" s="73"/>
      <c r="BF69" s="73"/>
      <c r="BG69" s="73"/>
      <c r="BH69" s="73"/>
      <c r="BI69" s="73"/>
      <c r="BJ69" s="73"/>
      <c r="BK69" s="73"/>
      <c r="BL69" s="73"/>
      <c r="BM69" s="73"/>
      <c r="BN69" s="73"/>
      <c r="BO69" s="73"/>
      <c r="BP69" s="73"/>
      <c r="BQ69" s="73"/>
      <c r="BR69" s="73"/>
      <c r="BS69" s="73"/>
      <c r="BT69" s="73"/>
      <c r="BU69" s="73"/>
      <c r="BV69" s="73"/>
      <c r="BW69" s="73"/>
      <c r="BX69" s="73"/>
      <c r="BY69" s="73"/>
      <c r="BZ69" s="73"/>
      <c r="CA69" s="73"/>
      <c r="CB69" s="73"/>
    </row>
    <row r="70" spans="3:80" ht="18" hidden="1" outlineLevel="1" x14ac:dyDescent="0.25">
      <c r="E70" s="102"/>
      <c r="F70" s="100"/>
      <c r="G70" s="104"/>
      <c r="H70" s="104"/>
      <c r="I70" s="105"/>
      <c r="J70" s="103"/>
      <c r="AF70" s="1"/>
      <c r="AG70" s="73"/>
      <c r="AH70" s="73"/>
      <c r="AI70" s="73"/>
      <c r="AJ70" s="73"/>
      <c r="AK70" s="73"/>
      <c r="AL70" s="73"/>
      <c r="AM70" s="73"/>
      <c r="AN70" s="73"/>
      <c r="AO70" s="73"/>
      <c r="AP70" s="73"/>
      <c r="AQ70" s="73"/>
      <c r="AR70" s="73"/>
      <c r="AS70" s="73"/>
      <c r="AT70" s="73"/>
      <c r="AU70" s="73"/>
      <c r="AV70" s="73"/>
      <c r="AW70" s="73"/>
      <c r="AX70" s="73"/>
      <c r="AY70" s="73"/>
      <c r="AZ70" s="73"/>
      <c r="BA70" s="73"/>
      <c r="BB70" s="73"/>
      <c r="BC70" s="73"/>
      <c r="BD70" s="73"/>
      <c r="BE70" s="73"/>
      <c r="BF70" s="73"/>
      <c r="BG70" s="73"/>
      <c r="BH70" s="73"/>
      <c r="BI70" s="73"/>
      <c r="BJ70" s="73"/>
      <c r="BK70" s="73"/>
      <c r="BL70" s="73"/>
      <c r="BM70" s="73"/>
      <c r="BN70" s="73"/>
      <c r="BO70" s="73"/>
      <c r="BP70" s="73"/>
      <c r="BQ70" s="73"/>
      <c r="BR70" s="73"/>
      <c r="BS70" s="73"/>
      <c r="BT70" s="73"/>
      <c r="BU70" s="73"/>
      <c r="BV70" s="73"/>
      <c r="BW70" s="73"/>
      <c r="BX70" s="73"/>
      <c r="BY70" s="73"/>
      <c r="BZ70" s="73"/>
      <c r="CA70" s="73"/>
      <c r="CB70" s="73"/>
    </row>
    <row r="71" spans="3:80" ht="18" hidden="1" outlineLevel="1" x14ac:dyDescent="0.25">
      <c r="D71" s="81"/>
      <c r="E71" s="102"/>
      <c r="F71" s="100"/>
      <c r="G71" s="104"/>
      <c r="H71" s="104"/>
      <c r="I71" s="105"/>
      <c r="J71" s="103"/>
      <c r="AF71" s="1"/>
      <c r="AG71" s="73"/>
      <c r="AH71" s="73"/>
      <c r="AI71" s="73"/>
      <c r="AJ71" s="73"/>
      <c r="AK71" s="73"/>
      <c r="AL71" s="73"/>
      <c r="AM71" s="73"/>
      <c r="AN71" s="73"/>
      <c r="AO71" s="73"/>
      <c r="AP71" s="73"/>
      <c r="AQ71" s="73"/>
      <c r="AR71" s="73"/>
      <c r="AS71" s="73"/>
      <c r="AT71" s="73"/>
      <c r="AU71" s="73"/>
      <c r="AV71" s="73"/>
      <c r="AW71" s="73"/>
      <c r="AX71" s="73"/>
      <c r="AY71" s="73"/>
      <c r="AZ71" s="73"/>
      <c r="BA71" s="73"/>
      <c r="BB71" s="73"/>
      <c r="BC71" s="73"/>
      <c r="BD71" s="73"/>
      <c r="BE71" s="73"/>
      <c r="BF71" s="73"/>
      <c r="BG71" s="73"/>
      <c r="BH71" s="73"/>
      <c r="BI71" s="73"/>
      <c r="BJ71" s="73"/>
      <c r="BK71" s="73"/>
      <c r="BL71" s="73"/>
      <c r="BM71" s="73"/>
      <c r="BN71" s="73"/>
      <c r="BO71" s="73"/>
      <c r="BP71" s="73"/>
      <c r="BQ71" s="73"/>
      <c r="BR71" s="73"/>
      <c r="BS71" s="73"/>
      <c r="BT71" s="73"/>
      <c r="BU71" s="73"/>
      <c r="BV71" s="73"/>
      <c r="BW71" s="73"/>
      <c r="BX71" s="73"/>
      <c r="BY71" s="73"/>
      <c r="BZ71" s="73"/>
      <c r="CA71" s="73"/>
      <c r="CB71" s="73"/>
    </row>
    <row r="72" spans="3:80" ht="18" hidden="1" outlineLevel="1" x14ac:dyDescent="0.25">
      <c r="D72" s="81"/>
      <c r="E72" s="102"/>
      <c r="F72" s="100"/>
      <c r="G72" s="104"/>
      <c r="H72" s="104"/>
      <c r="I72" s="105"/>
      <c r="J72" s="103"/>
      <c r="AF72" s="1"/>
      <c r="AG72" s="73"/>
      <c r="AH72" s="73"/>
      <c r="AI72" s="73"/>
      <c r="AJ72" s="73"/>
      <c r="AK72" s="73"/>
      <c r="AL72" s="73"/>
      <c r="AM72" s="73"/>
      <c r="AN72" s="73"/>
      <c r="AO72" s="73"/>
      <c r="AP72" s="73"/>
      <c r="AQ72" s="73"/>
      <c r="AR72" s="73"/>
      <c r="AS72" s="73"/>
      <c r="AT72" s="73"/>
      <c r="AU72" s="73"/>
      <c r="AV72" s="73"/>
      <c r="AW72" s="73"/>
      <c r="AX72" s="73"/>
      <c r="AY72" s="73"/>
      <c r="AZ72" s="73"/>
      <c r="BA72" s="73"/>
      <c r="BB72" s="73"/>
      <c r="BC72" s="73"/>
      <c r="BD72" s="73"/>
      <c r="BE72" s="73"/>
      <c r="BF72" s="73"/>
      <c r="BG72" s="73"/>
      <c r="BH72" s="73"/>
      <c r="BI72" s="73"/>
      <c r="BJ72" s="73"/>
      <c r="BK72" s="73"/>
      <c r="BL72" s="73"/>
      <c r="BM72" s="73"/>
      <c r="BN72" s="73"/>
      <c r="BO72" s="73"/>
      <c r="BP72" s="73"/>
      <c r="BQ72" s="73"/>
      <c r="BR72" s="73"/>
      <c r="BS72" s="73"/>
      <c r="BT72" s="73"/>
      <c r="BU72" s="73"/>
      <c r="BV72" s="73"/>
      <c r="BW72" s="73"/>
      <c r="BX72" s="73"/>
      <c r="BY72" s="73"/>
      <c r="BZ72" s="73"/>
      <c r="CA72" s="73"/>
      <c r="CB72" s="73"/>
    </row>
    <row r="73" spans="3:80" ht="23.25" hidden="1" outlineLevel="1" x14ac:dyDescent="0.25">
      <c r="C73" s="91"/>
      <c r="D73" s="89"/>
      <c r="E73" s="102"/>
      <c r="F73" s="100"/>
      <c r="G73" s="104"/>
      <c r="H73" s="104"/>
      <c r="I73" s="105"/>
      <c r="J73" s="103"/>
      <c r="AF73" s="1"/>
      <c r="AG73" s="73"/>
      <c r="AH73" s="73"/>
      <c r="AI73" s="73"/>
      <c r="AJ73" s="73"/>
      <c r="AK73" s="73"/>
      <c r="AL73" s="73"/>
      <c r="AM73" s="73"/>
      <c r="AN73" s="73"/>
      <c r="AO73" s="73"/>
      <c r="AP73" s="73"/>
      <c r="AQ73" s="73"/>
      <c r="AR73" s="73"/>
      <c r="AS73" s="73"/>
      <c r="AT73" s="73"/>
      <c r="AU73" s="73"/>
      <c r="AV73" s="73"/>
      <c r="AW73" s="73"/>
      <c r="AX73" s="73"/>
      <c r="AY73" s="73"/>
      <c r="AZ73" s="73"/>
      <c r="BA73" s="73"/>
      <c r="BB73" s="73"/>
      <c r="BC73" s="73"/>
      <c r="BD73" s="73"/>
      <c r="BE73" s="73"/>
      <c r="BF73" s="73"/>
      <c r="BG73" s="73"/>
      <c r="BH73" s="73"/>
      <c r="BI73" s="73"/>
      <c r="BJ73" s="73"/>
      <c r="BK73" s="73"/>
      <c r="BL73" s="73"/>
      <c r="BM73" s="73"/>
      <c r="BN73" s="73"/>
      <c r="BO73" s="73"/>
      <c r="BP73" s="73"/>
      <c r="BQ73" s="73"/>
      <c r="BR73" s="73"/>
      <c r="BS73" s="73"/>
      <c r="BT73" s="97"/>
      <c r="BU73" s="73"/>
      <c r="BV73" s="73"/>
      <c r="BW73" s="73"/>
      <c r="BX73" s="73"/>
      <c r="BY73" s="73"/>
      <c r="BZ73" s="73"/>
      <c r="CA73" s="73"/>
      <c r="CB73" s="73"/>
    </row>
    <row r="74" spans="3:80" ht="18" hidden="1" outlineLevel="1" x14ac:dyDescent="0.25">
      <c r="C74" s="92"/>
      <c r="D74" s="90"/>
      <c r="E74" s="102"/>
      <c r="F74" s="100"/>
      <c r="G74" s="104"/>
      <c r="H74" s="104"/>
      <c r="I74" s="105"/>
      <c r="J74" s="103"/>
      <c r="AF74" s="1"/>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3"/>
      <c r="BI74" s="73"/>
      <c r="BJ74" s="73"/>
      <c r="BK74" s="73"/>
      <c r="BL74" s="73"/>
      <c r="BM74" s="73"/>
      <c r="BN74" s="73"/>
      <c r="BO74" s="73"/>
      <c r="BP74" s="73"/>
      <c r="BQ74" s="73"/>
      <c r="BR74" s="73"/>
      <c r="BS74" s="73"/>
      <c r="BT74" s="99"/>
      <c r="BU74" s="73"/>
      <c r="BV74" s="73"/>
      <c r="BW74" s="73"/>
      <c r="BX74" s="73"/>
      <c r="BY74" s="73"/>
      <c r="BZ74" s="73"/>
      <c r="CA74" s="73"/>
      <c r="CB74" s="73"/>
    </row>
    <row r="75" spans="3:80" ht="18" hidden="1" outlineLevel="1" x14ac:dyDescent="0.25">
      <c r="C75" s="91"/>
      <c r="D75" s="90"/>
      <c r="E75" s="102"/>
      <c r="F75" s="100"/>
      <c r="G75" s="104"/>
      <c r="H75" s="104"/>
      <c r="I75" s="105"/>
      <c r="J75" s="103"/>
      <c r="AF75" s="1"/>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I75" s="73"/>
      <c r="BJ75" s="73"/>
      <c r="BK75" s="73"/>
      <c r="BL75" s="73"/>
      <c r="BM75" s="73"/>
      <c r="BN75" s="73"/>
      <c r="BO75" s="73"/>
      <c r="BP75" s="73"/>
      <c r="BQ75" s="73"/>
      <c r="BR75" s="73"/>
      <c r="BS75" s="73"/>
      <c r="BT75" s="73"/>
      <c r="BU75" s="73"/>
      <c r="BV75" s="73"/>
      <c r="BW75" s="73"/>
      <c r="BX75" s="73"/>
      <c r="BY75" s="73"/>
      <c r="BZ75" s="73"/>
      <c r="CA75" s="73"/>
      <c r="CB75" s="73"/>
    </row>
    <row r="76" spans="3:80" ht="18" hidden="1" outlineLevel="1" x14ac:dyDescent="0.25">
      <c r="C76" s="92"/>
      <c r="D76" s="90"/>
      <c r="E76" s="102"/>
      <c r="F76" s="100"/>
      <c r="G76" s="104"/>
      <c r="H76" s="104"/>
      <c r="I76" s="105"/>
      <c r="J76" s="103"/>
      <c r="AF76" s="1"/>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73"/>
      <c r="BN76" s="73"/>
      <c r="BO76" s="73"/>
      <c r="BP76" s="73"/>
      <c r="BQ76" s="73"/>
      <c r="BR76" s="73"/>
      <c r="BS76" s="73"/>
      <c r="BT76" s="73"/>
      <c r="BU76" s="73"/>
      <c r="BV76" s="73"/>
      <c r="BW76" s="73"/>
      <c r="BX76" s="73"/>
      <c r="BY76" s="73"/>
      <c r="BZ76" s="73"/>
      <c r="CA76" s="73"/>
      <c r="CB76" s="73"/>
    </row>
    <row r="77" spans="3:80" ht="18" hidden="1" outlineLevel="1" x14ac:dyDescent="0.25">
      <c r="C77" s="91"/>
      <c r="D77" s="90"/>
      <c r="E77" s="102"/>
      <c r="F77" s="100"/>
      <c r="G77" s="104"/>
      <c r="H77" s="104"/>
      <c r="I77" s="105"/>
      <c r="J77" s="103"/>
      <c r="AF77" s="1"/>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73"/>
      <c r="BN77" s="73"/>
      <c r="BO77" s="73"/>
      <c r="BP77" s="73"/>
      <c r="BQ77" s="73"/>
      <c r="BR77" s="73"/>
      <c r="BS77" s="73"/>
      <c r="BT77" s="73"/>
      <c r="BU77" s="73"/>
      <c r="BV77" s="73"/>
      <c r="BW77" s="73"/>
      <c r="BX77" s="73"/>
      <c r="BY77" s="73"/>
      <c r="BZ77" s="73"/>
      <c r="CA77" s="73"/>
      <c r="CB77" s="73"/>
    </row>
    <row r="78" spans="3:80" ht="18" hidden="1" outlineLevel="1" x14ac:dyDescent="0.25">
      <c r="C78" s="92"/>
      <c r="D78" s="90"/>
      <c r="E78" s="102"/>
      <c r="F78" s="100"/>
      <c r="G78" s="104"/>
      <c r="H78" s="104"/>
      <c r="I78" s="105"/>
      <c r="J78" s="103"/>
      <c r="AF78" s="1"/>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73"/>
      <c r="BN78" s="73"/>
      <c r="BO78" s="73"/>
      <c r="BP78" s="73"/>
      <c r="BQ78" s="73"/>
      <c r="BR78" s="73"/>
      <c r="BS78" s="73"/>
      <c r="BT78" s="73"/>
      <c r="BU78" s="73"/>
      <c r="BV78" s="73"/>
      <c r="BW78" s="73"/>
      <c r="BX78" s="73"/>
      <c r="BY78" s="73"/>
      <c r="BZ78" s="73"/>
      <c r="CA78" s="73"/>
      <c r="CB78" s="73"/>
    </row>
    <row r="79" spans="3:80" ht="18" hidden="1" outlineLevel="1" x14ac:dyDescent="0.25">
      <c r="C79" s="90"/>
      <c r="D79" s="90"/>
      <c r="E79" s="102"/>
      <c r="F79" s="100"/>
      <c r="G79" s="104"/>
      <c r="H79" s="104"/>
      <c r="I79" s="105"/>
      <c r="J79" s="103"/>
      <c r="AF79" s="1"/>
      <c r="AG79" s="73"/>
      <c r="AH79" s="73"/>
      <c r="AI79" s="73"/>
      <c r="AJ79" s="73"/>
      <c r="AK79" s="73"/>
      <c r="AL79" s="73"/>
      <c r="AM79" s="73"/>
      <c r="AN79" s="73"/>
      <c r="AO79" s="73"/>
      <c r="AP79" s="73"/>
      <c r="AQ79" s="73"/>
      <c r="AR79" s="73"/>
      <c r="AS79" s="73"/>
      <c r="AT79" s="73"/>
      <c r="AU79" s="73"/>
      <c r="AV79" s="73"/>
      <c r="AW79" s="73"/>
      <c r="AX79" s="73"/>
      <c r="AY79" s="73"/>
      <c r="AZ79" s="73"/>
      <c r="BA79" s="73"/>
      <c r="BB79" s="73"/>
      <c r="BC79" s="73"/>
      <c r="BD79" s="73"/>
      <c r="BE79" s="73"/>
      <c r="BF79" s="73"/>
      <c r="BG79" s="73"/>
      <c r="BH79" s="73"/>
      <c r="BI79" s="73"/>
      <c r="BJ79" s="73"/>
      <c r="BK79" s="73"/>
      <c r="BL79" s="73"/>
      <c r="BM79" s="73"/>
      <c r="BN79" s="73"/>
      <c r="BO79" s="73"/>
      <c r="BP79" s="73"/>
      <c r="BQ79" s="73"/>
      <c r="BR79" s="73"/>
      <c r="BS79" s="73"/>
      <c r="BT79" s="73"/>
      <c r="BU79" s="73"/>
      <c r="BV79" s="73"/>
      <c r="BW79" s="73"/>
      <c r="BX79" s="73"/>
      <c r="BY79" s="73"/>
      <c r="BZ79" s="73"/>
      <c r="CA79" s="73"/>
      <c r="CB79" s="73"/>
    </row>
    <row r="80" spans="3:80" ht="18" hidden="1" outlineLevel="1" x14ac:dyDescent="0.25">
      <c r="C80" s="3"/>
      <c r="D80" s="88"/>
      <c r="E80" s="102"/>
      <c r="F80" s="100"/>
      <c r="G80" s="104"/>
      <c r="H80" s="104"/>
      <c r="I80" s="105"/>
      <c r="J80" s="103"/>
      <c r="AF80" s="1"/>
      <c r="AG80" s="73"/>
      <c r="AH80" s="73"/>
      <c r="AI80" s="73"/>
      <c r="AJ80" s="73"/>
      <c r="AK80" s="73"/>
      <c r="AL80" s="73"/>
      <c r="AM80" s="73"/>
      <c r="AN80" s="73"/>
      <c r="AO80" s="73"/>
      <c r="AP80" s="73"/>
      <c r="AQ80" s="73"/>
      <c r="AR80" s="73"/>
      <c r="AS80" s="73"/>
      <c r="AT80" s="73"/>
      <c r="AU80" s="73"/>
      <c r="AV80" s="73"/>
      <c r="AW80" s="73"/>
      <c r="AX80" s="73"/>
      <c r="AY80" s="73"/>
      <c r="AZ80" s="73"/>
      <c r="BA80" s="73"/>
      <c r="BB80" s="73"/>
      <c r="BC80" s="73"/>
      <c r="BD80" s="73"/>
      <c r="BE80" s="73"/>
      <c r="BF80" s="73"/>
      <c r="BG80" s="73"/>
      <c r="BH80" s="73"/>
      <c r="BI80" s="73"/>
      <c r="BJ80" s="73"/>
      <c r="BK80" s="73"/>
      <c r="BL80" s="73"/>
      <c r="BM80" s="73"/>
      <c r="BN80" s="73"/>
      <c r="BO80" s="73"/>
      <c r="BP80" s="73"/>
      <c r="BQ80" s="73"/>
      <c r="BR80" s="73"/>
      <c r="BS80" s="73"/>
      <c r="BT80" s="73"/>
      <c r="BU80" s="73"/>
      <c r="BV80" s="73"/>
      <c r="BW80" s="73"/>
      <c r="BX80" s="73"/>
      <c r="BY80" s="73"/>
      <c r="BZ80" s="73"/>
      <c r="CA80" s="73"/>
      <c r="CB80" s="73"/>
    </row>
    <row r="81" spans="1:80" ht="18" hidden="1" outlineLevel="1" x14ac:dyDescent="0.25">
      <c r="C81" s="3"/>
      <c r="D81" s="88"/>
      <c r="E81" s="102"/>
      <c r="F81" s="100"/>
      <c r="G81" s="104"/>
      <c r="H81" s="104"/>
      <c r="I81" s="105"/>
      <c r="J81" s="103"/>
      <c r="AF81" s="1"/>
      <c r="AG81" s="73"/>
      <c r="AH81" s="73"/>
      <c r="AI81" s="73"/>
      <c r="AJ81" s="73"/>
      <c r="AK81" s="73"/>
      <c r="AL81" s="73"/>
      <c r="AM81" s="73"/>
      <c r="AN81" s="73"/>
      <c r="AO81" s="73"/>
      <c r="AP81" s="73"/>
      <c r="AQ81" s="73"/>
      <c r="AR81" s="73"/>
      <c r="AS81" s="73"/>
      <c r="AT81" s="73"/>
      <c r="AU81" s="73"/>
      <c r="AV81" s="73"/>
      <c r="AW81" s="73"/>
      <c r="AX81" s="73"/>
      <c r="AY81" s="73"/>
      <c r="AZ81" s="73"/>
      <c r="BA81" s="73"/>
      <c r="BB81" s="73"/>
      <c r="BC81" s="73"/>
      <c r="BD81" s="73"/>
      <c r="BE81" s="73"/>
      <c r="BF81" s="73"/>
      <c r="BG81" s="73"/>
      <c r="BH81" s="73"/>
      <c r="BI81" s="73"/>
      <c r="BJ81" s="73"/>
      <c r="BK81" s="73"/>
      <c r="BL81" s="73"/>
      <c r="BM81" s="73"/>
      <c r="BN81" s="73"/>
      <c r="BO81" s="73"/>
      <c r="BP81" s="73"/>
      <c r="BQ81" s="73"/>
      <c r="BR81" s="73"/>
      <c r="BS81" s="73"/>
      <c r="BT81" s="73"/>
      <c r="BU81" s="73"/>
      <c r="BV81" s="73"/>
      <c r="BW81" s="73"/>
      <c r="BX81" s="73"/>
      <c r="BY81" s="73"/>
      <c r="BZ81" s="73"/>
      <c r="CA81" s="73"/>
      <c r="CB81" s="73"/>
    </row>
    <row r="82" spans="1:80" ht="18" hidden="1" outlineLevel="1" x14ac:dyDescent="0.25">
      <c r="C82" s="3"/>
      <c r="D82" s="88"/>
      <c r="E82" s="102"/>
      <c r="F82" s="100"/>
      <c r="G82" s="104"/>
      <c r="H82" s="104"/>
      <c r="I82" s="105"/>
      <c r="J82" s="103"/>
      <c r="AF82" s="1"/>
      <c r="AG82" s="73"/>
      <c r="AH82" s="73"/>
      <c r="AI82" s="73"/>
      <c r="AJ82" s="73"/>
      <c r="AK82" s="73"/>
      <c r="AL82" s="73"/>
      <c r="AM82" s="73"/>
      <c r="AN82" s="73"/>
      <c r="AO82" s="73"/>
      <c r="AP82" s="73"/>
      <c r="AQ82" s="73"/>
      <c r="AR82" s="73"/>
      <c r="AS82" s="73"/>
      <c r="AT82" s="73"/>
      <c r="AU82" s="73"/>
      <c r="AV82" s="73"/>
      <c r="AW82" s="73"/>
      <c r="AX82" s="73"/>
      <c r="AY82" s="73"/>
      <c r="AZ82" s="73"/>
      <c r="BA82" s="73"/>
      <c r="BB82" s="73"/>
      <c r="BC82" s="73"/>
      <c r="BD82" s="73"/>
      <c r="BE82" s="73"/>
      <c r="BF82" s="73"/>
      <c r="BG82" s="73"/>
      <c r="BH82" s="73"/>
      <c r="BI82" s="73"/>
      <c r="BJ82" s="73"/>
      <c r="BK82" s="73"/>
      <c r="BL82" s="73"/>
      <c r="BM82" s="73"/>
      <c r="BN82" s="73"/>
      <c r="BO82" s="73"/>
      <c r="BP82" s="73"/>
      <c r="BQ82" s="73"/>
      <c r="BR82" s="73"/>
      <c r="BS82" s="73"/>
      <c r="BT82" s="73"/>
      <c r="BU82" s="73"/>
      <c r="BV82" s="73"/>
      <c r="BW82" s="73"/>
      <c r="BX82" s="73"/>
      <c r="BY82" s="73"/>
      <c r="BZ82" s="73"/>
      <c r="CA82" s="73"/>
      <c r="CB82" s="73"/>
    </row>
    <row r="83" spans="1:80" ht="18" hidden="1" outlineLevel="1" x14ac:dyDescent="0.25">
      <c r="C83" s="3"/>
      <c r="D83" s="88"/>
      <c r="E83" s="102"/>
      <c r="F83" s="100"/>
      <c r="G83" s="104"/>
      <c r="H83" s="104"/>
      <c r="I83" s="105"/>
      <c r="J83" s="103"/>
      <c r="AF83" s="1"/>
      <c r="AG83" s="73"/>
      <c r="AH83" s="73"/>
      <c r="AI83" s="73"/>
      <c r="AJ83" s="73"/>
      <c r="AK83" s="73"/>
      <c r="AL83" s="73"/>
      <c r="AM83" s="73"/>
      <c r="AN83" s="73"/>
      <c r="AO83" s="73"/>
      <c r="AP83" s="73"/>
      <c r="AQ83" s="73"/>
      <c r="AR83" s="73"/>
      <c r="AS83" s="73"/>
      <c r="AT83" s="73"/>
      <c r="AU83" s="73"/>
      <c r="AV83" s="73"/>
      <c r="AW83" s="73"/>
      <c r="AX83" s="73"/>
      <c r="AY83" s="73"/>
      <c r="AZ83" s="73"/>
      <c r="BA83" s="73"/>
      <c r="BB83" s="73"/>
      <c r="BC83" s="73"/>
      <c r="BD83" s="73"/>
      <c r="BE83" s="73"/>
      <c r="BF83" s="73"/>
      <c r="BG83" s="73"/>
      <c r="BH83" s="73"/>
      <c r="BI83" s="73"/>
      <c r="BJ83" s="73"/>
      <c r="BK83" s="73"/>
      <c r="BL83" s="73"/>
      <c r="BM83" s="73"/>
      <c r="BN83" s="73"/>
      <c r="BO83" s="73"/>
      <c r="BP83" s="73"/>
      <c r="BQ83" s="73"/>
      <c r="BR83" s="73"/>
      <c r="BS83" s="73"/>
      <c r="BT83" s="73"/>
      <c r="BU83" s="73"/>
      <c r="BV83" s="73"/>
      <c r="BW83" s="73"/>
      <c r="BX83" s="73"/>
      <c r="BY83" s="73"/>
      <c r="BZ83" s="73"/>
      <c r="CA83" s="73"/>
      <c r="CB83" s="73"/>
    </row>
    <row r="84" spans="1:80" ht="18" hidden="1" outlineLevel="1" x14ac:dyDescent="0.25">
      <c r="C84" s="3"/>
      <c r="D84" s="88"/>
      <c r="E84" s="102"/>
      <c r="F84" s="100"/>
      <c r="G84" s="104"/>
      <c r="H84" s="104"/>
      <c r="I84" s="105"/>
      <c r="J84" s="103"/>
      <c r="AF84" s="1"/>
      <c r="AG84" s="73"/>
      <c r="AH84" s="73"/>
      <c r="AI84" s="73"/>
      <c r="AJ84" s="73"/>
      <c r="AK84" s="73"/>
      <c r="AL84" s="73"/>
      <c r="AM84" s="73"/>
      <c r="AN84" s="73"/>
      <c r="AO84" s="73"/>
      <c r="AP84" s="73"/>
      <c r="AQ84" s="73"/>
      <c r="AR84" s="73"/>
      <c r="AS84" s="73"/>
      <c r="AT84" s="73"/>
      <c r="AU84" s="73"/>
      <c r="AV84" s="73"/>
      <c r="AW84" s="73"/>
      <c r="AX84" s="73"/>
      <c r="AY84" s="73"/>
      <c r="AZ84" s="73"/>
      <c r="BA84" s="73"/>
      <c r="BB84" s="73"/>
      <c r="BC84" s="73"/>
      <c r="BD84" s="73"/>
      <c r="BE84" s="73"/>
      <c r="BF84" s="73"/>
      <c r="BG84" s="73"/>
      <c r="BH84" s="73"/>
      <c r="BI84" s="73"/>
      <c r="BJ84" s="73"/>
      <c r="BK84" s="73"/>
      <c r="BL84" s="73"/>
      <c r="BM84" s="73"/>
      <c r="BN84" s="73"/>
      <c r="BO84" s="73"/>
      <c r="BP84" s="73"/>
      <c r="BQ84" s="73"/>
      <c r="BR84" s="73"/>
      <c r="BS84" s="73"/>
      <c r="BT84" s="73"/>
      <c r="BU84" s="73"/>
      <c r="BV84" s="73"/>
      <c r="BW84" s="73"/>
      <c r="BX84" s="73"/>
      <c r="BY84" s="73"/>
      <c r="BZ84" s="73"/>
      <c r="CA84" s="73"/>
      <c r="CB84" s="73"/>
    </row>
    <row r="85" spans="1:80" ht="18" hidden="1" outlineLevel="1" x14ac:dyDescent="0.25">
      <c r="C85" s="3"/>
      <c r="D85" s="88"/>
      <c r="E85" s="102"/>
      <c r="F85" s="100"/>
      <c r="G85" s="104"/>
      <c r="H85" s="104"/>
      <c r="I85" s="105"/>
      <c r="J85" s="103"/>
      <c r="AF85" s="1"/>
      <c r="AG85" s="73"/>
      <c r="AH85" s="73"/>
      <c r="AI85" s="73"/>
      <c r="AJ85" s="73"/>
      <c r="AK85" s="73"/>
      <c r="AL85" s="73"/>
      <c r="AM85" s="73"/>
      <c r="AN85" s="73"/>
      <c r="AO85" s="73"/>
      <c r="AP85" s="73"/>
      <c r="AQ85" s="73"/>
      <c r="AR85" s="73"/>
      <c r="AS85" s="73"/>
      <c r="AT85" s="73"/>
      <c r="AU85" s="73"/>
      <c r="AV85" s="73"/>
      <c r="AW85" s="73"/>
      <c r="AX85" s="73"/>
      <c r="AY85" s="73"/>
      <c r="AZ85" s="73"/>
      <c r="BA85" s="73"/>
      <c r="BB85" s="73"/>
      <c r="BC85" s="73"/>
      <c r="BD85" s="73"/>
      <c r="BE85" s="73"/>
      <c r="BF85" s="73"/>
      <c r="BG85" s="73"/>
      <c r="BH85" s="73"/>
      <c r="BI85" s="73"/>
      <c r="BJ85" s="73"/>
      <c r="BK85" s="73"/>
      <c r="BL85" s="73"/>
      <c r="BM85" s="73"/>
      <c r="BN85" s="73"/>
      <c r="BO85" s="73"/>
      <c r="BP85" s="73"/>
      <c r="BQ85" s="73"/>
      <c r="BR85" s="73"/>
      <c r="BS85" s="73"/>
      <c r="BT85" s="73"/>
      <c r="BU85" s="73"/>
      <c r="BV85" s="73"/>
      <c r="BW85" s="73"/>
      <c r="BX85" s="73"/>
      <c r="BY85" s="73"/>
      <c r="BZ85" s="73"/>
      <c r="CA85" s="73"/>
      <c r="CB85" s="73"/>
    </row>
    <row r="86" spans="1:80" ht="18" hidden="1" outlineLevel="1" x14ac:dyDescent="0.25">
      <c r="C86" s="93"/>
      <c r="D86" s="93"/>
      <c r="E86" s="102"/>
      <c r="F86" s="100"/>
      <c r="G86" s="104"/>
      <c r="H86" s="104"/>
      <c r="I86" s="105"/>
      <c r="J86" s="103"/>
      <c r="AF86" s="1"/>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3"/>
      <c r="BI86" s="73"/>
      <c r="BJ86" s="73"/>
      <c r="BK86" s="73"/>
      <c r="BL86" s="73"/>
      <c r="BM86" s="73"/>
      <c r="BN86" s="73"/>
      <c r="BO86" s="73"/>
      <c r="BP86" s="73"/>
      <c r="BQ86" s="73"/>
      <c r="BR86" s="73"/>
      <c r="BS86" s="73"/>
      <c r="BT86" s="73"/>
      <c r="BU86" s="73"/>
      <c r="BV86" s="73"/>
      <c r="BW86" s="73"/>
      <c r="BX86" s="73"/>
      <c r="BY86" s="73"/>
      <c r="BZ86" s="73"/>
      <c r="CA86" s="73"/>
      <c r="CB86" s="73"/>
    </row>
    <row r="87" spans="1:80" ht="23.25" collapsed="1" x14ac:dyDescent="0.35">
      <c r="D87" s="101"/>
      <c r="E87" s="102"/>
      <c r="F87" s="100"/>
      <c r="G87" s="104"/>
      <c r="H87" s="104"/>
      <c r="I87" s="105"/>
      <c r="J87" s="103"/>
      <c r="AF87" s="1"/>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73"/>
      <c r="BN87" s="73"/>
      <c r="BO87" s="73"/>
      <c r="BP87" s="73"/>
      <c r="BQ87" s="73"/>
      <c r="BR87" s="73"/>
      <c r="BS87" s="73"/>
      <c r="BT87" s="73"/>
      <c r="BU87" s="73"/>
      <c r="BV87" s="73"/>
      <c r="BW87" s="73"/>
      <c r="BX87" s="73"/>
      <c r="BY87" s="73"/>
      <c r="BZ87" s="73"/>
      <c r="CA87" s="73"/>
      <c r="CB87" s="73"/>
    </row>
    <row r="88" spans="1:80" s="142" customFormat="1" ht="15.75" x14ac:dyDescent="0.25">
      <c r="A88" s="141"/>
      <c r="C88" s="143" t="s">
        <v>17</v>
      </c>
      <c r="D88" s="143" t="s">
        <v>57</v>
      </c>
      <c r="F88" s="141"/>
      <c r="H88" s="143" t="s">
        <v>17</v>
      </c>
      <c r="I88" s="143" t="s">
        <v>57</v>
      </c>
      <c r="K88" s="141"/>
      <c r="M88" s="143" t="s">
        <v>17</v>
      </c>
      <c r="N88" s="143" t="s">
        <v>57</v>
      </c>
      <c r="P88" s="141"/>
      <c r="R88" s="143" t="s">
        <v>17</v>
      </c>
      <c r="S88" s="143" t="s">
        <v>57</v>
      </c>
      <c r="U88" s="141"/>
      <c r="W88" s="143" t="s">
        <v>17</v>
      </c>
      <c r="X88" s="143" t="s">
        <v>57</v>
      </c>
      <c r="Z88" s="141"/>
      <c r="AB88" s="143" t="s">
        <v>17</v>
      </c>
      <c r="AC88" s="143" t="s">
        <v>57</v>
      </c>
      <c r="AF88" s="149"/>
      <c r="AG88" s="149"/>
      <c r="AH88" s="149"/>
      <c r="AI88" s="149"/>
      <c r="AJ88" s="149"/>
      <c r="AK88" s="149"/>
      <c r="AL88" s="149"/>
      <c r="AM88" s="149"/>
      <c r="AN88" s="149"/>
      <c r="AO88" s="149"/>
      <c r="AP88" s="149"/>
      <c r="AQ88" s="149"/>
      <c r="AR88" s="149"/>
      <c r="AS88" s="149"/>
      <c r="AT88" s="149"/>
      <c r="AU88" s="149"/>
      <c r="AV88" s="149"/>
      <c r="AW88" s="149"/>
      <c r="AX88" s="149"/>
      <c r="AY88" s="149"/>
      <c r="AZ88" s="149"/>
      <c r="BA88" s="149"/>
      <c r="BB88" s="149"/>
      <c r="BC88" s="149"/>
      <c r="BD88" s="149"/>
      <c r="BE88" s="149"/>
      <c r="BF88" s="149"/>
      <c r="BG88" s="149"/>
      <c r="BH88" s="149"/>
      <c r="BI88" s="149"/>
      <c r="BJ88" s="149"/>
      <c r="BK88" s="149"/>
      <c r="BL88" s="149"/>
      <c r="BM88" s="149"/>
      <c r="BN88" s="149"/>
      <c r="BO88" s="149"/>
      <c r="BP88" s="149"/>
      <c r="BQ88" s="149"/>
      <c r="BR88" s="149"/>
      <c r="BS88" s="149"/>
      <c r="BT88" s="149"/>
      <c r="BU88" s="149"/>
      <c r="BV88" s="149"/>
      <c r="BW88" s="149"/>
      <c r="BX88" s="149"/>
      <c r="BY88" s="149"/>
      <c r="BZ88" s="149"/>
      <c r="CA88" s="149"/>
      <c r="CB88" s="149"/>
    </row>
    <row r="89" spans="1:80" s="142" customFormat="1" ht="15.75" x14ac:dyDescent="0.25">
      <c r="A89" s="141"/>
      <c r="C89" s="144" t="str">
        <f>+$C$11</f>
        <v>CHAUFFEUR 1</v>
      </c>
      <c r="D89" s="145" t="s">
        <v>296</v>
      </c>
      <c r="F89" s="141"/>
      <c r="H89" s="144" t="str">
        <f>+$C$11</f>
        <v>CHAUFFEUR 1</v>
      </c>
      <c r="I89" s="145"/>
      <c r="K89" s="141"/>
      <c r="M89" s="144" t="str">
        <f>+$C$11</f>
        <v>CHAUFFEUR 1</v>
      </c>
      <c r="N89" s="145"/>
      <c r="P89" s="141"/>
      <c r="R89" s="144" t="str">
        <f>+$C$11</f>
        <v>CHAUFFEUR 1</v>
      </c>
      <c r="S89" s="145"/>
      <c r="U89" s="141"/>
      <c r="W89" s="144" t="str">
        <f>+$C$11</f>
        <v>CHAUFFEUR 1</v>
      </c>
      <c r="X89" s="145"/>
      <c r="Z89" s="141"/>
      <c r="AB89" s="144" t="str">
        <f>+$C$11</f>
        <v>CHAUFFEUR 1</v>
      </c>
      <c r="AC89" s="145"/>
      <c r="AF89" s="149"/>
      <c r="AG89" s="149"/>
      <c r="AH89" s="149"/>
      <c r="AI89" s="149"/>
      <c r="AJ89" s="149"/>
      <c r="AK89" s="149"/>
      <c r="AL89" s="149"/>
      <c r="AM89" s="149"/>
      <c r="AN89" s="149"/>
      <c r="AO89" s="149"/>
      <c r="AP89" s="149"/>
      <c r="AQ89" s="149"/>
      <c r="AR89" s="149"/>
      <c r="AS89" s="149"/>
      <c r="AT89" s="149"/>
      <c r="AU89" s="149"/>
      <c r="AV89" s="149"/>
      <c r="AW89" s="149"/>
      <c r="AX89" s="149"/>
      <c r="AY89" s="149"/>
      <c r="AZ89" s="149"/>
      <c r="BA89" s="149"/>
      <c r="BB89" s="149"/>
      <c r="BC89" s="149"/>
      <c r="BD89" s="149"/>
      <c r="BE89" s="149"/>
      <c r="BF89" s="149"/>
      <c r="BG89" s="149"/>
      <c r="BH89" s="149"/>
      <c r="BI89" s="149"/>
      <c r="BJ89" s="149"/>
      <c r="BK89" s="149"/>
      <c r="BL89" s="149"/>
      <c r="BM89" s="149"/>
      <c r="BN89" s="149"/>
      <c r="BO89" s="149"/>
      <c r="BP89" s="149"/>
      <c r="BQ89" s="149"/>
      <c r="BR89" s="149"/>
      <c r="BS89" s="149"/>
      <c r="BT89" s="149"/>
      <c r="BU89" s="149"/>
      <c r="BV89" s="149"/>
      <c r="BW89" s="149"/>
      <c r="BX89" s="149"/>
      <c r="BY89" s="149"/>
      <c r="BZ89" s="149"/>
      <c r="CA89" s="149"/>
      <c r="CB89" s="149"/>
    </row>
    <row r="90" spans="1:80" s="142" customFormat="1" ht="15.75" x14ac:dyDescent="0.25">
      <c r="A90" s="141"/>
      <c r="C90" s="144" t="str">
        <f>+$C$12</f>
        <v>CHAUFFEUR 2</v>
      </c>
      <c r="D90" s="145" t="s">
        <v>299</v>
      </c>
      <c r="F90" s="141"/>
      <c r="H90" s="144" t="str">
        <f>+$C$12</f>
        <v>CHAUFFEUR 2</v>
      </c>
      <c r="I90" s="145"/>
      <c r="K90" s="141"/>
      <c r="M90" s="144" t="str">
        <f>+$C$12</f>
        <v>CHAUFFEUR 2</v>
      </c>
      <c r="N90" s="145"/>
      <c r="P90" s="141"/>
      <c r="R90" s="144" t="str">
        <f>+$C$12</f>
        <v>CHAUFFEUR 2</v>
      </c>
      <c r="S90" s="145"/>
      <c r="U90" s="141"/>
      <c r="W90" s="144" t="str">
        <f>+$C$12</f>
        <v>CHAUFFEUR 2</v>
      </c>
      <c r="X90" s="145"/>
      <c r="Z90" s="141"/>
      <c r="AB90" s="144" t="str">
        <f>+$C$12</f>
        <v>CHAUFFEUR 2</v>
      </c>
      <c r="AC90" s="145"/>
      <c r="AF90" s="149"/>
      <c r="AG90" s="149"/>
      <c r="AH90" s="149"/>
      <c r="AI90" s="149"/>
      <c r="AJ90" s="149"/>
      <c r="AK90" s="149"/>
      <c r="AL90" s="149"/>
      <c r="AM90" s="149"/>
      <c r="AN90" s="149"/>
      <c r="AO90" s="149"/>
      <c r="AP90" s="149"/>
      <c r="AQ90" s="149"/>
      <c r="AR90" s="149"/>
      <c r="AS90" s="149"/>
      <c r="AT90" s="149"/>
      <c r="AU90" s="149"/>
      <c r="AV90" s="149"/>
      <c r="AW90" s="149"/>
      <c r="AX90" s="149"/>
      <c r="AY90" s="149"/>
      <c r="AZ90" s="149"/>
      <c r="BA90" s="149"/>
      <c r="BB90" s="149"/>
      <c r="BC90" s="149"/>
      <c r="BD90" s="149"/>
      <c r="BE90" s="149"/>
      <c r="BF90" s="149"/>
      <c r="BG90" s="149"/>
      <c r="BH90" s="149"/>
      <c r="BI90" s="149"/>
      <c r="BJ90" s="149"/>
      <c r="BK90" s="149"/>
      <c r="BL90" s="149"/>
      <c r="BM90" s="149"/>
      <c r="BN90" s="149"/>
      <c r="BO90" s="149"/>
      <c r="BP90" s="149"/>
      <c r="BQ90" s="149"/>
      <c r="BR90" s="149"/>
      <c r="BS90" s="149"/>
      <c r="BT90" s="149"/>
      <c r="BU90" s="149"/>
      <c r="BV90" s="149"/>
      <c r="BW90" s="149"/>
      <c r="BX90" s="149"/>
      <c r="BY90" s="149"/>
      <c r="BZ90" s="149"/>
      <c r="CA90" s="149"/>
      <c r="CB90" s="149"/>
    </row>
    <row r="91" spans="1:80" s="142" customFormat="1" ht="15.75" x14ac:dyDescent="0.25">
      <c r="A91" s="141"/>
      <c r="C91" s="144" t="str">
        <f>+$C$13</f>
        <v>CHAUFFEUR 3</v>
      </c>
      <c r="D91" s="145" t="s">
        <v>296</v>
      </c>
      <c r="F91" s="141"/>
      <c r="H91" s="144" t="str">
        <f>+$C$13</f>
        <v>CHAUFFEUR 3</v>
      </c>
      <c r="I91" s="145"/>
      <c r="K91" s="141"/>
      <c r="M91" s="144" t="str">
        <f>+$C$13</f>
        <v>CHAUFFEUR 3</v>
      </c>
      <c r="N91" s="145"/>
      <c r="P91" s="141"/>
      <c r="R91" s="144" t="str">
        <f>+$C$13</f>
        <v>CHAUFFEUR 3</v>
      </c>
      <c r="S91" s="145"/>
      <c r="U91" s="141"/>
      <c r="W91" s="144" t="str">
        <f>+$C$13</f>
        <v>CHAUFFEUR 3</v>
      </c>
      <c r="X91" s="145"/>
      <c r="Z91" s="141"/>
      <c r="AB91" s="144" t="str">
        <f>+$C$13</f>
        <v>CHAUFFEUR 3</v>
      </c>
      <c r="AC91" s="145"/>
      <c r="AF91" s="149"/>
      <c r="AG91" s="149"/>
      <c r="AH91" s="149"/>
      <c r="AI91" s="149"/>
      <c r="AJ91" s="149"/>
      <c r="AK91" s="149"/>
      <c r="AL91" s="149"/>
      <c r="AM91" s="149"/>
      <c r="AN91" s="149"/>
      <c r="AO91" s="149"/>
      <c r="AP91" s="149"/>
      <c r="AQ91" s="149"/>
      <c r="AR91" s="149"/>
      <c r="AS91" s="149"/>
      <c r="AT91" s="149"/>
      <c r="AU91" s="149"/>
      <c r="AV91" s="149"/>
      <c r="AW91" s="149"/>
      <c r="AX91" s="149"/>
      <c r="AY91" s="149"/>
      <c r="AZ91" s="149"/>
      <c r="BA91" s="149"/>
      <c r="BB91" s="149"/>
      <c r="BC91" s="149"/>
      <c r="BD91" s="149"/>
      <c r="BE91" s="149"/>
      <c r="BF91" s="149"/>
      <c r="BG91" s="149"/>
      <c r="BH91" s="149"/>
      <c r="BI91" s="149"/>
      <c r="BJ91" s="149"/>
      <c r="BK91" s="149"/>
      <c r="BL91" s="149"/>
      <c r="BM91" s="149"/>
      <c r="BN91" s="149"/>
      <c r="BO91" s="149"/>
      <c r="BP91" s="149"/>
      <c r="BQ91" s="149"/>
      <c r="BR91" s="149"/>
      <c r="BS91" s="149"/>
      <c r="BT91" s="149"/>
      <c r="BU91" s="149"/>
      <c r="BV91" s="149"/>
      <c r="BW91" s="149"/>
      <c r="BX91" s="149"/>
      <c r="BY91" s="149"/>
      <c r="BZ91" s="149"/>
      <c r="CA91" s="149"/>
      <c r="CB91" s="149"/>
    </row>
    <row r="92" spans="1:80" ht="13.5" thickBot="1" x14ac:dyDescent="0.25">
      <c r="A92"/>
      <c r="C92" s="67"/>
      <c r="F92"/>
      <c r="H92" s="67"/>
      <c r="I92" s="26"/>
      <c r="L92" s="26"/>
      <c r="M92" s="67"/>
      <c r="P92"/>
      <c r="Q92" s="26"/>
      <c r="R92" s="67"/>
      <c r="U92"/>
      <c r="V92" s="26"/>
      <c r="W92" s="67"/>
      <c r="Z92"/>
      <c r="AA92" s="26"/>
      <c r="AB92" s="67"/>
      <c r="AF92" s="73"/>
      <c r="AG92" s="73"/>
      <c r="AH92" s="73"/>
      <c r="AI92" s="73"/>
      <c r="AJ92" s="73"/>
      <c r="AK92" s="73"/>
      <c r="AL92" s="73"/>
      <c r="AM92" s="73"/>
      <c r="AN92" s="73"/>
      <c r="AO92" s="73"/>
      <c r="AP92" s="73"/>
      <c r="AQ92" s="73"/>
      <c r="AR92" s="73"/>
      <c r="AS92" s="73"/>
      <c r="AT92" s="73"/>
      <c r="AU92" s="73"/>
      <c r="AV92" s="73"/>
      <c r="AW92" s="73"/>
      <c r="AX92" s="73"/>
      <c r="AY92" s="73"/>
      <c r="AZ92" s="73"/>
      <c r="BA92" s="73"/>
      <c r="BB92" s="73"/>
      <c r="BC92" s="73"/>
      <c r="BD92" s="73"/>
      <c r="BE92" s="73"/>
      <c r="BF92" s="73"/>
      <c r="BG92" s="73"/>
      <c r="BH92" s="73"/>
      <c r="BI92" s="73"/>
      <c r="BJ92" s="73"/>
      <c r="BK92" s="73"/>
      <c r="BL92" s="73"/>
      <c r="BM92" s="73"/>
      <c r="BN92" s="73"/>
      <c r="BO92" s="73"/>
      <c r="BP92" s="73"/>
      <c r="BQ92" s="73"/>
      <c r="BR92" s="73"/>
      <c r="BS92" s="73"/>
      <c r="BT92" s="73"/>
      <c r="BU92" s="73"/>
      <c r="BV92" s="73"/>
      <c r="BW92" s="73"/>
      <c r="BX92" s="73"/>
      <c r="BY92" s="73"/>
      <c r="BZ92" s="73"/>
      <c r="CA92" s="73"/>
      <c r="CB92" s="73"/>
    </row>
    <row r="93" spans="1:80" ht="24" thickBot="1" x14ac:dyDescent="0.4">
      <c r="A93" s="77"/>
      <c r="B93" s="189" t="s">
        <v>73</v>
      </c>
      <c r="C93" s="190"/>
      <c r="D93" s="187">
        <f>+D25</f>
        <v>43829</v>
      </c>
      <c r="E93" s="188"/>
      <c r="F93" s="77"/>
      <c r="G93" s="189" t="s">
        <v>74</v>
      </c>
      <c r="H93" s="190"/>
      <c r="I93" s="187">
        <f>+D93+1</f>
        <v>43830</v>
      </c>
      <c r="J93" s="188"/>
      <c r="K93" s="77"/>
      <c r="L93" s="189" t="s">
        <v>75</v>
      </c>
      <c r="M93" s="190"/>
      <c r="N93" s="187">
        <f>+I93+1</f>
        <v>43831</v>
      </c>
      <c r="O93" s="188"/>
      <c r="P93" s="77"/>
      <c r="Q93" s="189" t="s">
        <v>76</v>
      </c>
      <c r="R93" s="190"/>
      <c r="S93" s="187">
        <f>+N93+1</f>
        <v>43832</v>
      </c>
      <c r="T93" s="188"/>
      <c r="U93" s="77"/>
      <c r="V93" s="189" t="s">
        <v>77</v>
      </c>
      <c r="W93" s="190"/>
      <c r="X93" s="187">
        <f>+S93+1</f>
        <v>43833</v>
      </c>
      <c r="Y93" s="188"/>
      <c r="Z93" s="77"/>
      <c r="AA93" s="189" t="s">
        <v>78</v>
      </c>
      <c r="AB93" s="190"/>
      <c r="AC93" s="187">
        <f>+X93+1</f>
        <v>43834</v>
      </c>
      <c r="AD93" s="188"/>
      <c r="AE93" s="76"/>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c r="BJ93" s="73"/>
      <c r="BK93" s="73"/>
      <c r="BL93" s="73"/>
      <c r="BM93" s="73"/>
      <c r="BN93" s="73"/>
      <c r="BO93" s="73"/>
      <c r="BP93" s="73"/>
      <c r="BQ93" s="73"/>
      <c r="BR93" s="73"/>
      <c r="BS93" s="73"/>
      <c r="BT93" s="73"/>
      <c r="BU93" s="73"/>
      <c r="BV93" s="73"/>
      <c r="BW93" s="73"/>
      <c r="BX93" s="73"/>
      <c r="BY93" s="73"/>
      <c r="BZ93" s="73"/>
      <c r="CA93" s="73"/>
      <c r="CB93" s="73"/>
    </row>
    <row r="94" spans="1:80" ht="23.25" x14ac:dyDescent="0.3">
      <c r="A94" s="71"/>
      <c r="C94" s="159" t="str">
        <f>+$C$11</f>
        <v>CHAUFFEUR 1</v>
      </c>
      <c r="D94" s="159" t="str">
        <f>+$C$12</f>
        <v>CHAUFFEUR 2</v>
      </c>
      <c r="E94" s="160" t="str">
        <f>+$C$13</f>
        <v>CHAUFFEUR 3</v>
      </c>
      <c r="F94" s="71"/>
      <c r="H94" s="159" t="str">
        <f>+$C$11</f>
        <v>CHAUFFEUR 1</v>
      </c>
      <c r="I94" s="159" t="str">
        <f>+$C$12</f>
        <v>CHAUFFEUR 2</v>
      </c>
      <c r="J94" s="160" t="str">
        <f>+$C$13</f>
        <v>CHAUFFEUR 3</v>
      </c>
      <c r="K94" s="71"/>
      <c r="L94" s="26"/>
      <c r="M94" s="159" t="str">
        <f>+$C$11</f>
        <v>CHAUFFEUR 1</v>
      </c>
      <c r="N94" s="159" t="str">
        <f>+$C$12</f>
        <v>CHAUFFEUR 2</v>
      </c>
      <c r="O94" s="160" t="str">
        <f>+$C$13</f>
        <v>CHAUFFEUR 3</v>
      </c>
      <c r="P94" s="71"/>
      <c r="Q94" s="26"/>
      <c r="R94" s="159" t="str">
        <f>+$C$11</f>
        <v>CHAUFFEUR 1</v>
      </c>
      <c r="S94" s="159" t="str">
        <f>+$C$12</f>
        <v>CHAUFFEUR 2</v>
      </c>
      <c r="T94" s="160" t="str">
        <f>+$C$13</f>
        <v>CHAUFFEUR 3</v>
      </c>
      <c r="U94" s="71"/>
      <c r="V94" s="26"/>
      <c r="W94" s="159" t="str">
        <f>+$C$11</f>
        <v>CHAUFFEUR 1</v>
      </c>
      <c r="X94" s="159" t="str">
        <f>+$C$12</f>
        <v>CHAUFFEUR 2</v>
      </c>
      <c r="Y94" s="160" t="str">
        <f>+$C$13</f>
        <v>CHAUFFEUR 3</v>
      </c>
      <c r="Z94" s="71"/>
      <c r="AA94" s="26"/>
      <c r="AB94" s="159" t="str">
        <f>+$C$11</f>
        <v>CHAUFFEUR 1</v>
      </c>
      <c r="AC94" s="159" t="str">
        <f>+$C$12</f>
        <v>CHAUFFEUR 2</v>
      </c>
      <c r="AD94" s="160" t="str">
        <f>+$C$13</f>
        <v>CHAUFFEUR 3</v>
      </c>
      <c r="AE94" s="58"/>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c r="BJ94" s="73"/>
      <c r="BK94" s="73"/>
      <c r="BL94" s="73"/>
      <c r="BM94" s="73"/>
      <c r="BN94" s="73"/>
      <c r="BO94" s="73"/>
      <c r="BP94" s="73"/>
      <c r="BQ94" s="73"/>
      <c r="BR94" s="73"/>
      <c r="BS94" s="73"/>
      <c r="BT94" s="73"/>
      <c r="BU94" s="73"/>
      <c r="BV94" s="73"/>
      <c r="BW94" s="73"/>
      <c r="BX94" s="73"/>
      <c r="BY94" s="73"/>
      <c r="BZ94" s="73"/>
      <c r="CA94" s="73"/>
      <c r="CB94" s="73"/>
    </row>
    <row r="95" spans="1:80" ht="20.25" x14ac:dyDescent="0.3">
      <c r="A95" s="69"/>
      <c r="B95" s="50" t="s">
        <v>57</v>
      </c>
      <c r="C95" s="52" t="str">
        <f>+D89</f>
        <v>TACHE 1</v>
      </c>
      <c r="D95" s="52" t="str">
        <f>+D90</f>
        <v>TACHE 4</v>
      </c>
      <c r="E95" s="52" t="str">
        <f>+D91</f>
        <v>TACHE 1</v>
      </c>
      <c r="F95" s="69"/>
      <c r="G95" s="50" t="s">
        <v>57</v>
      </c>
      <c r="H95" s="52">
        <f>+I89</f>
        <v>0</v>
      </c>
      <c r="I95" s="52">
        <f>+I90</f>
        <v>0</v>
      </c>
      <c r="J95" s="52">
        <f>+I91</f>
        <v>0</v>
      </c>
      <c r="K95" s="69"/>
      <c r="L95" s="50" t="s">
        <v>57</v>
      </c>
      <c r="M95" s="52">
        <f>+N89</f>
        <v>0</v>
      </c>
      <c r="N95" s="52">
        <f>+N90</f>
        <v>0</v>
      </c>
      <c r="O95" s="52">
        <f>+N91</f>
        <v>0</v>
      </c>
      <c r="P95" s="69"/>
      <c r="Q95" s="50" t="s">
        <v>57</v>
      </c>
      <c r="R95" s="52">
        <f>+S89</f>
        <v>0</v>
      </c>
      <c r="S95" s="52">
        <f>+S90</f>
        <v>0</v>
      </c>
      <c r="T95" s="52">
        <f>+S91</f>
        <v>0</v>
      </c>
      <c r="U95" s="69"/>
      <c r="V95" s="50" t="s">
        <v>57</v>
      </c>
      <c r="W95" s="52">
        <f>+X89</f>
        <v>0</v>
      </c>
      <c r="X95" s="52">
        <f>+X90</f>
        <v>0</v>
      </c>
      <c r="Y95" s="52">
        <f>+X91</f>
        <v>0</v>
      </c>
      <c r="Z95" s="69"/>
      <c r="AA95" s="50" t="s">
        <v>57</v>
      </c>
      <c r="AB95" s="52">
        <f>+AC89</f>
        <v>0</v>
      </c>
      <c r="AC95" s="52">
        <f>+AC90</f>
        <v>0</v>
      </c>
      <c r="AD95" s="155">
        <f>+AC91</f>
        <v>0</v>
      </c>
      <c r="AE95" s="45"/>
      <c r="AF95" s="73"/>
      <c r="AG95" s="73"/>
      <c r="AH95" s="73"/>
      <c r="AI95" s="73"/>
      <c r="AJ95" s="73"/>
      <c r="AK95" s="73"/>
      <c r="AL95" s="73"/>
      <c r="AM95" s="73"/>
      <c r="AN95" s="73"/>
      <c r="AO95" s="73"/>
      <c r="AP95" s="73"/>
      <c r="AQ95" s="73"/>
      <c r="AR95" s="73"/>
      <c r="AS95" s="73"/>
      <c r="AT95" s="73"/>
      <c r="AU95" s="73"/>
      <c r="AV95" s="73"/>
      <c r="AW95" s="73"/>
      <c r="AX95" s="73"/>
      <c r="AY95" s="73"/>
      <c r="AZ95" s="73"/>
      <c r="BA95" s="73"/>
      <c r="BB95" s="73"/>
      <c r="BC95" s="73"/>
      <c r="BD95" s="73"/>
      <c r="BE95" s="73"/>
      <c r="BF95" s="73"/>
      <c r="BG95" s="73"/>
      <c r="BH95" s="73"/>
      <c r="BI95" s="73"/>
      <c r="BJ95" s="73"/>
      <c r="BK95" s="73"/>
      <c r="BL95" s="73"/>
      <c r="BM95" s="73"/>
      <c r="BN95" s="73"/>
      <c r="BO95" s="73"/>
      <c r="BP95" s="73"/>
      <c r="BQ95" s="73"/>
      <c r="BR95" s="73"/>
      <c r="BS95" s="73"/>
      <c r="BT95" s="73"/>
      <c r="BU95" s="73"/>
      <c r="BV95" s="73"/>
      <c r="BW95" s="73"/>
      <c r="BX95" s="73"/>
      <c r="BY95" s="73"/>
      <c r="BZ95" s="73"/>
      <c r="CA95" s="73"/>
      <c r="CB95" s="73"/>
    </row>
    <row r="96" spans="1:80" ht="20.25" x14ac:dyDescent="0.3">
      <c r="A96" s="69"/>
      <c r="B96" s="50" t="s">
        <v>58</v>
      </c>
      <c r="C96" s="52" t="str">
        <f>IF(C95="TACHE 1","CHAUFFEUR 1 dispo","NON")</f>
        <v>CHAUFFEUR 1 dispo</v>
      </c>
      <c r="D96" s="52" t="str">
        <f>IF(D95="TACHE 1","CHAUFFEUR 2 dispo","NON")</f>
        <v>NON</v>
      </c>
      <c r="E96" s="52" t="str">
        <f>IF(E95:E95="TACHE 1","CHAUFFEUR 3 dispo","NON")</f>
        <v>CHAUFFEUR 3 dispo</v>
      </c>
      <c r="F96" s="69"/>
      <c r="G96" s="50" t="s">
        <v>58</v>
      </c>
      <c r="H96" s="52" t="str">
        <f>IF(H95="TACHE 1","CHAUFFEUR 1 dispo","NON")</f>
        <v>NON</v>
      </c>
      <c r="I96" s="52" t="str">
        <f>IF(I95="TACHE 1","CHAUFFEUR 2 dispo","NON")</f>
        <v>NON</v>
      </c>
      <c r="J96" s="52" t="str">
        <f>IF(J95:J95="TACHE 1","CHAUFFEUR 3 dispo","NON")</f>
        <v>NON</v>
      </c>
      <c r="K96" s="69"/>
      <c r="L96" s="50" t="s">
        <v>58</v>
      </c>
      <c r="M96" s="52" t="str">
        <f>IF(M95="TACHE 1","CHAUFFEUR 1 dispo","NON")</f>
        <v>NON</v>
      </c>
      <c r="N96" s="52" t="str">
        <f>IF(N95="TACHE 1","CHAUFFEUR 2 dispo","NON")</f>
        <v>NON</v>
      </c>
      <c r="O96" s="52" t="str">
        <f>IF(O95:O95="TACHE 1","CHAUFFEUR 3 dispo","NON")</f>
        <v>NON</v>
      </c>
      <c r="P96" s="69"/>
      <c r="Q96" s="50" t="s">
        <v>58</v>
      </c>
      <c r="R96" s="52" t="str">
        <f>IF(R95="TACHE 1","CHAUFFEUR 1 dispo","NON")</f>
        <v>NON</v>
      </c>
      <c r="S96" s="52" t="str">
        <f>IF(S95="TACHE 1","CHAUFFEUR 2 dispo","NON")</f>
        <v>NON</v>
      </c>
      <c r="T96" s="52" t="str">
        <f>IF(T95:T95="TACHE 1","CHAUFFEUR 3 dispo","NON")</f>
        <v>NON</v>
      </c>
      <c r="U96" s="69"/>
      <c r="V96" s="50" t="s">
        <v>58</v>
      </c>
      <c r="W96" s="52" t="str">
        <f>IF(W95="TACHE 1","CHAUFFEUR 1 dispo","NON")</f>
        <v>NON</v>
      </c>
      <c r="X96" s="52" t="str">
        <f>IF(X95="TACHE 1","CHAUFFEUR 2 dispo","NON")</f>
        <v>NON</v>
      </c>
      <c r="Y96" s="52" t="str">
        <f>IF(Y95:Y95="TACHE 1","CHAUFFEUR 3 dispo","NON")</f>
        <v>NON</v>
      </c>
      <c r="Z96" s="69"/>
      <c r="AA96" s="50" t="s">
        <v>58</v>
      </c>
      <c r="AB96" s="52" t="str">
        <f>IF(AB95="TACHE 1","CHAUFFEUR 1 dispo","NON")</f>
        <v>NON</v>
      </c>
      <c r="AC96" s="52" t="str">
        <f>IF(AC95="TACHE 1","CHAUFFEUR 2 dispo","NON")</f>
        <v>NON</v>
      </c>
      <c r="AD96" s="155" t="str">
        <f>IF(AD95:AD95="TACHE 1","CHAUFFEUR 3 dispo","NON")</f>
        <v>NON</v>
      </c>
      <c r="AE96" s="45"/>
      <c r="AF96" s="73"/>
      <c r="AG96" s="73"/>
      <c r="AH96" s="73"/>
      <c r="AI96" s="73"/>
      <c r="AJ96" s="73"/>
      <c r="AK96" s="73"/>
      <c r="AL96" s="73"/>
      <c r="AM96" s="73"/>
      <c r="AN96" s="73"/>
      <c r="AO96" s="73"/>
      <c r="AP96" s="73"/>
      <c r="AQ96" s="73"/>
      <c r="AR96" s="73"/>
      <c r="AS96" s="73"/>
      <c r="AT96" s="73"/>
      <c r="AU96" s="73"/>
      <c r="AV96" s="73"/>
      <c r="AW96" s="73"/>
      <c r="AX96" s="73"/>
      <c r="AY96" s="73"/>
      <c r="AZ96" s="73"/>
      <c r="BA96" s="73"/>
      <c r="BB96" s="73"/>
      <c r="BC96" s="73"/>
      <c r="BD96" s="73"/>
      <c r="BE96" s="73"/>
      <c r="BF96" s="73"/>
      <c r="BG96" s="73"/>
      <c r="BH96" s="73"/>
      <c r="BI96" s="73"/>
      <c r="BJ96" s="73"/>
      <c r="BK96" s="73"/>
      <c r="BL96" s="73"/>
      <c r="BM96" s="73"/>
      <c r="BN96" s="73"/>
      <c r="BO96" s="73"/>
      <c r="BP96" s="73"/>
      <c r="BQ96" s="73"/>
      <c r="BR96" s="73"/>
      <c r="BS96" s="73"/>
      <c r="BT96" s="73"/>
      <c r="BU96" s="73"/>
      <c r="BV96" s="73"/>
      <c r="BW96" s="73"/>
      <c r="BX96" s="73"/>
      <c r="BY96" s="73"/>
      <c r="BZ96" s="73"/>
      <c r="CA96" s="73"/>
      <c r="CB96" s="73"/>
    </row>
    <row r="97" spans="1:80" ht="20.25" customHeight="1" x14ac:dyDescent="0.3">
      <c r="A97" s="106"/>
      <c r="B97" s="51">
        <v>0.3125</v>
      </c>
      <c r="C97" s="53"/>
      <c r="D97" s="53"/>
      <c r="E97" s="53"/>
      <c r="F97" s="106"/>
      <c r="G97" s="51">
        <v>0.3125</v>
      </c>
      <c r="H97" s="53"/>
      <c r="I97" s="53"/>
      <c r="J97" s="53"/>
      <c r="K97" s="106"/>
      <c r="L97" s="51">
        <v>0.3125</v>
      </c>
      <c r="M97" s="53"/>
      <c r="N97" s="53"/>
      <c r="O97" s="53"/>
      <c r="P97" s="106"/>
      <c r="Q97" s="51">
        <v>0.3125</v>
      </c>
      <c r="R97" s="53"/>
      <c r="S97" s="53"/>
      <c r="T97" s="53"/>
      <c r="U97" s="106"/>
      <c r="V97" s="51">
        <v>0.3125</v>
      </c>
      <c r="W97" s="53"/>
      <c r="X97" s="53"/>
      <c r="Y97" s="53"/>
      <c r="Z97" s="106"/>
      <c r="AA97" s="51">
        <v>0.3125</v>
      </c>
      <c r="AB97" s="53"/>
      <c r="AC97" s="53"/>
      <c r="AD97" s="156"/>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3"/>
      <c r="BI97" s="73"/>
      <c r="BJ97" s="73"/>
      <c r="BK97" s="73"/>
      <c r="BL97" s="73"/>
      <c r="BM97" s="73"/>
      <c r="BN97" s="73"/>
      <c r="BO97" s="73"/>
      <c r="BP97" s="73"/>
      <c r="BQ97" s="73"/>
      <c r="BR97" s="73"/>
      <c r="BS97" s="73"/>
      <c r="BT97" s="73"/>
      <c r="BU97" s="73"/>
      <c r="BV97" s="73"/>
      <c r="BW97" s="73"/>
      <c r="BX97" s="73"/>
      <c r="BY97" s="73"/>
      <c r="BZ97" s="73"/>
      <c r="CA97" s="73"/>
      <c r="CB97" s="73"/>
    </row>
    <row r="98" spans="1:80" ht="23.25" x14ac:dyDescent="0.3">
      <c r="A98" s="106"/>
      <c r="B98" s="51">
        <v>0.32291666666666669</v>
      </c>
      <c r="C98" s="53"/>
      <c r="D98" s="53"/>
      <c r="E98" s="53"/>
      <c r="F98" s="106"/>
      <c r="G98" s="51">
        <v>0.32291666666666669</v>
      </c>
      <c r="H98" s="53"/>
      <c r="I98" s="53"/>
      <c r="J98" s="53"/>
      <c r="K98" s="106"/>
      <c r="L98" s="51">
        <v>0.32291666666666669</v>
      </c>
      <c r="M98" s="53"/>
      <c r="N98" s="53"/>
      <c r="O98" s="53"/>
      <c r="P98" s="106"/>
      <c r="Q98" s="51">
        <v>0.32291666666666669</v>
      </c>
      <c r="R98" s="53"/>
      <c r="S98" s="53"/>
      <c r="T98" s="53"/>
      <c r="U98" s="106"/>
      <c r="V98" s="51">
        <v>0.32291666666666669</v>
      </c>
      <c r="W98" s="53"/>
      <c r="X98" s="53"/>
      <c r="Y98" s="53"/>
      <c r="Z98" s="106"/>
      <c r="AA98" s="51">
        <v>0.32291666666666669</v>
      </c>
      <c r="AB98" s="53"/>
      <c r="AC98" s="53"/>
      <c r="AD98" s="156"/>
      <c r="AF98" s="73"/>
      <c r="AG98" s="73"/>
      <c r="AH98" s="73"/>
      <c r="AI98" s="73"/>
      <c r="AJ98" s="73"/>
      <c r="AK98" s="73"/>
      <c r="AL98" s="73"/>
      <c r="AM98" s="73"/>
      <c r="AN98" s="73"/>
      <c r="AO98" s="73"/>
      <c r="AP98" s="73"/>
      <c r="AQ98" s="73"/>
      <c r="AR98" s="73"/>
      <c r="AS98" s="73"/>
      <c r="AT98" s="73"/>
      <c r="AU98" s="73"/>
      <c r="AV98" s="73"/>
      <c r="AW98" s="73"/>
      <c r="AX98" s="73"/>
      <c r="AY98" s="73"/>
      <c r="AZ98" s="73"/>
      <c r="BA98" s="73"/>
      <c r="BB98" s="73"/>
      <c r="BC98" s="73"/>
      <c r="BD98" s="73"/>
      <c r="BE98" s="73"/>
      <c r="BF98" s="73"/>
      <c r="BG98" s="73"/>
      <c r="BH98" s="73"/>
      <c r="BI98" s="73"/>
      <c r="BJ98" s="73"/>
      <c r="BK98" s="73"/>
      <c r="BL98" s="73"/>
      <c r="BM98" s="73"/>
      <c r="BN98" s="73"/>
      <c r="BO98" s="97"/>
      <c r="BP98" s="73"/>
      <c r="BQ98" s="73"/>
      <c r="BR98" s="73"/>
      <c r="BS98" s="73"/>
      <c r="BT98" s="73"/>
      <c r="BU98" s="73"/>
      <c r="BV98" s="73"/>
      <c r="BW98" s="73"/>
      <c r="BX98" s="73"/>
      <c r="BY98" s="73"/>
      <c r="BZ98" s="73"/>
      <c r="CA98" s="73"/>
      <c r="CB98" s="73"/>
    </row>
    <row r="99" spans="1:80" ht="20.25" customHeight="1" x14ac:dyDescent="0.3">
      <c r="A99" s="106"/>
      <c r="B99" s="51">
        <v>0.33333333333333337</v>
      </c>
      <c r="C99" s="53"/>
      <c r="D99" s="53"/>
      <c r="E99" s="53"/>
      <c r="F99" s="106"/>
      <c r="G99" s="51">
        <v>0.33333333333333337</v>
      </c>
      <c r="H99" s="53"/>
      <c r="I99" s="53"/>
      <c r="J99" s="53"/>
      <c r="K99" s="106"/>
      <c r="L99" s="51">
        <v>0.33333333333333337</v>
      </c>
      <c r="M99" s="53"/>
      <c r="N99" s="53"/>
      <c r="O99" s="53"/>
      <c r="P99" s="106"/>
      <c r="Q99" s="51">
        <v>0.33333333333333337</v>
      </c>
      <c r="R99" s="53"/>
      <c r="S99" s="53"/>
      <c r="T99" s="53"/>
      <c r="U99" s="106"/>
      <c r="V99" s="51">
        <v>0.33333333333333337</v>
      </c>
      <c r="W99" s="53"/>
      <c r="X99" s="53"/>
      <c r="Y99" s="53"/>
      <c r="Z99" s="106"/>
      <c r="AA99" s="51">
        <v>0.33333333333333337</v>
      </c>
      <c r="AB99" s="53"/>
      <c r="AC99" s="53"/>
      <c r="AD99" s="156"/>
      <c r="AF99" s="73"/>
      <c r="AG99" s="73"/>
      <c r="AH99" s="73"/>
      <c r="AI99" s="73"/>
      <c r="AJ99" s="73"/>
      <c r="AK99" s="73"/>
      <c r="AL99" s="73"/>
      <c r="AM99" s="73"/>
      <c r="AN99" s="73"/>
      <c r="AO99" s="73"/>
      <c r="AP99" s="73"/>
      <c r="AQ99" s="73"/>
      <c r="AR99" s="73"/>
      <c r="AS99" s="73"/>
      <c r="AT99" s="73"/>
      <c r="AU99" s="73"/>
      <c r="AV99" s="73"/>
      <c r="AW99" s="73"/>
      <c r="AX99" s="73"/>
      <c r="AY99" s="73"/>
      <c r="AZ99" s="73"/>
      <c r="BA99" s="73"/>
      <c r="BB99" s="73"/>
      <c r="BC99" s="73"/>
      <c r="BD99" s="73"/>
      <c r="BE99" s="73"/>
      <c r="BF99" s="73"/>
      <c r="BG99" s="73"/>
      <c r="BH99" s="73"/>
      <c r="BI99" s="73"/>
      <c r="BJ99" s="73"/>
      <c r="BK99" s="73"/>
      <c r="BL99" s="73"/>
      <c r="BM99" s="73"/>
      <c r="BN99" s="73"/>
      <c r="BO99" s="99"/>
      <c r="BP99" s="73"/>
      <c r="BQ99" s="73"/>
      <c r="BR99" s="73"/>
      <c r="BS99" s="73"/>
      <c r="BT99" s="73"/>
      <c r="BU99" s="73"/>
      <c r="BV99" s="73"/>
      <c r="BW99" s="73"/>
      <c r="BX99" s="73"/>
      <c r="BY99" s="73"/>
      <c r="BZ99" s="73"/>
      <c r="CA99" s="73"/>
      <c r="CB99" s="73"/>
    </row>
    <row r="100" spans="1:80" ht="20.25" x14ac:dyDescent="0.3">
      <c r="A100" s="106"/>
      <c r="B100" s="51">
        <v>0.34375000000000006</v>
      </c>
      <c r="C100" s="59"/>
      <c r="D100" s="59"/>
      <c r="E100" s="59"/>
      <c r="F100" s="106"/>
      <c r="G100" s="51">
        <v>0.34375000000000006</v>
      </c>
      <c r="H100" s="59"/>
      <c r="I100" s="59"/>
      <c r="J100" s="59"/>
      <c r="K100" s="106"/>
      <c r="L100" s="51">
        <v>0.34375000000000006</v>
      </c>
      <c r="M100" s="59"/>
      <c r="N100" s="59"/>
      <c r="O100" s="59"/>
      <c r="P100" s="106"/>
      <c r="Q100" s="51">
        <v>0.34375000000000006</v>
      </c>
      <c r="R100" s="59"/>
      <c r="S100" s="59"/>
      <c r="T100" s="59"/>
      <c r="U100" s="106"/>
      <c r="V100" s="51">
        <v>0.34375000000000006</v>
      </c>
      <c r="W100" s="59"/>
      <c r="X100" s="59"/>
      <c r="Y100" s="59"/>
      <c r="Z100" s="106"/>
      <c r="AA100" s="51">
        <v>0.34375000000000006</v>
      </c>
      <c r="AB100" s="59"/>
      <c r="AC100" s="59"/>
      <c r="AD100" s="157"/>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3"/>
      <c r="BX100" s="73"/>
      <c r="BY100" s="73"/>
      <c r="BZ100" s="73"/>
      <c r="CA100" s="73"/>
      <c r="CB100" s="73"/>
    </row>
    <row r="101" spans="1:80" ht="20.25" x14ac:dyDescent="0.3">
      <c r="A101" s="106"/>
      <c r="B101" s="51">
        <v>0.35416666666666674</v>
      </c>
      <c r="C101" s="59"/>
      <c r="D101" s="59"/>
      <c r="E101" s="59"/>
      <c r="F101" s="106"/>
      <c r="G101" s="51">
        <v>0.35416666666666674</v>
      </c>
      <c r="H101" s="59"/>
      <c r="I101" s="59"/>
      <c r="J101" s="59"/>
      <c r="K101" s="106"/>
      <c r="L101" s="51">
        <v>0.35416666666666674</v>
      </c>
      <c r="M101" s="59"/>
      <c r="N101" s="59"/>
      <c r="O101" s="59"/>
      <c r="P101" s="106"/>
      <c r="Q101" s="51">
        <v>0.35416666666666674</v>
      </c>
      <c r="R101" s="59"/>
      <c r="S101" s="59"/>
      <c r="T101" s="59"/>
      <c r="U101" s="106"/>
      <c r="V101" s="51">
        <v>0.35416666666666674</v>
      </c>
      <c r="W101" s="59"/>
      <c r="X101" s="59"/>
      <c r="Y101" s="59"/>
      <c r="Z101" s="106"/>
      <c r="AA101" s="51">
        <v>0.35416666666666674</v>
      </c>
      <c r="AB101" s="59"/>
      <c r="AC101" s="59"/>
      <c r="AD101" s="157"/>
      <c r="AF101" s="73"/>
      <c r="AG101" s="73"/>
      <c r="AH101" s="73"/>
      <c r="AI101" s="73"/>
      <c r="AJ101" s="73"/>
      <c r="AK101" s="73"/>
      <c r="AL101" s="73"/>
      <c r="AM101" s="73"/>
      <c r="AN101" s="73"/>
      <c r="AO101" s="73"/>
      <c r="AP101" s="73"/>
      <c r="AQ101" s="73"/>
      <c r="AR101" s="73"/>
      <c r="AS101" s="73"/>
      <c r="AT101" s="73"/>
      <c r="AU101" s="73"/>
      <c r="AV101" s="73"/>
      <c r="AW101" s="73"/>
      <c r="AX101" s="73"/>
      <c r="AY101" s="73"/>
      <c r="AZ101" s="73"/>
      <c r="BA101" s="73"/>
      <c r="BB101" s="73"/>
      <c r="BC101" s="73"/>
      <c r="BD101" s="73"/>
      <c r="BE101" s="73"/>
      <c r="BF101" s="73"/>
      <c r="BG101" s="73"/>
      <c r="BH101" s="73"/>
      <c r="BI101" s="73"/>
      <c r="BJ101" s="73"/>
      <c r="BK101" s="73"/>
      <c r="BL101" s="73"/>
      <c r="BM101" s="73"/>
      <c r="BN101" s="73"/>
      <c r="BO101" s="73"/>
      <c r="BP101" s="73"/>
      <c r="BQ101" s="73"/>
      <c r="BR101" s="73"/>
      <c r="BS101" s="73"/>
      <c r="BT101" s="73"/>
      <c r="BU101" s="73"/>
      <c r="BV101" s="73"/>
      <c r="BW101" s="73"/>
      <c r="BX101" s="73"/>
      <c r="BY101" s="73"/>
      <c r="BZ101" s="73"/>
      <c r="CA101" s="73"/>
      <c r="CB101" s="73"/>
    </row>
    <row r="102" spans="1:80" ht="20.25" x14ac:dyDescent="0.3">
      <c r="A102" s="106"/>
      <c r="B102" s="51">
        <v>0.36458333333333343</v>
      </c>
      <c r="C102" s="59"/>
      <c r="D102" s="59"/>
      <c r="E102" s="59"/>
      <c r="F102" s="106"/>
      <c r="G102" s="51">
        <v>0.36458333333333343</v>
      </c>
      <c r="H102" s="59"/>
      <c r="I102" s="59"/>
      <c r="J102" s="59"/>
      <c r="K102" s="106"/>
      <c r="L102" s="51">
        <v>0.36458333333333343</v>
      </c>
      <c r="M102" s="59"/>
      <c r="N102" s="59"/>
      <c r="O102" s="59"/>
      <c r="P102" s="106"/>
      <c r="Q102" s="51">
        <v>0.36458333333333343</v>
      </c>
      <c r="R102" s="59"/>
      <c r="S102" s="59"/>
      <c r="T102" s="59"/>
      <c r="U102" s="106"/>
      <c r="V102" s="51">
        <v>0.36458333333333343</v>
      </c>
      <c r="W102" s="59"/>
      <c r="X102" s="59"/>
      <c r="Y102" s="59"/>
      <c r="Z102" s="106"/>
      <c r="AA102" s="51">
        <v>0.36458333333333343</v>
      </c>
      <c r="AB102" s="59"/>
      <c r="AC102" s="59"/>
      <c r="AD102" s="157"/>
      <c r="AF102" s="73"/>
      <c r="AG102" s="73"/>
      <c r="AH102" s="73"/>
      <c r="AI102" s="73"/>
      <c r="AJ102" s="73"/>
      <c r="AK102" s="73"/>
      <c r="AL102" s="73"/>
      <c r="AM102" s="73"/>
      <c r="AN102" s="73"/>
      <c r="AO102" s="73"/>
      <c r="AP102" s="73"/>
      <c r="AQ102" s="73"/>
      <c r="AR102" s="73"/>
      <c r="AS102" s="73"/>
      <c r="AT102" s="73"/>
      <c r="AU102" s="73"/>
      <c r="AV102" s="73"/>
      <c r="AW102" s="73"/>
      <c r="AX102" s="73"/>
      <c r="AY102" s="73"/>
      <c r="AZ102" s="73"/>
      <c r="BA102" s="73"/>
      <c r="BB102" s="73"/>
      <c r="BC102" s="73"/>
      <c r="BD102" s="73"/>
      <c r="BE102" s="73"/>
      <c r="BF102" s="73"/>
      <c r="BG102" s="73"/>
      <c r="BH102" s="73"/>
      <c r="BI102" s="73"/>
      <c r="BJ102" s="73"/>
      <c r="BK102" s="73"/>
      <c r="BL102" s="73"/>
      <c r="BM102" s="73"/>
      <c r="BN102" s="73"/>
      <c r="BO102" s="73"/>
      <c r="BP102" s="73"/>
      <c r="BQ102" s="73"/>
      <c r="BR102" s="73"/>
      <c r="BS102" s="73"/>
      <c r="BT102" s="73"/>
      <c r="BU102" s="73"/>
      <c r="BV102" s="73"/>
      <c r="BW102" s="73"/>
      <c r="BX102" s="73"/>
      <c r="BY102" s="73"/>
      <c r="BZ102" s="73"/>
      <c r="CA102" s="73"/>
      <c r="CB102" s="73"/>
    </row>
    <row r="103" spans="1:80" ht="20.25" customHeight="1" x14ac:dyDescent="0.3">
      <c r="A103" s="106"/>
      <c r="B103" s="51">
        <v>0.37500000000000011</v>
      </c>
      <c r="C103" s="59"/>
      <c r="D103" s="59"/>
      <c r="E103" s="59"/>
      <c r="F103" s="106"/>
      <c r="G103" s="51">
        <v>0.37500000000000011</v>
      </c>
      <c r="H103" s="59"/>
      <c r="I103" s="59"/>
      <c r="J103" s="59"/>
      <c r="K103" s="106"/>
      <c r="L103" s="51">
        <v>0.37500000000000011</v>
      </c>
      <c r="M103" s="59"/>
      <c r="N103" s="59"/>
      <c r="O103" s="59"/>
      <c r="P103" s="106"/>
      <c r="Q103" s="51">
        <v>0.37500000000000011</v>
      </c>
      <c r="R103" s="59"/>
      <c r="S103" s="59"/>
      <c r="T103" s="59"/>
      <c r="U103" s="106"/>
      <c r="V103" s="51">
        <v>0.37500000000000011</v>
      </c>
      <c r="W103" s="59"/>
      <c r="X103" s="59"/>
      <c r="Y103" s="59"/>
      <c r="Z103" s="106"/>
      <c r="AA103" s="51">
        <v>0.37500000000000011</v>
      </c>
      <c r="AB103" s="59"/>
      <c r="AC103" s="59"/>
      <c r="AD103" s="157"/>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3"/>
      <c r="BI103" s="73"/>
      <c r="BJ103" s="73"/>
      <c r="BK103" s="73"/>
      <c r="BL103" s="73"/>
      <c r="BM103" s="73"/>
      <c r="BN103" s="73"/>
      <c r="BO103" s="73"/>
      <c r="BP103" s="73"/>
      <c r="BQ103" s="73"/>
      <c r="BR103" s="73"/>
      <c r="BS103" s="73"/>
      <c r="BT103" s="73"/>
      <c r="BU103" s="73"/>
      <c r="BV103" s="73"/>
      <c r="BW103" s="73"/>
      <c r="BX103" s="73"/>
      <c r="BY103" s="73"/>
      <c r="BZ103" s="73"/>
      <c r="CA103" s="73"/>
      <c r="CB103" s="73"/>
    </row>
    <row r="104" spans="1:80" ht="20.25" x14ac:dyDescent="0.3">
      <c r="A104" s="69"/>
      <c r="B104" s="51">
        <v>0.3854166666666668</v>
      </c>
      <c r="C104" s="59"/>
      <c r="D104" s="59"/>
      <c r="E104" s="59"/>
      <c r="F104" s="69"/>
      <c r="G104" s="51">
        <v>0.3854166666666668</v>
      </c>
      <c r="H104" s="59"/>
      <c r="I104" s="59"/>
      <c r="J104" s="59"/>
      <c r="K104" s="69"/>
      <c r="L104" s="51">
        <v>0.3854166666666668</v>
      </c>
      <c r="M104" s="59"/>
      <c r="N104" s="59"/>
      <c r="O104" s="59"/>
      <c r="P104" s="69"/>
      <c r="Q104" s="51">
        <v>0.3854166666666668</v>
      </c>
      <c r="R104" s="59"/>
      <c r="S104" s="59"/>
      <c r="T104" s="59"/>
      <c r="U104" s="69"/>
      <c r="V104" s="51">
        <v>0.3854166666666668</v>
      </c>
      <c r="W104" s="59"/>
      <c r="X104" s="59"/>
      <c r="Y104" s="59"/>
      <c r="Z104" s="69"/>
      <c r="AA104" s="51">
        <v>0.3854166666666668</v>
      </c>
      <c r="AB104" s="59"/>
      <c r="AC104" s="59"/>
      <c r="AD104" s="157"/>
      <c r="AF104" s="73"/>
      <c r="AG104" s="73"/>
      <c r="AH104" s="73"/>
      <c r="AI104" s="73"/>
      <c r="AJ104" s="73"/>
      <c r="AK104" s="73"/>
      <c r="AL104" s="73"/>
      <c r="AM104" s="73"/>
      <c r="AN104" s="73"/>
      <c r="AO104" s="73"/>
      <c r="AP104" s="73"/>
      <c r="AQ104" s="73"/>
      <c r="AR104" s="73"/>
      <c r="AS104" s="73"/>
      <c r="AT104" s="73"/>
      <c r="AU104" s="73"/>
      <c r="AV104" s="73"/>
      <c r="AW104" s="73"/>
      <c r="AX104" s="73"/>
      <c r="AY104" s="73"/>
      <c r="AZ104" s="73"/>
      <c r="BA104" s="73"/>
      <c r="BB104" s="73"/>
      <c r="BC104" s="73"/>
      <c r="BD104" s="73"/>
      <c r="BE104" s="73"/>
      <c r="BF104" s="73"/>
      <c r="BG104" s="73"/>
      <c r="BH104" s="73"/>
      <c r="BI104" s="73"/>
      <c r="BJ104" s="73"/>
      <c r="BK104" s="73"/>
      <c r="BL104" s="73"/>
      <c r="BM104" s="73"/>
      <c r="BN104" s="73"/>
      <c r="BO104" s="73"/>
      <c r="BP104" s="73"/>
      <c r="BQ104" s="73"/>
      <c r="BR104" s="73"/>
      <c r="BS104" s="73"/>
      <c r="BT104" s="73"/>
      <c r="BU104" s="73"/>
      <c r="BV104" s="73"/>
      <c r="BW104" s="73"/>
      <c r="BX104" s="73"/>
      <c r="BY104" s="73"/>
      <c r="BZ104" s="73"/>
      <c r="CA104" s="73"/>
      <c r="CB104" s="73"/>
    </row>
    <row r="105" spans="1:80" ht="20.25" x14ac:dyDescent="0.3">
      <c r="A105" s="69"/>
      <c r="B105" s="51">
        <v>0.39583333333333348</v>
      </c>
      <c r="C105" s="59"/>
      <c r="D105" s="59"/>
      <c r="E105" s="59"/>
      <c r="F105" s="69"/>
      <c r="G105" s="51">
        <v>0.39583333333333348</v>
      </c>
      <c r="H105" s="59"/>
      <c r="I105" s="59"/>
      <c r="J105" s="59"/>
      <c r="K105" s="69"/>
      <c r="L105" s="51">
        <v>0.39583333333333348</v>
      </c>
      <c r="M105" s="59"/>
      <c r="N105" s="59"/>
      <c r="O105" s="59"/>
      <c r="P105" s="69"/>
      <c r="Q105" s="51">
        <v>0.39583333333333348</v>
      </c>
      <c r="R105" s="59"/>
      <c r="S105" s="59"/>
      <c r="T105" s="59"/>
      <c r="U105" s="69"/>
      <c r="V105" s="51">
        <v>0.39583333333333348</v>
      </c>
      <c r="W105" s="59"/>
      <c r="X105" s="59"/>
      <c r="Y105" s="59"/>
      <c r="Z105" s="69"/>
      <c r="AA105" s="51">
        <v>0.39583333333333348</v>
      </c>
      <c r="AB105" s="59"/>
      <c r="AC105" s="59"/>
      <c r="AD105" s="157"/>
      <c r="AF105" s="73"/>
      <c r="AG105" s="73"/>
      <c r="AH105" s="73"/>
      <c r="AI105" s="73"/>
      <c r="AJ105" s="73"/>
      <c r="AK105" s="73"/>
      <c r="AL105" s="73"/>
      <c r="AM105" s="73"/>
      <c r="AN105" s="73"/>
      <c r="AO105" s="73"/>
      <c r="AP105" s="73"/>
      <c r="AQ105" s="73"/>
      <c r="AR105" s="73"/>
      <c r="AS105" s="73"/>
      <c r="AT105" s="73"/>
      <c r="AU105" s="73"/>
      <c r="AV105" s="73"/>
      <c r="AW105" s="73"/>
      <c r="AX105" s="73"/>
      <c r="AY105" s="73"/>
      <c r="AZ105" s="73"/>
      <c r="BA105" s="73"/>
      <c r="BB105" s="73"/>
      <c r="BC105" s="73"/>
      <c r="BD105" s="73"/>
      <c r="BE105" s="73"/>
      <c r="BF105" s="73"/>
      <c r="BG105" s="73"/>
      <c r="BH105" s="73"/>
      <c r="BI105" s="73"/>
      <c r="BJ105" s="73"/>
      <c r="BK105" s="73"/>
      <c r="BL105" s="73"/>
      <c r="BM105" s="73"/>
      <c r="BN105" s="73"/>
      <c r="BO105" s="73"/>
      <c r="BP105" s="73"/>
      <c r="BQ105" s="73"/>
      <c r="BR105" s="73"/>
      <c r="BS105" s="73"/>
      <c r="BT105" s="73"/>
      <c r="BU105" s="73"/>
      <c r="BV105" s="73"/>
      <c r="BW105" s="73"/>
      <c r="BX105" s="73"/>
      <c r="BY105" s="73"/>
      <c r="BZ105" s="73"/>
      <c r="CA105" s="73"/>
      <c r="CB105" s="73"/>
    </row>
    <row r="106" spans="1:80" ht="20.25" customHeight="1" x14ac:dyDescent="0.3">
      <c r="A106" s="69"/>
      <c r="B106" s="51">
        <v>0.40625000000000017</v>
      </c>
      <c r="C106" s="59"/>
      <c r="D106" s="59"/>
      <c r="E106" s="59"/>
      <c r="F106" s="69"/>
      <c r="G106" s="51">
        <v>0.40625000000000017</v>
      </c>
      <c r="H106" s="59"/>
      <c r="I106" s="59"/>
      <c r="J106" s="59"/>
      <c r="K106" s="69"/>
      <c r="L106" s="51">
        <v>0.40625000000000017</v>
      </c>
      <c r="M106" s="59"/>
      <c r="N106" s="59"/>
      <c r="O106" s="59"/>
      <c r="P106" s="69"/>
      <c r="Q106" s="51">
        <v>0.40625000000000017</v>
      </c>
      <c r="R106" s="59"/>
      <c r="S106" s="59"/>
      <c r="T106" s="59"/>
      <c r="U106" s="69"/>
      <c r="V106" s="51">
        <v>0.40625000000000017</v>
      </c>
      <c r="W106" s="59"/>
      <c r="X106" s="59"/>
      <c r="Y106" s="59"/>
      <c r="Z106" s="69"/>
      <c r="AA106" s="51">
        <v>0.40625000000000017</v>
      </c>
      <c r="AB106" s="59"/>
      <c r="AC106" s="59"/>
      <c r="AD106" s="157"/>
      <c r="AF106" s="73"/>
      <c r="AG106" s="73"/>
      <c r="AH106" s="73"/>
      <c r="AI106" s="73"/>
      <c r="AJ106" s="73"/>
      <c r="AK106" s="73"/>
      <c r="AL106" s="73"/>
      <c r="AM106" s="73"/>
      <c r="AN106" s="73"/>
      <c r="AO106" s="73"/>
      <c r="AP106" s="73"/>
      <c r="AQ106" s="73"/>
      <c r="AR106" s="73"/>
      <c r="AS106" s="73"/>
      <c r="AT106" s="73"/>
      <c r="AU106" s="73"/>
      <c r="AV106" s="73"/>
      <c r="AW106" s="73"/>
      <c r="AX106" s="73"/>
      <c r="AY106" s="73"/>
      <c r="AZ106" s="73"/>
      <c r="BA106" s="73"/>
      <c r="BB106" s="73"/>
      <c r="BC106" s="73"/>
      <c r="BD106" s="73"/>
      <c r="BE106" s="73"/>
      <c r="BF106" s="73"/>
      <c r="BG106" s="73"/>
      <c r="BH106" s="73"/>
      <c r="BI106" s="73"/>
      <c r="BJ106" s="73"/>
      <c r="BK106" s="73"/>
      <c r="BL106" s="73"/>
      <c r="BM106" s="73"/>
      <c r="BN106" s="73"/>
      <c r="BO106" s="73"/>
      <c r="BP106" s="73"/>
      <c r="BQ106" s="73"/>
      <c r="BR106" s="73"/>
      <c r="BS106" s="73"/>
      <c r="BT106" s="73"/>
      <c r="BU106" s="73"/>
      <c r="BV106" s="73"/>
      <c r="BW106" s="73"/>
      <c r="BX106" s="73"/>
      <c r="BY106" s="73"/>
      <c r="BZ106" s="73"/>
      <c r="CA106" s="73"/>
      <c r="CB106" s="73"/>
    </row>
    <row r="107" spans="1:80" ht="20.25" customHeight="1" x14ac:dyDescent="0.3">
      <c r="A107" s="69"/>
      <c r="B107" s="51">
        <v>0.41666666666666685</v>
      </c>
      <c r="C107" s="59"/>
      <c r="D107" s="59"/>
      <c r="E107" s="59"/>
      <c r="F107" s="69"/>
      <c r="G107" s="51">
        <v>0.41666666666666685</v>
      </c>
      <c r="H107" s="59"/>
      <c r="I107" s="59"/>
      <c r="J107" s="59"/>
      <c r="K107" s="69"/>
      <c r="L107" s="51">
        <v>0.41666666666666685</v>
      </c>
      <c r="M107" s="59"/>
      <c r="N107" s="59"/>
      <c r="O107" s="59"/>
      <c r="P107" s="69"/>
      <c r="Q107" s="51">
        <v>0.41666666666666685</v>
      </c>
      <c r="R107" s="59"/>
      <c r="S107" s="59"/>
      <c r="T107" s="59"/>
      <c r="U107" s="69"/>
      <c r="V107" s="51">
        <v>0.41666666666666685</v>
      </c>
      <c r="W107" s="59"/>
      <c r="X107" s="59"/>
      <c r="Y107" s="59"/>
      <c r="Z107" s="69"/>
      <c r="AA107" s="51">
        <v>0.41666666666666685</v>
      </c>
      <c r="AB107" s="59"/>
      <c r="AC107" s="59"/>
      <c r="AD107" s="157"/>
      <c r="AF107" s="73"/>
      <c r="AG107" s="73"/>
      <c r="AH107" s="73"/>
      <c r="AI107" s="73"/>
      <c r="AJ107" s="73"/>
      <c r="AK107" s="73"/>
      <c r="AL107" s="73"/>
      <c r="AM107" s="73"/>
      <c r="AN107" s="73"/>
      <c r="AO107" s="73"/>
      <c r="AP107" s="73"/>
      <c r="AQ107" s="73"/>
      <c r="AR107" s="73"/>
      <c r="AS107" s="73"/>
      <c r="AT107" s="73"/>
      <c r="AU107" s="73"/>
      <c r="AV107" s="73"/>
      <c r="AW107" s="73"/>
      <c r="AX107" s="73"/>
      <c r="AY107" s="73"/>
      <c r="AZ107" s="73"/>
      <c r="BA107" s="73"/>
      <c r="BB107" s="73"/>
      <c r="BC107" s="73"/>
      <c r="BD107" s="73"/>
      <c r="BE107" s="73"/>
      <c r="BF107" s="73"/>
      <c r="BG107" s="73"/>
      <c r="BH107" s="73"/>
      <c r="BI107" s="73"/>
      <c r="BJ107" s="73"/>
      <c r="BK107" s="73"/>
      <c r="BL107" s="73"/>
      <c r="BM107" s="73"/>
      <c r="BN107" s="73"/>
      <c r="BO107" s="73"/>
      <c r="BP107" s="73"/>
      <c r="BQ107" s="73"/>
      <c r="BR107" s="73"/>
      <c r="BS107" s="73"/>
      <c r="BT107" s="73"/>
      <c r="BU107" s="73"/>
      <c r="BV107" s="73"/>
      <c r="BW107" s="73"/>
      <c r="BX107" s="73"/>
      <c r="BY107" s="73"/>
      <c r="BZ107" s="73"/>
      <c r="CA107" s="73"/>
      <c r="CB107" s="73"/>
    </row>
    <row r="108" spans="1:80" ht="20.25" customHeight="1" x14ac:dyDescent="0.3">
      <c r="A108" s="69"/>
      <c r="B108" s="51">
        <v>0.42708333333333354</v>
      </c>
      <c r="C108" s="59"/>
      <c r="D108" s="59"/>
      <c r="E108" s="59"/>
      <c r="F108" s="69"/>
      <c r="G108" s="51">
        <v>0.42708333333333354</v>
      </c>
      <c r="H108" s="59"/>
      <c r="I108" s="59"/>
      <c r="J108" s="59"/>
      <c r="K108" s="69"/>
      <c r="L108" s="51">
        <v>0.42708333333333354</v>
      </c>
      <c r="M108" s="59"/>
      <c r="N108" s="59"/>
      <c r="O108" s="59"/>
      <c r="P108" s="69"/>
      <c r="Q108" s="51">
        <v>0.42708333333333354</v>
      </c>
      <c r="R108" s="59"/>
      <c r="S108" s="59"/>
      <c r="T108" s="59"/>
      <c r="U108" s="69"/>
      <c r="V108" s="51">
        <v>0.42708333333333354</v>
      </c>
      <c r="W108" s="59"/>
      <c r="X108" s="59"/>
      <c r="Y108" s="59"/>
      <c r="Z108" s="69"/>
      <c r="AA108" s="51">
        <v>0.42708333333333354</v>
      </c>
      <c r="AB108" s="59"/>
      <c r="AC108" s="59"/>
      <c r="AD108" s="157"/>
      <c r="AF108" s="73"/>
      <c r="AG108" s="73"/>
      <c r="AH108" s="73"/>
      <c r="AI108" s="73"/>
      <c r="AJ108" s="73"/>
      <c r="AK108" s="73"/>
      <c r="AL108" s="73"/>
      <c r="AM108" s="73"/>
      <c r="AN108" s="73"/>
      <c r="AO108" s="73"/>
      <c r="AP108" s="73"/>
      <c r="AQ108" s="73"/>
      <c r="AR108" s="73"/>
      <c r="AS108" s="73"/>
      <c r="AT108" s="73"/>
      <c r="AU108" s="73"/>
      <c r="AV108" s="73"/>
      <c r="AW108" s="73"/>
      <c r="AX108" s="73"/>
      <c r="AY108" s="73"/>
      <c r="AZ108" s="73"/>
      <c r="BA108" s="73"/>
      <c r="BB108" s="73"/>
      <c r="BC108" s="73"/>
      <c r="BD108" s="73"/>
      <c r="BE108" s="73"/>
      <c r="BF108" s="73"/>
      <c r="BG108" s="73"/>
      <c r="BH108" s="73"/>
      <c r="BI108" s="73"/>
      <c r="BJ108" s="73"/>
      <c r="BK108" s="73"/>
      <c r="BL108" s="73"/>
      <c r="BM108" s="73"/>
      <c r="BN108" s="73"/>
      <c r="BO108" s="73"/>
      <c r="BP108" s="73"/>
      <c r="BQ108" s="73"/>
      <c r="BR108" s="73"/>
      <c r="BS108" s="73"/>
      <c r="BT108" s="73"/>
      <c r="BU108" s="73"/>
      <c r="BV108" s="73"/>
      <c r="BW108" s="73"/>
      <c r="BX108" s="73"/>
      <c r="BY108" s="73"/>
      <c r="BZ108" s="73"/>
      <c r="CA108" s="73"/>
      <c r="CB108" s="73"/>
    </row>
    <row r="109" spans="1:80" ht="20.25" x14ac:dyDescent="0.3">
      <c r="A109" s="69"/>
      <c r="B109" s="51">
        <v>0.43750000000000022</v>
      </c>
      <c r="C109" s="59"/>
      <c r="D109" s="59"/>
      <c r="E109" s="59"/>
      <c r="F109" s="69"/>
      <c r="G109" s="51">
        <v>0.43750000000000022</v>
      </c>
      <c r="H109" s="59"/>
      <c r="I109" s="59"/>
      <c r="J109" s="59"/>
      <c r="K109" s="69"/>
      <c r="L109" s="51">
        <v>0.43750000000000022</v>
      </c>
      <c r="M109" s="59"/>
      <c r="N109" s="59"/>
      <c r="O109" s="59"/>
      <c r="P109" s="69"/>
      <c r="Q109" s="51">
        <v>0.43750000000000022</v>
      </c>
      <c r="R109" s="59"/>
      <c r="S109" s="59"/>
      <c r="T109" s="59"/>
      <c r="U109" s="69"/>
      <c r="V109" s="51">
        <v>0.43750000000000022</v>
      </c>
      <c r="W109" s="59"/>
      <c r="X109" s="59"/>
      <c r="Y109" s="59"/>
      <c r="Z109" s="69"/>
      <c r="AA109" s="51">
        <v>0.43750000000000022</v>
      </c>
      <c r="AB109" s="59"/>
      <c r="AC109" s="59"/>
      <c r="AD109" s="157"/>
      <c r="AF109" s="73"/>
      <c r="AG109" s="73"/>
      <c r="AH109" s="73"/>
      <c r="AI109" s="73"/>
      <c r="AJ109" s="73"/>
      <c r="AK109" s="73"/>
      <c r="AL109" s="73"/>
      <c r="AM109" s="73"/>
      <c r="AN109" s="73"/>
      <c r="AO109" s="73"/>
      <c r="AP109" s="73"/>
      <c r="AQ109" s="73"/>
      <c r="AR109" s="73"/>
      <c r="AS109" s="73"/>
      <c r="AT109" s="73"/>
      <c r="AU109" s="73"/>
      <c r="AV109" s="73"/>
      <c r="AW109" s="73"/>
      <c r="AX109" s="73"/>
      <c r="AY109" s="73"/>
      <c r="AZ109" s="73"/>
      <c r="BA109" s="73"/>
      <c r="BB109" s="73"/>
      <c r="BC109" s="73"/>
      <c r="BD109" s="73"/>
      <c r="BE109" s="73"/>
      <c r="BF109" s="73"/>
      <c r="BG109" s="73"/>
      <c r="BH109" s="73"/>
      <c r="BI109" s="73"/>
      <c r="BJ109" s="73"/>
      <c r="BK109" s="73"/>
      <c r="BL109" s="73"/>
      <c r="BM109" s="73"/>
      <c r="BN109" s="73"/>
      <c r="BO109" s="73"/>
      <c r="BP109" s="73"/>
      <c r="BQ109" s="73"/>
      <c r="BR109" s="73"/>
      <c r="BS109" s="73"/>
      <c r="BT109" s="73"/>
      <c r="BU109" s="73"/>
      <c r="BV109" s="73"/>
      <c r="BW109" s="73"/>
      <c r="BX109" s="73"/>
      <c r="BY109" s="73"/>
      <c r="BZ109" s="73"/>
      <c r="CA109" s="73"/>
      <c r="CB109" s="73"/>
    </row>
    <row r="110" spans="1:80" ht="20.25" x14ac:dyDescent="0.3">
      <c r="A110" s="69"/>
      <c r="B110" s="51">
        <v>0.44791666666666691</v>
      </c>
      <c r="C110" s="53"/>
      <c r="D110" s="53"/>
      <c r="E110" s="53"/>
      <c r="F110" s="69"/>
      <c r="G110" s="51">
        <v>0.44791666666666691</v>
      </c>
      <c r="H110" s="53"/>
      <c r="I110" s="53"/>
      <c r="J110" s="53"/>
      <c r="K110" s="69"/>
      <c r="L110" s="51">
        <v>0.44791666666666691</v>
      </c>
      <c r="M110" s="53"/>
      <c r="N110" s="53"/>
      <c r="O110" s="53"/>
      <c r="P110" s="69"/>
      <c r="Q110" s="51">
        <v>0.44791666666666691</v>
      </c>
      <c r="R110" s="53"/>
      <c r="S110" s="53"/>
      <c r="T110" s="53"/>
      <c r="U110" s="69"/>
      <c r="V110" s="51">
        <v>0.44791666666666691</v>
      </c>
      <c r="W110" s="53"/>
      <c r="X110" s="53"/>
      <c r="Y110" s="53"/>
      <c r="Z110" s="69"/>
      <c r="AA110" s="51">
        <v>0.44791666666666691</v>
      </c>
      <c r="AB110" s="53"/>
      <c r="AC110" s="53"/>
      <c r="AD110" s="156"/>
      <c r="AF110" s="73"/>
      <c r="AG110" s="73"/>
      <c r="AH110" s="73"/>
      <c r="AI110" s="73"/>
      <c r="AJ110" s="73"/>
      <c r="AK110" s="73"/>
      <c r="AL110" s="73"/>
      <c r="AM110" s="73"/>
      <c r="AN110" s="73"/>
      <c r="AO110" s="73"/>
      <c r="AP110" s="73"/>
      <c r="AQ110" s="73"/>
      <c r="AR110" s="73"/>
      <c r="AS110" s="73"/>
      <c r="AT110" s="73"/>
      <c r="AU110" s="73"/>
      <c r="AV110" s="73"/>
      <c r="AW110" s="73"/>
      <c r="AX110" s="73"/>
      <c r="AY110" s="73"/>
      <c r="AZ110" s="73"/>
      <c r="BA110" s="73"/>
      <c r="BB110" s="73"/>
      <c r="BC110" s="73"/>
      <c r="BD110" s="73"/>
      <c r="BE110" s="73"/>
      <c r="BF110" s="73"/>
      <c r="BG110" s="73"/>
      <c r="BH110" s="73"/>
      <c r="BI110" s="73"/>
      <c r="BJ110" s="73"/>
      <c r="BK110" s="73"/>
      <c r="BL110" s="73"/>
      <c r="BM110" s="73"/>
      <c r="BN110" s="73"/>
      <c r="BO110" s="73"/>
      <c r="BP110" s="73"/>
      <c r="BQ110" s="73"/>
      <c r="BR110" s="73"/>
      <c r="BS110" s="73"/>
      <c r="BT110" s="73"/>
      <c r="BU110" s="73"/>
      <c r="BV110" s="73"/>
      <c r="BW110" s="73"/>
      <c r="BX110" s="73"/>
      <c r="BY110" s="73"/>
      <c r="BZ110" s="73"/>
      <c r="CA110" s="73"/>
      <c r="CB110" s="73"/>
    </row>
    <row r="111" spans="1:80" ht="20.25" x14ac:dyDescent="0.3">
      <c r="A111" s="69"/>
      <c r="B111" s="51">
        <v>0.45833333333333359</v>
      </c>
      <c r="C111" s="53"/>
      <c r="D111" s="53"/>
      <c r="E111" s="53"/>
      <c r="F111" s="69"/>
      <c r="G111" s="51">
        <v>0.45833333333333359</v>
      </c>
      <c r="H111" s="53"/>
      <c r="I111" s="53"/>
      <c r="J111" s="53"/>
      <c r="K111" s="69"/>
      <c r="L111" s="51">
        <v>0.45833333333333359</v>
      </c>
      <c r="M111" s="53"/>
      <c r="N111" s="53"/>
      <c r="O111" s="53"/>
      <c r="P111" s="69"/>
      <c r="Q111" s="51">
        <v>0.45833333333333359</v>
      </c>
      <c r="R111" s="53"/>
      <c r="S111" s="53"/>
      <c r="T111" s="53"/>
      <c r="U111" s="69"/>
      <c r="V111" s="51">
        <v>0.45833333333333359</v>
      </c>
      <c r="W111" s="53"/>
      <c r="X111" s="53"/>
      <c r="Y111" s="53"/>
      <c r="Z111" s="69"/>
      <c r="AA111" s="51">
        <v>0.45833333333333359</v>
      </c>
      <c r="AB111" s="53"/>
      <c r="AC111" s="53"/>
      <c r="AD111" s="156"/>
      <c r="AF111" s="73"/>
      <c r="AG111" s="73"/>
      <c r="AH111" s="73"/>
      <c r="AI111" s="73"/>
      <c r="AJ111" s="73"/>
      <c r="AK111" s="73"/>
      <c r="AL111" s="73"/>
      <c r="AM111" s="73"/>
      <c r="AN111" s="73"/>
      <c r="AO111" s="73"/>
      <c r="AP111" s="73"/>
      <c r="AQ111" s="73"/>
      <c r="AR111" s="73"/>
      <c r="AS111" s="73"/>
      <c r="AT111" s="73"/>
      <c r="AU111" s="73"/>
      <c r="AV111" s="73"/>
      <c r="AW111" s="73"/>
      <c r="AX111" s="73"/>
      <c r="AY111" s="73"/>
      <c r="AZ111" s="73"/>
      <c r="BA111" s="73"/>
      <c r="BB111" s="73"/>
      <c r="BC111" s="73"/>
      <c r="BD111" s="73"/>
      <c r="BE111" s="73"/>
      <c r="BF111" s="73"/>
      <c r="BG111" s="73"/>
      <c r="BH111" s="73"/>
      <c r="BI111" s="73"/>
      <c r="BJ111" s="73"/>
      <c r="BK111" s="73"/>
      <c r="BL111" s="73"/>
      <c r="BM111" s="73"/>
      <c r="BN111" s="73"/>
      <c r="BO111" s="73"/>
      <c r="BP111" s="73"/>
      <c r="BQ111" s="73"/>
      <c r="BR111" s="73"/>
      <c r="BS111" s="73"/>
      <c r="BT111" s="73"/>
      <c r="BU111" s="73"/>
      <c r="BV111" s="73"/>
      <c r="BW111" s="73"/>
      <c r="BX111" s="73"/>
      <c r="BY111" s="73"/>
      <c r="BZ111" s="73"/>
      <c r="CA111" s="73"/>
      <c r="CB111" s="73"/>
    </row>
    <row r="112" spans="1:80" ht="20.25" x14ac:dyDescent="0.3">
      <c r="A112" s="69"/>
      <c r="B112" s="51">
        <v>0.46875000000000028</v>
      </c>
      <c r="C112" s="53"/>
      <c r="D112" s="53"/>
      <c r="E112" s="53"/>
      <c r="F112" s="69"/>
      <c r="G112" s="51">
        <v>0.46875000000000028</v>
      </c>
      <c r="H112" s="53"/>
      <c r="I112" s="53"/>
      <c r="J112" s="53"/>
      <c r="K112" s="69"/>
      <c r="L112" s="51">
        <v>0.46875000000000028</v>
      </c>
      <c r="M112" s="53"/>
      <c r="N112" s="53"/>
      <c r="O112" s="53"/>
      <c r="P112" s="69"/>
      <c r="Q112" s="51">
        <v>0.46875000000000028</v>
      </c>
      <c r="R112" s="53"/>
      <c r="S112" s="53"/>
      <c r="T112" s="53"/>
      <c r="U112" s="69"/>
      <c r="V112" s="51">
        <v>0.46875000000000028</v>
      </c>
      <c r="W112" s="53"/>
      <c r="X112" s="53"/>
      <c r="Y112" s="53"/>
      <c r="Z112" s="69"/>
      <c r="AA112" s="51">
        <v>0.46875000000000028</v>
      </c>
      <c r="AB112" s="53"/>
      <c r="AC112" s="53"/>
      <c r="AD112" s="156"/>
      <c r="AF112" s="73"/>
      <c r="AG112" s="73"/>
      <c r="AH112" s="73"/>
      <c r="AI112" s="73"/>
      <c r="AJ112" s="73"/>
      <c r="AK112" s="73"/>
      <c r="AL112" s="73"/>
      <c r="AM112" s="73"/>
      <c r="AN112" s="73"/>
      <c r="AO112" s="73"/>
      <c r="AP112" s="73"/>
      <c r="AQ112" s="73"/>
      <c r="AR112" s="73"/>
      <c r="AS112" s="73"/>
      <c r="AT112" s="73"/>
      <c r="AU112" s="73"/>
      <c r="AV112" s="73"/>
      <c r="AW112" s="73"/>
      <c r="AX112" s="73"/>
      <c r="AY112" s="73"/>
      <c r="AZ112" s="73"/>
      <c r="BA112" s="73"/>
      <c r="BB112" s="73"/>
      <c r="BC112" s="73"/>
      <c r="BD112" s="73"/>
      <c r="BE112" s="73"/>
      <c r="BF112" s="73"/>
      <c r="BG112" s="73"/>
      <c r="BH112" s="73"/>
      <c r="BI112" s="73"/>
      <c r="BJ112" s="73"/>
      <c r="BK112" s="73"/>
      <c r="BL112" s="73"/>
      <c r="BM112" s="73"/>
      <c r="BN112" s="73"/>
      <c r="BO112" s="73"/>
      <c r="BP112" s="73"/>
      <c r="BQ112" s="73"/>
      <c r="BR112" s="73"/>
      <c r="BS112" s="73"/>
      <c r="BT112" s="73"/>
      <c r="BU112" s="73"/>
      <c r="BV112" s="73"/>
      <c r="BW112" s="73"/>
      <c r="BX112" s="73"/>
      <c r="BY112" s="73"/>
      <c r="BZ112" s="73"/>
      <c r="CA112" s="73"/>
      <c r="CB112" s="73"/>
    </row>
    <row r="113" spans="1:80" ht="20.25" customHeight="1" x14ac:dyDescent="0.3">
      <c r="A113" s="69"/>
      <c r="B113" s="51">
        <v>0.47916666666666696</v>
      </c>
      <c r="C113" s="53"/>
      <c r="D113" s="53"/>
      <c r="E113" s="53"/>
      <c r="F113" s="69"/>
      <c r="G113" s="51">
        <v>0.47916666666666696</v>
      </c>
      <c r="H113" s="53"/>
      <c r="I113" s="53"/>
      <c r="J113" s="53"/>
      <c r="K113" s="69"/>
      <c r="L113" s="51">
        <v>0.47916666666666696</v>
      </c>
      <c r="M113" s="53"/>
      <c r="N113" s="53"/>
      <c r="O113" s="53"/>
      <c r="P113" s="69"/>
      <c r="Q113" s="51">
        <v>0.47916666666666696</v>
      </c>
      <c r="R113" s="53"/>
      <c r="S113" s="53"/>
      <c r="T113" s="53"/>
      <c r="U113" s="69"/>
      <c r="V113" s="51">
        <v>0.47916666666666696</v>
      </c>
      <c r="W113" s="53"/>
      <c r="X113" s="53"/>
      <c r="Y113" s="53"/>
      <c r="Z113" s="69"/>
      <c r="AA113" s="51">
        <v>0.47916666666666696</v>
      </c>
      <c r="AB113" s="53"/>
      <c r="AC113" s="53"/>
      <c r="AD113" s="156"/>
      <c r="AF113" s="73"/>
      <c r="AG113" s="73"/>
      <c r="AH113" s="73"/>
      <c r="AI113" s="73"/>
      <c r="AJ113" s="73"/>
      <c r="AK113" s="73"/>
      <c r="AL113" s="73"/>
      <c r="AM113" s="73"/>
      <c r="AN113" s="73"/>
      <c r="AO113" s="73"/>
      <c r="AP113" s="73"/>
      <c r="AQ113" s="73"/>
      <c r="AR113" s="73"/>
      <c r="AS113" s="73"/>
      <c r="AT113" s="73"/>
      <c r="AU113" s="73"/>
      <c r="AV113" s="73"/>
      <c r="AW113" s="73"/>
      <c r="AX113" s="73"/>
      <c r="AY113" s="73"/>
      <c r="AZ113" s="73"/>
      <c r="BA113" s="73"/>
      <c r="BB113" s="73"/>
      <c r="BC113" s="73"/>
      <c r="BD113" s="73"/>
      <c r="BE113" s="73"/>
      <c r="BF113" s="73"/>
      <c r="BG113" s="73"/>
      <c r="BH113" s="73"/>
      <c r="BI113" s="73"/>
      <c r="BJ113" s="73"/>
      <c r="BK113" s="73"/>
      <c r="BL113" s="73"/>
      <c r="BM113" s="73"/>
      <c r="BN113" s="73"/>
      <c r="BO113" s="73"/>
      <c r="BP113" s="73"/>
      <c r="BQ113" s="73"/>
      <c r="BR113" s="73"/>
      <c r="BS113" s="73"/>
      <c r="BT113" s="73"/>
      <c r="BU113" s="73"/>
      <c r="BV113" s="73"/>
      <c r="BW113" s="73"/>
      <c r="BX113" s="73"/>
      <c r="BY113" s="73"/>
      <c r="BZ113" s="73"/>
      <c r="CA113" s="73"/>
      <c r="CB113" s="73"/>
    </row>
    <row r="114" spans="1:80" ht="20.25" customHeight="1" x14ac:dyDescent="0.3">
      <c r="A114" s="69"/>
      <c r="B114" s="51">
        <v>0.48958333333333365</v>
      </c>
      <c r="C114" s="53"/>
      <c r="D114" s="53"/>
      <c r="E114" s="53"/>
      <c r="F114" s="69"/>
      <c r="G114" s="51">
        <v>0.48958333333333365</v>
      </c>
      <c r="H114" s="53"/>
      <c r="I114" s="53"/>
      <c r="J114" s="53"/>
      <c r="K114" s="69"/>
      <c r="L114" s="51">
        <v>0.48958333333333365</v>
      </c>
      <c r="M114" s="53"/>
      <c r="N114" s="53"/>
      <c r="O114" s="53"/>
      <c r="P114" s="69"/>
      <c r="Q114" s="51">
        <v>0.48958333333333365</v>
      </c>
      <c r="R114" s="53"/>
      <c r="S114" s="53"/>
      <c r="T114" s="53"/>
      <c r="U114" s="69"/>
      <c r="V114" s="51">
        <v>0.48958333333333365</v>
      </c>
      <c r="W114" s="53"/>
      <c r="X114" s="53"/>
      <c r="Y114" s="53"/>
      <c r="Z114" s="69"/>
      <c r="AA114" s="51">
        <v>0.48958333333333365</v>
      </c>
      <c r="AB114" s="53"/>
      <c r="AC114" s="53"/>
      <c r="AD114" s="156"/>
      <c r="AF114" s="73"/>
      <c r="AG114" s="73"/>
      <c r="AH114" s="73"/>
      <c r="AI114" s="73"/>
      <c r="AJ114" s="73"/>
      <c r="AK114" s="73"/>
      <c r="AL114" s="73"/>
      <c r="AM114" s="73"/>
      <c r="AN114" s="73"/>
      <c r="AO114" s="73"/>
      <c r="AP114" s="73"/>
      <c r="AQ114" s="73"/>
      <c r="AR114" s="73"/>
      <c r="AS114" s="73"/>
      <c r="AT114" s="73"/>
      <c r="AU114" s="73"/>
      <c r="AV114" s="73"/>
      <c r="AW114" s="73"/>
      <c r="AX114" s="73"/>
      <c r="AY114" s="73"/>
      <c r="AZ114" s="73"/>
      <c r="BA114" s="73"/>
      <c r="BB114" s="73"/>
      <c r="BC114" s="73"/>
      <c r="BD114" s="73"/>
      <c r="BE114" s="73"/>
      <c r="BF114" s="73"/>
      <c r="BG114" s="73"/>
      <c r="BH114" s="73"/>
      <c r="BI114" s="73"/>
      <c r="BJ114" s="73"/>
      <c r="BK114" s="73"/>
      <c r="BL114" s="73"/>
      <c r="BM114" s="73"/>
      <c r="BN114" s="73"/>
      <c r="BO114" s="73"/>
      <c r="BP114" s="73"/>
      <c r="BQ114" s="73"/>
      <c r="BR114" s="73"/>
      <c r="BS114" s="73"/>
      <c r="BT114" s="73"/>
      <c r="BU114" s="73"/>
      <c r="BV114" s="73"/>
      <c r="BW114" s="73"/>
      <c r="BX114" s="73"/>
      <c r="BY114" s="73"/>
      <c r="BZ114" s="73"/>
      <c r="CA114" s="73"/>
      <c r="CB114" s="73"/>
    </row>
    <row r="115" spans="1:80" ht="21" thickBot="1" x14ac:dyDescent="0.35">
      <c r="A115" s="74"/>
      <c r="B115" s="51">
        <v>0.50000000000000033</v>
      </c>
      <c r="C115" s="53"/>
      <c r="D115" s="53"/>
      <c r="E115" s="53"/>
      <c r="F115" s="74"/>
      <c r="G115" s="51">
        <v>0.50000000000000033</v>
      </c>
      <c r="H115" s="53"/>
      <c r="I115" s="53"/>
      <c r="J115" s="53"/>
      <c r="K115" s="74"/>
      <c r="L115" s="51">
        <v>0.50000000000000033</v>
      </c>
      <c r="M115" s="53"/>
      <c r="N115" s="53"/>
      <c r="O115" s="53"/>
      <c r="P115" s="74"/>
      <c r="Q115" s="51">
        <v>0.50000000000000033</v>
      </c>
      <c r="R115" s="53"/>
      <c r="S115" s="53"/>
      <c r="T115" s="53"/>
      <c r="U115" s="74"/>
      <c r="V115" s="51">
        <v>0.50000000000000033</v>
      </c>
      <c r="W115" s="53"/>
      <c r="X115" s="53"/>
      <c r="Y115" s="53"/>
      <c r="Z115" s="74"/>
      <c r="AA115" s="51">
        <v>0.50000000000000033</v>
      </c>
      <c r="AB115" s="54"/>
      <c r="AC115" s="54"/>
      <c r="AD115" s="158"/>
      <c r="AE115" s="75"/>
      <c r="AF115" s="73"/>
      <c r="AG115" s="73"/>
      <c r="AH115" s="73"/>
      <c r="AI115" s="73"/>
      <c r="AJ115" s="73"/>
      <c r="AK115" s="73"/>
      <c r="AL115" s="73"/>
      <c r="AM115" s="73"/>
      <c r="AN115" s="73"/>
      <c r="AO115" s="73"/>
      <c r="AP115" s="73"/>
      <c r="AQ115" s="73"/>
      <c r="AR115" s="73"/>
      <c r="AS115" s="73"/>
      <c r="AT115" s="73"/>
      <c r="AU115" s="73"/>
      <c r="AV115" s="73"/>
      <c r="AW115" s="73"/>
      <c r="AX115" s="73"/>
      <c r="AY115" s="73"/>
      <c r="AZ115" s="73"/>
      <c r="BA115" s="73"/>
      <c r="BB115" s="73"/>
      <c r="BC115" s="73"/>
      <c r="BD115" s="73"/>
      <c r="BE115" s="73"/>
      <c r="BF115" s="73"/>
      <c r="BG115" s="73"/>
      <c r="BH115" s="73"/>
      <c r="BI115" s="73"/>
      <c r="BJ115" s="73"/>
      <c r="BK115" s="73"/>
      <c r="BL115" s="73"/>
      <c r="BM115" s="73"/>
      <c r="BN115" s="73"/>
      <c r="BO115" s="73"/>
      <c r="BP115" s="73"/>
      <c r="BQ115" s="73"/>
      <c r="BR115" s="73"/>
      <c r="BS115" s="73"/>
      <c r="BT115" s="73"/>
      <c r="BU115" s="73"/>
      <c r="BV115" s="73"/>
      <c r="BW115" s="73"/>
      <c r="BX115" s="73"/>
      <c r="BY115" s="73"/>
      <c r="BZ115" s="73"/>
      <c r="CA115" s="73"/>
      <c r="CB115" s="73"/>
    </row>
    <row r="116" spans="1:80" ht="20.25" x14ac:dyDescent="0.3">
      <c r="A116" s="69"/>
      <c r="B116" s="66"/>
      <c r="C116" s="72"/>
      <c r="D116" s="72"/>
      <c r="E116" s="72"/>
      <c r="F116" s="69"/>
      <c r="G116" s="66"/>
      <c r="H116" s="72"/>
      <c r="I116" s="72"/>
      <c r="J116" s="72"/>
      <c r="K116" s="69"/>
      <c r="L116" s="66"/>
      <c r="M116" s="72"/>
      <c r="N116" s="72"/>
      <c r="O116" s="72"/>
      <c r="P116" s="69"/>
      <c r="Q116" s="66"/>
      <c r="R116" s="72"/>
      <c r="S116" s="72"/>
      <c r="T116" s="72"/>
      <c r="U116" s="69"/>
      <c r="V116" s="66"/>
      <c r="W116" s="72"/>
      <c r="X116" s="72"/>
      <c r="Y116" s="72"/>
      <c r="Z116" s="68"/>
      <c r="AA116" s="83"/>
      <c r="AB116" s="72"/>
      <c r="AC116" s="72"/>
      <c r="AD116" s="72"/>
      <c r="AF116" s="73"/>
      <c r="AG116" s="73"/>
      <c r="AH116" s="73"/>
      <c r="AI116" s="73"/>
      <c r="AJ116" s="73"/>
      <c r="AK116" s="73"/>
      <c r="AL116" s="73"/>
      <c r="AM116" s="73"/>
      <c r="AN116" s="73"/>
      <c r="AO116" s="73"/>
      <c r="AP116" s="73"/>
      <c r="AQ116" s="73"/>
      <c r="AR116" s="73"/>
      <c r="AS116" s="73"/>
      <c r="AT116" s="73"/>
      <c r="AU116" s="73"/>
      <c r="AV116" s="73"/>
      <c r="AW116" s="73"/>
      <c r="AX116" s="73"/>
      <c r="AY116" s="73"/>
      <c r="AZ116" s="73"/>
      <c r="BA116" s="73"/>
      <c r="BB116" s="73"/>
      <c r="BC116" s="73"/>
      <c r="BD116" s="73"/>
      <c r="BE116" s="73"/>
      <c r="BF116" s="73"/>
      <c r="BG116" s="73"/>
      <c r="BH116" s="73"/>
      <c r="BI116" s="73"/>
      <c r="BJ116" s="73"/>
      <c r="BK116" s="73"/>
      <c r="BL116" s="73"/>
      <c r="BM116" s="73"/>
      <c r="BN116" s="73"/>
      <c r="BO116" s="73"/>
      <c r="BP116" s="73"/>
      <c r="BQ116" s="73"/>
      <c r="BR116" s="73"/>
      <c r="BS116" s="73"/>
      <c r="BT116" s="73"/>
      <c r="BU116" s="73"/>
      <c r="BV116" s="73"/>
      <c r="BW116" s="73"/>
      <c r="BX116" s="73"/>
      <c r="BY116" s="73"/>
      <c r="BZ116" s="73"/>
      <c r="CA116" s="73"/>
      <c r="CB116" s="73"/>
    </row>
    <row r="117" spans="1:80" ht="15.75" customHeight="1" x14ac:dyDescent="0.3">
      <c r="A117" s="69"/>
      <c r="C117" s="143" t="s">
        <v>17</v>
      </c>
      <c r="D117" s="143" t="s">
        <v>57</v>
      </c>
      <c r="F117" s="69"/>
      <c r="H117" s="143" t="s">
        <v>17</v>
      </c>
      <c r="I117" s="143" t="s">
        <v>57</v>
      </c>
      <c r="K117" s="69"/>
      <c r="L117" s="26"/>
      <c r="M117" s="143" t="s">
        <v>17</v>
      </c>
      <c r="N117" s="143" t="s">
        <v>57</v>
      </c>
      <c r="P117" s="69"/>
      <c r="Q117" s="26"/>
      <c r="R117" s="143" t="s">
        <v>17</v>
      </c>
      <c r="S117" s="143" t="s">
        <v>57</v>
      </c>
      <c r="U117" s="69"/>
      <c r="V117" s="26"/>
      <c r="W117" s="143" t="s">
        <v>17</v>
      </c>
      <c r="X117" s="143" t="s">
        <v>57</v>
      </c>
      <c r="Z117" s="68"/>
      <c r="AA117" s="150"/>
      <c r="AB117" s="152"/>
      <c r="AC117" s="152"/>
      <c r="AD117" s="150"/>
      <c r="AF117" s="73"/>
      <c r="AG117" s="73"/>
      <c r="AH117" s="73"/>
      <c r="AI117" s="73"/>
      <c r="AJ117" s="73"/>
      <c r="AK117" s="73"/>
      <c r="AL117" s="73"/>
      <c r="AM117" s="73"/>
      <c r="AN117" s="73"/>
      <c r="AO117" s="73"/>
      <c r="AP117" s="73"/>
      <c r="AQ117" s="73"/>
      <c r="AR117" s="73"/>
      <c r="AS117" s="73"/>
      <c r="AT117" s="73"/>
      <c r="AU117" s="73"/>
      <c r="AV117" s="73"/>
      <c r="AW117" s="73"/>
      <c r="AX117" s="73"/>
      <c r="AY117" s="73"/>
      <c r="AZ117" s="73"/>
      <c r="BA117" s="73"/>
      <c r="BB117" s="73"/>
      <c r="BC117" s="73"/>
      <c r="BD117" s="73"/>
      <c r="BE117" s="73"/>
      <c r="BF117" s="73"/>
      <c r="BG117" s="73"/>
      <c r="BH117" s="73"/>
      <c r="BI117" s="73"/>
      <c r="BJ117" s="73"/>
      <c r="BK117" s="73"/>
      <c r="BL117" s="73"/>
      <c r="BM117" s="73"/>
      <c r="BN117" s="73"/>
      <c r="BO117" s="73"/>
      <c r="BP117" s="73"/>
      <c r="BQ117" s="73"/>
      <c r="BR117" s="73"/>
      <c r="BS117" s="73"/>
      <c r="BT117" s="73"/>
      <c r="BU117" s="73"/>
      <c r="BV117" s="73"/>
      <c r="BW117" s="73"/>
      <c r="BX117" s="73"/>
      <c r="BY117" s="73"/>
      <c r="BZ117" s="73"/>
      <c r="CA117" s="73"/>
      <c r="CB117" s="73"/>
    </row>
    <row r="118" spans="1:80" ht="15.75" customHeight="1" x14ac:dyDescent="0.3">
      <c r="A118" s="69"/>
      <c r="C118" s="144" t="str">
        <f>+C89</f>
        <v>CHAUFFEUR 1</v>
      </c>
      <c r="D118" s="145"/>
      <c r="F118" s="69"/>
      <c r="H118" s="144" t="str">
        <f>+H89</f>
        <v>CHAUFFEUR 1</v>
      </c>
      <c r="I118" s="145"/>
      <c r="K118" s="69"/>
      <c r="L118" s="26"/>
      <c r="M118" s="144" t="str">
        <f>+M89</f>
        <v>CHAUFFEUR 1</v>
      </c>
      <c r="N118" s="145"/>
      <c r="P118" s="69"/>
      <c r="Q118" s="26"/>
      <c r="R118" s="144" t="str">
        <f>+R89</f>
        <v>CHAUFFEUR 1</v>
      </c>
      <c r="S118" s="145"/>
      <c r="U118" s="69"/>
      <c r="V118" s="26"/>
      <c r="W118" s="144" t="str">
        <f>+W89</f>
        <v>CHAUFFEUR 1</v>
      </c>
      <c r="X118" s="145"/>
      <c r="Z118" s="68"/>
      <c r="AA118" s="150"/>
      <c r="AB118" s="153"/>
      <c r="AC118" s="154"/>
      <c r="AD118" s="150"/>
      <c r="AF118" s="73"/>
      <c r="AG118" s="73"/>
      <c r="AH118" s="73"/>
      <c r="AI118" s="73"/>
      <c r="AJ118" s="73"/>
      <c r="AK118" s="73"/>
      <c r="AL118" s="73"/>
      <c r="AM118" s="73"/>
      <c r="AN118" s="73"/>
      <c r="AO118" s="73"/>
      <c r="AP118" s="73"/>
      <c r="AQ118" s="73"/>
      <c r="AR118" s="73"/>
      <c r="AS118" s="73"/>
      <c r="AT118" s="73"/>
      <c r="AU118" s="73"/>
      <c r="AV118" s="73"/>
      <c r="AW118" s="73"/>
      <c r="AX118" s="73"/>
      <c r="AY118" s="73"/>
      <c r="AZ118" s="73"/>
      <c r="BA118" s="73"/>
      <c r="BB118" s="73"/>
      <c r="BC118" s="73"/>
      <c r="BD118" s="73"/>
      <c r="BE118" s="73"/>
      <c r="BF118" s="73"/>
      <c r="BG118" s="73"/>
      <c r="BH118" s="73"/>
      <c r="BI118" s="73"/>
      <c r="BJ118" s="73"/>
      <c r="BK118" s="73"/>
      <c r="BL118" s="73"/>
      <c r="BM118" s="73"/>
      <c r="BN118" s="73"/>
      <c r="BO118" s="73"/>
      <c r="BP118" s="73"/>
      <c r="BQ118" s="73"/>
      <c r="BR118" s="73"/>
      <c r="BS118" s="73"/>
      <c r="BT118" s="73"/>
      <c r="BU118" s="73"/>
      <c r="BV118" s="73"/>
      <c r="BW118" s="73"/>
      <c r="BX118" s="73"/>
      <c r="BY118" s="73"/>
      <c r="BZ118" s="73"/>
      <c r="CA118" s="73"/>
      <c r="CB118" s="73"/>
    </row>
    <row r="119" spans="1:80" ht="15.75" customHeight="1" x14ac:dyDescent="0.3">
      <c r="A119" s="69"/>
      <c r="C119" s="144" t="str">
        <f t="shared" ref="C119:C120" si="2">+C90</f>
        <v>CHAUFFEUR 2</v>
      </c>
      <c r="D119" s="145" t="s">
        <v>296</v>
      </c>
      <c r="F119" s="69"/>
      <c r="H119" s="144" t="str">
        <f t="shared" ref="H119:H120" si="3">+H90</f>
        <v>CHAUFFEUR 2</v>
      </c>
      <c r="I119" s="145"/>
      <c r="K119" s="69"/>
      <c r="L119" s="26"/>
      <c r="M119" s="144" t="str">
        <f t="shared" ref="M119:M120" si="4">+M90</f>
        <v>CHAUFFEUR 2</v>
      </c>
      <c r="N119" s="145"/>
      <c r="P119" s="69"/>
      <c r="Q119" s="26"/>
      <c r="R119" s="144" t="str">
        <f t="shared" ref="R119:R120" si="5">+R90</f>
        <v>CHAUFFEUR 2</v>
      </c>
      <c r="S119" s="145"/>
      <c r="U119" s="69"/>
      <c r="V119" s="26"/>
      <c r="W119" s="144" t="str">
        <f t="shared" ref="W119:W120" si="6">+W90</f>
        <v>CHAUFFEUR 2</v>
      </c>
      <c r="X119" s="145"/>
      <c r="Z119" s="68"/>
      <c r="AA119" s="150"/>
      <c r="AB119" s="153"/>
      <c r="AC119" s="154"/>
      <c r="AD119" s="150"/>
      <c r="AF119" s="73"/>
      <c r="AG119" s="73"/>
      <c r="AH119" s="73"/>
      <c r="AI119" s="73"/>
      <c r="AJ119" s="73"/>
      <c r="AK119" s="73"/>
      <c r="AL119" s="73"/>
      <c r="AM119" s="73"/>
      <c r="AN119" s="73"/>
      <c r="AO119" s="73"/>
      <c r="AP119" s="73"/>
      <c r="AQ119" s="73"/>
      <c r="AR119" s="73"/>
      <c r="AS119" s="73"/>
      <c r="AT119" s="73"/>
      <c r="AU119" s="73"/>
      <c r="AV119" s="73"/>
      <c r="AW119" s="73"/>
      <c r="AX119" s="73"/>
      <c r="AY119" s="73"/>
      <c r="AZ119" s="73"/>
      <c r="BA119" s="73"/>
      <c r="BB119" s="73"/>
      <c r="BC119" s="73"/>
      <c r="BD119" s="73"/>
      <c r="BE119" s="73"/>
      <c r="BF119" s="73"/>
      <c r="BG119" s="73"/>
      <c r="BH119" s="73"/>
      <c r="BI119" s="73"/>
      <c r="BJ119" s="73"/>
      <c r="BK119" s="73"/>
      <c r="BL119" s="73"/>
      <c r="BM119" s="73"/>
      <c r="BN119" s="73"/>
      <c r="BO119" s="73"/>
      <c r="BP119" s="73"/>
      <c r="BQ119" s="73"/>
      <c r="BR119" s="73"/>
      <c r="BS119" s="73"/>
      <c r="BT119" s="73"/>
      <c r="BU119" s="73"/>
      <c r="BV119" s="73"/>
      <c r="BW119" s="73"/>
      <c r="BX119" s="73"/>
      <c r="BY119" s="73"/>
      <c r="BZ119" s="73"/>
      <c r="CA119" s="73"/>
      <c r="CB119" s="73"/>
    </row>
    <row r="120" spans="1:80" ht="15.75" customHeight="1" x14ac:dyDescent="0.3">
      <c r="A120" s="69"/>
      <c r="C120" s="144" t="str">
        <f t="shared" si="2"/>
        <v>CHAUFFEUR 3</v>
      </c>
      <c r="D120" s="145"/>
      <c r="F120" s="69"/>
      <c r="H120" s="144" t="str">
        <f t="shared" si="3"/>
        <v>CHAUFFEUR 3</v>
      </c>
      <c r="I120" s="145"/>
      <c r="K120" s="69"/>
      <c r="L120" s="26"/>
      <c r="M120" s="144" t="str">
        <f t="shared" si="4"/>
        <v>CHAUFFEUR 3</v>
      </c>
      <c r="N120" s="145"/>
      <c r="P120" s="69"/>
      <c r="Q120" s="26"/>
      <c r="R120" s="144" t="str">
        <f t="shared" si="5"/>
        <v>CHAUFFEUR 3</v>
      </c>
      <c r="S120" s="145"/>
      <c r="U120" s="69"/>
      <c r="V120" s="26"/>
      <c r="W120" s="144" t="str">
        <f t="shared" si="6"/>
        <v>CHAUFFEUR 3</v>
      </c>
      <c r="X120" s="145"/>
      <c r="Z120" s="68"/>
      <c r="AA120" s="150"/>
      <c r="AB120" s="153"/>
      <c r="AC120" s="154"/>
      <c r="AD120" s="150"/>
      <c r="AF120" s="73"/>
      <c r="AG120" s="73"/>
      <c r="AH120" s="73"/>
      <c r="AI120" s="73"/>
      <c r="AJ120" s="73"/>
      <c r="AK120" s="73"/>
      <c r="AL120" s="73"/>
      <c r="AM120" s="73"/>
      <c r="AN120" s="73"/>
      <c r="AO120" s="73"/>
      <c r="AP120" s="73"/>
      <c r="AQ120" s="73"/>
      <c r="AR120" s="73"/>
      <c r="AS120" s="73"/>
      <c r="AT120" s="73"/>
      <c r="AU120" s="73"/>
      <c r="AV120" s="73"/>
      <c r="AW120" s="73"/>
      <c r="AX120" s="73"/>
      <c r="AY120" s="73"/>
      <c r="AZ120" s="73"/>
      <c r="BA120" s="73"/>
      <c r="BB120" s="73"/>
      <c r="BC120" s="73"/>
      <c r="BD120" s="73"/>
      <c r="BE120" s="73"/>
      <c r="BF120" s="73"/>
      <c r="BG120" s="73"/>
      <c r="BH120" s="73"/>
      <c r="BI120" s="73"/>
      <c r="BJ120" s="73"/>
      <c r="BK120" s="73"/>
      <c r="BL120" s="73"/>
      <c r="BM120" s="73"/>
      <c r="BN120" s="73"/>
      <c r="BO120" s="73"/>
      <c r="BP120" s="73"/>
      <c r="BQ120" s="73"/>
      <c r="BR120" s="73"/>
      <c r="BS120" s="73"/>
      <c r="BT120" s="73"/>
      <c r="BU120" s="73"/>
      <c r="BV120" s="73"/>
      <c r="BW120" s="73"/>
      <c r="BX120" s="73"/>
      <c r="BY120" s="73"/>
      <c r="BZ120" s="73"/>
      <c r="CA120" s="73"/>
      <c r="CB120" s="73"/>
    </row>
    <row r="121" spans="1:80" ht="21" thickBot="1" x14ac:dyDescent="0.35">
      <c r="A121" s="69"/>
      <c r="B121" s="66"/>
      <c r="C121" s="80"/>
      <c r="D121" s="73"/>
      <c r="E121" s="72"/>
      <c r="F121" s="69"/>
      <c r="G121" s="66"/>
      <c r="H121" s="80"/>
      <c r="I121" s="73"/>
      <c r="J121" s="72"/>
      <c r="K121" s="69"/>
      <c r="L121" s="66"/>
      <c r="M121" s="80"/>
      <c r="N121" s="73"/>
      <c r="O121" s="72"/>
      <c r="P121" s="69"/>
      <c r="Q121" s="66"/>
      <c r="R121" s="80"/>
      <c r="S121" s="73"/>
      <c r="T121" s="72"/>
      <c r="U121" s="69"/>
      <c r="V121" s="66"/>
      <c r="W121" s="80"/>
      <c r="X121" s="73"/>
      <c r="Y121" s="72"/>
      <c r="Z121" s="68"/>
      <c r="AA121" s="73"/>
      <c r="AB121" s="73"/>
      <c r="AC121" s="73"/>
      <c r="AD121" s="73"/>
      <c r="AE121" s="73"/>
      <c r="AF121" s="73"/>
      <c r="AG121" s="73"/>
      <c r="AH121" s="73"/>
      <c r="AI121" s="73"/>
      <c r="AJ121" s="73"/>
      <c r="AK121" s="73"/>
      <c r="AL121" s="73"/>
      <c r="AM121" s="73"/>
      <c r="AN121" s="73"/>
      <c r="AO121" s="73"/>
      <c r="AP121" s="73"/>
      <c r="AQ121" s="73"/>
      <c r="AR121" s="73"/>
      <c r="AS121" s="73"/>
      <c r="AT121" s="73"/>
      <c r="AU121" s="73"/>
      <c r="AV121" s="73"/>
      <c r="AW121" s="73"/>
      <c r="AX121" s="73"/>
      <c r="AY121" s="73"/>
      <c r="AZ121" s="73"/>
      <c r="BA121" s="73"/>
      <c r="BB121" s="73"/>
      <c r="BC121" s="73"/>
      <c r="BD121" s="73"/>
      <c r="BE121" s="73"/>
      <c r="BF121" s="73"/>
      <c r="BG121" s="73"/>
      <c r="BH121" s="73"/>
      <c r="BI121" s="73"/>
      <c r="BJ121" s="73"/>
      <c r="BK121" s="73"/>
      <c r="BL121" s="73"/>
      <c r="BM121" s="73"/>
      <c r="BN121" s="73"/>
      <c r="BO121" s="73"/>
      <c r="BP121" s="73"/>
      <c r="BQ121" s="73"/>
      <c r="BR121" s="73"/>
      <c r="BS121" s="73"/>
      <c r="BT121" s="73"/>
      <c r="BU121" s="73"/>
      <c r="BV121" s="73"/>
      <c r="BW121" s="73"/>
    </row>
    <row r="122" spans="1:80" ht="24" thickBot="1" x14ac:dyDescent="0.4">
      <c r="A122" s="77"/>
      <c r="B122" s="189" t="s">
        <v>79</v>
      </c>
      <c r="C122" s="190"/>
      <c r="D122" s="187">
        <f>+D93</f>
        <v>43829</v>
      </c>
      <c r="E122" s="188"/>
      <c r="F122" s="77"/>
      <c r="G122" s="189" t="s">
        <v>80</v>
      </c>
      <c r="H122" s="190"/>
      <c r="I122" s="187">
        <f>+D122+1</f>
        <v>43830</v>
      </c>
      <c r="J122" s="188"/>
      <c r="K122" s="77"/>
      <c r="L122" s="189" t="s">
        <v>81</v>
      </c>
      <c r="M122" s="190"/>
      <c r="N122" s="187">
        <f>+I122+1</f>
        <v>43831</v>
      </c>
      <c r="O122" s="188"/>
      <c r="P122" s="77"/>
      <c r="Q122" s="189" t="s">
        <v>82</v>
      </c>
      <c r="R122" s="190"/>
      <c r="S122" s="187">
        <f>+N122+1</f>
        <v>43832</v>
      </c>
      <c r="T122" s="188"/>
      <c r="U122" s="77"/>
      <c r="V122" s="189" t="s">
        <v>83</v>
      </c>
      <c r="W122" s="190"/>
      <c r="X122" s="187">
        <f>+S122+1</f>
        <v>43833</v>
      </c>
      <c r="Y122" s="188"/>
      <c r="Z122" s="77"/>
      <c r="AA122" s="73"/>
      <c r="AB122" s="73"/>
      <c r="AC122" s="73"/>
      <c r="AD122" s="73"/>
      <c r="AE122" s="73"/>
      <c r="AF122" s="73"/>
      <c r="AG122" s="73"/>
      <c r="AH122" s="73"/>
      <c r="AI122" s="73"/>
      <c r="AJ122" s="73"/>
      <c r="AK122" s="73"/>
      <c r="AL122" s="73"/>
      <c r="AM122" s="73"/>
      <c r="AN122" s="73"/>
      <c r="AO122" s="73"/>
      <c r="AP122" s="73"/>
      <c r="AQ122" s="73"/>
      <c r="AR122" s="73"/>
      <c r="AS122" s="73"/>
      <c r="AT122" s="73"/>
      <c r="AU122" s="73"/>
      <c r="AV122" s="73"/>
      <c r="AW122" s="73"/>
      <c r="AX122" s="73"/>
      <c r="AY122" s="73"/>
      <c r="AZ122" s="73"/>
      <c r="BA122" s="73"/>
      <c r="BB122" s="73"/>
      <c r="BC122" s="73"/>
      <c r="BD122" s="73"/>
      <c r="BE122" s="73"/>
      <c r="BF122" s="73"/>
      <c r="BG122" s="73"/>
      <c r="BH122" s="73"/>
      <c r="BI122" s="73"/>
      <c r="BJ122" s="73"/>
      <c r="BK122" s="73"/>
      <c r="BL122" s="73"/>
      <c r="BM122" s="73"/>
      <c r="BN122" s="73"/>
      <c r="BO122" s="73"/>
      <c r="BP122" s="73"/>
      <c r="BQ122" s="73"/>
      <c r="BR122" s="73"/>
      <c r="BS122" s="73"/>
      <c r="BT122" s="73"/>
      <c r="BU122" s="73"/>
      <c r="BV122" s="73"/>
      <c r="BW122" s="73"/>
    </row>
    <row r="123" spans="1:80" ht="23.25" x14ac:dyDescent="0.3">
      <c r="A123" s="71"/>
      <c r="C123" s="159" t="str">
        <f>+$C$11</f>
        <v>CHAUFFEUR 1</v>
      </c>
      <c r="D123" s="159" t="str">
        <f>+$C$12</f>
        <v>CHAUFFEUR 2</v>
      </c>
      <c r="E123" s="160" t="str">
        <f>+$C$13</f>
        <v>CHAUFFEUR 3</v>
      </c>
      <c r="F123" s="71"/>
      <c r="H123" s="159" t="str">
        <f>+$C$11</f>
        <v>CHAUFFEUR 1</v>
      </c>
      <c r="I123" s="159" t="str">
        <f>+$C$12</f>
        <v>CHAUFFEUR 2</v>
      </c>
      <c r="J123" s="160" t="str">
        <f>+$C$13</f>
        <v>CHAUFFEUR 3</v>
      </c>
      <c r="K123" s="71"/>
      <c r="L123" s="26"/>
      <c r="M123" s="159" t="str">
        <f>+$C$11</f>
        <v>CHAUFFEUR 1</v>
      </c>
      <c r="N123" s="159" t="str">
        <f>+$C$12</f>
        <v>CHAUFFEUR 2</v>
      </c>
      <c r="O123" s="160" t="str">
        <f>+$C$13</f>
        <v>CHAUFFEUR 3</v>
      </c>
      <c r="P123" s="71"/>
      <c r="Q123" s="26"/>
      <c r="R123" s="159" t="str">
        <f>+$C$11</f>
        <v>CHAUFFEUR 1</v>
      </c>
      <c r="S123" s="159" t="str">
        <f>+$C$12</f>
        <v>CHAUFFEUR 2</v>
      </c>
      <c r="T123" s="160" t="str">
        <f>+$C$13</f>
        <v>CHAUFFEUR 3</v>
      </c>
      <c r="U123" s="71"/>
      <c r="V123" s="26"/>
      <c r="W123" s="159" t="str">
        <f>+$C$11</f>
        <v>CHAUFFEUR 1</v>
      </c>
      <c r="X123" s="159" t="str">
        <f>+$C$12</f>
        <v>CHAUFFEUR 2</v>
      </c>
      <c r="Y123" s="160" t="str">
        <f>+$C$13</f>
        <v>CHAUFFEUR 3</v>
      </c>
      <c r="Z123" s="71"/>
      <c r="AA123" s="73"/>
      <c r="AB123" s="73"/>
      <c r="AC123" s="73"/>
      <c r="AD123" s="73"/>
      <c r="AE123" s="73"/>
      <c r="AF123" s="73"/>
      <c r="AG123" s="73"/>
      <c r="AH123" s="73"/>
      <c r="AI123" s="73"/>
      <c r="AJ123" s="73"/>
      <c r="AK123" s="73"/>
      <c r="AL123" s="73"/>
      <c r="AM123" s="73"/>
      <c r="AN123" s="73"/>
      <c r="AO123" s="73"/>
      <c r="AP123" s="73"/>
      <c r="AQ123" s="73"/>
      <c r="AR123" s="73"/>
      <c r="AS123" s="73"/>
      <c r="AT123" s="73"/>
      <c r="AU123" s="73"/>
      <c r="AV123" s="73"/>
      <c r="AW123" s="73"/>
      <c r="AX123" s="73"/>
      <c r="AY123" s="73"/>
      <c r="AZ123" s="73"/>
      <c r="BA123" s="73"/>
      <c r="BB123" s="73"/>
      <c r="BC123" s="73"/>
      <c r="BD123" s="73"/>
      <c r="BE123" s="73"/>
      <c r="BF123" s="73"/>
      <c r="BG123" s="73"/>
      <c r="BH123" s="73"/>
      <c r="BI123" s="73"/>
      <c r="BJ123" s="73"/>
      <c r="BK123" s="73"/>
      <c r="BL123" s="73"/>
      <c r="BM123" s="73"/>
      <c r="BN123" s="73"/>
      <c r="BO123" s="73"/>
      <c r="BP123" s="73"/>
      <c r="BQ123" s="73"/>
      <c r="BR123" s="73"/>
      <c r="BS123" s="73"/>
      <c r="BT123" s="73"/>
      <c r="BU123" s="73"/>
      <c r="BV123" s="73"/>
      <c r="BW123" s="73"/>
    </row>
    <row r="124" spans="1:80" ht="20.25" x14ac:dyDescent="0.3">
      <c r="A124" s="69"/>
      <c r="B124" s="50" t="s">
        <v>57</v>
      </c>
      <c r="C124" s="52">
        <f>+D118</f>
        <v>0</v>
      </c>
      <c r="D124" s="52" t="str">
        <f>+D119</f>
        <v>TACHE 1</v>
      </c>
      <c r="E124" s="52">
        <f>+D120</f>
        <v>0</v>
      </c>
      <c r="F124" s="69"/>
      <c r="G124" s="50" t="s">
        <v>57</v>
      </c>
      <c r="H124" s="52">
        <f>+I118</f>
        <v>0</v>
      </c>
      <c r="I124" s="52">
        <f>+I119</f>
        <v>0</v>
      </c>
      <c r="J124" s="52">
        <f>+I120</f>
        <v>0</v>
      </c>
      <c r="K124" s="69"/>
      <c r="L124" s="50" t="s">
        <v>57</v>
      </c>
      <c r="M124" s="52">
        <f>+N118</f>
        <v>0</v>
      </c>
      <c r="N124" s="52">
        <f>+N119</f>
        <v>0</v>
      </c>
      <c r="O124" s="52">
        <f>+N120</f>
        <v>0</v>
      </c>
      <c r="P124" s="69"/>
      <c r="Q124" s="50" t="s">
        <v>57</v>
      </c>
      <c r="R124" s="52">
        <f>+S118</f>
        <v>0</v>
      </c>
      <c r="S124" s="52">
        <f>+S119</f>
        <v>0</v>
      </c>
      <c r="T124" s="52">
        <f>+S120</f>
        <v>0</v>
      </c>
      <c r="U124" s="69"/>
      <c r="V124" s="50" t="s">
        <v>57</v>
      </c>
      <c r="W124" s="52">
        <f>+X118</f>
        <v>0</v>
      </c>
      <c r="X124" s="52">
        <f>+X119</f>
        <v>0</v>
      </c>
      <c r="Y124" s="52">
        <f>+X120</f>
        <v>0</v>
      </c>
      <c r="Z124" s="68"/>
      <c r="AA124" s="73"/>
      <c r="AB124" s="73"/>
      <c r="AC124" s="73"/>
      <c r="AD124" s="73"/>
      <c r="AE124" s="73"/>
      <c r="AF124" s="73"/>
      <c r="AG124" s="73"/>
      <c r="AH124" s="73"/>
      <c r="AI124" s="73"/>
      <c r="AJ124" s="73"/>
      <c r="AK124" s="73"/>
      <c r="AL124" s="73"/>
      <c r="AM124" s="73"/>
      <c r="AN124" s="73"/>
      <c r="AO124" s="73"/>
      <c r="AP124" s="73"/>
      <c r="AQ124" s="73"/>
      <c r="AR124" s="73"/>
      <c r="AS124" s="73"/>
      <c r="AT124" s="73"/>
      <c r="AU124" s="73"/>
      <c r="AV124" s="73"/>
      <c r="AW124" s="73"/>
      <c r="AX124" s="73"/>
      <c r="AY124" s="73"/>
      <c r="AZ124" s="73"/>
      <c r="BA124" s="73"/>
      <c r="BB124" s="73"/>
      <c r="BC124" s="73"/>
      <c r="BD124" s="73"/>
      <c r="BE124" s="73"/>
      <c r="BF124" s="73"/>
      <c r="BG124" s="73"/>
      <c r="BH124" s="73"/>
      <c r="BI124" s="73"/>
      <c r="BJ124" s="73"/>
      <c r="BK124" s="73"/>
      <c r="BL124" s="73"/>
      <c r="BM124" s="73"/>
      <c r="BN124" s="73"/>
      <c r="BO124" s="73"/>
      <c r="BP124" s="73"/>
      <c r="BQ124" s="73"/>
      <c r="BR124" s="73"/>
      <c r="BS124" s="73"/>
      <c r="BT124" s="73"/>
      <c r="BU124" s="73"/>
      <c r="BV124" s="73"/>
      <c r="BW124" s="73"/>
    </row>
    <row r="125" spans="1:80" ht="20.25" x14ac:dyDescent="0.3">
      <c r="A125" s="69"/>
      <c r="B125" s="50" t="s">
        <v>58</v>
      </c>
      <c r="C125" s="52" t="str">
        <f>IF(C124="TACHE 1","CHAUFFEUR 1 dispo","NON")</f>
        <v>NON</v>
      </c>
      <c r="D125" s="52" t="str">
        <f>IF(D124="TACHE 1","CHAUFFEUR 2 dispo","NON")</f>
        <v>CHAUFFEUR 2 dispo</v>
      </c>
      <c r="E125" s="52" t="str">
        <f>IF(E124:E124="TACHE 1","CHAUFFEUR 3 dispo","NON")</f>
        <v>NON</v>
      </c>
      <c r="F125" s="69"/>
      <c r="G125" s="50" t="s">
        <v>58</v>
      </c>
      <c r="H125" s="52" t="str">
        <f>IF(H124="TACHE 1","CHAUFFEUR 1 dispo","NON")</f>
        <v>NON</v>
      </c>
      <c r="I125" s="52" t="str">
        <f>IF(I124="TACHE 1","CHAUFFEUR 2 dispo","NON")</f>
        <v>NON</v>
      </c>
      <c r="J125" s="52" t="str">
        <f>IF(J124:J124="TACHE 1","CHAUFFEUR 3 dispo","NON")</f>
        <v>NON</v>
      </c>
      <c r="K125" s="69"/>
      <c r="L125" s="50" t="s">
        <v>58</v>
      </c>
      <c r="M125" s="52" t="str">
        <f>IF(M124="TACHE 1","CHAUFFEUR 1 dispo","NON")</f>
        <v>NON</v>
      </c>
      <c r="N125" s="52" t="str">
        <f>IF(N124="TACHE 1","CHAUFFEUR 2 dispo","NON")</f>
        <v>NON</v>
      </c>
      <c r="O125" s="52" t="str">
        <f>IF(O124:O124="TACHE 1","CHAUFFEUR 3 dispo","NON")</f>
        <v>NON</v>
      </c>
      <c r="P125" s="69"/>
      <c r="Q125" s="50" t="s">
        <v>58</v>
      </c>
      <c r="R125" s="52" t="str">
        <f>IF(R124="TACHE 1","CHAUFFEUR 1 dispo","NON")</f>
        <v>NON</v>
      </c>
      <c r="S125" s="52" t="str">
        <f>IF(S124="TACHE 1","CHAUFFEUR 2 dispo","NON")</f>
        <v>NON</v>
      </c>
      <c r="T125" s="52" t="str">
        <f>IF(T124:T124="TACHE 1","CHAUFFEUR 3 dispo","NON")</f>
        <v>NON</v>
      </c>
      <c r="U125" s="69"/>
      <c r="V125" s="50" t="s">
        <v>58</v>
      </c>
      <c r="W125" s="52" t="str">
        <f>IF(W124="TACHE 1","CHAUFFEUR 1 dispo","NON")</f>
        <v>NON</v>
      </c>
      <c r="X125" s="52" t="str">
        <f>IF(X124="TACHE 1","CHAUFFEUR 2 dispo","NON")</f>
        <v>NON</v>
      </c>
      <c r="Y125" s="52" t="str">
        <f>IF(Y124:Y124="TACHE 1","CHAUFFEUR 3 dispo","NON")</f>
        <v>NON</v>
      </c>
      <c r="Z125" s="68"/>
      <c r="AA125" s="73"/>
      <c r="AB125" s="73"/>
      <c r="AC125" s="73"/>
      <c r="AD125" s="73"/>
      <c r="AE125" s="73"/>
      <c r="AF125" s="73"/>
      <c r="AG125" s="73"/>
      <c r="AH125" s="73"/>
      <c r="AI125" s="73"/>
      <c r="AJ125" s="73"/>
      <c r="AK125" s="73"/>
      <c r="AL125" s="73"/>
      <c r="AM125" s="73"/>
      <c r="AN125" s="73"/>
      <c r="AO125" s="73"/>
      <c r="AP125" s="73"/>
      <c r="AQ125" s="73"/>
      <c r="AR125" s="73"/>
      <c r="AS125" s="73"/>
      <c r="AT125" s="73"/>
      <c r="AU125" s="73"/>
      <c r="AV125" s="73"/>
      <c r="AW125" s="73"/>
      <c r="AX125" s="73"/>
      <c r="AY125" s="73"/>
      <c r="AZ125" s="73"/>
      <c r="BA125" s="73"/>
      <c r="BB125" s="73"/>
      <c r="BC125" s="73"/>
      <c r="BD125" s="73"/>
      <c r="BE125" s="73"/>
      <c r="BF125" s="73"/>
      <c r="BG125" s="73"/>
      <c r="BH125" s="73"/>
      <c r="BI125" s="73"/>
      <c r="BJ125" s="73"/>
      <c r="BK125" s="73"/>
      <c r="BL125" s="73"/>
      <c r="BM125" s="73"/>
      <c r="BN125" s="73"/>
      <c r="BO125" s="73"/>
      <c r="BP125" s="73"/>
      <c r="BQ125" s="73"/>
      <c r="BR125" s="73"/>
      <c r="BS125" s="73"/>
      <c r="BT125" s="73"/>
      <c r="BU125" s="73"/>
      <c r="BV125" s="73"/>
      <c r="BW125" s="73"/>
    </row>
    <row r="126" spans="1:80" ht="23.25" x14ac:dyDescent="0.3">
      <c r="A126" s="69"/>
      <c r="B126" s="51">
        <v>0.56250000000000033</v>
      </c>
      <c r="C126" s="53"/>
      <c r="D126" s="53"/>
      <c r="E126" s="53"/>
      <c r="F126" s="69"/>
      <c r="G126" s="51">
        <v>0.56250000000000033</v>
      </c>
      <c r="H126" s="53"/>
      <c r="I126" s="53"/>
      <c r="J126" s="53"/>
      <c r="K126" s="69"/>
      <c r="L126" s="51">
        <v>0.56250000000000033</v>
      </c>
      <c r="M126" s="53"/>
      <c r="N126" s="53"/>
      <c r="O126" s="53"/>
      <c r="P126" s="69"/>
      <c r="Q126" s="51">
        <v>0.56250000000000033</v>
      </c>
      <c r="R126" s="53"/>
      <c r="S126" s="53"/>
      <c r="T126" s="53"/>
      <c r="U126" s="69"/>
      <c r="V126" s="51">
        <v>0.56250000000000033</v>
      </c>
      <c r="W126" s="53"/>
      <c r="X126" s="53"/>
      <c r="Y126" s="53"/>
      <c r="Z126" s="68"/>
      <c r="AA126" s="73"/>
      <c r="AB126" s="73"/>
      <c r="AC126" s="73"/>
      <c r="AD126" s="73"/>
      <c r="AE126" s="73"/>
      <c r="AF126" s="73"/>
      <c r="AG126" s="73"/>
      <c r="AH126" s="73"/>
      <c r="AI126" s="73"/>
      <c r="AJ126" s="73"/>
      <c r="AK126" s="73"/>
      <c r="AL126" s="73"/>
      <c r="AM126" s="73"/>
      <c r="AN126" s="73"/>
      <c r="AO126" s="73"/>
      <c r="AP126" s="73"/>
      <c r="AQ126" s="73"/>
      <c r="AR126" s="73"/>
      <c r="AS126" s="73"/>
      <c r="AT126" s="73"/>
      <c r="AU126" s="73"/>
      <c r="AV126" s="73"/>
      <c r="AW126" s="73"/>
      <c r="AX126" s="73"/>
      <c r="AY126" s="97"/>
      <c r="AZ126" s="97"/>
      <c r="BA126" s="97"/>
      <c r="BB126" s="97"/>
      <c r="BC126" s="97"/>
      <c r="BD126" s="97"/>
      <c r="BE126" s="97"/>
      <c r="BF126" s="97"/>
      <c r="BG126" s="97"/>
      <c r="BH126" s="97"/>
      <c r="BI126" s="97"/>
      <c r="BJ126" s="73"/>
      <c r="BK126" s="73"/>
      <c r="BL126" s="73"/>
      <c r="BM126" s="73"/>
      <c r="BN126" s="73"/>
      <c r="BO126" s="73"/>
      <c r="BP126" s="73"/>
      <c r="BQ126" s="73"/>
      <c r="BR126" s="73"/>
      <c r="BS126" s="73"/>
      <c r="BT126" s="73"/>
      <c r="BU126" s="73"/>
      <c r="BV126" s="73"/>
      <c r="BW126" s="73"/>
    </row>
    <row r="127" spans="1:80" s="58" customFormat="1" ht="30" customHeight="1" x14ac:dyDescent="0.3">
      <c r="A127" s="69"/>
      <c r="B127" s="51">
        <v>0.57291666666666696</v>
      </c>
      <c r="C127" s="53"/>
      <c r="D127" s="53"/>
      <c r="E127" s="53"/>
      <c r="F127" s="69"/>
      <c r="G127" s="51">
        <v>0.57291666666666696</v>
      </c>
      <c r="H127" s="53"/>
      <c r="I127" s="53"/>
      <c r="J127" s="53"/>
      <c r="K127" s="69"/>
      <c r="L127" s="51">
        <v>0.57291666666666696</v>
      </c>
      <c r="M127" s="53"/>
      <c r="N127" s="53"/>
      <c r="O127" s="53"/>
      <c r="P127" s="69"/>
      <c r="Q127" s="51">
        <v>0.57291666666666696</v>
      </c>
      <c r="R127" s="53"/>
      <c r="S127" s="53"/>
      <c r="T127" s="53"/>
      <c r="U127" s="69"/>
      <c r="V127" s="51">
        <v>0.57291666666666696</v>
      </c>
      <c r="W127" s="53"/>
      <c r="X127" s="53"/>
      <c r="Y127" s="53"/>
      <c r="Z127" s="68"/>
      <c r="AA127" s="73"/>
      <c r="AB127" s="73"/>
      <c r="AC127" s="73"/>
      <c r="AD127" s="73"/>
      <c r="AE127" s="73"/>
      <c r="AF127" s="73"/>
      <c r="AG127" s="73"/>
      <c r="AH127" s="73"/>
      <c r="AI127" s="73"/>
      <c r="AJ127" s="73"/>
      <c r="AK127" s="73"/>
      <c r="AL127" s="73"/>
      <c r="AM127" s="73"/>
      <c r="AN127" s="73"/>
      <c r="AO127" s="73"/>
      <c r="AP127" s="73"/>
      <c r="AQ127" s="73"/>
      <c r="AR127" s="73"/>
      <c r="AS127" s="73"/>
      <c r="AT127" s="73"/>
      <c r="AU127" s="73"/>
      <c r="AV127" s="73"/>
      <c r="AW127" s="73"/>
      <c r="AX127" s="73"/>
      <c r="AY127" s="99"/>
      <c r="AZ127" s="99"/>
      <c r="BA127" s="99"/>
      <c r="BB127" s="99"/>
      <c r="BC127" s="99"/>
      <c r="BD127" s="99"/>
      <c r="BE127" s="99"/>
      <c r="BF127" s="99"/>
      <c r="BG127" s="99"/>
      <c r="BH127" s="99"/>
      <c r="BI127" s="99"/>
      <c r="BJ127" s="73"/>
      <c r="BK127" s="97"/>
      <c r="BL127" s="97"/>
      <c r="BM127" s="97"/>
      <c r="BN127" s="97"/>
      <c r="BO127" s="97"/>
      <c r="BP127" s="97"/>
      <c r="BQ127" s="97"/>
      <c r="BR127" s="97"/>
      <c r="BS127" s="97"/>
      <c r="BT127" s="97"/>
      <c r="BU127" s="97"/>
      <c r="BV127" s="97"/>
      <c r="BW127" s="97"/>
    </row>
    <row r="128" spans="1:80" s="45" customFormat="1" ht="23.25" x14ac:dyDescent="0.3">
      <c r="A128" s="69"/>
      <c r="B128" s="51">
        <v>0.58333333333333359</v>
      </c>
      <c r="C128" s="53"/>
      <c r="D128" s="53"/>
      <c r="E128" s="53"/>
      <c r="F128" s="69"/>
      <c r="G128" s="51">
        <v>0.58333333333333359</v>
      </c>
      <c r="H128" s="53"/>
      <c r="I128" s="53"/>
      <c r="J128" s="53"/>
      <c r="K128" s="69"/>
      <c r="L128" s="51">
        <v>0.58333333333333359</v>
      </c>
      <c r="M128" s="53"/>
      <c r="N128" s="53"/>
      <c r="O128" s="53"/>
      <c r="P128" s="69"/>
      <c r="Q128" s="51">
        <v>0.58333333333333359</v>
      </c>
      <c r="R128" s="53"/>
      <c r="S128" s="53"/>
      <c r="T128" s="53"/>
      <c r="U128" s="69"/>
      <c r="V128" s="51">
        <v>0.58333333333333359</v>
      </c>
      <c r="W128" s="53"/>
      <c r="X128" s="53"/>
      <c r="Y128" s="53"/>
      <c r="Z128" s="68"/>
      <c r="AA128" s="97"/>
      <c r="AB128" s="97"/>
      <c r="AC128" s="97"/>
      <c r="AD128" s="97"/>
      <c r="AE128" s="97"/>
      <c r="AF128" s="97"/>
      <c r="AG128" s="73"/>
      <c r="AH128" s="73"/>
      <c r="AI128" s="73"/>
      <c r="AJ128" s="73"/>
      <c r="AK128" s="73"/>
      <c r="AL128" s="73"/>
      <c r="AM128" s="73"/>
      <c r="AN128" s="73"/>
      <c r="AO128" s="73"/>
      <c r="AP128" s="73"/>
      <c r="AQ128" s="73"/>
      <c r="AR128" s="73"/>
      <c r="AS128" s="73"/>
      <c r="AT128" s="73"/>
      <c r="AU128" s="73"/>
      <c r="AV128" s="73"/>
      <c r="AW128" s="73"/>
      <c r="AX128" s="73"/>
      <c r="AY128" s="73"/>
      <c r="AZ128" s="73"/>
      <c r="BA128" s="73"/>
      <c r="BB128" s="73"/>
      <c r="BC128" s="73"/>
      <c r="BD128" s="73"/>
      <c r="BE128" s="73"/>
      <c r="BF128" s="73"/>
      <c r="BG128" s="73"/>
      <c r="BH128" s="73"/>
      <c r="BI128" s="73"/>
      <c r="BJ128" s="73"/>
      <c r="BK128" s="99"/>
      <c r="BL128" s="99"/>
      <c r="BM128" s="99"/>
      <c r="BN128" s="99"/>
      <c r="BO128" s="99"/>
      <c r="BP128" s="99"/>
      <c r="BQ128" s="99"/>
      <c r="BR128" s="99"/>
      <c r="BS128" s="99"/>
      <c r="BT128" s="99"/>
      <c r="BU128" s="99"/>
      <c r="BV128" s="99"/>
      <c r="BW128" s="99"/>
    </row>
    <row r="129" spans="1:80" ht="20.25" x14ac:dyDescent="0.3">
      <c r="A129" s="69"/>
      <c r="B129" s="51">
        <v>0.59375000000000022</v>
      </c>
      <c r="C129" s="59"/>
      <c r="D129" s="59"/>
      <c r="E129" s="59"/>
      <c r="F129" s="69"/>
      <c r="G129" s="51">
        <v>0.59375000000000022</v>
      </c>
      <c r="H129" s="59"/>
      <c r="I129" s="59"/>
      <c r="J129" s="59"/>
      <c r="K129" s="69"/>
      <c r="L129" s="51">
        <v>0.59375000000000022</v>
      </c>
      <c r="M129" s="59"/>
      <c r="N129" s="59"/>
      <c r="O129" s="59"/>
      <c r="P129" s="69"/>
      <c r="Q129" s="51">
        <v>0.59375000000000022</v>
      </c>
      <c r="R129" s="59"/>
      <c r="S129" s="59"/>
      <c r="T129" s="59"/>
      <c r="U129" s="69"/>
      <c r="V129" s="51">
        <v>0.59375000000000022</v>
      </c>
      <c r="W129" s="59"/>
      <c r="X129" s="59"/>
      <c r="Y129" s="59"/>
      <c r="Z129" s="68"/>
      <c r="AA129" s="150"/>
      <c r="AB129" s="153"/>
      <c r="AC129" s="154"/>
      <c r="AD129" s="150"/>
      <c r="AF129" s="99"/>
      <c r="AG129" s="99"/>
      <c r="AH129" s="99"/>
      <c r="AI129" s="99"/>
      <c r="AJ129" s="99"/>
      <c r="AK129" s="99"/>
      <c r="AL129" s="73"/>
      <c r="AM129" s="73"/>
      <c r="AN129" s="73"/>
      <c r="AO129" s="73"/>
      <c r="AP129" s="73"/>
      <c r="AQ129" s="73"/>
      <c r="AR129" s="73"/>
      <c r="AS129" s="73"/>
      <c r="AT129" s="73"/>
      <c r="AU129" s="73"/>
      <c r="AV129" s="73"/>
      <c r="AW129" s="73"/>
      <c r="AX129" s="73"/>
      <c r="AY129" s="73"/>
      <c r="AZ129" s="73"/>
      <c r="BA129" s="73"/>
      <c r="BB129" s="73"/>
      <c r="BC129" s="73"/>
      <c r="BD129" s="73"/>
      <c r="BE129" s="73"/>
      <c r="BF129" s="73"/>
      <c r="BG129" s="73"/>
      <c r="BH129" s="73"/>
      <c r="BI129" s="73"/>
      <c r="BJ129" s="73"/>
      <c r="BK129" s="73"/>
      <c r="BL129" s="73"/>
      <c r="BM129" s="73"/>
      <c r="BN129" s="73"/>
      <c r="BO129" s="73"/>
      <c r="BP129" s="73"/>
      <c r="BQ129" s="73"/>
      <c r="BR129" s="73"/>
      <c r="BS129" s="73"/>
      <c r="BT129" s="73"/>
      <c r="BU129" s="73"/>
      <c r="BV129" s="73"/>
      <c r="BW129" s="73"/>
      <c r="BX129" s="73"/>
      <c r="BY129" s="73"/>
      <c r="BZ129" s="73"/>
      <c r="CA129" s="73"/>
      <c r="CB129" s="73"/>
    </row>
    <row r="130" spans="1:80" ht="20.25" x14ac:dyDescent="0.3">
      <c r="A130" s="69"/>
      <c r="B130" s="51">
        <v>0.60416666666666685</v>
      </c>
      <c r="C130" s="59"/>
      <c r="D130" s="59"/>
      <c r="E130" s="59"/>
      <c r="F130" s="69"/>
      <c r="G130" s="51">
        <v>0.60416666666666685</v>
      </c>
      <c r="H130" s="59"/>
      <c r="I130" s="59"/>
      <c r="J130" s="59"/>
      <c r="K130" s="69"/>
      <c r="L130" s="51">
        <v>0.60416666666666685</v>
      </c>
      <c r="M130" s="59"/>
      <c r="N130" s="59"/>
      <c r="O130" s="59"/>
      <c r="P130" s="69"/>
      <c r="Q130" s="51">
        <v>0.60416666666666685</v>
      </c>
      <c r="R130" s="59"/>
      <c r="S130" s="59"/>
      <c r="T130" s="59"/>
      <c r="U130" s="69"/>
      <c r="V130" s="51">
        <v>0.60416666666666685</v>
      </c>
      <c r="W130" s="59"/>
      <c r="X130" s="59"/>
      <c r="Y130" s="59"/>
      <c r="Z130" s="68"/>
      <c r="AA130" s="150"/>
      <c r="AB130" s="153"/>
      <c r="AC130" s="154"/>
      <c r="AD130" s="150"/>
      <c r="AF130" s="73"/>
      <c r="AG130" s="73"/>
      <c r="AH130" s="73"/>
      <c r="AI130" s="73"/>
      <c r="AJ130" s="73"/>
      <c r="AK130" s="73"/>
      <c r="AL130" s="73"/>
      <c r="AM130" s="73"/>
      <c r="AN130" s="73"/>
      <c r="AO130" s="73"/>
      <c r="AP130" s="73"/>
      <c r="AQ130" s="73"/>
      <c r="AR130" s="73"/>
      <c r="AS130" s="73"/>
      <c r="AT130" s="73"/>
      <c r="AU130" s="73"/>
      <c r="AV130" s="73"/>
      <c r="AW130" s="73"/>
      <c r="AX130" s="73"/>
      <c r="AY130" s="73"/>
      <c r="AZ130" s="73"/>
      <c r="BA130" s="73"/>
      <c r="BB130" s="73"/>
      <c r="BC130" s="73"/>
      <c r="BD130" s="73"/>
      <c r="BE130" s="73"/>
      <c r="BF130" s="73"/>
      <c r="BG130" s="73"/>
      <c r="BH130" s="73"/>
      <c r="BI130" s="73"/>
      <c r="BJ130" s="73"/>
      <c r="BK130" s="73"/>
      <c r="BL130" s="73"/>
      <c r="BM130" s="73"/>
      <c r="BN130" s="73"/>
      <c r="BO130" s="73"/>
      <c r="BP130" s="73"/>
      <c r="BQ130" s="73"/>
      <c r="BR130" s="73"/>
      <c r="BS130" s="73"/>
      <c r="BT130" s="73"/>
      <c r="BU130" s="73"/>
      <c r="BV130" s="73"/>
      <c r="BW130" s="73"/>
      <c r="BX130" s="73"/>
      <c r="BY130" s="73"/>
      <c r="BZ130" s="73"/>
      <c r="CA130" s="73"/>
      <c r="CB130" s="73"/>
    </row>
    <row r="131" spans="1:80" ht="20.25" x14ac:dyDescent="0.3">
      <c r="A131" s="69"/>
      <c r="B131" s="51">
        <v>0.61458333333333348</v>
      </c>
      <c r="C131" s="59"/>
      <c r="D131" s="59"/>
      <c r="E131" s="59"/>
      <c r="F131" s="69"/>
      <c r="G131" s="51">
        <v>0.61458333333333348</v>
      </c>
      <c r="H131" s="59"/>
      <c r="I131" s="59"/>
      <c r="J131" s="59"/>
      <c r="K131" s="69"/>
      <c r="L131" s="51">
        <v>0.61458333333333348</v>
      </c>
      <c r="M131" s="59"/>
      <c r="N131" s="59"/>
      <c r="O131" s="59"/>
      <c r="P131" s="69"/>
      <c r="Q131" s="51">
        <v>0.61458333333333348</v>
      </c>
      <c r="R131" s="59"/>
      <c r="S131" s="59"/>
      <c r="T131" s="59"/>
      <c r="U131" s="69"/>
      <c r="V131" s="51">
        <v>0.61458333333333348</v>
      </c>
      <c r="W131" s="59"/>
      <c r="X131" s="59"/>
      <c r="Y131" s="59"/>
      <c r="Z131" s="68"/>
      <c r="AA131" s="150"/>
      <c r="AB131" s="153"/>
      <c r="AC131" s="154"/>
      <c r="AD131" s="150"/>
      <c r="AF131" s="73"/>
      <c r="AG131" s="73"/>
      <c r="AH131" s="73"/>
      <c r="AI131" s="73"/>
      <c r="AJ131" s="73"/>
      <c r="AK131" s="73"/>
      <c r="AL131" s="73"/>
      <c r="AM131" s="73"/>
      <c r="AN131" s="73"/>
      <c r="AO131" s="73"/>
      <c r="AP131" s="73"/>
      <c r="AQ131" s="73"/>
      <c r="AR131" s="73"/>
      <c r="AS131" s="73"/>
      <c r="AT131" s="73"/>
      <c r="AU131" s="73"/>
      <c r="AV131" s="73"/>
      <c r="AW131" s="73"/>
      <c r="AX131" s="73"/>
      <c r="AY131" s="73"/>
      <c r="AZ131" s="73"/>
      <c r="BA131" s="73"/>
      <c r="BB131" s="73"/>
      <c r="BC131" s="73"/>
      <c r="BD131" s="73"/>
      <c r="BE131" s="73"/>
      <c r="BF131" s="73"/>
      <c r="BG131" s="73"/>
      <c r="BH131" s="73"/>
      <c r="BI131" s="73"/>
      <c r="BJ131" s="73"/>
      <c r="BK131" s="73"/>
      <c r="BL131" s="73"/>
      <c r="BM131" s="73"/>
      <c r="BN131" s="73"/>
      <c r="BO131" s="73"/>
      <c r="BP131" s="73"/>
      <c r="BQ131" s="73"/>
      <c r="BR131" s="73"/>
      <c r="BS131" s="73"/>
      <c r="BT131" s="73"/>
      <c r="BU131" s="73"/>
      <c r="BV131" s="73"/>
      <c r="BW131" s="73"/>
      <c r="BX131" s="73"/>
      <c r="BY131" s="73"/>
      <c r="BZ131" s="73"/>
      <c r="CA131" s="73"/>
      <c r="CB131" s="73"/>
    </row>
    <row r="132" spans="1:80" ht="20.25" x14ac:dyDescent="0.3">
      <c r="A132" s="69"/>
      <c r="B132" s="51">
        <v>0.62500000000000011</v>
      </c>
      <c r="C132" s="59"/>
      <c r="D132" s="59"/>
      <c r="E132" s="59"/>
      <c r="F132" s="69"/>
      <c r="G132" s="51">
        <v>0.62500000000000011</v>
      </c>
      <c r="H132" s="59"/>
      <c r="I132" s="59"/>
      <c r="J132" s="59"/>
      <c r="K132" s="69"/>
      <c r="L132" s="51">
        <v>0.62500000000000011</v>
      </c>
      <c r="M132" s="59"/>
      <c r="N132" s="59"/>
      <c r="O132" s="59"/>
      <c r="P132" s="69"/>
      <c r="Q132" s="51">
        <v>0.62500000000000011</v>
      </c>
      <c r="R132" s="59"/>
      <c r="S132" s="59"/>
      <c r="T132" s="59"/>
      <c r="U132" s="69"/>
      <c r="V132" s="51">
        <v>0.62500000000000011</v>
      </c>
      <c r="W132" s="59"/>
      <c r="X132" s="59"/>
      <c r="Y132" s="59"/>
      <c r="Z132" s="68"/>
      <c r="AA132" s="150"/>
      <c r="AB132" s="153"/>
      <c r="AC132" s="154"/>
      <c r="AD132" s="150"/>
      <c r="AF132" s="73"/>
      <c r="AG132" s="73"/>
      <c r="AH132" s="73"/>
      <c r="AI132" s="73"/>
      <c r="AJ132" s="73"/>
      <c r="AK132" s="73"/>
      <c r="AL132" s="73"/>
      <c r="AM132" s="73"/>
      <c r="AN132" s="73"/>
      <c r="AO132" s="73"/>
      <c r="AP132" s="73"/>
      <c r="AQ132" s="73"/>
      <c r="AR132" s="73"/>
      <c r="AS132" s="73"/>
      <c r="AT132" s="73"/>
      <c r="AU132" s="73"/>
      <c r="AV132" s="73"/>
      <c r="AW132" s="73"/>
      <c r="AX132" s="73"/>
      <c r="AY132" s="73"/>
      <c r="AZ132" s="73"/>
      <c r="BA132" s="73"/>
      <c r="BB132" s="73"/>
      <c r="BC132" s="73"/>
      <c r="BD132" s="73"/>
      <c r="BE132" s="73"/>
      <c r="BF132" s="73"/>
      <c r="BG132" s="73"/>
      <c r="BH132" s="73"/>
      <c r="BI132" s="73"/>
      <c r="BJ132" s="73"/>
      <c r="BK132" s="73"/>
      <c r="BL132" s="73"/>
      <c r="BM132" s="73"/>
      <c r="BN132" s="73"/>
      <c r="BO132" s="73"/>
      <c r="BP132" s="73"/>
      <c r="BQ132" s="73"/>
      <c r="BR132" s="73"/>
      <c r="BS132" s="73"/>
      <c r="BT132" s="73"/>
      <c r="BU132" s="73"/>
      <c r="BV132" s="73"/>
      <c r="BW132" s="73"/>
      <c r="BX132" s="73"/>
      <c r="BY132" s="73"/>
      <c r="BZ132" s="73"/>
      <c r="CA132" s="73"/>
      <c r="CB132" s="73"/>
    </row>
    <row r="133" spans="1:80" ht="23.25" x14ac:dyDescent="0.3">
      <c r="A133" s="69"/>
      <c r="B133" s="51">
        <v>0.63541666666666674</v>
      </c>
      <c r="C133" s="59"/>
      <c r="D133" s="59"/>
      <c r="E133" s="59"/>
      <c r="F133" s="69"/>
      <c r="G133" s="51">
        <v>0.63541666666666674</v>
      </c>
      <c r="H133" s="59"/>
      <c r="I133" s="59"/>
      <c r="J133" s="59"/>
      <c r="K133" s="69"/>
      <c r="L133" s="51">
        <v>0.63541666666666674</v>
      </c>
      <c r="M133" s="59"/>
      <c r="N133" s="59"/>
      <c r="O133" s="59"/>
      <c r="P133" s="69"/>
      <c r="Q133" s="51">
        <v>0.63541666666666674</v>
      </c>
      <c r="R133" s="59"/>
      <c r="S133" s="59"/>
      <c r="T133" s="59"/>
      <c r="U133" s="69"/>
      <c r="V133" s="51">
        <v>0.63541666666666674</v>
      </c>
      <c r="W133" s="59"/>
      <c r="X133" s="59"/>
      <c r="Y133" s="59"/>
      <c r="Z133" s="68"/>
      <c r="AA133" s="150"/>
      <c r="AB133" s="153"/>
      <c r="AC133" s="154"/>
      <c r="AD133" s="150"/>
      <c r="AF133" s="73"/>
      <c r="AG133" s="73"/>
      <c r="AH133" s="73"/>
      <c r="AI133" s="73"/>
      <c r="AJ133" s="73"/>
      <c r="AK133" s="73"/>
      <c r="AL133" s="97"/>
      <c r="AM133" s="97"/>
      <c r="AN133" s="97"/>
      <c r="AO133" s="97"/>
      <c r="AP133" s="97"/>
      <c r="AQ133" s="97"/>
      <c r="AR133" s="97"/>
      <c r="AS133" s="73"/>
      <c r="AT133" s="73"/>
      <c r="AU133" s="73"/>
      <c r="AV133" s="73"/>
      <c r="AW133" s="73"/>
      <c r="AX133" s="73"/>
      <c r="AY133" s="73"/>
      <c r="AZ133" s="73"/>
      <c r="BA133" s="73"/>
      <c r="BB133" s="73"/>
      <c r="BC133" s="73"/>
      <c r="BD133" s="73"/>
      <c r="BE133" s="73"/>
      <c r="BF133" s="73"/>
      <c r="BG133" s="73"/>
      <c r="BH133" s="73"/>
      <c r="BI133" s="73"/>
      <c r="BJ133" s="73"/>
      <c r="BK133" s="73"/>
      <c r="BL133" s="73"/>
      <c r="BM133" s="73"/>
      <c r="BN133" s="73"/>
      <c r="BO133" s="73"/>
      <c r="BP133" s="73"/>
      <c r="BQ133" s="73"/>
      <c r="BR133" s="73"/>
      <c r="BS133" s="73"/>
      <c r="BT133" s="73"/>
      <c r="BU133" s="73"/>
      <c r="BV133" s="73"/>
      <c r="BW133" s="73"/>
      <c r="BX133" s="73"/>
      <c r="BY133" s="73"/>
      <c r="BZ133" s="73"/>
      <c r="CA133" s="73"/>
      <c r="CB133" s="73"/>
    </row>
    <row r="134" spans="1:80" ht="20.25" x14ac:dyDescent="0.3">
      <c r="A134" s="69"/>
      <c r="B134" s="51">
        <v>0.64583333333333337</v>
      </c>
      <c r="C134" s="59"/>
      <c r="D134" s="59"/>
      <c r="E134" s="59"/>
      <c r="F134" s="69"/>
      <c r="G134" s="51">
        <v>0.64583333333333337</v>
      </c>
      <c r="H134" s="59"/>
      <c r="I134" s="59"/>
      <c r="J134" s="59"/>
      <c r="K134" s="69"/>
      <c r="L134" s="51">
        <v>0.64583333333333337</v>
      </c>
      <c r="M134" s="59"/>
      <c r="N134" s="59"/>
      <c r="O134" s="59"/>
      <c r="P134" s="69"/>
      <c r="Q134" s="51">
        <v>0.64583333333333337</v>
      </c>
      <c r="R134" s="59"/>
      <c r="S134" s="59"/>
      <c r="T134" s="59"/>
      <c r="U134" s="69"/>
      <c r="V134" s="51">
        <v>0.64583333333333337</v>
      </c>
      <c r="W134" s="59"/>
      <c r="X134" s="59"/>
      <c r="Y134" s="59"/>
      <c r="Z134" s="68"/>
      <c r="AA134" s="150"/>
      <c r="AB134" s="153"/>
      <c r="AC134" s="154"/>
      <c r="AD134" s="150"/>
      <c r="AF134" s="73"/>
      <c r="AG134" s="73"/>
      <c r="AH134" s="73"/>
      <c r="AI134" s="73"/>
      <c r="AJ134" s="73"/>
      <c r="AK134" s="73"/>
      <c r="AL134" s="99"/>
      <c r="AM134" s="99"/>
      <c r="AN134" s="99"/>
      <c r="AO134" s="99"/>
      <c r="AP134" s="99"/>
      <c r="AQ134" s="99"/>
      <c r="AR134" s="99"/>
      <c r="AS134" s="73"/>
      <c r="AT134" s="73"/>
      <c r="AU134" s="73"/>
      <c r="AV134" s="73"/>
      <c r="AW134" s="73"/>
      <c r="AX134" s="73"/>
      <c r="AY134" s="73"/>
      <c r="AZ134" s="73"/>
      <c r="BA134" s="73"/>
      <c r="BB134" s="73"/>
      <c r="BC134" s="73"/>
      <c r="BD134" s="73"/>
      <c r="BE134" s="73"/>
      <c r="BF134" s="73"/>
      <c r="BG134" s="73"/>
      <c r="BH134" s="73"/>
      <c r="BI134" s="73"/>
      <c r="BJ134" s="73"/>
      <c r="BK134" s="73"/>
      <c r="BL134" s="73"/>
      <c r="BM134" s="73"/>
      <c r="BN134" s="73"/>
      <c r="BO134" s="73"/>
      <c r="BP134" s="73"/>
      <c r="BQ134" s="73"/>
      <c r="BR134" s="73"/>
      <c r="BS134" s="73"/>
      <c r="BT134" s="73"/>
      <c r="BU134" s="73"/>
      <c r="BV134" s="73"/>
      <c r="BW134" s="73"/>
      <c r="BX134" s="73"/>
      <c r="BY134" s="73"/>
      <c r="BZ134" s="73"/>
      <c r="CA134" s="73"/>
      <c r="CB134" s="73"/>
    </row>
    <row r="135" spans="1:80" ht="23.25" x14ac:dyDescent="0.3">
      <c r="A135" s="69"/>
      <c r="B135" s="51">
        <v>0.65625</v>
      </c>
      <c r="C135" s="59"/>
      <c r="D135" s="59"/>
      <c r="E135" s="59"/>
      <c r="F135" s="69"/>
      <c r="G135" s="51">
        <v>0.65625</v>
      </c>
      <c r="H135" s="59"/>
      <c r="I135" s="59"/>
      <c r="J135" s="59"/>
      <c r="K135" s="69"/>
      <c r="L135" s="51">
        <v>0.65625</v>
      </c>
      <c r="M135" s="59"/>
      <c r="N135" s="59"/>
      <c r="O135" s="59"/>
      <c r="P135" s="69"/>
      <c r="Q135" s="51">
        <v>0.65625</v>
      </c>
      <c r="R135" s="59"/>
      <c r="S135" s="59"/>
      <c r="T135" s="59"/>
      <c r="U135" s="69"/>
      <c r="V135" s="51">
        <v>0.65625</v>
      </c>
      <c r="W135" s="59"/>
      <c r="X135" s="59"/>
      <c r="Y135" s="59"/>
      <c r="Z135" s="68"/>
      <c r="AA135" s="150"/>
      <c r="AB135" s="153"/>
      <c r="AC135" s="154"/>
      <c r="AD135" s="150"/>
      <c r="AF135" s="73"/>
      <c r="AG135" s="73"/>
      <c r="AH135" s="73"/>
      <c r="AI135" s="73"/>
      <c r="AJ135" s="73"/>
      <c r="AK135" s="73"/>
      <c r="AL135" s="73"/>
      <c r="AM135" s="73"/>
      <c r="AN135" s="73"/>
      <c r="AO135" s="73"/>
      <c r="AP135" s="73"/>
      <c r="AQ135" s="73"/>
      <c r="AR135" s="73"/>
      <c r="AS135" s="97"/>
      <c r="AT135" s="97"/>
      <c r="AU135" s="97"/>
      <c r="AV135" s="97"/>
      <c r="AW135" s="97"/>
      <c r="AX135" s="97"/>
      <c r="AY135" s="97"/>
      <c r="AZ135" s="97"/>
      <c r="BA135" s="97"/>
      <c r="BB135" s="97"/>
      <c r="BC135" s="97"/>
      <c r="BD135" s="73"/>
      <c r="BE135" s="73"/>
      <c r="BF135" s="73"/>
      <c r="BG135" s="73"/>
      <c r="BH135" s="73"/>
      <c r="BI135" s="73"/>
      <c r="BJ135" s="73"/>
      <c r="BK135" s="73"/>
      <c r="BL135" s="73"/>
      <c r="BM135" s="73"/>
      <c r="BN135" s="73"/>
      <c r="BO135" s="73"/>
      <c r="BP135" s="73"/>
      <c r="BQ135" s="73"/>
      <c r="BR135" s="73"/>
      <c r="BS135" s="73"/>
      <c r="BT135" s="73"/>
      <c r="BU135" s="73"/>
      <c r="BV135" s="73"/>
      <c r="BW135" s="73"/>
      <c r="BX135" s="73"/>
      <c r="BY135" s="73"/>
      <c r="BZ135" s="73"/>
      <c r="CA135" s="73"/>
      <c r="CB135" s="73"/>
    </row>
    <row r="136" spans="1:80" ht="20.25" x14ac:dyDescent="0.3">
      <c r="A136" s="69"/>
      <c r="B136" s="51">
        <v>0.66666666666666663</v>
      </c>
      <c r="C136" s="59"/>
      <c r="D136" s="59"/>
      <c r="E136" s="59"/>
      <c r="F136" s="69"/>
      <c r="G136" s="51">
        <v>0.66666666666666663</v>
      </c>
      <c r="H136" s="59"/>
      <c r="I136" s="59"/>
      <c r="J136" s="59"/>
      <c r="K136" s="69"/>
      <c r="L136" s="51">
        <v>0.66666666666666663</v>
      </c>
      <c r="M136" s="59"/>
      <c r="N136" s="59"/>
      <c r="O136" s="59"/>
      <c r="P136" s="69"/>
      <c r="Q136" s="51">
        <v>0.66666666666666663</v>
      </c>
      <c r="R136" s="59"/>
      <c r="S136" s="59"/>
      <c r="T136" s="59"/>
      <c r="U136" s="69"/>
      <c r="V136" s="51">
        <v>0.66666666666666663</v>
      </c>
      <c r="W136" s="59"/>
      <c r="X136" s="59"/>
      <c r="Y136" s="59"/>
      <c r="Z136" s="68"/>
      <c r="AA136" s="150"/>
      <c r="AB136" s="153"/>
      <c r="AC136" s="154"/>
      <c r="AD136" s="150"/>
      <c r="AF136" s="73"/>
      <c r="AG136" s="73"/>
      <c r="AH136" s="73"/>
      <c r="AI136" s="73"/>
      <c r="AJ136" s="73"/>
      <c r="AK136" s="73"/>
      <c r="AL136" s="73"/>
      <c r="AM136" s="73"/>
      <c r="AN136" s="73"/>
      <c r="AO136" s="73"/>
      <c r="AP136" s="73"/>
      <c r="AQ136" s="73"/>
      <c r="AR136" s="73"/>
      <c r="AS136" s="99"/>
      <c r="AT136" s="99"/>
      <c r="AU136" s="99"/>
      <c r="AV136" s="99"/>
      <c r="AW136" s="99"/>
      <c r="AX136" s="99"/>
      <c r="AY136" s="99"/>
      <c r="AZ136" s="99"/>
      <c r="BA136" s="99"/>
      <c r="BB136" s="99"/>
      <c r="BC136" s="99"/>
      <c r="BD136" s="73"/>
      <c r="BE136" s="73"/>
      <c r="BF136" s="73"/>
      <c r="BG136" s="73"/>
      <c r="BH136" s="73"/>
      <c r="BI136" s="73"/>
      <c r="BJ136" s="73"/>
      <c r="BK136" s="73"/>
      <c r="BL136" s="73"/>
      <c r="BM136" s="73"/>
      <c r="BN136" s="73"/>
      <c r="BO136" s="73"/>
      <c r="BP136" s="73"/>
      <c r="BQ136" s="73"/>
      <c r="BR136" s="73"/>
      <c r="BS136" s="73"/>
      <c r="BT136" s="73"/>
      <c r="BU136" s="73"/>
      <c r="BV136" s="73"/>
      <c r="BW136" s="73"/>
      <c r="BX136" s="73"/>
      <c r="BY136" s="73"/>
      <c r="BZ136" s="73"/>
      <c r="CA136" s="73"/>
      <c r="CB136" s="73"/>
    </row>
    <row r="137" spans="1:80" ht="20.25" x14ac:dyDescent="0.3">
      <c r="A137" s="69"/>
      <c r="B137" s="51">
        <v>0.67708333333333326</v>
      </c>
      <c r="C137" s="59"/>
      <c r="D137" s="59"/>
      <c r="E137" s="59"/>
      <c r="F137" s="69"/>
      <c r="G137" s="51">
        <v>0.67708333333333326</v>
      </c>
      <c r="H137" s="59"/>
      <c r="I137" s="59"/>
      <c r="J137" s="59"/>
      <c r="K137" s="69"/>
      <c r="L137" s="51">
        <v>0.67708333333333326</v>
      </c>
      <c r="M137" s="59"/>
      <c r="N137" s="59"/>
      <c r="O137" s="59"/>
      <c r="P137" s="69"/>
      <c r="Q137" s="51">
        <v>0.67708333333333326</v>
      </c>
      <c r="R137" s="59"/>
      <c r="S137" s="59"/>
      <c r="T137" s="59"/>
      <c r="U137" s="69"/>
      <c r="V137" s="51">
        <v>0.67708333333333326</v>
      </c>
      <c r="W137" s="59"/>
      <c r="X137" s="59"/>
      <c r="Y137" s="59"/>
      <c r="Z137" s="68"/>
      <c r="AA137" s="150"/>
      <c r="AB137" s="153"/>
      <c r="AC137" s="154"/>
      <c r="AD137" s="150"/>
      <c r="AF137" s="73"/>
      <c r="AG137" s="73"/>
      <c r="AH137" s="73"/>
      <c r="AI137" s="73"/>
      <c r="AJ137" s="73"/>
      <c r="AK137" s="73"/>
      <c r="AL137" s="73"/>
      <c r="AM137" s="73"/>
      <c r="AN137" s="73"/>
      <c r="AO137" s="73"/>
      <c r="AP137" s="73"/>
      <c r="AQ137" s="73"/>
      <c r="AR137" s="73"/>
      <c r="AS137" s="73"/>
      <c r="AT137" s="73"/>
      <c r="AU137" s="73"/>
      <c r="AV137" s="73"/>
      <c r="AW137" s="73"/>
      <c r="AX137" s="73"/>
      <c r="AY137" s="73"/>
      <c r="AZ137" s="73"/>
      <c r="BA137" s="73"/>
      <c r="BB137" s="73"/>
      <c r="BC137" s="73"/>
      <c r="BD137" s="73"/>
      <c r="BE137" s="73"/>
      <c r="BF137" s="73"/>
      <c r="BG137" s="73"/>
      <c r="BH137" s="73"/>
      <c r="BI137" s="73"/>
      <c r="BJ137" s="73"/>
      <c r="BK137" s="73"/>
      <c r="BL137" s="73"/>
      <c r="BM137" s="73"/>
      <c r="BN137" s="73"/>
      <c r="BO137" s="73"/>
      <c r="BP137" s="73"/>
      <c r="BQ137" s="73"/>
      <c r="BR137" s="73"/>
      <c r="BS137" s="73"/>
      <c r="BT137" s="73"/>
      <c r="BU137" s="73"/>
      <c r="BV137" s="73"/>
      <c r="BW137" s="73"/>
      <c r="BX137" s="73"/>
      <c r="BY137" s="73"/>
      <c r="BZ137" s="73"/>
      <c r="CA137" s="73"/>
      <c r="CB137" s="73"/>
    </row>
    <row r="138" spans="1:80" ht="20.25" x14ac:dyDescent="0.3">
      <c r="A138" s="69"/>
      <c r="B138" s="51">
        <v>0.68749999999999989</v>
      </c>
      <c r="C138" s="59"/>
      <c r="D138" s="59"/>
      <c r="E138" s="59"/>
      <c r="F138" s="69"/>
      <c r="G138" s="51">
        <v>0.68749999999999989</v>
      </c>
      <c r="H138" s="59"/>
      <c r="I138" s="59"/>
      <c r="J138" s="59"/>
      <c r="K138" s="69"/>
      <c r="L138" s="51">
        <v>0.68749999999999989</v>
      </c>
      <c r="M138" s="59"/>
      <c r="N138" s="59"/>
      <c r="O138" s="59"/>
      <c r="P138" s="69"/>
      <c r="Q138" s="51">
        <v>0.68749999999999989</v>
      </c>
      <c r="R138" s="59"/>
      <c r="S138" s="59"/>
      <c r="T138" s="59"/>
      <c r="U138" s="69"/>
      <c r="V138" s="51">
        <v>0.68749999999999989</v>
      </c>
      <c r="W138" s="59"/>
      <c r="X138" s="59"/>
      <c r="Y138" s="59"/>
      <c r="Z138" s="68"/>
      <c r="AA138" s="150"/>
      <c r="AB138" s="153"/>
      <c r="AC138" s="154"/>
      <c r="AD138" s="150"/>
      <c r="AF138" s="73"/>
      <c r="AG138" s="73"/>
      <c r="AH138" s="73"/>
      <c r="AI138" s="73"/>
      <c r="AJ138" s="73"/>
      <c r="AK138" s="73"/>
      <c r="AL138" s="73"/>
      <c r="AM138" s="73"/>
      <c r="AN138" s="73"/>
      <c r="AO138" s="73"/>
      <c r="AP138" s="73"/>
      <c r="AQ138" s="73"/>
      <c r="AR138" s="73"/>
      <c r="AS138" s="73"/>
      <c r="AT138" s="73"/>
      <c r="AU138" s="73"/>
      <c r="AV138" s="73"/>
      <c r="AW138" s="73"/>
      <c r="AX138" s="73"/>
      <c r="AY138" s="73"/>
      <c r="AZ138" s="73"/>
      <c r="BA138" s="73"/>
      <c r="BB138" s="73"/>
      <c r="BC138" s="73"/>
      <c r="BD138" s="73"/>
      <c r="BE138" s="73"/>
      <c r="BF138" s="73"/>
      <c r="BG138" s="73"/>
      <c r="BH138" s="73"/>
      <c r="BI138" s="73"/>
      <c r="BJ138" s="73"/>
      <c r="BK138" s="73"/>
      <c r="BL138" s="73"/>
      <c r="BM138" s="73"/>
      <c r="BN138" s="73"/>
      <c r="BO138" s="73"/>
      <c r="BP138" s="73"/>
      <c r="BQ138" s="73"/>
      <c r="BR138" s="73"/>
      <c r="BS138" s="73"/>
      <c r="BT138" s="73"/>
      <c r="BU138" s="73"/>
      <c r="BV138" s="73"/>
      <c r="BW138" s="73"/>
      <c r="BX138" s="73"/>
      <c r="BY138" s="73"/>
      <c r="BZ138" s="73"/>
      <c r="CA138" s="73"/>
      <c r="CB138" s="73"/>
    </row>
    <row r="139" spans="1:80" ht="20.25" x14ac:dyDescent="0.3">
      <c r="A139" s="69"/>
      <c r="B139" s="51">
        <v>0.69791666666666652</v>
      </c>
      <c r="C139" s="53"/>
      <c r="D139" s="53"/>
      <c r="E139" s="53"/>
      <c r="F139" s="69"/>
      <c r="G139" s="51">
        <v>0.69791666666666652</v>
      </c>
      <c r="H139" s="53"/>
      <c r="I139" s="53"/>
      <c r="J139" s="53"/>
      <c r="K139" s="69"/>
      <c r="L139" s="51">
        <v>0.69791666666666652</v>
      </c>
      <c r="M139" s="53"/>
      <c r="N139" s="53"/>
      <c r="O139" s="53"/>
      <c r="P139" s="69"/>
      <c r="Q139" s="51">
        <v>0.69791666666666652</v>
      </c>
      <c r="R139" s="53"/>
      <c r="S139" s="53"/>
      <c r="T139" s="53"/>
      <c r="U139" s="69"/>
      <c r="V139" s="51">
        <v>0.69791666666666652</v>
      </c>
      <c r="W139" s="53"/>
      <c r="X139" s="53"/>
      <c r="Y139" s="53"/>
      <c r="Z139" s="68"/>
      <c r="AA139" s="150"/>
      <c r="AB139" s="153"/>
      <c r="AC139" s="154"/>
      <c r="AD139" s="150"/>
      <c r="AF139" s="73"/>
      <c r="AG139" s="73"/>
      <c r="AH139" s="73"/>
      <c r="AI139" s="73"/>
      <c r="AJ139" s="73"/>
      <c r="AK139" s="73"/>
      <c r="AL139" s="73"/>
      <c r="AM139" s="73"/>
      <c r="AN139" s="73"/>
      <c r="AO139" s="73"/>
      <c r="AP139" s="73"/>
      <c r="AQ139" s="73"/>
      <c r="AR139" s="73"/>
      <c r="AS139" s="73"/>
      <c r="AT139" s="73"/>
      <c r="AU139" s="73"/>
      <c r="AV139" s="73"/>
      <c r="AW139" s="73"/>
      <c r="AX139" s="73"/>
      <c r="AY139" s="73"/>
      <c r="AZ139" s="73"/>
      <c r="BA139" s="73"/>
      <c r="BB139" s="73"/>
      <c r="BC139" s="73"/>
      <c r="BD139" s="73"/>
      <c r="BE139" s="73"/>
      <c r="BF139" s="73"/>
      <c r="BG139" s="73"/>
      <c r="BH139" s="73"/>
      <c r="BI139" s="73"/>
      <c r="BJ139" s="73"/>
      <c r="BK139" s="73"/>
      <c r="BL139" s="73"/>
      <c r="BM139" s="73"/>
      <c r="BN139" s="73"/>
      <c r="BO139" s="73"/>
      <c r="BP139" s="73"/>
      <c r="BQ139" s="73"/>
      <c r="BR139" s="73"/>
      <c r="BS139" s="73"/>
      <c r="BT139" s="73"/>
      <c r="BU139" s="73"/>
      <c r="BV139" s="73"/>
      <c r="BW139" s="73"/>
      <c r="BX139" s="73"/>
      <c r="BY139" s="73"/>
      <c r="BZ139" s="73"/>
      <c r="CA139" s="73"/>
      <c r="CB139" s="73"/>
    </row>
    <row r="140" spans="1:80" ht="20.25" x14ac:dyDescent="0.3">
      <c r="A140" s="69"/>
      <c r="B140" s="51">
        <v>0.70833333333333315</v>
      </c>
      <c r="C140" s="53"/>
      <c r="D140" s="53"/>
      <c r="E140" s="53"/>
      <c r="F140" s="69"/>
      <c r="G140" s="51">
        <v>0.70833333333333315</v>
      </c>
      <c r="H140" s="53"/>
      <c r="I140" s="53"/>
      <c r="J140" s="53"/>
      <c r="K140" s="69"/>
      <c r="L140" s="51">
        <v>0.70833333333333315</v>
      </c>
      <c r="M140" s="53"/>
      <c r="N140" s="53"/>
      <c r="O140" s="53"/>
      <c r="P140" s="69"/>
      <c r="Q140" s="51">
        <v>0.70833333333333315</v>
      </c>
      <c r="R140" s="53"/>
      <c r="S140" s="53"/>
      <c r="T140" s="53"/>
      <c r="U140" s="69"/>
      <c r="V140" s="51">
        <v>0.70833333333333315</v>
      </c>
      <c r="W140" s="53"/>
      <c r="X140" s="53"/>
      <c r="Y140" s="53"/>
      <c r="Z140" s="68"/>
      <c r="AA140" s="150"/>
      <c r="AB140" s="153"/>
      <c r="AC140" s="154"/>
      <c r="AD140" s="150"/>
      <c r="AF140" s="73"/>
      <c r="AG140" s="73"/>
      <c r="AH140" s="73"/>
      <c r="AI140" s="73"/>
      <c r="AJ140" s="73"/>
      <c r="AK140" s="73"/>
      <c r="AL140" s="73"/>
      <c r="AM140" s="73"/>
      <c r="AN140" s="73"/>
      <c r="AO140" s="73"/>
      <c r="AP140" s="73"/>
      <c r="AQ140" s="73"/>
      <c r="AR140" s="73"/>
      <c r="AS140" s="73"/>
      <c r="AT140" s="73"/>
      <c r="AU140" s="73"/>
      <c r="AV140" s="73"/>
      <c r="AW140" s="73"/>
      <c r="AX140" s="73"/>
      <c r="AY140" s="73"/>
      <c r="AZ140" s="73"/>
      <c r="BA140" s="73"/>
      <c r="BB140" s="73"/>
      <c r="BC140" s="73"/>
      <c r="BD140" s="73"/>
      <c r="BE140" s="73"/>
      <c r="BF140" s="73"/>
      <c r="BG140" s="73"/>
      <c r="BH140" s="73"/>
      <c r="BI140" s="73"/>
      <c r="BJ140" s="73"/>
      <c r="BK140" s="73"/>
      <c r="BL140" s="73"/>
      <c r="BM140" s="73"/>
      <c r="BN140" s="73"/>
      <c r="BO140" s="73"/>
      <c r="BP140" s="73"/>
      <c r="BQ140" s="73"/>
      <c r="BR140" s="73"/>
      <c r="BS140" s="73"/>
      <c r="BT140" s="73"/>
      <c r="BU140" s="73"/>
      <c r="BV140" s="73"/>
      <c r="BW140" s="73"/>
      <c r="BX140" s="73"/>
      <c r="BY140" s="73"/>
      <c r="BZ140" s="73"/>
      <c r="CA140" s="73"/>
      <c r="CB140" s="73"/>
    </row>
    <row r="141" spans="1:80" ht="23.25" x14ac:dyDescent="0.3">
      <c r="A141" s="69"/>
      <c r="B141" s="51">
        <v>0.71874999999999978</v>
      </c>
      <c r="C141" s="53"/>
      <c r="D141" s="53"/>
      <c r="E141" s="53"/>
      <c r="F141" s="69"/>
      <c r="G141" s="51">
        <v>0.71874999999999978</v>
      </c>
      <c r="H141" s="53"/>
      <c r="I141" s="53"/>
      <c r="J141" s="53"/>
      <c r="K141" s="69"/>
      <c r="L141" s="51">
        <v>0.71874999999999978</v>
      </c>
      <c r="M141" s="53"/>
      <c r="N141" s="53"/>
      <c r="O141" s="53"/>
      <c r="P141" s="69"/>
      <c r="Q141" s="51">
        <v>0.71874999999999978</v>
      </c>
      <c r="R141" s="53"/>
      <c r="S141" s="53"/>
      <c r="T141" s="53"/>
      <c r="U141" s="69"/>
      <c r="V141" s="51">
        <v>0.71874999999999978</v>
      </c>
      <c r="W141" s="53"/>
      <c r="X141" s="53"/>
      <c r="Y141" s="53"/>
      <c r="Z141" s="68"/>
      <c r="AA141" s="150"/>
      <c r="AB141" s="153"/>
      <c r="AC141" s="154"/>
      <c r="AD141" s="150"/>
      <c r="AF141" s="73"/>
      <c r="AG141" s="73"/>
      <c r="AH141" s="73"/>
      <c r="AI141" s="73"/>
      <c r="AJ141" s="73"/>
      <c r="AK141" s="73"/>
      <c r="AL141" s="73"/>
      <c r="AM141" s="73"/>
      <c r="AN141" s="73"/>
      <c r="AO141" s="73"/>
      <c r="AP141" s="73"/>
      <c r="AQ141" s="73"/>
      <c r="AR141" s="73"/>
      <c r="AS141" s="73"/>
      <c r="AT141" s="73"/>
      <c r="AU141" s="73"/>
      <c r="AV141" s="73"/>
      <c r="AW141" s="73"/>
      <c r="AX141" s="73"/>
      <c r="AY141" s="73"/>
      <c r="AZ141" s="73"/>
      <c r="BA141" s="73"/>
      <c r="BB141" s="73"/>
      <c r="BC141" s="73"/>
      <c r="BD141" s="73"/>
      <c r="BE141" s="73"/>
      <c r="BF141" s="73"/>
      <c r="BG141" s="73"/>
      <c r="BH141" s="73"/>
      <c r="BI141" s="73"/>
      <c r="BJ141" s="73"/>
      <c r="BK141" s="73"/>
      <c r="BL141" s="73"/>
      <c r="BM141" s="73"/>
      <c r="BN141" s="73"/>
      <c r="BO141" s="97"/>
      <c r="BP141" s="73"/>
      <c r="BQ141" s="73"/>
      <c r="BR141" s="73"/>
      <c r="BS141" s="73"/>
      <c r="BT141" s="73"/>
      <c r="BU141" s="73"/>
      <c r="BV141" s="73"/>
      <c r="BW141" s="73"/>
      <c r="BX141" s="73"/>
      <c r="BY141" s="73"/>
      <c r="BZ141" s="73"/>
      <c r="CA141" s="73"/>
      <c r="CB141" s="73"/>
    </row>
    <row r="142" spans="1:80" ht="21" thickBot="1" x14ac:dyDescent="0.35">
      <c r="A142" s="70"/>
      <c r="B142" s="51">
        <v>0.72916666666666641</v>
      </c>
      <c r="C142" s="53"/>
      <c r="D142" s="53"/>
      <c r="E142" s="53"/>
      <c r="F142" s="70"/>
      <c r="G142" s="51">
        <v>0.72916666666666641</v>
      </c>
      <c r="H142" s="53"/>
      <c r="I142" s="53"/>
      <c r="J142" s="53"/>
      <c r="K142" s="70"/>
      <c r="L142" s="51">
        <v>0.72916666666666641</v>
      </c>
      <c r="M142" s="53"/>
      <c r="N142" s="53"/>
      <c r="O142" s="53"/>
      <c r="P142" s="70"/>
      <c r="Q142" s="51">
        <v>0.72916666666666641</v>
      </c>
      <c r="R142" s="53"/>
      <c r="S142" s="53"/>
      <c r="T142" s="53"/>
      <c r="U142" s="70"/>
      <c r="V142" s="51">
        <v>0.72916666666666641</v>
      </c>
      <c r="W142" s="53"/>
      <c r="X142" s="53"/>
      <c r="Y142" s="53"/>
      <c r="Z142" s="151"/>
      <c r="AA142" s="150"/>
      <c r="AB142" s="153"/>
      <c r="AC142" s="154"/>
      <c r="AD142" s="150"/>
      <c r="AF142" s="73"/>
      <c r="AG142" s="73"/>
      <c r="AH142" s="73"/>
      <c r="AI142" s="73"/>
      <c r="AJ142" s="73"/>
      <c r="AK142" s="73"/>
      <c r="AL142" s="73"/>
      <c r="AM142" s="73"/>
      <c r="AN142" s="73"/>
      <c r="AO142" s="73"/>
      <c r="AP142" s="73"/>
      <c r="AQ142" s="73"/>
      <c r="AR142" s="73"/>
      <c r="AS142" s="73"/>
      <c r="AT142" s="73"/>
      <c r="AU142" s="73"/>
      <c r="AV142" s="73"/>
      <c r="AW142" s="73"/>
      <c r="AX142" s="73"/>
      <c r="AY142" s="73"/>
      <c r="AZ142" s="73"/>
      <c r="BA142" s="73"/>
      <c r="BB142" s="73"/>
      <c r="BC142" s="73"/>
      <c r="BD142" s="73"/>
      <c r="BE142" s="73"/>
      <c r="BF142" s="73"/>
      <c r="BG142" s="73"/>
      <c r="BH142" s="73"/>
      <c r="BI142" s="73"/>
      <c r="BJ142" s="73"/>
      <c r="BK142" s="73"/>
      <c r="BL142" s="73"/>
      <c r="BM142" s="73"/>
      <c r="BN142" s="73"/>
      <c r="BO142" s="99"/>
      <c r="BP142" s="73"/>
      <c r="BQ142" s="73"/>
      <c r="BR142" s="73"/>
      <c r="BS142" s="73"/>
      <c r="BT142" s="73"/>
      <c r="BU142" s="73"/>
      <c r="BV142" s="73"/>
      <c r="BW142" s="73"/>
      <c r="BX142" s="73"/>
      <c r="BY142" s="73"/>
      <c r="BZ142" s="73"/>
      <c r="CA142" s="73"/>
      <c r="CB142" s="73"/>
    </row>
    <row r="143" spans="1:80" ht="15.75" x14ac:dyDescent="0.25">
      <c r="B143" s="51">
        <v>0.73958333333333304</v>
      </c>
      <c r="C143" s="53"/>
      <c r="D143" s="53"/>
      <c r="E143" s="53"/>
      <c r="G143" s="51">
        <v>0.73958333333333304</v>
      </c>
      <c r="H143" s="53"/>
      <c r="I143" s="53"/>
      <c r="J143" s="53"/>
      <c r="K143" s="26"/>
      <c r="L143" s="51">
        <v>0.73958333333333304</v>
      </c>
      <c r="M143" s="53"/>
      <c r="N143" s="53"/>
      <c r="O143" s="53"/>
      <c r="Q143" s="51">
        <v>0.73958333333333304</v>
      </c>
      <c r="R143" s="53"/>
      <c r="S143" s="53"/>
      <c r="T143" s="53"/>
      <c r="V143" s="51">
        <v>0.73958333333333304</v>
      </c>
      <c r="W143" s="53"/>
      <c r="X143" s="53"/>
      <c r="Y143" s="53"/>
      <c r="AA143" s="150"/>
      <c r="AB143" s="153"/>
      <c r="AC143" s="154"/>
      <c r="AD143" s="150"/>
      <c r="AF143" s="73"/>
      <c r="AG143" s="73"/>
      <c r="AH143" s="73"/>
      <c r="AI143" s="73"/>
      <c r="AJ143" s="73"/>
      <c r="AK143" s="73"/>
      <c r="AL143" s="73"/>
      <c r="AM143" s="73"/>
      <c r="AN143" s="73"/>
      <c r="AO143" s="73"/>
      <c r="AP143" s="73"/>
      <c r="AQ143" s="73"/>
      <c r="AR143" s="73"/>
      <c r="AS143" s="73"/>
      <c r="AT143" s="73"/>
      <c r="AU143" s="73"/>
      <c r="AV143" s="73"/>
      <c r="AW143" s="73"/>
      <c r="AX143" s="73"/>
      <c r="AY143" s="73"/>
      <c r="AZ143" s="73"/>
      <c r="BA143" s="73"/>
      <c r="BB143" s="73"/>
      <c r="BC143" s="73"/>
      <c r="BD143" s="73"/>
      <c r="BE143" s="73"/>
      <c r="BF143" s="73"/>
      <c r="BG143" s="73"/>
      <c r="BH143" s="73"/>
      <c r="BI143" s="73"/>
      <c r="BJ143" s="73"/>
      <c r="BK143" s="73"/>
      <c r="BL143" s="73"/>
      <c r="BM143" s="73"/>
      <c r="BN143" s="73"/>
      <c r="BO143" s="73"/>
      <c r="BP143" s="73"/>
      <c r="BQ143" s="73"/>
      <c r="BR143" s="73"/>
      <c r="BS143" s="73"/>
      <c r="BT143" s="73"/>
      <c r="BU143" s="73"/>
      <c r="BV143" s="73"/>
      <c r="BW143" s="73"/>
      <c r="BX143" s="73"/>
      <c r="BY143" s="73"/>
      <c r="BZ143" s="73"/>
      <c r="CA143" s="73"/>
      <c r="CB143" s="73"/>
    </row>
    <row r="144" spans="1:80" ht="16.5" thickBot="1" x14ac:dyDescent="0.3">
      <c r="A144"/>
      <c r="B144" s="51">
        <v>0.74999999999999967</v>
      </c>
      <c r="C144" s="53"/>
      <c r="D144" s="53"/>
      <c r="E144" s="53"/>
      <c r="F144"/>
      <c r="G144" s="51">
        <v>0.74999999999999967</v>
      </c>
      <c r="H144" s="53"/>
      <c r="I144" s="53"/>
      <c r="J144" s="53"/>
      <c r="L144" s="51">
        <v>0.74999999999999967</v>
      </c>
      <c r="M144" s="53"/>
      <c r="N144" s="53"/>
      <c r="O144" s="53"/>
      <c r="P144"/>
      <c r="Q144" s="51">
        <v>0.74999999999999967</v>
      </c>
      <c r="R144" s="53"/>
      <c r="S144" s="53"/>
      <c r="T144" s="53"/>
      <c r="U144"/>
      <c r="V144" s="51">
        <v>0.74999999999999967</v>
      </c>
      <c r="W144" s="53"/>
      <c r="X144" s="53"/>
      <c r="Y144" s="53"/>
      <c r="Z144"/>
      <c r="AA144" s="150"/>
      <c r="AB144" s="153"/>
      <c r="AC144" s="154"/>
      <c r="AD144" s="150"/>
      <c r="AF144" s="73"/>
      <c r="AG144" s="73"/>
      <c r="AH144" s="73"/>
      <c r="AI144" s="73"/>
      <c r="AJ144" s="73"/>
      <c r="AK144" s="73"/>
      <c r="AL144" s="73"/>
      <c r="AM144" s="73"/>
      <c r="AN144" s="73"/>
      <c r="AO144" s="73"/>
      <c r="AP144" s="73"/>
      <c r="AQ144" s="73"/>
      <c r="AR144" s="73"/>
      <c r="AS144" s="73"/>
      <c r="AT144" s="73"/>
      <c r="AU144" s="73"/>
      <c r="AV144" s="73"/>
      <c r="AW144" s="73"/>
      <c r="AX144" s="73"/>
      <c r="AY144" s="73"/>
      <c r="AZ144" s="73"/>
      <c r="BA144" s="73"/>
      <c r="BB144" s="73"/>
      <c r="BC144" s="73"/>
      <c r="BD144" s="73"/>
      <c r="BE144" s="73"/>
      <c r="BF144" s="73"/>
      <c r="BG144" s="73"/>
      <c r="BH144" s="73"/>
      <c r="BI144" s="73"/>
      <c r="BJ144" s="73"/>
      <c r="BK144" s="73"/>
      <c r="BL144" s="73"/>
      <c r="BM144" s="73"/>
      <c r="BN144" s="73"/>
      <c r="BO144" s="73"/>
      <c r="BP144" s="73"/>
      <c r="BQ144" s="73"/>
      <c r="BR144" s="73"/>
      <c r="BS144" s="73"/>
      <c r="BT144" s="73"/>
      <c r="BU144" s="73"/>
      <c r="BV144" s="73"/>
      <c r="BW144" s="73"/>
      <c r="BX144" s="73"/>
      <c r="BY144" s="73"/>
      <c r="BZ144" s="73"/>
      <c r="CA144" s="73"/>
      <c r="CB144" s="73"/>
    </row>
    <row r="145" spans="1:80" ht="13.5" thickBot="1" x14ac:dyDescent="0.25">
      <c r="A145"/>
      <c r="B145" s="78"/>
      <c r="C145" s="79"/>
      <c r="D145" s="79"/>
      <c r="E145" s="79"/>
      <c r="F145"/>
      <c r="G145" s="78"/>
      <c r="H145" s="79"/>
      <c r="I145" s="79"/>
      <c r="J145" s="79"/>
      <c r="L145" s="78"/>
      <c r="M145" s="79"/>
      <c r="N145" s="79"/>
      <c r="O145" s="79"/>
      <c r="P145"/>
      <c r="Q145" s="78"/>
      <c r="R145" s="79"/>
      <c r="S145" s="79"/>
      <c r="T145" s="79"/>
      <c r="U145"/>
      <c r="V145" s="78"/>
      <c r="W145" s="79"/>
      <c r="X145" s="79"/>
      <c r="Y145" s="79"/>
      <c r="Z145"/>
      <c r="AA145" s="150"/>
      <c r="AB145" s="150"/>
      <c r="AC145" s="150"/>
      <c r="AD145" s="150"/>
      <c r="AF145" s="73"/>
      <c r="AG145" s="73"/>
      <c r="AH145" s="73"/>
      <c r="AI145" s="73"/>
      <c r="AJ145" s="73"/>
      <c r="AK145" s="73"/>
      <c r="AL145" s="73"/>
      <c r="AM145" s="73"/>
      <c r="AN145" s="73"/>
      <c r="AO145" s="73"/>
      <c r="AP145" s="73"/>
      <c r="AQ145" s="73"/>
      <c r="AR145" s="73"/>
      <c r="AS145" s="73"/>
      <c r="AT145" s="73"/>
      <c r="AU145" s="73"/>
      <c r="AV145" s="73"/>
      <c r="AW145" s="73"/>
      <c r="AX145" s="73"/>
      <c r="AY145" s="73"/>
      <c r="AZ145" s="73"/>
      <c r="BA145" s="73"/>
      <c r="BB145" s="73"/>
      <c r="BC145" s="73"/>
      <c r="BD145" s="73"/>
      <c r="BE145" s="73"/>
      <c r="BF145" s="73"/>
      <c r="BG145" s="73"/>
      <c r="BH145" s="73"/>
      <c r="BI145" s="73"/>
      <c r="BJ145" s="73"/>
      <c r="BK145" s="73"/>
      <c r="BL145" s="73"/>
      <c r="BM145" s="73"/>
      <c r="BN145" s="73"/>
      <c r="BO145" s="73"/>
      <c r="BP145" s="73"/>
      <c r="BQ145" s="73"/>
      <c r="BR145" s="73"/>
      <c r="BS145" s="73"/>
      <c r="BT145" s="73"/>
      <c r="BU145" s="73"/>
      <c r="BV145" s="73"/>
      <c r="BW145" s="73"/>
      <c r="BX145" s="73"/>
      <c r="BY145" s="73"/>
      <c r="BZ145" s="73"/>
      <c r="CA145" s="73"/>
      <c r="CB145" s="73"/>
    </row>
    <row r="146" spans="1:80" x14ac:dyDescent="0.2">
      <c r="A146"/>
      <c r="B146" s="73"/>
      <c r="C146" s="73"/>
      <c r="D146" s="73"/>
      <c r="E146" s="73"/>
      <c r="F146"/>
      <c r="G146" s="73"/>
      <c r="H146" s="73"/>
      <c r="I146" s="73"/>
      <c r="J146" s="73"/>
      <c r="L146" s="73"/>
      <c r="M146" s="73"/>
      <c r="N146" s="73"/>
      <c r="O146" s="73"/>
      <c r="P146"/>
      <c r="Q146" s="73"/>
      <c r="R146" s="73"/>
      <c r="S146" s="73"/>
      <c r="T146" s="73"/>
      <c r="U146"/>
      <c r="V146" s="73"/>
      <c r="W146" s="73"/>
      <c r="X146" s="73"/>
      <c r="Y146" s="73"/>
      <c r="Z146"/>
      <c r="AA146" s="150"/>
      <c r="AB146" s="150"/>
      <c r="AC146" s="150"/>
      <c r="AD146" s="150"/>
      <c r="AF146" s="73"/>
      <c r="AG146" s="73"/>
      <c r="AH146" s="73"/>
      <c r="AI146" s="73"/>
      <c r="AJ146" s="73"/>
      <c r="AK146" s="73"/>
      <c r="AL146" s="73"/>
      <c r="AM146" s="73"/>
      <c r="AN146" s="73"/>
      <c r="AO146" s="73"/>
      <c r="AP146" s="73"/>
      <c r="AQ146" s="73"/>
      <c r="AR146" s="73"/>
      <c r="AS146" s="73"/>
      <c r="AT146" s="73"/>
      <c r="AU146" s="73"/>
      <c r="AV146" s="73"/>
      <c r="AW146" s="73"/>
      <c r="AX146" s="73"/>
      <c r="AY146" s="73"/>
      <c r="AZ146" s="73"/>
      <c r="BA146" s="73"/>
      <c r="BB146" s="73"/>
      <c r="BC146" s="73"/>
      <c r="BD146" s="73"/>
      <c r="BE146" s="73"/>
      <c r="BF146" s="73"/>
      <c r="BG146" s="73"/>
      <c r="BH146" s="73"/>
      <c r="BI146" s="73"/>
      <c r="BJ146" s="73"/>
      <c r="BK146" s="73"/>
      <c r="BL146" s="73"/>
      <c r="BM146" s="73"/>
      <c r="BN146" s="73"/>
      <c r="BO146" s="73"/>
      <c r="BP146" s="73"/>
      <c r="BQ146" s="73"/>
      <c r="BR146" s="73"/>
      <c r="BS146" s="73"/>
      <c r="BT146" s="73"/>
      <c r="BU146" s="73"/>
      <c r="BV146" s="73"/>
      <c r="BW146" s="73"/>
      <c r="BX146" s="73"/>
      <c r="BY146" s="73"/>
      <c r="BZ146" s="73"/>
      <c r="CA146" s="73"/>
      <c r="CB146" s="73"/>
    </row>
    <row r="147" spans="1:80" x14ac:dyDescent="0.2">
      <c r="A147"/>
      <c r="B147" s="73"/>
      <c r="C147" s="73"/>
      <c r="D147" s="73"/>
      <c r="E147" s="73"/>
      <c r="F147"/>
      <c r="G147" s="73"/>
      <c r="H147" s="73"/>
      <c r="I147" s="73"/>
      <c r="J147" s="73"/>
      <c r="L147" s="73"/>
      <c r="M147" s="73"/>
      <c r="N147" s="73"/>
      <c r="O147" s="73"/>
      <c r="P147"/>
      <c r="Q147" s="73"/>
      <c r="R147" s="73"/>
      <c r="S147" s="73"/>
      <c r="T147" s="73"/>
      <c r="U147"/>
      <c r="V147" s="73"/>
      <c r="W147" s="73"/>
      <c r="X147" s="73"/>
      <c r="Y147" s="73"/>
      <c r="Z147"/>
      <c r="AA147" s="150"/>
      <c r="AB147" s="150"/>
      <c r="AC147" s="150"/>
      <c r="AD147" s="150"/>
      <c r="AF147" s="73"/>
      <c r="AG147" s="73"/>
      <c r="AH147" s="73"/>
      <c r="AI147" s="73"/>
      <c r="AJ147" s="73"/>
      <c r="AK147" s="73"/>
      <c r="AL147" s="73"/>
      <c r="AM147" s="73"/>
      <c r="AN147" s="73"/>
      <c r="AO147" s="73"/>
      <c r="AP147" s="73"/>
      <c r="AQ147" s="73"/>
      <c r="AR147" s="73"/>
      <c r="AS147" s="73"/>
      <c r="AT147" s="73"/>
      <c r="AU147" s="73"/>
      <c r="AV147" s="73"/>
      <c r="AW147" s="73"/>
      <c r="AX147" s="73"/>
      <c r="AY147" s="73"/>
      <c r="AZ147" s="73"/>
      <c r="BA147" s="73"/>
      <c r="BB147" s="73"/>
      <c r="BC147" s="73"/>
      <c r="BD147" s="73"/>
      <c r="BE147" s="73"/>
      <c r="BF147" s="73"/>
      <c r="BG147" s="73"/>
      <c r="BH147" s="73"/>
      <c r="BI147" s="73"/>
      <c r="BJ147" s="73"/>
      <c r="BK147" s="73"/>
      <c r="BL147" s="73"/>
      <c r="BM147" s="73"/>
      <c r="BN147" s="73"/>
      <c r="BO147" s="73"/>
      <c r="BP147" s="73"/>
      <c r="BQ147" s="73"/>
      <c r="BR147" s="73"/>
      <c r="BS147" s="73"/>
      <c r="BT147" s="73"/>
      <c r="BU147" s="73"/>
      <c r="BV147" s="73"/>
      <c r="BW147" s="73"/>
      <c r="BX147" s="73"/>
      <c r="BY147" s="73"/>
      <c r="BZ147" s="73"/>
      <c r="CA147" s="73"/>
      <c r="CB147" s="73"/>
    </row>
    <row r="148" spans="1:80" s="142" customFormat="1" ht="15.75" x14ac:dyDescent="0.25">
      <c r="A148" s="141"/>
      <c r="C148" s="143" t="s">
        <v>17</v>
      </c>
      <c r="D148" s="143" t="s">
        <v>57</v>
      </c>
      <c r="F148" s="141"/>
      <c r="H148" s="143" t="s">
        <v>17</v>
      </c>
      <c r="I148" s="143" t="s">
        <v>57</v>
      </c>
      <c r="K148" s="141"/>
      <c r="M148" s="143" t="s">
        <v>17</v>
      </c>
      <c r="N148" s="143" t="s">
        <v>57</v>
      </c>
      <c r="P148" s="141"/>
      <c r="R148" s="143" t="s">
        <v>17</v>
      </c>
      <c r="S148" s="143" t="s">
        <v>57</v>
      </c>
      <c r="U148" s="141"/>
      <c r="W148" s="143" t="s">
        <v>17</v>
      </c>
      <c r="X148" s="143" t="s">
        <v>57</v>
      </c>
      <c r="Z148" s="141"/>
      <c r="AB148" s="143" t="s">
        <v>17</v>
      </c>
      <c r="AC148" s="143" t="s">
        <v>57</v>
      </c>
      <c r="AF148" s="149"/>
      <c r="AG148" s="149"/>
      <c r="AH148" s="149"/>
      <c r="AI148" s="149"/>
      <c r="AJ148" s="149"/>
      <c r="AK148" s="149"/>
      <c r="AL148" s="149"/>
      <c r="AM148" s="149"/>
      <c r="AN148" s="149"/>
      <c r="AO148" s="149"/>
      <c r="AP148" s="149"/>
      <c r="AQ148" s="149"/>
      <c r="AR148" s="149"/>
      <c r="AS148" s="149"/>
      <c r="AT148" s="149"/>
      <c r="AU148" s="149"/>
      <c r="AV148" s="149"/>
      <c r="AW148" s="149"/>
      <c r="AX148" s="149"/>
      <c r="AY148" s="149"/>
      <c r="AZ148" s="149"/>
      <c r="BA148" s="149"/>
      <c r="BB148" s="149"/>
      <c r="BC148" s="149"/>
      <c r="BD148" s="149"/>
      <c r="BE148" s="149"/>
      <c r="BF148" s="149"/>
      <c r="BG148" s="149"/>
      <c r="BH148" s="149"/>
      <c r="BI148" s="149"/>
      <c r="BJ148" s="149"/>
      <c r="BK148" s="149"/>
      <c r="BL148" s="149"/>
      <c r="BM148" s="149"/>
      <c r="BN148" s="149"/>
      <c r="BO148" s="149"/>
      <c r="BP148" s="149"/>
      <c r="BQ148" s="149"/>
      <c r="BR148" s="149"/>
      <c r="BS148" s="149"/>
      <c r="BT148" s="149"/>
      <c r="BU148" s="149"/>
      <c r="BV148" s="149"/>
      <c r="BW148" s="149"/>
      <c r="BX148" s="149"/>
      <c r="BY148" s="149"/>
      <c r="BZ148" s="149"/>
      <c r="CA148" s="149"/>
      <c r="CB148" s="149"/>
    </row>
    <row r="149" spans="1:80" s="142" customFormat="1" ht="15.75" x14ac:dyDescent="0.25">
      <c r="A149" s="141"/>
      <c r="C149" s="144" t="str">
        <f>+C118</f>
        <v>CHAUFFEUR 1</v>
      </c>
      <c r="D149" s="145"/>
      <c r="F149" s="141"/>
      <c r="H149" s="144" t="str">
        <f>+H118</f>
        <v>CHAUFFEUR 1</v>
      </c>
      <c r="I149" s="145"/>
      <c r="K149" s="141"/>
      <c r="M149" s="144" t="str">
        <f>+M118</f>
        <v>CHAUFFEUR 1</v>
      </c>
      <c r="N149" s="145"/>
      <c r="P149" s="141"/>
      <c r="R149" s="144" t="str">
        <f>+R118</f>
        <v>CHAUFFEUR 1</v>
      </c>
      <c r="S149" s="145"/>
      <c r="U149" s="141"/>
      <c r="W149" s="144" t="str">
        <f>+W118</f>
        <v>CHAUFFEUR 1</v>
      </c>
      <c r="X149" s="145"/>
      <c r="Z149" s="141"/>
      <c r="AB149" s="144" t="str">
        <f>+AB89</f>
        <v>CHAUFFEUR 1</v>
      </c>
      <c r="AC149" s="145"/>
      <c r="AF149" s="149"/>
      <c r="AG149" s="149"/>
      <c r="AH149" s="149"/>
      <c r="AI149" s="149"/>
      <c r="AJ149" s="149"/>
      <c r="AK149" s="149"/>
      <c r="AL149" s="149"/>
      <c r="AM149" s="149"/>
      <c r="AN149" s="149"/>
      <c r="AO149" s="149"/>
      <c r="AP149" s="149"/>
      <c r="AQ149" s="149"/>
      <c r="AR149" s="149"/>
      <c r="AS149" s="149"/>
      <c r="AT149" s="149"/>
      <c r="AU149" s="149"/>
      <c r="AV149" s="149"/>
      <c r="AW149" s="149"/>
      <c r="AX149" s="149"/>
      <c r="AY149" s="149"/>
      <c r="AZ149" s="149"/>
      <c r="BA149" s="149"/>
      <c r="BB149" s="149"/>
      <c r="BC149" s="149"/>
      <c r="BD149" s="149"/>
      <c r="BE149" s="149"/>
      <c r="BF149" s="149"/>
      <c r="BG149" s="149"/>
      <c r="BH149" s="149"/>
      <c r="BI149" s="149"/>
      <c r="BJ149" s="149"/>
      <c r="BK149" s="149"/>
      <c r="BL149" s="149"/>
      <c r="BM149" s="149"/>
      <c r="BN149" s="149"/>
      <c r="BO149" s="149"/>
      <c r="BP149" s="149"/>
      <c r="BQ149" s="149"/>
      <c r="BR149" s="149"/>
      <c r="BS149" s="149"/>
      <c r="BT149" s="149"/>
      <c r="BU149" s="149"/>
      <c r="BV149" s="149"/>
      <c r="BW149" s="149"/>
      <c r="BX149" s="149"/>
      <c r="BY149" s="149"/>
      <c r="BZ149" s="149"/>
      <c r="CA149" s="149"/>
      <c r="CB149" s="149"/>
    </row>
    <row r="150" spans="1:80" s="142" customFormat="1" ht="15.75" x14ac:dyDescent="0.25">
      <c r="A150" s="141"/>
      <c r="C150" s="144" t="str">
        <f t="shared" ref="C150:C151" si="7">+C119</f>
        <v>CHAUFFEUR 2</v>
      </c>
      <c r="D150" s="145"/>
      <c r="F150" s="141"/>
      <c r="H150" s="144" t="str">
        <f t="shared" ref="H150:H151" si="8">+H119</f>
        <v>CHAUFFEUR 2</v>
      </c>
      <c r="I150" s="145"/>
      <c r="K150" s="141"/>
      <c r="M150" s="144" t="str">
        <f t="shared" ref="M150:M151" si="9">+M119</f>
        <v>CHAUFFEUR 2</v>
      </c>
      <c r="N150" s="145"/>
      <c r="P150" s="141"/>
      <c r="R150" s="144" t="str">
        <f t="shared" ref="R150:R151" si="10">+R119</f>
        <v>CHAUFFEUR 2</v>
      </c>
      <c r="S150" s="145"/>
      <c r="U150" s="141"/>
      <c r="W150" s="144" t="str">
        <f t="shared" ref="W150:W151" si="11">+W119</f>
        <v>CHAUFFEUR 2</v>
      </c>
      <c r="X150" s="145"/>
      <c r="Z150" s="141"/>
      <c r="AB150" s="144" t="str">
        <f t="shared" ref="AB150:AB151" si="12">+AB90</f>
        <v>CHAUFFEUR 2</v>
      </c>
      <c r="AC150" s="145"/>
      <c r="AF150" s="149"/>
      <c r="AG150" s="149"/>
      <c r="AH150" s="149"/>
      <c r="AI150" s="149"/>
      <c r="AJ150" s="149"/>
      <c r="AK150" s="149"/>
      <c r="AL150" s="149"/>
      <c r="AM150" s="149"/>
      <c r="AN150" s="149"/>
      <c r="AO150" s="149"/>
      <c r="AP150" s="149"/>
      <c r="AQ150" s="149"/>
      <c r="AR150" s="149"/>
      <c r="AS150" s="149"/>
      <c r="AT150" s="149"/>
      <c r="AU150" s="149"/>
      <c r="AV150" s="149"/>
      <c r="AW150" s="149"/>
      <c r="AX150" s="149"/>
      <c r="AY150" s="149"/>
      <c r="AZ150" s="149"/>
      <c r="BA150" s="149"/>
      <c r="BB150" s="149"/>
      <c r="BC150" s="149"/>
      <c r="BD150" s="149"/>
      <c r="BE150" s="149"/>
      <c r="BF150" s="149"/>
      <c r="BG150" s="149"/>
      <c r="BH150" s="149"/>
      <c r="BI150" s="149"/>
      <c r="BJ150" s="149"/>
      <c r="BK150" s="149"/>
      <c r="BL150" s="149"/>
      <c r="BM150" s="149"/>
      <c r="BN150" s="149"/>
      <c r="BO150" s="149"/>
      <c r="BP150" s="149"/>
      <c r="BQ150" s="149"/>
      <c r="BR150" s="149"/>
      <c r="BS150" s="149"/>
      <c r="BT150" s="149"/>
      <c r="BU150" s="149"/>
      <c r="BV150" s="149"/>
      <c r="BW150" s="149"/>
      <c r="BX150" s="149"/>
      <c r="BY150" s="149"/>
      <c r="BZ150" s="149"/>
      <c r="CA150" s="149"/>
      <c r="CB150" s="149"/>
    </row>
    <row r="151" spans="1:80" s="142" customFormat="1" ht="15.75" x14ac:dyDescent="0.25">
      <c r="A151" s="141"/>
      <c r="C151" s="144" t="str">
        <f t="shared" si="7"/>
        <v>CHAUFFEUR 3</v>
      </c>
      <c r="D151" s="145"/>
      <c r="F151" s="141"/>
      <c r="H151" s="144" t="str">
        <f t="shared" si="8"/>
        <v>CHAUFFEUR 3</v>
      </c>
      <c r="I151" s="145"/>
      <c r="K151" s="141"/>
      <c r="M151" s="144" t="str">
        <f t="shared" si="9"/>
        <v>CHAUFFEUR 3</v>
      </c>
      <c r="N151" s="145"/>
      <c r="P151" s="141"/>
      <c r="R151" s="144" t="str">
        <f t="shared" si="10"/>
        <v>CHAUFFEUR 3</v>
      </c>
      <c r="S151" s="145"/>
      <c r="U151" s="141"/>
      <c r="W151" s="144" t="str">
        <f t="shared" si="11"/>
        <v>CHAUFFEUR 3</v>
      </c>
      <c r="X151" s="145"/>
      <c r="Z151" s="141"/>
      <c r="AB151" s="144" t="str">
        <f t="shared" si="12"/>
        <v>CHAUFFEUR 3</v>
      </c>
      <c r="AC151" s="145"/>
      <c r="AF151" s="149"/>
      <c r="AG151" s="149"/>
      <c r="AH151" s="149"/>
      <c r="AI151" s="149"/>
      <c r="AJ151" s="149"/>
      <c r="AK151" s="149"/>
      <c r="AL151" s="149"/>
      <c r="AM151" s="149"/>
      <c r="AN151" s="149"/>
      <c r="AO151" s="149"/>
      <c r="AP151" s="149"/>
      <c r="AQ151" s="149"/>
      <c r="AR151" s="149"/>
      <c r="AS151" s="149"/>
      <c r="AT151" s="149"/>
      <c r="AU151" s="149"/>
      <c r="AV151" s="149"/>
      <c r="AW151" s="149"/>
      <c r="AX151" s="149"/>
      <c r="AY151" s="149"/>
      <c r="AZ151" s="149"/>
      <c r="BA151" s="149"/>
      <c r="BB151" s="149"/>
      <c r="BC151" s="149"/>
      <c r="BD151" s="149"/>
      <c r="BE151" s="149"/>
      <c r="BF151" s="149"/>
      <c r="BG151" s="149"/>
      <c r="BH151" s="149"/>
      <c r="BI151" s="149"/>
      <c r="BJ151" s="149"/>
      <c r="BK151" s="149"/>
      <c r="BL151" s="149"/>
      <c r="BM151" s="149"/>
      <c r="BN151" s="149"/>
      <c r="BO151" s="149"/>
      <c r="BP151" s="149"/>
      <c r="BQ151" s="149"/>
      <c r="BR151" s="149"/>
      <c r="BS151" s="149"/>
      <c r="BT151" s="149"/>
      <c r="BU151" s="149"/>
      <c r="BV151" s="149"/>
      <c r="BW151" s="149"/>
      <c r="BX151" s="149"/>
      <c r="BY151" s="149"/>
      <c r="BZ151" s="149"/>
      <c r="CA151" s="149"/>
      <c r="CB151" s="149"/>
    </row>
    <row r="152" spans="1:80" ht="13.5" thickBot="1" x14ac:dyDescent="0.25">
      <c r="A152"/>
      <c r="C152" s="67"/>
      <c r="F152"/>
      <c r="H152" s="67"/>
      <c r="I152" s="26"/>
      <c r="L152" s="26"/>
      <c r="M152" s="67"/>
      <c r="P152"/>
      <c r="Q152" s="26"/>
      <c r="R152" s="67"/>
      <c r="U152"/>
      <c r="V152" s="26"/>
      <c r="W152" s="67"/>
      <c r="Z152"/>
      <c r="AA152" s="26"/>
      <c r="AB152" s="67"/>
      <c r="AF152" s="73"/>
      <c r="AG152" s="73"/>
      <c r="AH152" s="73"/>
      <c r="AI152" s="73"/>
      <c r="AJ152" s="73"/>
      <c r="AK152" s="73"/>
      <c r="AL152" s="73"/>
      <c r="AM152" s="73"/>
      <c r="AN152" s="73"/>
      <c r="AO152" s="73"/>
      <c r="AP152" s="73"/>
      <c r="AQ152" s="73"/>
      <c r="AR152" s="73"/>
      <c r="AS152" s="73"/>
      <c r="AT152" s="73"/>
      <c r="AU152" s="73"/>
      <c r="AV152" s="73"/>
      <c r="AW152" s="73"/>
      <c r="AX152" s="73"/>
      <c r="AY152" s="73"/>
      <c r="AZ152" s="73"/>
      <c r="BA152" s="73"/>
      <c r="BB152" s="73"/>
      <c r="BC152" s="73"/>
      <c r="BD152" s="73"/>
      <c r="BE152" s="73"/>
      <c r="BF152" s="73"/>
      <c r="BG152" s="73"/>
      <c r="BH152" s="73"/>
      <c r="BI152" s="73"/>
      <c r="BJ152" s="73"/>
      <c r="BK152" s="73"/>
      <c r="BL152" s="73"/>
      <c r="BM152" s="73"/>
      <c r="BN152" s="73"/>
      <c r="BO152" s="73"/>
      <c r="BP152" s="73"/>
      <c r="BQ152" s="73"/>
      <c r="BR152" s="73"/>
      <c r="BS152" s="73"/>
      <c r="BT152" s="73"/>
      <c r="BU152" s="73"/>
      <c r="BV152" s="73"/>
      <c r="BW152" s="73"/>
      <c r="BX152" s="73"/>
      <c r="BY152" s="73"/>
      <c r="BZ152" s="73"/>
      <c r="CA152" s="73"/>
      <c r="CB152" s="73"/>
    </row>
    <row r="153" spans="1:80" ht="24" thickBot="1" x14ac:dyDescent="0.4">
      <c r="A153" s="77"/>
      <c r="B153" s="189" t="s">
        <v>73</v>
      </c>
      <c r="C153" s="190"/>
      <c r="D153" s="187">
        <f>+D93+7</f>
        <v>43836</v>
      </c>
      <c r="E153" s="188"/>
      <c r="F153" s="77"/>
      <c r="G153" s="189" t="s">
        <v>74</v>
      </c>
      <c r="H153" s="190"/>
      <c r="I153" s="187">
        <f>+D153+1</f>
        <v>43837</v>
      </c>
      <c r="J153" s="188"/>
      <c r="K153" s="77"/>
      <c r="L153" s="189" t="s">
        <v>75</v>
      </c>
      <c r="M153" s="190"/>
      <c r="N153" s="187">
        <f>+I153+1</f>
        <v>43838</v>
      </c>
      <c r="O153" s="188"/>
      <c r="P153" s="77"/>
      <c r="Q153" s="189" t="s">
        <v>76</v>
      </c>
      <c r="R153" s="190"/>
      <c r="S153" s="187">
        <f>+N153+1</f>
        <v>43839</v>
      </c>
      <c r="T153" s="188"/>
      <c r="U153" s="77"/>
      <c r="V153" s="189" t="s">
        <v>77</v>
      </c>
      <c r="W153" s="190"/>
      <c r="X153" s="187">
        <f>+S153+1</f>
        <v>43840</v>
      </c>
      <c r="Y153" s="188"/>
      <c r="Z153" s="77"/>
      <c r="AA153" s="189" t="s">
        <v>78</v>
      </c>
      <c r="AB153" s="190"/>
      <c r="AC153" s="187">
        <f>+X153+1</f>
        <v>43841</v>
      </c>
      <c r="AD153" s="188"/>
      <c r="AE153" s="76"/>
      <c r="AF153" s="73"/>
      <c r="AG153" s="73"/>
      <c r="AH153" s="73"/>
      <c r="AI153" s="73"/>
      <c r="AJ153" s="73"/>
      <c r="AK153" s="73"/>
      <c r="AL153" s="73"/>
      <c r="AM153" s="73"/>
      <c r="AN153" s="73"/>
      <c r="AO153" s="73"/>
      <c r="AP153" s="73"/>
      <c r="AQ153" s="73"/>
      <c r="AR153" s="73"/>
      <c r="AS153" s="73"/>
      <c r="AT153" s="73"/>
      <c r="AU153" s="73"/>
      <c r="AV153" s="73"/>
      <c r="AW153" s="73"/>
      <c r="AX153" s="73"/>
      <c r="AY153" s="73"/>
      <c r="AZ153" s="73"/>
      <c r="BA153" s="73"/>
      <c r="BB153" s="73"/>
      <c r="BC153" s="73"/>
      <c r="BD153" s="73"/>
      <c r="BE153" s="73"/>
      <c r="BF153" s="73"/>
      <c r="BG153" s="73"/>
      <c r="BH153" s="73"/>
      <c r="BI153" s="73"/>
      <c r="BJ153" s="73"/>
      <c r="BK153" s="73"/>
      <c r="BL153" s="73"/>
      <c r="BM153" s="73"/>
      <c r="BN153" s="73"/>
      <c r="BO153" s="73"/>
      <c r="BP153" s="73"/>
      <c r="BQ153" s="73"/>
      <c r="BR153" s="73"/>
      <c r="BS153" s="73"/>
      <c r="BT153" s="73"/>
      <c r="BU153" s="73"/>
      <c r="BV153" s="73"/>
      <c r="BW153" s="73"/>
      <c r="BX153" s="73"/>
      <c r="BY153" s="73"/>
      <c r="BZ153" s="73"/>
      <c r="CA153" s="73"/>
      <c r="CB153" s="73"/>
    </row>
    <row r="154" spans="1:80" ht="23.25" x14ac:dyDescent="0.3">
      <c r="A154" s="71"/>
      <c r="C154" s="159" t="str">
        <f>+$C$11</f>
        <v>CHAUFFEUR 1</v>
      </c>
      <c r="D154" s="159" t="str">
        <f>+$C$12</f>
        <v>CHAUFFEUR 2</v>
      </c>
      <c r="E154" s="160" t="str">
        <f>+$C$13</f>
        <v>CHAUFFEUR 3</v>
      </c>
      <c r="F154" s="71"/>
      <c r="H154" s="159" t="str">
        <f>+$C$11</f>
        <v>CHAUFFEUR 1</v>
      </c>
      <c r="I154" s="159" t="str">
        <f>+$C$12</f>
        <v>CHAUFFEUR 2</v>
      </c>
      <c r="J154" s="160" t="str">
        <f>+$C$13</f>
        <v>CHAUFFEUR 3</v>
      </c>
      <c r="K154" s="71"/>
      <c r="L154" s="26"/>
      <c r="M154" s="159" t="str">
        <f>+$C$11</f>
        <v>CHAUFFEUR 1</v>
      </c>
      <c r="N154" s="159" t="str">
        <f>+$C$12</f>
        <v>CHAUFFEUR 2</v>
      </c>
      <c r="O154" s="160" t="str">
        <f>+$C$13</f>
        <v>CHAUFFEUR 3</v>
      </c>
      <c r="P154" s="71"/>
      <c r="Q154" s="26"/>
      <c r="R154" s="159" t="str">
        <f>+$C$11</f>
        <v>CHAUFFEUR 1</v>
      </c>
      <c r="S154" s="159" t="str">
        <f>+$C$12</f>
        <v>CHAUFFEUR 2</v>
      </c>
      <c r="T154" s="160" t="str">
        <f>+$C$13</f>
        <v>CHAUFFEUR 3</v>
      </c>
      <c r="U154" s="71"/>
      <c r="V154" s="26"/>
      <c r="W154" s="159" t="str">
        <f>+$C$11</f>
        <v>CHAUFFEUR 1</v>
      </c>
      <c r="X154" s="159" t="str">
        <f>+$C$12</f>
        <v>CHAUFFEUR 2</v>
      </c>
      <c r="Y154" s="160" t="str">
        <f>+$C$13</f>
        <v>CHAUFFEUR 3</v>
      </c>
      <c r="Z154" s="71"/>
      <c r="AA154" s="26"/>
      <c r="AB154" s="159" t="str">
        <f>+$C$11</f>
        <v>CHAUFFEUR 1</v>
      </c>
      <c r="AC154" s="159" t="str">
        <f>+$C$12</f>
        <v>CHAUFFEUR 2</v>
      </c>
      <c r="AD154" s="160" t="str">
        <f>+$C$13</f>
        <v>CHAUFFEUR 3</v>
      </c>
      <c r="AE154" s="58"/>
      <c r="AF154" s="73"/>
      <c r="AG154" s="73"/>
      <c r="AH154" s="73"/>
      <c r="AI154" s="73"/>
      <c r="AJ154" s="73"/>
      <c r="AK154" s="73"/>
      <c r="AL154" s="73"/>
      <c r="AM154" s="73"/>
      <c r="AN154" s="73"/>
      <c r="AO154" s="73"/>
      <c r="AP154" s="73"/>
      <c r="AQ154" s="73"/>
      <c r="AR154" s="73"/>
      <c r="AS154" s="73"/>
      <c r="AT154" s="73"/>
      <c r="AU154" s="73"/>
      <c r="AV154" s="73"/>
      <c r="AW154" s="73"/>
      <c r="AX154" s="73"/>
      <c r="AY154" s="73"/>
      <c r="AZ154" s="73"/>
      <c r="BA154" s="73"/>
      <c r="BB154" s="73"/>
      <c r="BC154" s="73"/>
      <c r="BD154" s="73"/>
      <c r="BE154" s="73"/>
      <c r="BF154" s="73"/>
      <c r="BG154" s="73"/>
      <c r="BH154" s="73"/>
      <c r="BI154" s="73"/>
      <c r="BJ154" s="73"/>
      <c r="BK154" s="73"/>
      <c r="BL154" s="73"/>
      <c r="BM154" s="73"/>
      <c r="BN154" s="73"/>
      <c r="BO154" s="73"/>
      <c r="BP154" s="73"/>
      <c r="BQ154" s="73"/>
      <c r="BR154" s="73"/>
      <c r="BS154" s="73"/>
      <c r="BT154" s="73"/>
      <c r="BU154" s="73"/>
      <c r="BV154" s="73"/>
      <c r="BW154" s="73"/>
      <c r="BX154" s="73"/>
      <c r="BY154" s="73"/>
      <c r="BZ154" s="73"/>
      <c r="CA154" s="73"/>
      <c r="CB154" s="73"/>
    </row>
    <row r="155" spans="1:80" ht="20.25" x14ac:dyDescent="0.3">
      <c r="A155" s="69"/>
      <c r="B155" s="50" t="s">
        <v>57</v>
      </c>
      <c r="C155" s="52">
        <f>+D149</f>
        <v>0</v>
      </c>
      <c r="D155" s="52">
        <f>+D150</f>
        <v>0</v>
      </c>
      <c r="E155" s="52">
        <f>+D151</f>
        <v>0</v>
      </c>
      <c r="F155" s="69"/>
      <c r="G155" s="50" t="s">
        <v>57</v>
      </c>
      <c r="H155" s="52">
        <f>+I149</f>
        <v>0</v>
      </c>
      <c r="I155" s="52">
        <f>+I150</f>
        <v>0</v>
      </c>
      <c r="J155" s="52">
        <f>+I151</f>
        <v>0</v>
      </c>
      <c r="K155" s="69"/>
      <c r="L155" s="50" t="s">
        <v>57</v>
      </c>
      <c r="M155" s="52">
        <f>+N149</f>
        <v>0</v>
      </c>
      <c r="N155" s="52">
        <f>+N150</f>
        <v>0</v>
      </c>
      <c r="O155" s="52">
        <f>+N151</f>
        <v>0</v>
      </c>
      <c r="P155" s="69"/>
      <c r="Q155" s="50" t="s">
        <v>57</v>
      </c>
      <c r="R155" s="52">
        <f>+S149</f>
        <v>0</v>
      </c>
      <c r="S155" s="52">
        <f>+S150</f>
        <v>0</v>
      </c>
      <c r="T155" s="52">
        <f>+S151</f>
        <v>0</v>
      </c>
      <c r="U155" s="69"/>
      <c r="V155" s="50" t="s">
        <v>57</v>
      </c>
      <c r="W155" s="52">
        <f>+X149</f>
        <v>0</v>
      </c>
      <c r="X155" s="52">
        <f>+X150</f>
        <v>0</v>
      </c>
      <c r="Y155" s="52">
        <f>+X151</f>
        <v>0</v>
      </c>
      <c r="Z155" s="69"/>
      <c r="AA155" s="50" t="s">
        <v>57</v>
      </c>
      <c r="AB155" s="52">
        <f>+AC149</f>
        <v>0</v>
      </c>
      <c r="AC155" s="52">
        <f>+AC150</f>
        <v>0</v>
      </c>
      <c r="AD155" s="155">
        <f>+AC151</f>
        <v>0</v>
      </c>
      <c r="AE155" s="45"/>
      <c r="AF155" s="73"/>
      <c r="AG155" s="73"/>
      <c r="AH155" s="73"/>
      <c r="AI155" s="73"/>
      <c r="AJ155" s="73"/>
      <c r="AK155" s="73"/>
      <c r="AL155" s="73"/>
      <c r="AM155" s="73"/>
      <c r="AN155" s="73"/>
      <c r="AO155" s="73"/>
      <c r="AP155" s="73"/>
      <c r="AQ155" s="73"/>
      <c r="AR155" s="73"/>
      <c r="AS155" s="73"/>
      <c r="AT155" s="73"/>
      <c r="AU155" s="73"/>
      <c r="AV155" s="73"/>
      <c r="AW155" s="73"/>
      <c r="AX155" s="73"/>
      <c r="AY155" s="73"/>
      <c r="AZ155" s="73"/>
      <c r="BA155" s="73"/>
      <c r="BB155" s="73"/>
      <c r="BC155" s="73"/>
      <c r="BD155" s="73"/>
      <c r="BE155" s="73"/>
      <c r="BF155" s="73"/>
      <c r="BG155" s="73"/>
      <c r="BH155" s="73"/>
      <c r="BI155" s="73"/>
      <c r="BJ155" s="73"/>
      <c r="BK155" s="73"/>
      <c r="BL155" s="73"/>
      <c r="BM155" s="73"/>
      <c r="BN155" s="73"/>
      <c r="BO155" s="73"/>
      <c r="BP155" s="73"/>
      <c r="BQ155" s="73"/>
      <c r="BR155" s="73"/>
      <c r="BS155" s="73"/>
      <c r="BT155" s="73"/>
      <c r="BU155" s="73"/>
      <c r="BV155" s="73"/>
      <c r="BW155" s="73"/>
      <c r="BX155" s="73"/>
      <c r="BY155" s="73"/>
      <c r="BZ155" s="73"/>
      <c r="CA155" s="73"/>
      <c r="CB155" s="73"/>
    </row>
    <row r="156" spans="1:80" ht="20.25" x14ac:dyDescent="0.3">
      <c r="A156" s="69"/>
      <c r="B156" s="50" t="s">
        <v>58</v>
      </c>
      <c r="C156" s="52" t="str">
        <f>IF(C155="TACHE 1","CHAUFFEUR 1 dispo","NON")</f>
        <v>NON</v>
      </c>
      <c r="D156" s="52" t="str">
        <f>IF(D155="TACHE 1","CHAUFFEUR 2 dispo","NON")</f>
        <v>NON</v>
      </c>
      <c r="E156" s="52" t="str">
        <f>IF(E155:E155="TACHE 1","CHAUFFEUR 3 dispo","NON")</f>
        <v>NON</v>
      </c>
      <c r="F156" s="69"/>
      <c r="G156" s="50" t="s">
        <v>58</v>
      </c>
      <c r="H156" s="52" t="str">
        <f>IF(H155="TACHE 1","CHAUFFEUR 1 dispo","NON")</f>
        <v>NON</v>
      </c>
      <c r="I156" s="52" t="str">
        <f>IF(I155="TACHE 1","CHAUFFEUR 2 dispo","NON")</f>
        <v>NON</v>
      </c>
      <c r="J156" s="52" t="str">
        <f>IF(J155:J155="TACHE 1","CHAUFFEUR 3 dispo","NON")</f>
        <v>NON</v>
      </c>
      <c r="K156" s="69"/>
      <c r="L156" s="50" t="s">
        <v>58</v>
      </c>
      <c r="M156" s="52" t="str">
        <f>IF(M155="TACHE 1","CHAUFFEUR 1 dispo","NON")</f>
        <v>NON</v>
      </c>
      <c r="N156" s="52" t="str">
        <f>IF(N155="TACHE 1","CHAUFFEUR 2 dispo","NON")</f>
        <v>NON</v>
      </c>
      <c r="O156" s="52" t="str">
        <f>IF(O155:O155="TACHE 1","CHAUFFEUR 3 dispo","NON")</f>
        <v>NON</v>
      </c>
      <c r="P156" s="69"/>
      <c r="Q156" s="50" t="s">
        <v>58</v>
      </c>
      <c r="R156" s="52" t="str">
        <f>IF(R155="TACHE 1","CHAUFFEUR 1 dispo","NON")</f>
        <v>NON</v>
      </c>
      <c r="S156" s="52" t="str">
        <f>IF(S155="TACHE 1","CHAUFFEUR 2 dispo","NON")</f>
        <v>NON</v>
      </c>
      <c r="T156" s="52" t="str">
        <f>IF(T155:T155="TACHE 1","CHAUFFEUR 3 dispo","NON")</f>
        <v>NON</v>
      </c>
      <c r="U156" s="69"/>
      <c r="V156" s="50" t="s">
        <v>58</v>
      </c>
      <c r="W156" s="52" t="str">
        <f>IF(W155="TACHE 1","CHAUFFEUR 1 dispo","NON")</f>
        <v>NON</v>
      </c>
      <c r="X156" s="52" t="str">
        <f>IF(X155="TACHE 1","CHAUFFEUR 2 dispo","NON")</f>
        <v>NON</v>
      </c>
      <c r="Y156" s="52" t="str">
        <f>IF(Y155:Y155="TACHE 1","CHAUFFEUR 3 dispo","NON")</f>
        <v>NON</v>
      </c>
      <c r="Z156" s="69"/>
      <c r="AA156" s="50" t="s">
        <v>58</v>
      </c>
      <c r="AB156" s="52" t="str">
        <f>IF(AB155="TACHE 1","CHAUFFEUR 1 dispo","NON")</f>
        <v>NON</v>
      </c>
      <c r="AC156" s="52" t="str">
        <f>IF(AC155="TACHE 1","CHAUFFEUR 2 dispo","NON")</f>
        <v>NON</v>
      </c>
      <c r="AD156" s="52" t="str">
        <f>IF(AD155:AD155="TACHE 1","CHAUFFEUR 3 dispo","NON")</f>
        <v>NON</v>
      </c>
      <c r="AE156" s="45"/>
      <c r="AF156" s="73"/>
      <c r="AG156" s="73"/>
      <c r="AH156" s="73"/>
      <c r="AI156" s="73"/>
      <c r="AJ156" s="73"/>
      <c r="AK156" s="73"/>
      <c r="AL156" s="73"/>
      <c r="AM156" s="73"/>
      <c r="AN156" s="73"/>
      <c r="AO156" s="73"/>
      <c r="AP156" s="73"/>
      <c r="AQ156" s="73"/>
      <c r="AR156" s="73"/>
      <c r="AS156" s="73"/>
      <c r="AT156" s="73"/>
      <c r="AU156" s="73"/>
      <c r="AV156" s="73"/>
      <c r="AW156" s="73"/>
      <c r="AX156" s="73"/>
      <c r="AY156" s="73"/>
      <c r="AZ156" s="73"/>
      <c r="BA156" s="73"/>
      <c r="BB156" s="73"/>
      <c r="BC156" s="73"/>
      <c r="BD156" s="73"/>
      <c r="BE156" s="73"/>
      <c r="BF156" s="73"/>
      <c r="BG156" s="73"/>
      <c r="BH156" s="73"/>
      <c r="BI156" s="73"/>
      <c r="BJ156" s="73"/>
      <c r="BK156" s="73"/>
      <c r="BL156" s="73"/>
      <c r="BM156" s="73"/>
      <c r="BN156" s="73"/>
      <c r="BO156" s="73"/>
      <c r="BP156" s="73"/>
      <c r="BQ156" s="73"/>
      <c r="BR156" s="73"/>
      <c r="BS156" s="73"/>
      <c r="BT156" s="73"/>
      <c r="BU156" s="73"/>
      <c r="BV156" s="73"/>
      <c r="BW156" s="73"/>
      <c r="BX156" s="73"/>
      <c r="BY156" s="73"/>
      <c r="BZ156" s="73"/>
      <c r="CA156" s="73"/>
      <c r="CB156" s="73"/>
    </row>
    <row r="157" spans="1:80" ht="20.25" x14ac:dyDescent="0.3">
      <c r="A157" s="106"/>
      <c r="B157" s="51">
        <v>0.3125</v>
      </c>
      <c r="C157" s="53"/>
      <c r="D157" s="53"/>
      <c r="E157" s="53"/>
      <c r="F157" s="106"/>
      <c r="G157" s="51">
        <v>0.3125</v>
      </c>
      <c r="H157" s="53"/>
      <c r="I157" s="53"/>
      <c r="J157" s="53"/>
      <c r="K157" s="106"/>
      <c r="L157" s="51">
        <v>0.3125</v>
      </c>
      <c r="M157" s="53"/>
      <c r="N157" s="53"/>
      <c r="O157" s="53"/>
      <c r="P157" s="106"/>
      <c r="Q157" s="51">
        <v>0.3125</v>
      </c>
      <c r="R157" s="53"/>
      <c r="S157" s="53"/>
      <c r="T157" s="53"/>
      <c r="U157" s="106"/>
      <c r="V157" s="51">
        <v>0.3125</v>
      </c>
      <c r="W157" s="53"/>
      <c r="X157" s="53"/>
      <c r="Y157" s="53"/>
      <c r="Z157" s="106"/>
      <c r="AA157" s="51">
        <v>0.3125</v>
      </c>
      <c r="AB157" s="53"/>
      <c r="AC157" s="53"/>
      <c r="AD157" s="53"/>
      <c r="AF157" s="73"/>
      <c r="AG157" s="73"/>
      <c r="AH157" s="73"/>
      <c r="AI157" s="73"/>
      <c r="AJ157" s="73"/>
      <c r="AK157" s="73"/>
      <c r="AL157" s="73"/>
      <c r="AM157" s="73"/>
      <c r="AN157" s="73"/>
      <c r="AO157" s="73"/>
      <c r="AP157" s="73"/>
      <c r="AQ157" s="73"/>
      <c r="AR157" s="73"/>
      <c r="AS157" s="73"/>
      <c r="AT157" s="73"/>
      <c r="AU157" s="73"/>
      <c r="AV157" s="73"/>
      <c r="AW157" s="73"/>
      <c r="AX157" s="73"/>
      <c r="AY157" s="73"/>
      <c r="AZ157" s="73"/>
      <c r="BA157" s="73"/>
      <c r="BB157" s="73"/>
      <c r="BC157" s="73"/>
      <c r="BD157" s="73"/>
      <c r="BE157" s="73"/>
      <c r="BF157" s="73"/>
      <c r="BG157" s="73"/>
      <c r="BH157" s="73"/>
      <c r="BI157" s="73"/>
      <c r="BJ157" s="73"/>
      <c r="BK157" s="73"/>
      <c r="BL157" s="73"/>
      <c r="BM157" s="73"/>
      <c r="BN157" s="73"/>
      <c r="BO157" s="73"/>
      <c r="BP157" s="73"/>
      <c r="BQ157" s="73"/>
      <c r="BR157" s="73"/>
      <c r="BS157" s="73"/>
      <c r="BT157" s="73"/>
      <c r="BU157" s="73"/>
      <c r="BV157" s="73"/>
      <c r="BW157" s="73"/>
      <c r="BX157" s="73"/>
      <c r="BY157" s="73"/>
      <c r="BZ157" s="73"/>
      <c r="CA157" s="73"/>
      <c r="CB157" s="73"/>
    </row>
    <row r="158" spans="1:80" ht="23.25" x14ac:dyDescent="0.3">
      <c r="A158" s="106"/>
      <c r="B158" s="51">
        <v>0.32291666666666669</v>
      </c>
      <c r="C158" s="53"/>
      <c r="D158" s="53"/>
      <c r="E158" s="53"/>
      <c r="F158" s="106"/>
      <c r="G158" s="51">
        <v>0.32291666666666669</v>
      </c>
      <c r="H158" s="53"/>
      <c r="I158" s="53"/>
      <c r="J158" s="53"/>
      <c r="K158" s="106"/>
      <c r="L158" s="51">
        <v>0.32291666666666669</v>
      </c>
      <c r="M158" s="53"/>
      <c r="N158" s="53"/>
      <c r="O158" s="53"/>
      <c r="P158" s="106"/>
      <c r="Q158" s="51">
        <v>0.32291666666666669</v>
      </c>
      <c r="R158" s="53"/>
      <c r="S158" s="53"/>
      <c r="T158" s="53"/>
      <c r="U158" s="106"/>
      <c r="V158" s="51">
        <v>0.32291666666666669</v>
      </c>
      <c r="W158" s="53"/>
      <c r="X158" s="53"/>
      <c r="Y158" s="53"/>
      <c r="Z158" s="106"/>
      <c r="AA158" s="51">
        <v>0.32291666666666669</v>
      </c>
      <c r="AB158" s="53"/>
      <c r="AC158" s="53"/>
      <c r="AD158" s="53"/>
      <c r="AF158" s="73"/>
      <c r="AG158" s="73"/>
      <c r="AH158" s="73"/>
      <c r="AI158" s="73"/>
      <c r="AJ158" s="73"/>
      <c r="AK158" s="73"/>
      <c r="AL158" s="73"/>
      <c r="AM158" s="73"/>
      <c r="AN158" s="73"/>
      <c r="AO158" s="73"/>
      <c r="AP158" s="73"/>
      <c r="AQ158" s="73"/>
      <c r="AR158" s="73"/>
      <c r="AS158" s="73"/>
      <c r="AT158" s="73"/>
      <c r="AU158" s="73"/>
      <c r="AV158" s="73"/>
      <c r="AW158" s="73"/>
      <c r="AX158" s="73"/>
      <c r="AY158" s="73"/>
      <c r="AZ158" s="73"/>
      <c r="BA158" s="73"/>
      <c r="BB158" s="73"/>
      <c r="BC158" s="73"/>
      <c r="BD158" s="73"/>
      <c r="BE158" s="73"/>
      <c r="BF158" s="73"/>
      <c r="BG158" s="73"/>
      <c r="BH158" s="73"/>
      <c r="BI158" s="73"/>
      <c r="BJ158" s="73"/>
      <c r="BK158" s="73"/>
      <c r="BL158" s="73"/>
      <c r="BM158" s="73"/>
      <c r="BN158" s="73"/>
      <c r="BO158" s="97"/>
      <c r="BP158" s="73"/>
      <c r="BQ158" s="73"/>
      <c r="BR158" s="73"/>
      <c r="BS158" s="73"/>
      <c r="BT158" s="73"/>
      <c r="BU158" s="73"/>
      <c r="BV158" s="73"/>
      <c r="BW158" s="73"/>
      <c r="BX158" s="73"/>
      <c r="BY158" s="73"/>
      <c r="BZ158" s="73"/>
      <c r="CA158" s="73"/>
      <c r="CB158" s="73"/>
    </row>
    <row r="159" spans="1:80" ht="20.25" x14ac:dyDescent="0.3">
      <c r="A159" s="106"/>
      <c r="B159" s="51">
        <v>0.33333333333333337</v>
      </c>
      <c r="C159" s="53"/>
      <c r="D159" s="53"/>
      <c r="E159" s="53"/>
      <c r="F159" s="106"/>
      <c r="G159" s="51">
        <v>0.33333333333333337</v>
      </c>
      <c r="H159" s="53"/>
      <c r="I159" s="53"/>
      <c r="J159" s="53"/>
      <c r="K159" s="106"/>
      <c r="L159" s="51">
        <v>0.33333333333333337</v>
      </c>
      <c r="M159" s="53"/>
      <c r="N159" s="53"/>
      <c r="O159" s="53"/>
      <c r="P159" s="106"/>
      <c r="Q159" s="51">
        <v>0.33333333333333337</v>
      </c>
      <c r="R159" s="53"/>
      <c r="S159" s="53"/>
      <c r="T159" s="53"/>
      <c r="U159" s="106"/>
      <c r="V159" s="51">
        <v>0.33333333333333337</v>
      </c>
      <c r="W159" s="53"/>
      <c r="X159" s="53"/>
      <c r="Y159" s="53"/>
      <c r="Z159" s="106"/>
      <c r="AA159" s="51">
        <v>0.33333333333333337</v>
      </c>
      <c r="AB159" s="53"/>
      <c r="AC159" s="53"/>
      <c r="AD159" s="53"/>
      <c r="AF159" s="73"/>
      <c r="AG159" s="73"/>
      <c r="AH159" s="73"/>
      <c r="AI159" s="73"/>
      <c r="AJ159" s="73"/>
      <c r="AK159" s="73"/>
      <c r="AL159" s="73"/>
      <c r="AM159" s="73"/>
      <c r="AN159" s="73"/>
      <c r="AO159" s="73"/>
      <c r="AP159" s="73"/>
      <c r="AQ159" s="73"/>
      <c r="AR159" s="73"/>
      <c r="AS159" s="73"/>
      <c r="AT159" s="73"/>
      <c r="AU159" s="73"/>
      <c r="AV159" s="73"/>
      <c r="AW159" s="73"/>
      <c r="AX159" s="73"/>
      <c r="AY159" s="73"/>
      <c r="AZ159" s="73"/>
      <c r="BA159" s="73"/>
      <c r="BB159" s="73"/>
      <c r="BC159" s="73"/>
      <c r="BD159" s="73"/>
      <c r="BE159" s="73"/>
      <c r="BF159" s="73"/>
      <c r="BG159" s="73"/>
      <c r="BH159" s="73"/>
      <c r="BI159" s="73"/>
      <c r="BJ159" s="73"/>
      <c r="BK159" s="73"/>
      <c r="BL159" s="73"/>
      <c r="BM159" s="73"/>
      <c r="BN159" s="73"/>
      <c r="BO159" s="99"/>
      <c r="BP159" s="73"/>
      <c r="BQ159" s="73"/>
      <c r="BR159" s="73"/>
      <c r="BS159" s="73"/>
      <c r="BT159" s="73"/>
      <c r="BU159" s="73"/>
      <c r="BV159" s="73"/>
      <c r="BW159" s="73"/>
      <c r="BX159" s="73"/>
      <c r="BY159" s="73"/>
      <c r="BZ159" s="73"/>
      <c r="CA159" s="73"/>
      <c r="CB159" s="73"/>
    </row>
    <row r="160" spans="1:80" ht="20.25" x14ac:dyDescent="0.3">
      <c r="A160" s="106"/>
      <c r="B160" s="51">
        <v>0.34375000000000006</v>
      </c>
      <c r="C160" s="59"/>
      <c r="D160" s="59"/>
      <c r="E160" s="59"/>
      <c r="F160" s="106"/>
      <c r="G160" s="51">
        <v>0.34375000000000006</v>
      </c>
      <c r="H160" s="59"/>
      <c r="I160" s="59"/>
      <c r="J160" s="59"/>
      <c r="K160" s="106"/>
      <c r="L160" s="51">
        <v>0.34375000000000006</v>
      </c>
      <c r="M160" s="59"/>
      <c r="N160" s="59"/>
      <c r="O160" s="59"/>
      <c r="P160" s="106"/>
      <c r="Q160" s="51">
        <v>0.34375000000000006</v>
      </c>
      <c r="R160" s="59"/>
      <c r="S160" s="59"/>
      <c r="T160" s="59"/>
      <c r="U160" s="106"/>
      <c r="V160" s="51">
        <v>0.34375000000000006</v>
      </c>
      <c r="W160" s="59"/>
      <c r="X160" s="59"/>
      <c r="Y160" s="59"/>
      <c r="Z160" s="106"/>
      <c r="AA160" s="51">
        <v>0.34375000000000006</v>
      </c>
      <c r="AB160" s="59"/>
      <c r="AC160" s="59"/>
      <c r="AD160" s="59"/>
      <c r="AF160" s="73"/>
      <c r="AG160" s="73"/>
      <c r="AH160" s="73"/>
      <c r="AI160" s="73"/>
      <c r="AJ160" s="73"/>
      <c r="AK160" s="73"/>
      <c r="AL160" s="73"/>
      <c r="AM160" s="73"/>
      <c r="AN160" s="73"/>
      <c r="AO160" s="73"/>
      <c r="AP160" s="73"/>
      <c r="AQ160" s="73"/>
      <c r="AR160" s="73"/>
      <c r="AS160" s="73"/>
      <c r="AT160" s="73"/>
      <c r="AU160" s="73"/>
      <c r="AV160" s="73"/>
      <c r="AW160" s="73"/>
      <c r="AX160" s="73"/>
      <c r="AY160" s="73"/>
      <c r="AZ160" s="73"/>
      <c r="BA160" s="73"/>
      <c r="BB160" s="73"/>
      <c r="BC160" s="73"/>
      <c r="BD160" s="73"/>
      <c r="BE160" s="73"/>
      <c r="BF160" s="73"/>
      <c r="BG160" s="73"/>
      <c r="BH160" s="73"/>
      <c r="BI160" s="73"/>
      <c r="BJ160" s="73"/>
      <c r="BK160" s="73"/>
      <c r="BL160" s="73"/>
      <c r="BM160" s="73"/>
      <c r="BN160" s="73"/>
      <c r="BO160" s="73"/>
      <c r="BP160" s="73"/>
      <c r="BQ160" s="73"/>
      <c r="BR160" s="73"/>
      <c r="BS160" s="73"/>
      <c r="BT160" s="73"/>
      <c r="BU160" s="73"/>
      <c r="BV160" s="73"/>
      <c r="BW160" s="73"/>
      <c r="BX160" s="73"/>
      <c r="BY160" s="73"/>
      <c r="BZ160" s="73"/>
      <c r="CA160" s="73"/>
      <c r="CB160" s="73"/>
    </row>
    <row r="161" spans="1:80" ht="20.25" x14ac:dyDescent="0.3">
      <c r="A161" s="106"/>
      <c r="B161" s="51">
        <v>0.35416666666666674</v>
      </c>
      <c r="C161" s="59"/>
      <c r="D161" s="59"/>
      <c r="E161" s="59"/>
      <c r="F161" s="106"/>
      <c r="G161" s="51">
        <v>0.35416666666666674</v>
      </c>
      <c r="H161" s="59"/>
      <c r="I161" s="59"/>
      <c r="J161" s="59"/>
      <c r="K161" s="106"/>
      <c r="L161" s="51">
        <v>0.35416666666666674</v>
      </c>
      <c r="M161" s="59"/>
      <c r="N161" s="59"/>
      <c r="O161" s="59"/>
      <c r="P161" s="106"/>
      <c r="Q161" s="51">
        <v>0.35416666666666674</v>
      </c>
      <c r="R161" s="59"/>
      <c r="S161" s="59"/>
      <c r="T161" s="59"/>
      <c r="U161" s="106"/>
      <c r="V161" s="51">
        <v>0.35416666666666674</v>
      </c>
      <c r="W161" s="59"/>
      <c r="X161" s="59"/>
      <c r="Y161" s="59"/>
      <c r="Z161" s="106"/>
      <c r="AA161" s="51">
        <v>0.35416666666666674</v>
      </c>
      <c r="AB161" s="59"/>
      <c r="AC161" s="59"/>
      <c r="AD161" s="59"/>
      <c r="AF161" s="73"/>
      <c r="AG161" s="73"/>
      <c r="AH161" s="73"/>
      <c r="AI161" s="73"/>
      <c r="AJ161" s="73"/>
      <c r="AK161" s="73"/>
      <c r="AL161" s="73"/>
      <c r="AM161" s="73"/>
      <c r="AN161" s="73"/>
      <c r="AO161" s="73"/>
      <c r="AP161" s="73"/>
      <c r="AQ161" s="73"/>
      <c r="AR161" s="73"/>
      <c r="AS161" s="73"/>
      <c r="AT161" s="73"/>
      <c r="AU161" s="73"/>
      <c r="AV161" s="73"/>
      <c r="AW161" s="73"/>
      <c r="AX161" s="73"/>
      <c r="AY161" s="73"/>
      <c r="AZ161" s="73"/>
      <c r="BA161" s="73"/>
      <c r="BB161" s="73"/>
      <c r="BC161" s="73"/>
      <c r="BD161" s="73"/>
      <c r="BE161" s="73"/>
      <c r="BF161" s="73"/>
      <c r="BG161" s="73"/>
      <c r="BH161" s="73"/>
      <c r="BI161" s="73"/>
      <c r="BJ161" s="73"/>
      <c r="BK161" s="73"/>
      <c r="BL161" s="73"/>
      <c r="BM161" s="73"/>
      <c r="BN161" s="73"/>
      <c r="BO161" s="73"/>
      <c r="BP161" s="73"/>
      <c r="BQ161" s="73"/>
      <c r="BR161" s="73"/>
      <c r="BS161" s="73"/>
      <c r="BT161" s="73"/>
      <c r="BU161" s="73"/>
      <c r="BV161" s="73"/>
      <c r="BW161" s="73"/>
      <c r="BX161" s="73"/>
      <c r="BY161" s="73"/>
      <c r="BZ161" s="73"/>
      <c r="CA161" s="73"/>
      <c r="CB161" s="73"/>
    </row>
    <row r="162" spans="1:80" ht="20.25" x14ac:dyDescent="0.3">
      <c r="A162" s="106"/>
      <c r="B162" s="51">
        <v>0.36458333333333343</v>
      </c>
      <c r="C162" s="59"/>
      <c r="D162" s="59"/>
      <c r="E162" s="59"/>
      <c r="F162" s="106"/>
      <c r="G162" s="51">
        <v>0.36458333333333343</v>
      </c>
      <c r="H162" s="59"/>
      <c r="I162" s="59"/>
      <c r="J162" s="59"/>
      <c r="K162" s="106"/>
      <c r="L162" s="51">
        <v>0.36458333333333343</v>
      </c>
      <c r="M162" s="59"/>
      <c r="N162" s="59"/>
      <c r="O162" s="59"/>
      <c r="P162" s="106"/>
      <c r="Q162" s="51">
        <v>0.36458333333333343</v>
      </c>
      <c r="R162" s="59"/>
      <c r="S162" s="59"/>
      <c r="T162" s="59"/>
      <c r="U162" s="106"/>
      <c r="V162" s="51">
        <v>0.36458333333333343</v>
      </c>
      <c r="W162" s="59"/>
      <c r="X162" s="59"/>
      <c r="Y162" s="59"/>
      <c r="Z162" s="106"/>
      <c r="AA162" s="51">
        <v>0.36458333333333343</v>
      </c>
      <c r="AB162" s="59"/>
      <c r="AC162" s="59"/>
      <c r="AD162" s="59"/>
      <c r="AF162" s="73"/>
      <c r="AG162" s="73"/>
      <c r="AH162" s="73"/>
      <c r="AI162" s="73"/>
      <c r="AJ162" s="73"/>
      <c r="AK162" s="73"/>
      <c r="AL162" s="73"/>
      <c r="AM162" s="73"/>
      <c r="AN162" s="73"/>
      <c r="AO162" s="73"/>
      <c r="AP162" s="73"/>
      <c r="AQ162" s="73"/>
      <c r="AR162" s="73"/>
      <c r="AS162" s="73"/>
      <c r="AT162" s="73"/>
      <c r="AU162" s="73"/>
      <c r="AV162" s="73"/>
      <c r="AW162" s="73"/>
      <c r="AX162" s="73"/>
      <c r="AY162" s="73"/>
      <c r="AZ162" s="73"/>
      <c r="BA162" s="73"/>
      <c r="BB162" s="73"/>
      <c r="BC162" s="73"/>
      <c r="BD162" s="73"/>
      <c r="BE162" s="73"/>
      <c r="BF162" s="73"/>
      <c r="BG162" s="73"/>
      <c r="BH162" s="73"/>
      <c r="BI162" s="73"/>
      <c r="BJ162" s="73"/>
      <c r="BK162" s="73"/>
      <c r="BL162" s="73"/>
      <c r="BM162" s="73"/>
      <c r="BN162" s="73"/>
      <c r="BO162" s="73"/>
      <c r="BP162" s="73"/>
      <c r="BQ162" s="73"/>
      <c r="BR162" s="73"/>
      <c r="BS162" s="73"/>
      <c r="BT162" s="73"/>
      <c r="BU162" s="73"/>
      <c r="BV162" s="73"/>
      <c r="BW162" s="73"/>
      <c r="BX162" s="73"/>
      <c r="BY162" s="73"/>
      <c r="BZ162" s="73"/>
      <c r="CA162" s="73"/>
      <c r="CB162" s="73"/>
    </row>
    <row r="163" spans="1:80" ht="20.25" x14ac:dyDescent="0.3">
      <c r="A163" s="106"/>
      <c r="B163" s="51">
        <v>0.37500000000000011</v>
      </c>
      <c r="C163" s="59"/>
      <c r="D163" s="59"/>
      <c r="E163" s="59"/>
      <c r="F163" s="106"/>
      <c r="G163" s="51">
        <v>0.37500000000000011</v>
      </c>
      <c r="H163" s="59"/>
      <c r="I163" s="59"/>
      <c r="J163" s="59"/>
      <c r="K163" s="106"/>
      <c r="L163" s="51">
        <v>0.37500000000000011</v>
      </c>
      <c r="M163" s="59"/>
      <c r="N163" s="59"/>
      <c r="O163" s="59"/>
      <c r="P163" s="106"/>
      <c r="Q163" s="51">
        <v>0.37500000000000011</v>
      </c>
      <c r="R163" s="59"/>
      <c r="S163" s="59"/>
      <c r="T163" s="59"/>
      <c r="U163" s="106"/>
      <c r="V163" s="51">
        <v>0.37500000000000011</v>
      </c>
      <c r="W163" s="59"/>
      <c r="X163" s="59"/>
      <c r="Y163" s="59"/>
      <c r="Z163" s="106"/>
      <c r="AA163" s="51">
        <v>0.37500000000000011</v>
      </c>
      <c r="AB163" s="59"/>
      <c r="AC163" s="59"/>
      <c r="AD163" s="59"/>
      <c r="AF163" s="73"/>
      <c r="AG163" s="73"/>
      <c r="AH163" s="73"/>
      <c r="AI163" s="73"/>
      <c r="AJ163" s="73"/>
      <c r="AK163" s="73"/>
      <c r="AL163" s="73"/>
      <c r="AM163" s="73"/>
      <c r="AN163" s="73"/>
      <c r="AO163" s="73"/>
      <c r="AP163" s="73"/>
      <c r="AQ163" s="73"/>
      <c r="AR163" s="73"/>
      <c r="AS163" s="73"/>
      <c r="AT163" s="73"/>
      <c r="AU163" s="73"/>
      <c r="AV163" s="73"/>
      <c r="AW163" s="73"/>
      <c r="AX163" s="73"/>
      <c r="AY163" s="73"/>
      <c r="AZ163" s="73"/>
      <c r="BA163" s="73"/>
      <c r="BB163" s="73"/>
      <c r="BC163" s="73"/>
      <c r="BD163" s="73"/>
      <c r="BE163" s="73"/>
      <c r="BF163" s="73"/>
      <c r="BG163" s="73"/>
      <c r="BH163" s="73"/>
      <c r="BI163" s="73"/>
      <c r="BJ163" s="73"/>
      <c r="BK163" s="73"/>
      <c r="BL163" s="73"/>
      <c r="BM163" s="73"/>
      <c r="BN163" s="73"/>
      <c r="BO163" s="73"/>
      <c r="BP163" s="73"/>
      <c r="BQ163" s="73"/>
      <c r="BR163" s="73"/>
      <c r="BS163" s="73"/>
      <c r="BT163" s="73"/>
      <c r="BU163" s="73"/>
      <c r="BV163" s="73"/>
      <c r="BW163" s="73"/>
      <c r="BX163" s="73"/>
      <c r="BY163" s="73"/>
      <c r="BZ163" s="73"/>
      <c r="CA163" s="73"/>
      <c r="CB163" s="73"/>
    </row>
    <row r="164" spans="1:80" ht="20.25" x14ac:dyDescent="0.3">
      <c r="A164" s="69"/>
      <c r="B164" s="51">
        <v>0.3854166666666668</v>
      </c>
      <c r="C164" s="59"/>
      <c r="D164" s="59"/>
      <c r="E164" s="59"/>
      <c r="F164" s="69"/>
      <c r="G164" s="51">
        <v>0.3854166666666668</v>
      </c>
      <c r="H164" s="59"/>
      <c r="I164" s="59"/>
      <c r="J164" s="59"/>
      <c r="K164" s="69"/>
      <c r="L164" s="51">
        <v>0.3854166666666668</v>
      </c>
      <c r="M164" s="59"/>
      <c r="N164" s="59"/>
      <c r="O164" s="59"/>
      <c r="P164" s="69"/>
      <c r="Q164" s="51">
        <v>0.3854166666666668</v>
      </c>
      <c r="R164" s="59"/>
      <c r="S164" s="59"/>
      <c r="T164" s="59"/>
      <c r="U164" s="69"/>
      <c r="V164" s="51">
        <v>0.3854166666666668</v>
      </c>
      <c r="W164" s="59"/>
      <c r="X164" s="59"/>
      <c r="Y164" s="59"/>
      <c r="Z164" s="69"/>
      <c r="AA164" s="51">
        <v>0.3854166666666668</v>
      </c>
      <c r="AB164" s="59"/>
      <c r="AC164" s="59"/>
      <c r="AD164" s="59"/>
      <c r="AF164" s="73"/>
      <c r="AG164" s="73"/>
      <c r="AH164" s="73"/>
      <c r="AI164" s="73"/>
      <c r="AJ164" s="73"/>
      <c r="AK164" s="73"/>
      <c r="AL164" s="73"/>
      <c r="AM164" s="73"/>
      <c r="AN164" s="73"/>
      <c r="AO164" s="73"/>
      <c r="AP164" s="73"/>
      <c r="AQ164" s="73"/>
      <c r="AR164" s="73"/>
      <c r="AS164" s="73"/>
      <c r="AT164" s="73"/>
      <c r="AU164" s="73"/>
      <c r="AV164" s="73"/>
      <c r="AW164" s="73"/>
      <c r="AX164" s="73"/>
      <c r="AY164" s="73"/>
      <c r="AZ164" s="73"/>
      <c r="BA164" s="73"/>
      <c r="BB164" s="73"/>
      <c r="BC164" s="73"/>
      <c r="BD164" s="73"/>
      <c r="BE164" s="73"/>
      <c r="BF164" s="73"/>
      <c r="BG164" s="73"/>
      <c r="BH164" s="73"/>
      <c r="BI164" s="73"/>
      <c r="BJ164" s="73"/>
      <c r="BK164" s="73"/>
      <c r="BL164" s="73"/>
      <c r="BM164" s="73"/>
      <c r="BN164" s="73"/>
      <c r="BO164" s="73"/>
      <c r="BP164" s="73"/>
      <c r="BQ164" s="73"/>
      <c r="BR164" s="73"/>
      <c r="BS164" s="73"/>
      <c r="BT164" s="73"/>
      <c r="BU164" s="73"/>
      <c r="BV164" s="73"/>
      <c r="BW164" s="73"/>
      <c r="BX164" s="73"/>
      <c r="BY164" s="73"/>
      <c r="BZ164" s="73"/>
      <c r="CA164" s="73"/>
      <c r="CB164" s="73"/>
    </row>
    <row r="165" spans="1:80" ht="20.25" x14ac:dyDescent="0.3">
      <c r="A165" s="69"/>
      <c r="B165" s="51">
        <v>0.39583333333333348</v>
      </c>
      <c r="C165" s="59"/>
      <c r="D165" s="59"/>
      <c r="E165" s="59"/>
      <c r="F165" s="69"/>
      <c r="G165" s="51">
        <v>0.39583333333333348</v>
      </c>
      <c r="H165" s="59"/>
      <c r="I165" s="59"/>
      <c r="J165" s="59"/>
      <c r="K165" s="69"/>
      <c r="L165" s="51">
        <v>0.39583333333333348</v>
      </c>
      <c r="M165" s="59"/>
      <c r="N165" s="59"/>
      <c r="O165" s="59"/>
      <c r="P165" s="69"/>
      <c r="Q165" s="51">
        <v>0.39583333333333348</v>
      </c>
      <c r="R165" s="59"/>
      <c r="S165" s="59"/>
      <c r="T165" s="59"/>
      <c r="U165" s="69"/>
      <c r="V165" s="51">
        <v>0.39583333333333348</v>
      </c>
      <c r="W165" s="59"/>
      <c r="X165" s="59"/>
      <c r="Y165" s="59"/>
      <c r="Z165" s="69"/>
      <c r="AA165" s="51">
        <v>0.39583333333333348</v>
      </c>
      <c r="AB165" s="59"/>
      <c r="AC165" s="59"/>
      <c r="AD165" s="59"/>
      <c r="AF165" s="73"/>
      <c r="AG165" s="73"/>
      <c r="AH165" s="73"/>
      <c r="AI165" s="73"/>
      <c r="AJ165" s="73"/>
      <c r="AK165" s="73"/>
      <c r="AL165" s="73"/>
      <c r="AM165" s="73"/>
      <c r="AN165" s="73"/>
      <c r="AO165" s="73"/>
      <c r="AP165" s="73"/>
      <c r="AQ165" s="73"/>
      <c r="AR165" s="73"/>
      <c r="AS165" s="73"/>
      <c r="AT165" s="73"/>
      <c r="AU165" s="73"/>
      <c r="AV165" s="73"/>
      <c r="AW165" s="73"/>
      <c r="AX165" s="73"/>
      <c r="AY165" s="73"/>
      <c r="AZ165" s="73"/>
      <c r="BA165" s="73"/>
      <c r="BB165" s="73"/>
      <c r="BC165" s="73"/>
      <c r="BD165" s="73"/>
      <c r="BE165" s="73"/>
      <c r="BF165" s="73"/>
      <c r="BG165" s="73"/>
      <c r="BH165" s="73"/>
      <c r="BI165" s="73"/>
      <c r="BJ165" s="73"/>
      <c r="BK165" s="73"/>
      <c r="BL165" s="73"/>
      <c r="BM165" s="73"/>
      <c r="BN165" s="73"/>
      <c r="BO165" s="73"/>
      <c r="BP165" s="73"/>
      <c r="BQ165" s="73"/>
      <c r="BR165" s="73"/>
      <c r="BS165" s="73"/>
      <c r="BT165" s="73"/>
      <c r="BU165" s="73"/>
      <c r="BV165" s="73"/>
      <c r="BW165" s="73"/>
      <c r="BX165" s="73"/>
      <c r="BY165" s="73"/>
      <c r="BZ165" s="73"/>
      <c r="CA165" s="73"/>
      <c r="CB165" s="73"/>
    </row>
    <row r="166" spans="1:80" ht="20.25" x14ac:dyDescent="0.3">
      <c r="A166" s="69"/>
      <c r="B166" s="51">
        <v>0.40625000000000017</v>
      </c>
      <c r="C166" s="59"/>
      <c r="D166" s="59"/>
      <c r="E166" s="59"/>
      <c r="F166" s="69"/>
      <c r="G166" s="51">
        <v>0.40625000000000017</v>
      </c>
      <c r="H166" s="59"/>
      <c r="I166" s="59"/>
      <c r="J166" s="59"/>
      <c r="K166" s="69"/>
      <c r="L166" s="51">
        <v>0.40625000000000017</v>
      </c>
      <c r="M166" s="59"/>
      <c r="N166" s="59"/>
      <c r="O166" s="59"/>
      <c r="P166" s="69"/>
      <c r="Q166" s="51">
        <v>0.40625000000000017</v>
      </c>
      <c r="R166" s="59"/>
      <c r="S166" s="59"/>
      <c r="T166" s="59"/>
      <c r="U166" s="69"/>
      <c r="V166" s="51">
        <v>0.40625000000000017</v>
      </c>
      <c r="W166" s="59"/>
      <c r="X166" s="59"/>
      <c r="Y166" s="59"/>
      <c r="Z166" s="69"/>
      <c r="AA166" s="51">
        <v>0.40625000000000017</v>
      </c>
      <c r="AB166" s="59"/>
      <c r="AC166" s="59"/>
      <c r="AD166" s="59"/>
      <c r="AF166" s="73"/>
      <c r="AG166" s="73"/>
      <c r="AH166" s="73"/>
      <c r="AI166" s="73"/>
      <c r="AJ166" s="73"/>
      <c r="AK166" s="73"/>
      <c r="AL166" s="73"/>
      <c r="AM166" s="73"/>
      <c r="AN166" s="73"/>
      <c r="AO166" s="73"/>
      <c r="AP166" s="73"/>
      <c r="AQ166" s="73"/>
      <c r="AR166" s="73"/>
      <c r="AS166" s="73"/>
      <c r="AT166" s="73"/>
      <c r="AU166" s="73"/>
      <c r="AV166" s="73"/>
      <c r="AW166" s="73"/>
      <c r="AX166" s="73"/>
      <c r="AY166" s="73"/>
      <c r="AZ166" s="73"/>
      <c r="BA166" s="73"/>
      <c r="BB166" s="73"/>
      <c r="BC166" s="73"/>
      <c r="BD166" s="73"/>
      <c r="BE166" s="73"/>
      <c r="BF166" s="73"/>
      <c r="BG166" s="73"/>
      <c r="BH166" s="73"/>
      <c r="BI166" s="73"/>
      <c r="BJ166" s="73"/>
      <c r="BK166" s="73"/>
      <c r="BL166" s="73"/>
      <c r="BM166" s="73"/>
      <c r="BN166" s="73"/>
      <c r="BO166" s="73"/>
      <c r="BP166" s="73"/>
      <c r="BQ166" s="73"/>
      <c r="BR166" s="73"/>
      <c r="BS166" s="73"/>
      <c r="BT166" s="73"/>
      <c r="BU166" s="73"/>
      <c r="BV166" s="73"/>
      <c r="BW166" s="73"/>
      <c r="BX166" s="73"/>
      <c r="BY166" s="73"/>
      <c r="BZ166" s="73"/>
      <c r="CA166" s="73"/>
      <c r="CB166" s="73"/>
    </row>
    <row r="167" spans="1:80" ht="20.25" x14ac:dyDescent="0.3">
      <c r="A167" s="69"/>
      <c r="B167" s="51">
        <v>0.41666666666666685</v>
      </c>
      <c r="C167" s="59"/>
      <c r="D167" s="59"/>
      <c r="E167" s="59"/>
      <c r="F167" s="69"/>
      <c r="G167" s="51">
        <v>0.41666666666666685</v>
      </c>
      <c r="H167" s="59"/>
      <c r="I167" s="59"/>
      <c r="J167" s="59"/>
      <c r="K167" s="69"/>
      <c r="L167" s="51">
        <v>0.41666666666666685</v>
      </c>
      <c r="M167" s="59"/>
      <c r="N167" s="59"/>
      <c r="O167" s="59"/>
      <c r="P167" s="69"/>
      <c r="Q167" s="51">
        <v>0.41666666666666685</v>
      </c>
      <c r="R167" s="59"/>
      <c r="S167" s="59"/>
      <c r="T167" s="59"/>
      <c r="U167" s="69"/>
      <c r="V167" s="51">
        <v>0.41666666666666685</v>
      </c>
      <c r="W167" s="59"/>
      <c r="X167" s="59"/>
      <c r="Y167" s="59"/>
      <c r="Z167" s="69"/>
      <c r="AA167" s="51">
        <v>0.41666666666666685</v>
      </c>
      <c r="AB167" s="59"/>
      <c r="AC167" s="59"/>
      <c r="AD167" s="59"/>
      <c r="AF167" s="73"/>
      <c r="AG167" s="73"/>
      <c r="AH167" s="73"/>
      <c r="AI167" s="73"/>
      <c r="AJ167" s="73"/>
      <c r="AK167" s="73"/>
      <c r="AL167" s="73"/>
      <c r="AM167" s="73"/>
      <c r="AN167" s="73"/>
      <c r="AO167" s="73"/>
      <c r="AP167" s="73"/>
      <c r="AQ167" s="73"/>
      <c r="AR167" s="73"/>
      <c r="AS167" s="73"/>
      <c r="AT167" s="73"/>
      <c r="AU167" s="73"/>
      <c r="AV167" s="73"/>
      <c r="AW167" s="73"/>
      <c r="AX167" s="73"/>
      <c r="AY167" s="73"/>
      <c r="AZ167" s="73"/>
      <c r="BA167" s="73"/>
      <c r="BB167" s="73"/>
      <c r="BC167" s="73"/>
      <c r="BD167" s="73"/>
      <c r="BE167" s="73"/>
      <c r="BF167" s="73"/>
      <c r="BG167" s="73"/>
      <c r="BH167" s="73"/>
      <c r="BI167" s="73"/>
      <c r="BJ167" s="73"/>
      <c r="BK167" s="73"/>
      <c r="BL167" s="73"/>
      <c r="BM167" s="73"/>
      <c r="BN167" s="73"/>
      <c r="BO167" s="73"/>
      <c r="BP167" s="73"/>
      <c r="BQ167" s="73"/>
      <c r="BR167" s="73"/>
      <c r="BS167" s="73"/>
      <c r="BT167" s="73"/>
      <c r="BU167" s="73"/>
      <c r="BV167" s="73"/>
      <c r="BW167" s="73"/>
      <c r="BX167" s="73"/>
      <c r="BY167" s="73"/>
      <c r="BZ167" s="73"/>
      <c r="CA167" s="73"/>
      <c r="CB167" s="73"/>
    </row>
    <row r="168" spans="1:80" ht="20.25" x14ac:dyDescent="0.3">
      <c r="A168" s="69"/>
      <c r="B168" s="51">
        <v>0.42708333333333354</v>
      </c>
      <c r="C168" s="59"/>
      <c r="D168" s="59"/>
      <c r="E168" s="59"/>
      <c r="F168" s="69"/>
      <c r="G168" s="51">
        <v>0.42708333333333354</v>
      </c>
      <c r="H168" s="59"/>
      <c r="I168" s="59"/>
      <c r="J168" s="59"/>
      <c r="K168" s="69"/>
      <c r="L168" s="51">
        <v>0.42708333333333354</v>
      </c>
      <c r="M168" s="59"/>
      <c r="N168" s="59"/>
      <c r="O168" s="59"/>
      <c r="P168" s="69"/>
      <c r="Q168" s="51">
        <v>0.42708333333333354</v>
      </c>
      <c r="R168" s="59"/>
      <c r="S168" s="59"/>
      <c r="T168" s="59"/>
      <c r="U168" s="69"/>
      <c r="V168" s="51">
        <v>0.42708333333333354</v>
      </c>
      <c r="W168" s="59"/>
      <c r="X168" s="59"/>
      <c r="Y168" s="59"/>
      <c r="Z168" s="69"/>
      <c r="AA168" s="51">
        <v>0.42708333333333354</v>
      </c>
      <c r="AB168" s="59"/>
      <c r="AC168" s="59"/>
      <c r="AD168" s="59"/>
      <c r="AF168" s="73"/>
      <c r="AG168" s="73"/>
      <c r="AH168" s="73"/>
      <c r="AI168" s="73"/>
      <c r="AJ168" s="73"/>
      <c r="AK168" s="73"/>
      <c r="AL168" s="73"/>
      <c r="AM168" s="73"/>
      <c r="AN168" s="73"/>
      <c r="AO168" s="73"/>
      <c r="AP168" s="73"/>
      <c r="AQ168" s="73"/>
      <c r="AR168" s="73"/>
      <c r="AS168" s="73"/>
      <c r="AT168" s="73"/>
      <c r="AU168" s="73"/>
      <c r="AV168" s="73"/>
      <c r="AW168" s="73"/>
      <c r="AX168" s="73"/>
      <c r="AY168" s="73"/>
      <c r="AZ168" s="73"/>
      <c r="BA168" s="73"/>
      <c r="BB168" s="73"/>
      <c r="BC168" s="73"/>
      <c r="BD168" s="73"/>
      <c r="BE168" s="73"/>
      <c r="BF168" s="73"/>
      <c r="BG168" s="73"/>
      <c r="BH168" s="73"/>
      <c r="BI168" s="73"/>
      <c r="BJ168" s="73"/>
      <c r="BK168" s="73"/>
      <c r="BL168" s="73"/>
      <c r="BM168" s="73"/>
      <c r="BN168" s="73"/>
      <c r="BO168" s="73"/>
      <c r="BP168" s="73"/>
      <c r="BQ168" s="73"/>
      <c r="BR168" s="73"/>
      <c r="BS168" s="73"/>
      <c r="BT168" s="73"/>
      <c r="BU168" s="73"/>
      <c r="BV168" s="73"/>
      <c r="BW168" s="73"/>
      <c r="BX168" s="73"/>
      <c r="BY168" s="73"/>
      <c r="BZ168" s="73"/>
      <c r="CA168" s="73"/>
      <c r="CB168" s="73"/>
    </row>
    <row r="169" spans="1:80" ht="20.25" x14ac:dyDescent="0.3">
      <c r="A169" s="69"/>
      <c r="B169" s="51">
        <v>0.43750000000000022</v>
      </c>
      <c r="C169" s="59"/>
      <c r="D169" s="59"/>
      <c r="E169" s="59"/>
      <c r="F169" s="69"/>
      <c r="G169" s="51">
        <v>0.43750000000000022</v>
      </c>
      <c r="H169" s="59"/>
      <c r="I169" s="59"/>
      <c r="J169" s="59"/>
      <c r="K169" s="69"/>
      <c r="L169" s="51">
        <v>0.43750000000000022</v>
      </c>
      <c r="M169" s="59"/>
      <c r="N169" s="59"/>
      <c r="O169" s="59"/>
      <c r="P169" s="69"/>
      <c r="Q169" s="51">
        <v>0.43750000000000022</v>
      </c>
      <c r="R169" s="59"/>
      <c r="S169" s="59"/>
      <c r="T169" s="59"/>
      <c r="U169" s="69"/>
      <c r="V169" s="51">
        <v>0.43750000000000022</v>
      </c>
      <c r="W169" s="59"/>
      <c r="X169" s="59"/>
      <c r="Y169" s="59"/>
      <c r="Z169" s="69"/>
      <c r="AA169" s="51">
        <v>0.43750000000000022</v>
      </c>
      <c r="AB169" s="59"/>
      <c r="AC169" s="59"/>
      <c r="AD169" s="59"/>
      <c r="AF169" s="73"/>
      <c r="AG169" s="73"/>
      <c r="AH169" s="73"/>
      <c r="AI169" s="73"/>
      <c r="AJ169" s="73"/>
      <c r="AK169" s="73"/>
      <c r="AL169" s="73"/>
      <c r="AM169" s="73"/>
      <c r="AN169" s="73"/>
      <c r="AO169" s="73"/>
      <c r="AP169" s="73"/>
      <c r="AQ169" s="73"/>
      <c r="AR169" s="73"/>
      <c r="AS169" s="73"/>
      <c r="AT169" s="73"/>
      <c r="AU169" s="73"/>
      <c r="AV169" s="73"/>
      <c r="AW169" s="73"/>
      <c r="AX169" s="73"/>
      <c r="AY169" s="73"/>
      <c r="AZ169" s="73"/>
      <c r="BA169" s="73"/>
      <c r="BB169" s="73"/>
      <c r="BC169" s="73"/>
      <c r="BD169" s="73"/>
      <c r="BE169" s="73"/>
      <c r="BF169" s="73"/>
      <c r="BG169" s="73"/>
      <c r="BH169" s="73"/>
      <c r="BI169" s="73"/>
      <c r="BJ169" s="73"/>
      <c r="BK169" s="73"/>
      <c r="BL169" s="73"/>
      <c r="BM169" s="73"/>
      <c r="BN169" s="73"/>
      <c r="BO169" s="73"/>
      <c r="BP169" s="73"/>
      <c r="BQ169" s="73"/>
      <c r="BR169" s="73"/>
      <c r="BS169" s="73"/>
      <c r="BT169" s="73"/>
      <c r="BU169" s="73"/>
      <c r="BV169" s="73"/>
      <c r="BW169" s="73"/>
      <c r="BX169" s="73"/>
      <c r="BY169" s="73"/>
      <c r="BZ169" s="73"/>
      <c r="CA169" s="73"/>
      <c r="CB169" s="73"/>
    </row>
    <row r="170" spans="1:80" ht="20.25" x14ac:dyDescent="0.3">
      <c r="A170" s="69"/>
      <c r="B170" s="51">
        <v>0.44791666666666691</v>
      </c>
      <c r="C170" s="53"/>
      <c r="D170" s="53"/>
      <c r="E170" s="53"/>
      <c r="F170" s="69"/>
      <c r="G170" s="51">
        <v>0.44791666666666691</v>
      </c>
      <c r="H170" s="53"/>
      <c r="I170" s="53"/>
      <c r="J170" s="53"/>
      <c r="K170" s="69"/>
      <c r="L170" s="51">
        <v>0.44791666666666691</v>
      </c>
      <c r="M170" s="53"/>
      <c r="N170" s="53"/>
      <c r="O170" s="53"/>
      <c r="P170" s="69"/>
      <c r="Q170" s="51">
        <v>0.44791666666666691</v>
      </c>
      <c r="R170" s="53"/>
      <c r="S170" s="53"/>
      <c r="T170" s="53"/>
      <c r="U170" s="69"/>
      <c r="V170" s="51">
        <v>0.44791666666666691</v>
      </c>
      <c r="W170" s="53"/>
      <c r="X170" s="53"/>
      <c r="Y170" s="53"/>
      <c r="Z170" s="69"/>
      <c r="AA170" s="51">
        <v>0.44791666666666691</v>
      </c>
      <c r="AB170" s="53"/>
      <c r="AC170" s="53"/>
      <c r="AD170" s="53"/>
      <c r="AF170" s="73"/>
      <c r="AG170" s="73"/>
      <c r="AH170" s="73"/>
      <c r="AI170" s="73"/>
      <c r="AJ170" s="73"/>
      <c r="AK170" s="73"/>
      <c r="AL170" s="73"/>
      <c r="AM170" s="73"/>
      <c r="AN170" s="73"/>
      <c r="AO170" s="73"/>
      <c r="AP170" s="73"/>
      <c r="AQ170" s="73"/>
      <c r="AR170" s="73"/>
      <c r="AS170" s="73"/>
      <c r="AT170" s="73"/>
      <c r="AU170" s="73"/>
      <c r="AV170" s="73"/>
      <c r="AW170" s="73"/>
      <c r="AX170" s="73"/>
      <c r="AY170" s="73"/>
      <c r="AZ170" s="73"/>
      <c r="BA170" s="73"/>
      <c r="BB170" s="73"/>
      <c r="BC170" s="73"/>
      <c r="BD170" s="73"/>
      <c r="BE170" s="73"/>
      <c r="BF170" s="73"/>
      <c r="BG170" s="73"/>
      <c r="BH170" s="73"/>
      <c r="BI170" s="73"/>
      <c r="BJ170" s="73"/>
      <c r="BK170" s="73"/>
      <c r="BL170" s="73"/>
      <c r="BM170" s="73"/>
      <c r="BN170" s="73"/>
      <c r="BO170" s="73"/>
      <c r="BP170" s="73"/>
      <c r="BQ170" s="73"/>
      <c r="BR170" s="73"/>
      <c r="BS170" s="73"/>
      <c r="BT170" s="73"/>
      <c r="BU170" s="73"/>
      <c r="BV170" s="73"/>
      <c r="BW170" s="73"/>
      <c r="BX170" s="73"/>
      <c r="BY170" s="73"/>
      <c r="BZ170" s="73"/>
      <c r="CA170" s="73"/>
      <c r="CB170" s="73"/>
    </row>
    <row r="171" spans="1:80" ht="20.25" x14ac:dyDescent="0.3">
      <c r="A171" s="69"/>
      <c r="B171" s="51">
        <v>0.45833333333333359</v>
      </c>
      <c r="C171" s="53"/>
      <c r="D171" s="53"/>
      <c r="E171" s="53"/>
      <c r="F171" s="69"/>
      <c r="G171" s="51">
        <v>0.45833333333333359</v>
      </c>
      <c r="H171" s="53"/>
      <c r="I171" s="53"/>
      <c r="J171" s="53"/>
      <c r="K171" s="69"/>
      <c r="L171" s="51">
        <v>0.45833333333333359</v>
      </c>
      <c r="M171" s="53"/>
      <c r="N171" s="53"/>
      <c r="O171" s="53"/>
      <c r="P171" s="69"/>
      <c r="Q171" s="51">
        <v>0.45833333333333359</v>
      </c>
      <c r="R171" s="53"/>
      <c r="S171" s="53"/>
      <c r="T171" s="53"/>
      <c r="U171" s="69"/>
      <c r="V171" s="51">
        <v>0.45833333333333359</v>
      </c>
      <c r="W171" s="53"/>
      <c r="X171" s="53"/>
      <c r="Y171" s="53"/>
      <c r="Z171" s="69"/>
      <c r="AA171" s="51">
        <v>0.45833333333333359</v>
      </c>
      <c r="AB171" s="53"/>
      <c r="AC171" s="53"/>
      <c r="AD171" s="53"/>
      <c r="AF171" s="73"/>
      <c r="AG171" s="73"/>
      <c r="AH171" s="73"/>
      <c r="AI171" s="73"/>
      <c r="AJ171" s="73"/>
      <c r="AK171" s="73"/>
      <c r="AL171" s="73"/>
      <c r="AM171" s="73"/>
      <c r="AN171" s="73"/>
      <c r="AO171" s="73"/>
      <c r="AP171" s="73"/>
      <c r="AQ171" s="73"/>
      <c r="AR171" s="73"/>
      <c r="AS171" s="73"/>
      <c r="AT171" s="73"/>
      <c r="AU171" s="73"/>
      <c r="AV171" s="73"/>
      <c r="AW171" s="73"/>
      <c r="AX171" s="73"/>
      <c r="AY171" s="73"/>
      <c r="AZ171" s="73"/>
      <c r="BA171" s="73"/>
      <c r="BB171" s="73"/>
      <c r="BC171" s="73"/>
      <c r="BD171" s="73"/>
      <c r="BE171" s="73"/>
      <c r="BF171" s="73"/>
      <c r="BG171" s="73"/>
      <c r="BH171" s="73"/>
      <c r="BI171" s="73"/>
      <c r="BJ171" s="73"/>
      <c r="BK171" s="73"/>
      <c r="BL171" s="73"/>
      <c r="BM171" s="73"/>
      <c r="BN171" s="73"/>
      <c r="BO171" s="73"/>
      <c r="BP171" s="73"/>
      <c r="BQ171" s="73"/>
      <c r="BR171" s="73"/>
      <c r="BS171" s="73"/>
      <c r="BT171" s="73"/>
      <c r="BU171" s="73"/>
      <c r="BV171" s="73"/>
      <c r="BW171" s="73"/>
      <c r="BX171" s="73"/>
      <c r="BY171" s="73"/>
      <c r="BZ171" s="73"/>
      <c r="CA171" s="73"/>
      <c r="CB171" s="73"/>
    </row>
    <row r="172" spans="1:80" ht="20.25" x14ac:dyDescent="0.3">
      <c r="A172" s="69"/>
      <c r="B172" s="51">
        <v>0.46875000000000028</v>
      </c>
      <c r="C172" s="53"/>
      <c r="D172" s="53"/>
      <c r="E172" s="53"/>
      <c r="F172" s="69"/>
      <c r="G172" s="51">
        <v>0.46875000000000028</v>
      </c>
      <c r="H172" s="53"/>
      <c r="I172" s="53"/>
      <c r="J172" s="53"/>
      <c r="K172" s="69"/>
      <c r="L172" s="51">
        <v>0.46875000000000028</v>
      </c>
      <c r="M172" s="53"/>
      <c r="N172" s="53"/>
      <c r="O172" s="53"/>
      <c r="P172" s="69"/>
      <c r="Q172" s="51">
        <v>0.46875000000000028</v>
      </c>
      <c r="R172" s="53"/>
      <c r="S172" s="53"/>
      <c r="T172" s="53"/>
      <c r="U172" s="69"/>
      <c r="V172" s="51">
        <v>0.46875000000000028</v>
      </c>
      <c r="W172" s="53"/>
      <c r="X172" s="53"/>
      <c r="Y172" s="53"/>
      <c r="Z172" s="69"/>
      <c r="AA172" s="51">
        <v>0.46875000000000028</v>
      </c>
      <c r="AB172" s="53"/>
      <c r="AC172" s="53"/>
      <c r="AD172" s="53"/>
      <c r="AF172" s="73"/>
      <c r="AG172" s="73"/>
      <c r="AH172" s="73"/>
      <c r="AI172" s="73"/>
      <c r="AJ172" s="73"/>
      <c r="AK172" s="73"/>
      <c r="AL172" s="73"/>
      <c r="AM172" s="73"/>
      <c r="AN172" s="73"/>
      <c r="AO172" s="73"/>
      <c r="AP172" s="73"/>
      <c r="AQ172" s="73"/>
      <c r="AR172" s="73"/>
      <c r="AS172" s="73"/>
      <c r="AT172" s="73"/>
      <c r="AU172" s="73"/>
      <c r="AV172" s="73"/>
      <c r="AW172" s="73"/>
      <c r="AX172" s="73"/>
      <c r="AY172" s="73"/>
      <c r="AZ172" s="73"/>
      <c r="BA172" s="73"/>
      <c r="BB172" s="73"/>
      <c r="BC172" s="73"/>
      <c r="BD172" s="73"/>
      <c r="BE172" s="73"/>
      <c r="BF172" s="73"/>
      <c r="BG172" s="73"/>
      <c r="BH172" s="73"/>
      <c r="BI172" s="73"/>
      <c r="BJ172" s="73"/>
      <c r="BK172" s="73"/>
      <c r="BL172" s="73"/>
      <c r="BM172" s="73"/>
      <c r="BN172" s="73"/>
      <c r="BO172" s="73"/>
      <c r="BP172" s="73"/>
      <c r="BQ172" s="73"/>
      <c r="BR172" s="73"/>
      <c r="BS172" s="73"/>
      <c r="BT172" s="73"/>
      <c r="BU172" s="73"/>
      <c r="BV172" s="73"/>
      <c r="BW172" s="73"/>
      <c r="BX172" s="73"/>
      <c r="BY172" s="73"/>
      <c r="BZ172" s="73"/>
      <c r="CA172" s="73"/>
      <c r="CB172" s="73"/>
    </row>
    <row r="173" spans="1:80" ht="20.25" x14ac:dyDescent="0.3">
      <c r="A173" s="69"/>
      <c r="B173" s="51">
        <v>0.47916666666666696</v>
      </c>
      <c r="C173" s="53"/>
      <c r="D173" s="53"/>
      <c r="E173" s="53"/>
      <c r="F173" s="69"/>
      <c r="G173" s="51">
        <v>0.47916666666666696</v>
      </c>
      <c r="H173" s="53"/>
      <c r="I173" s="53"/>
      <c r="J173" s="53"/>
      <c r="K173" s="69"/>
      <c r="L173" s="51">
        <v>0.47916666666666696</v>
      </c>
      <c r="M173" s="53"/>
      <c r="N173" s="53"/>
      <c r="O173" s="53"/>
      <c r="P173" s="69"/>
      <c r="Q173" s="51">
        <v>0.47916666666666696</v>
      </c>
      <c r="R173" s="53"/>
      <c r="S173" s="53"/>
      <c r="T173" s="53"/>
      <c r="U173" s="69"/>
      <c r="V173" s="51">
        <v>0.47916666666666696</v>
      </c>
      <c r="W173" s="53"/>
      <c r="X173" s="53"/>
      <c r="Y173" s="53"/>
      <c r="Z173" s="69"/>
      <c r="AA173" s="51">
        <v>0.47916666666666696</v>
      </c>
      <c r="AB173" s="53"/>
      <c r="AC173" s="53"/>
      <c r="AD173" s="53"/>
      <c r="AF173" s="73"/>
      <c r="AG173" s="73"/>
      <c r="AH173" s="73"/>
      <c r="AI173" s="73"/>
      <c r="AJ173" s="73"/>
      <c r="AK173" s="73"/>
      <c r="AL173" s="73"/>
      <c r="AM173" s="73"/>
      <c r="AN173" s="73"/>
      <c r="AO173" s="73"/>
      <c r="AP173" s="73"/>
      <c r="AQ173" s="73"/>
      <c r="AR173" s="73"/>
      <c r="AS173" s="73"/>
      <c r="AT173" s="73"/>
      <c r="AU173" s="73"/>
      <c r="AV173" s="73"/>
      <c r="AW173" s="73"/>
      <c r="AX173" s="73"/>
      <c r="AY173" s="73"/>
      <c r="AZ173" s="73"/>
      <c r="BA173" s="73"/>
      <c r="BB173" s="73"/>
      <c r="BC173" s="73"/>
      <c r="BD173" s="73"/>
      <c r="BE173" s="73"/>
      <c r="BF173" s="73"/>
      <c r="BG173" s="73"/>
      <c r="BH173" s="73"/>
      <c r="BI173" s="73"/>
      <c r="BJ173" s="73"/>
      <c r="BK173" s="73"/>
      <c r="BL173" s="73"/>
      <c r="BM173" s="73"/>
      <c r="BN173" s="73"/>
      <c r="BO173" s="73"/>
      <c r="BP173" s="73"/>
      <c r="BQ173" s="73"/>
      <c r="BR173" s="73"/>
      <c r="BS173" s="73"/>
      <c r="BT173" s="73"/>
      <c r="BU173" s="73"/>
      <c r="BV173" s="73"/>
      <c r="BW173" s="73"/>
      <c r="BX173" s="73"/>
      <c r="BY173" s="73"/>
      <c r="BZ173" s="73"/>
      <c r="CA173" s="73"/>
      <c r="CB173" s="73"/>
    </row>
    <row r="174" spans="1:80" ht="20.25" x14ac:dyDescent="0.3">
      <c r="A174" s="69"/>
      <c r="B174" s="51">
        <v>0.48958333333333365</v>
      </c>
      <c r="C174" s="53"/>
      <c r="D174" s="53"/>
      <c r="E174" s="53"/>
      <c r="F174" s="69"/>
      <c r="G174" s="51">
        <v>0.48958333333333365</v>
      </c>
      <c r="H174" s="53"/>
      <c r="I174" s="53"/>
      <c r="J174" s="53"/>
      <c r="K174" s="69"/>
      <c r="L174" s="51">
        <v>0.48958333333333365</v>
      </c>
      <c r="M174" s="53"/>
      <c r="N174" s="53"/>
      <c r="O174" s="53"/>
      <c r="P174" s="69"/>
      <c r="Q174" s="51">
        <v>0.48958333333333365</v>
      </c>
      <c r="R174" s="53"/>
      <c r="S174" s="53"/>
      <c r="T174" s="53"/>
      <c r="U174" s="69"/>
      <c r="V174" s="51">
        <v>0.48958333333333365</v>
      </c>
      <c r="W174" s="53"/>
      <c r="X174" s="53"/>
      <c r="Y174" s="53"/>
      <c r="Z174" s="69"/>
      <c r="AA174" s="51">
        <v>0.48958333333333365</v>
      </c>
      <c r="AB174" s="53"/>
      <c r="AC174" s="53"/>
      <c r="AD174" s="53"/>
      <c r="AF174" s="73"/>
      <c r="AG174" s="73"/>
      <c r="AH174" s="73"/>
      <c r="AI174" s="73"/>
      <c r="AJ174" s="73"/>
      <c r="AK174" s="73"/>
      <c r="AL174" s="73"/>
      <c r="AM174" s="73"/>
      <c r="AN174" s="73"/>
      <c r="AO174" s="73"/>
      <c r="AP174" s="73"/>
      <c r="AQ174" s="73"/>
      <c r="AR174" s="73"/>
      <c r="AS174" s="73"/>
      <c r="AT174" s="73"/>
      <c r="AU174" s="73"/>
      <c r="AV174" s="73"/>
      <c r="AW174" s="73"/>
      <c r="AX174" s="73"/>
      <c r="AY174" s="73"/>
      <c r="AZ174" s="73"/>
      <c r="BA174" s="73"/>
      <c r="BB174" s="73"/>
      <c r="BC174" s="73"/>
      <c r="BD174" s="73"/>
      <c r="BE174" s="73"/>
      <c r="BF174" s="73"/>
      <c r="BG174" s="73"/>
      <c r="BH174" s="73"/>
      <c r="BI174" s="73"/>
      <c r="BJ174" s="73"/>
      <c r="BK174" s="73"/>
      <c r="BL174" s="73"/>
      <c r="BM174" s="73"/>
      <c r="BN174" s="73"/>
      <c r="BO174" s="73"/>
      <c r="BP174" s="73"/>
      <c r="BQ174" s="73"/>
      <c r="BR174" s="73"/>
      <c r="BS174" s="73"/>
      <c r="BT174" s="73"/>
      <c r="BU174" s="73"/>
      <c r="BV174" s="73"/>
      <c r="BW174" s="73"/>
      <c r="BX174" s="73"/>
      <c r="BY174" s="73"/>
      <c r="BZ174" s="73"/>
      <c r="CA174" s="73"/>
      <c r="CB174" s="73"/>
    </row>
    <row r="175" spans="1:80" ht="20.25" x14ac:dyDescent="0.3">
      <c r="A175" s="74"/>
      <c r="B175" s="51">
        <v>0.50000000000000033</v>
      </c>
      <c r="C175" s="53"/>
      <c r="D175" s="53"/>
      <c r="E175" s="53"/>
      <c r="F175" s="74"/>
      <c r="G175" s="51">
        <v>0.50000000000000033</v>
      </c>
      <c r="H175" s="53"/>
      <c r="I175" s="53"/>
      <c r="J175" s="53"/>
      <c r="K175" s="74"/>
      <c r="L175" s="51">
        <v>0.50000000000000033</v>
      </c>
      <c r="M175" s="53"/>
      <c r="N175" s="53"/>
      <c r="O175" s="53"/>
      <c r="P175" s="74"/>
      <c r="Q175" s="51">
        <v>0.50000000000000033</v>
      </c>
      <c r="R175" s="53"/>
      <c r="S175" s="53"/>
      <c r="T175" s="53"/>
      <c r="U175" s="74"/>
      <c r="V175" s="51">
        <v>0.50000000000000033</v>
      </c>
      <c r="W175" s="53"/>
      <c r="X175" s="53"/>
      <c r="Y175" s="53"/>
      <c r="Z175" s="74"/>
      <c r="AA175" s="51">
        <v>0.50000000000000033</v>
      </c>
      <c r="AB175" s="53"/>
      <c r="AC175" s="53"/>
      <c r="AD175" s="53"/>
      <c r="AE175" s="75"/>
      <c r="AF175" s="73"/>
      <c r="AG175" s="73"/>
      <c r="AH175" s="73"/>
      <c r="AI175" s="73"/>
      <c r="AJ175" s="73"/>
      <c r="AK175" s="73"/>
      <c r="AL175" s="73"/>
      <c r="AM175" s="73"/>
      <c r="AN175" s="73"/>
      <c r="AO175" s="73"/>
      <c r="AP175" s="73"/>
      <c r="AQ175" s="73"/>
      <c r="AR175" s="73"/>
      <c r="AS175" s="73"/>
      <c r="AT175" s="73"/>
      <c r="AU175" s="73"/>
      <c r="AV175" s="73"/>
      <c r="AW175" s="73"/>
      <c r="AX175" s="73"/>
      <c r="AY175" s="73"/>
      <c r="AZ175" s="73"/>
      <c r="BA175" s="73"/>
      <c r="BB175" s="73"/>
      <c r="BC175" s="73"/>
      <c r="BD175" s="73"/>
      <c r="BE175" s="73"/>
      <c r="BF175" s="73"/>
      <c r="BG175" s="73"/>
      <c r="BH175" s="73"/>
      <c r="BI175" s="73"/>
      <c r="BJ175" s="73"/>
      <c r="BK175" s="73"/>
      <c r="BL175" s="73"/>
      <c r="BM175" s="73"/>
      <c r="BN175" s="73"/>
      <c r="BO175" s="73"/>
      <c r="BP175" s="73"/>
      <c r="BQ175" s="73"/>
      <c r="BR175" s="73"/>
      <c r="BS175" s="73"/>
      <c r="BT175" s="73"/>
      <c r="BU175" s="73"/>
      <c r="BV175" s="73"/>
      <c r="BW175" s="73"/>
      <c r="BX175" s="73"/>
      <c r="BY175" s="73"/>
      <c r="BZ175" s="73"/>
      <c r="CA175" s="73"/>
      <c r="CB175" s="73"/>
    </row>
    <row r="176" spans="1:80" ht="20.25" x14ac:dyDescent="0.3">
      <c r="A176" s="69"/>
      <c r="B176" s="66"/>
      <c r="C176" s="72"/>
      <c r="D176" s="72"/>
      <c r="E176" s="72"/>
      <c r="F176" s="69"/>
      <c r="G176" s="66"/>
      <c r="H176" s="72"/>
      <c r="I176" s="72"/>
      <c r="J176" s="72"/>
      <c r="K176" s="69"/>
      <c r="L176" s="66"/>
      <c r="M176" s="72"/>
      <c r="N176" s="72"/>
      <c r="O176" s="72"/>
      <c r="P176" s="69"/>
      <c r="Q176" s="66"/>
      <c r="R176" s="72"/>
      <c r="S176" s="72"/>
      <c r="T176" s="72"/>
      <c r="U176" s="69"/>
      <c r="V176" s="66"/>
      <c r="W176" s="72"/>
      <c r="X176" s="72"/>
      <c r="Y176" s="72"/>
      <c r="Z176" s="68"/>
      <c r="AA176" s="83"/>
      <c r="AB176" s="72"/>
      <c r="AC176" s="72"/>
      <c r="AD176" s="72"/>
      <c r="AF176" s="73"/>
      <c r="AG176" s="73"/>
      <c r="AH176" s="73"/>
      <c r="AI176" s="73"/>
      <c r="AJ176" s="73"/>
      <c r="AK176" s="73"/>
      <c r="AL176" s="73"/>
      <c r="AM176" s="73"/>
      <c r="AN176" s="73"/>
      <c r="AO176" s="73"/>
      <c r="AP176" s="73"/>
      <c r="AQ176" s="73"/>
      <c r="AR176" s="73"/>
      <c r="AS176" s="73"/>
      <c r="AT176" s="73"/>
      <c r="AU176" s="73"/>
      <c r="AV176" s="73"/>
      <c r="AW176" s="73"/>
      <c r="AX176" s="73"/>
      <c r="AY176" s="73"/>
      <c r="AZ176" s="73"/>
      <c r="BA176" s="73"/>
      <c r="BB176" s="73"/>
      <c r="BC176" s="73"/>
      <c r="BD176" s="73"/>
      <c r="BE176" s="73"/>
      <c r="BF176" s="73"/>
      <c r="BG176" s="73"/>
      <c r="BH176" s="73"/>
      <c r="BI176" s="73"/>
      <c r="BJ176" s="73"/>
      <c r="BK176" s="73"/>
      <c r="BL176" s="73"/>
      <c r="BM176" s="73"/>
      <c r="BN176" s="73"/>
      <c r="BO176" s="73"/>
      <c r="BP176" s="73"/>
      <c r="BQ176" s="73"/>
      <c r="BR176" s="73"/>
      <c r="BS176" s="73"/>
      <c r="BT176" s="73"/>
      <c r="BU176" s="73"/>
      <c r="BV176" s="73"/>
      <c r="BW176" s="73"/>
      <c r="BX176" s="73"/>
      <c r="BY176" s="73"/>
      <c r="BZ176" s="73"/>
      <c r="CA176" s="73"/>
      <c r="CB176" s="73"/>
    </row>
    <row r="177" spans="1:80" ht="15.75" customHeight="1" x14ac:dyDescent="0.3">
      <c r="A177" s="69"/>
      <c r="C177" s="143" t="s">
        <v>17</v>
      </c>
      <c r="D177" s="143" t="s">
        <v>57</v>
      </c>
      <c r="F177" s="69"/>
      <c r="H177" s="143" t="s">
        <v>17</v>
      </c>
      <c r="I177" s="143" t="s">
        <v>57</v>
      </c>
      <c r="K177" s="69"/>
      <c r="L177" s="26"/>
      <c r="M177" s="143" t="s">
        <v>17</v>
      </c>
      <c r="N177" s="143" t="s">
        <v>57</v>
      </c>
      <c r="P177" s="69"/>
      <c r="Q177" s="26"/>
      <c r="R177" s="143" t="s">
        <v>17</v>
      </c>
      <c r="S177" s="143" t="s">
        <v>57</v>
      </c>
      <c r="U177" s="69"/>
      <c r="V177" s="26"/>
      <c r="W177" s="143" t="s">
        <v>17</v>
      </c>
      <c r="X177" s="143" t="s">
        <v>57</v>
      </c>
      <c r="Z177" s="68"/>
      <c r="AA177" s="150"/>
      <c r="AB177" s="152"/>
      <c r="AC177" s="152"/>
      <c r="AD177" s="150"/>
      <c r="AF177" s="73"/>
      <c r="AG177" s="73"/>
      <c r="AH177" s="73"/>
      <c r="AI177" s="73"/>
      <c r="AJ177" s="73"/>
      <c r="AK177" s="73"/>
      <c r="AL177" s="73"/>
      <c r="AM177" s="73"/>
      <c r="AN177" s="73"/>
      <c r="AO177" s="73"/>
      <c r="AP177" s="73"/>
      <c r="AQ177" s="73"/>
      <c r="AR177" s="73"/>
      <c r="AS177" s="73"/>
      <c r="AT177" s="73"/>
      <c r="AU177" s="73"/>
      <c r="AV177" s="73"/>
      <c r="AW177" s="73"/>
      <c r="AX177" s="73"/>
      <c r="AY177" s="73"/>
      <c r="AZ177" s="73"/>
      <c r="BA177" s="73"/>
      <c r="BB177" s="73"/>
      <c r="BC177" s="73"/>
      <c r="BD177" s="73"/>
      <c r="BE177" s="73"/>
      <c r="BF177" s="73"/>
      <c r="BG177" s="73"/>
      <c r="BH177" s="73"/>
      <c r="BI177" s="73"/>
      <c r="BJ177" s="73"/>
      <c r="BK177" s="73"/>
      <c r="BL177" s="73"/>
      <c r="BM177" s="73"/>
      <c r="BN177" s="73"/>
      <c r="BO177" s="73"/>
      <c r="BP177" s="73"/>
      <c r="BQ177" s="73"/>
      <c r="BR177" s="73"/>
      <c r="BS177" s="73"/>
      <c r="BT177" s="73"/>
      <c r="BU177" s="73"/>
      <c r="BV177" s="73"/>
      <c r="BW177" s="73"/>
      <c r="BX177" s="73"/>
      <c r="BY177" s="73"/>
      <c r="BZ177" s="73"/>
      <c r="CA177" s="73"/>
      <c r="CB177" s="73"/>
    </row>
    <row r="178" spans="1:80" ht="15.75" customHeight="1" x14ac:dyDescent="0.3">
      <c r="A178" s="69"/>
      <c r="C178" s="144" t="str">
        <f>+C149</f>
        <v>CHAUFFEUR 1</v>
      </c>
      <c r="D178" s="145"/>
      <c r="F178" s="69"/>
      <c r="H178" s="144" t="str">
        <f>+H149</f>
        <v>CHAUFFEUR 1</v>
      </c>
      <c r="I178" s="145"/>
      <c r="K178" s="69"/>
      <c r="L178" s="26"/>
      <c r="M178" s="144" t="str">
        <f>+M149</f>
        <v>CHAUFFEUR 1</v>
      </c>
      <c r="N178" s="145"/>
      <c r="P178" s="69"/>
      <c r="Q178" s="26"/>
      <c r="R178" s="144" t="str">
        <f>+R149</f>
        <v>CHAUFFEUR 1</v>
      </c>
      <c r="S178" s="145"/>
      <c r="U178" s="69"/>
      <c r="V178" s="26"/>
      <c r="W178" s="144" t="str">
        <f>+W149</f>
        <v>CHAUFFEUR 1</v>
      </c>
      <c r="X178" s="145"/>
      <c r="Z178" s="68"/>
      <c r="AA178" s="150"/>
      <c r="AB178" s="153"/>
      <c r="AC178" s="154"/>
      <c r="AD178" s="150"/>
      <c r="AF178" s="73"/>
      <c r="AG178" s="73"/>
      <c r="AH178" s="73"/>
      <c r="AI178" s="73"/>
      <c r="AJ178" s="73"/>
      <c r="AK178" s="73"/>
      <c r="AL178" s="73"/>
      <c r="AM178" s="73"/>
      <c r="AN178" s="73"/>
      <c r="AO178" s="73"/>
      <c r="AP178" s="73"/>
      <c r="AQ178" s="73"/>
      <c r="AR178" s="73"/>
      <c r="AS178" s="73"/>
      <c r="AT178" s="73"/>
      <c r="AU178" s="73"/>
      <c r="AV178" s="73"/>
      <c r="AW178" s="73"/>
      <c r="AX178" s="73"/>
      <c r="AY178" s="73"/>
      <c r="AZ178" s="73"/>
      <c r="BA178" s="73"/>
      <c r="BB178" s="73"/>
      <c r="BC178" s="73"/>
      <c r="BD178" s="73"/>
      <c r="BE178" s="73"/>
      <c r="BF178" s="73"/>
      <c r="BG178" s="73"/>
      <c r="BH178" s="73"/>
      <c r="BI178" s="73"/>
      <c r="BJ178" s="73"/>
      <c r="BK178" s="73"/>
      <c r="BL178" s="73"/>
      <c r="BM178" s="73"/>
      <c r="BN178" s="73"/>
      <c r="BO178" s="73"/>
      <c r="BP178" s="73"/>
      <c r="BQ178" s="73"/>
      <c r="BR178" s="73"/>
      <c r="BS178" s="73"/>
      <c r="BT178" s="73"/>
      <c r="BU178" s="73"/>
      <c r="BV178" s="73"/>
      <c r="BW178" s="73"/>
      <c r="BX178" s="73"/>
      <c r="BY178" s="73"/>
      <c r="BZ178" s="73"/>
      <c r="CA178" s="73"/>
      <c r="CB178" s="73"/>
    </row>
    <row r="179" spans="1:80" ht="15.75" customHeight="1" x14ac:dyDescent="0.3">
      <c r="A179" s="69"/>
      <c r="C179" s="144" t="str">
        <f t="shared" ref="C179:C180" si="13">+C150</f>
        <v>CHAUFFEUR 2</v>
      </c>
      <c r="D179" s="145"/>
      <c r="F179" s="69"/>
      <c r="H179" s="144" t="str">
        <f t="shared" ref="H179:H180" si="14">+H150</f>
        <v>CHAUFFEUR 2</v>
      </c>
      <c r="I179" s="145"/>
      <c r="K179" s="69"/>
      <c r="L179" s="26"/>
      <c r="M179" s="144" t="str">
        <f t="shared" ref="M179:M180" si="15">+M150</f>
        <v>CHAUFFEUR 2</v>
      </c>
      <c r="N179" s="145"/>
      <c r="P179" s="69"/>
      <c r="Q179" s="26"/>
      <c r="R179" s="144" t="str">
        <f t="shared" ref="R179:R180" si="16">+R150</f>
        <v>CHAUFFEUR 2</v>
      </c>
      <c r="S179" s="145"/>
      <c r="U179" s="69"/>
      <c r="V179" s="26"/>
      <c r="W179" s="144" t="str">
        <f t="shared" ref="W179:W180" si="17">+W150</f>
        <v>CHAUFFEUR 2</v>
      </c>
      <c r="X179" s="145"/>
      <c r="Z179" s="68"/>
      <c r="AA179" s="150"/>
      <c r="AB179" s="153"/>
      <c r="AC179" s="154"/>
      <c r="AD179" s="150"/>
      <c r="AF179" s="73"/>
      <c r="AG179" s="73"/>
      <c r="AH179" s="73"/>
      <c r="AI179" s="73"/>
      <c r="AJ179" s="73"/>
      <c r="AK179" s="73"/>
      <c r="AL179" s="73"/>
      <c r="AM179" s="73"/>
      <c r="AN179" s="73"/>
      <c r="AO179" s="73"/>
      <c r="AP179" s="73"/>
      <c r="AQ179" s="73"/>
      <c r="AR179" s="73"/>
      <c r="AS179" s="73"/>
      <c r="AT179" s="73"/>
      <c r="AU179" s="73"/>
      <c r="AV179" s="73"/>
      <c r="AW179" s="73"/>
      <c r="AX179" s="73"/>
      <c r="AY179" s="73"/>
      <c r="AZ179" s="73"/>
      <c r="BA179" s="73"/>
      <c r="BB179" s="73"/>
      <c r="BC179" s="73"/>
      <c r="BD179" s="73"/>
      <c r="BE179" s="73"/>
      <c r="BF179" s="73"/>
      <c r="BG179" s="73"/>
      <c r="BH179" s="73"/>
      <c r="BI179" s="73"/>
      <c r="BJ179" s="73"/>
      <c r="BK179" s="73"/>
      <c r="BL179" s="73"/>
      <c r="BM179" s="73"/>
      <c r="BN179" s="73"/>
      <c r="BO179" s="73"/>
      <c r="BP179" s="73"/>
      <c r="BQ179" s="73"/>
      <c r="BR179" s="73"/>
      <c r="BS179" s="73"/>
      <c r="BT179" s="73"/>
      <c r="BU179" s="73"/>
      <c r="BV179" s="73"/>
      <c r="BW179" s="73"/>
      <c r="BX179" s="73"/>
      <c r="BY179" s="73"/>
      <c r="BZ179" s="73"/>
      <c r="CA179" s="73"/>
      <c r="CB179" s="73"/>
    </row>
    <row r="180" spans="1:80" ht="15.75" customHeight="1" x14ac:dyDescent="0.3">
      <c r="A180" s="69"/>
      <c r="C180" s="144" t="str">
        <f t="shared" si="13"/>
        <v>CHAUFFEUR 3</v>
      </c>
      <c r="D180" s="145"/>
      <c r="F180" s="69"/>
      <c r="H180" s="144" t="str">
        <f t="shared" si="14"/>
        <v>CHAUFFEUR 3</v>
      </c>
      <c r="I180" s="145"/>
      <c r="K180" s="69"/>
      <c r="L180" s="26"/>
      <c r="M180" s="144" t="str">
        <f t="shared" si="15"/>
        <v>CHAUFFEUR 3</v>
      </c>
      <c r="N180" s="145"/>
      <c r="P180" s="69"/>
      <c r="Q180" s="26"/>
      <c r="R180" s="144" t="str">
        <f t="shared" si="16"/>
        <v>CHAUFFEUR 3</v>
      </c>
      <c r="S180" s="145"/>
      <c r="U180" s="69"/>
      <c r="V180" s="26"/>
      <c r="W180" s="144" t="str">
        <f t="shared" si="17"/>
        <v>CHAUFFEUR 3</v>
      </c>
      <c r="X180" s="145"/>
      <c r="Z180" s="68"/>
      <c r="AA180" s="150"/>
      <c r="AB180" s="153"/>
      <c r="AC180" s="154"/>
      <c r="AD180" s="150"/>
      <c r="AF180" s="73"/>
      <c r="AG180" s="73"/>
      <c r="AH180" s="73"/>
      <c r="AI180" s="73"/>
      <c r="AJ180" s="73"/>
      <c r="AK180" s="73"/>
      <c r="AL180" s="73"/>
      <c r="AM180" s="73"/>
      <c r="AN180" s="73"/>
      <c r="AO180" s="73"/>
      <c r="AP180" s="73"/>
      <c r="AQ180" s="73"/>
      <c r="AR180" s="73"/>
      <c r="AS180" s="73"/>
      <c r="AT180" s="73"/>
      <c r="AU180" s="73"/>
      <c r="AV180" s="73"/>
      <c r="AW180" s="73"/>
      <c r="AX180" s="73"/>
      <c r="AY180" s="73"/>
      <c r="AZ180" s="73"/>
      <c r="BA180" s="73"/>
      <c r="BB180" s="73"/>
      <c r="BC180" s="73"/>
      <c r="BD180" s="73"/>
      <c r="BE180" s="73"/>
      <c r="BF180" s="73"/>
      <c r="BG180" s="73"/>
      <c r="BH180" s="73"/>
      <c r="BI180" s="73"/>
      <c r="BJ180" s="73"/>
      <c r="BK180" s="73"/>
      <c r="BL180" s="73"/>
      <c r="BM180" s="73"/>
      <c r="BN180" s="73"/>
      <c r="BO180" s="73"/>
      <c r="BP180" s="73"/>
      <c r="BQ180" s="73"/>
      <c r="BR180" s="73"/>
      <c r="BS180" s="73"/>
      <c r="BT180" s="73"/>
      <c r="BU180" s="73"/>
      <c r="BV180" s="73"/>
      <c r="BW180" s="73"/>
      <c r="BX180" s="73"/>
      <c r="BY180" s="73"/>
      <c r="BZ180" s="73"/>
      <c r="CA180" s="73"/>
      <c r="CB180" s="73"/>
    </row>
    <row r="181" spans="1:80" ht="21" thickBot="1" x14ac:dyDescent="0.35">
      <c r="A181" s="69"/>
      <c r="B181" s="66"/>
      <c r="C181" s="80"/>
      <c r="D181" s="73"/>
      <c r="E181" s="72"/>
      <c r="F181" s="69"/>
      <c r="G181" s="66"/>
      <c r="H181" s="80"/>
      <c r="I181" s="73"/>
      <c r="J181" s="72"/>
      <c r="K181" s="69"/>
      <c r="L181" s="66"/>
      <c r="M181" s="80"/>
      <c r="N181" s="73"/>
      <c r="O181" s="72"/>
      <c r="P181" s="69"/>
      <c r="Q181" s="66"/>
      <c r="R181" s="80"/>
      <c r="S181" s="73"/>
      <c r="T181" s="72"/>
      <c r="U181" s="69"/>
      <c r="V181" s="66"/>
      <c r="W181" s="80"/>
      <c r="X181" s="73"/>
      <c r="Y181" s="72"/>
      <c r="Z181" s="68"/>
      <c r="AA181" s="73"/>
      <c r="AB181" s="73"/>
      <c r="AC181" s="73"/>
      <c r="AD181" s="73"/>
      <c r="AE181" s="73"/>
      <c r="AF181" s="73"/>
      <c r="AG181" s="73"/>
      <c r="AH181" s="73"/>
      <c r="AI181" s="73"/>
      <c r="AJ181" s="73"/>
      <c r="AK181" s="73"/>
      <c r="AL181" s="73"/>
      <c r="AM181" s="73"/>
      <c r="AN181" s="73"/>
      <c r="AO181" s="73"/>
      <c r="AP181" s="73"/>
      <c r="AQ181" s="73"/>
      <c r="AR181" s="73"/>
      <c r="AS181" s="73"/>
      <c r="AT181" s="73"/>
      <c r="AU181" s="73"/>
      <c r="AV181" s="73"/>
      <c r="AW181" s="73"/>
      <c r="AX181" s="73"/>
      <c r="AY181" s="73"/>
      <c r="AZ181" s="73"/>
      <c r="BA181" s="73"/>
      <c r="BB181" s="73"/>
      <c r="BC181" s="73"/>
      <c r="BD181" s="73"/>
      <c r="BE181" s="73"/>
      <c r="BF181" s="73"/>
      <c r="BG181" s="73"/>
      <c r="BH181" s="73"/>
      <c r="BI181" s="73"/>
      <c r="BJ181" s="73"/>
      <c r="BK181" s="73"/>
      <c r="BL181" s="73"/>
      <c r="BM181" s="73"/>
      <c r="BN181" s="73"/>
      <c r="BO181" s="73"/>
      <c r="BP181" s="73"/>
      <c r="BQ181" s="73"/>
      <c r="BR181" s="73"/>
      <c r="BS181" s="73"/>
      <c r="BT181" s="73"/>
      <c r="BU181" s="73"/>
      <c r="BV181" s="73"/>
      <c r="BW181" s="73"/>
    </row>
    <row r="182" spans="1:80" ht="24" thickBot="1" x14ac:dyDescent="0.4">
      <c r="A182" s="77"/>
      <c r="B182" s="189" t="s">
        <v>79</v>
      </c>
      <c r="C182" s="190"/>
      <c r="D182" s="187">
        <f>+D153</f>
        <v>43836</v>
      </c>
      <c r="E182" s="188"/>
      <c r="F182" s="77"/>
      <c r="G182" s="189" t="s">
        <v>80</v>
      </c>
      <c r="H182" s="190"/>
      <c r="I182" s="187">
        <f>+D182+1</f>
        <v>43837</v>
      </c>
      <c r="J182" s="188"/>
      <c r="K182" s="77"/>
      <c r="L182" s="189" t="s">
        <v>81</v>
      </c>
      <c r="M182" s="190"/>
      <c r="N182" s="187">
        <f>+I182+1</f>
        <v>43838</v>
      </c>
      <c r="O182" s="188"/>
      <c r="P182" s="77"/>
      <c r="Q182" s="189" t="s">
        <v>82</v>
      </c>
      <c r="R182" s="190"/>
      <c r="S182" s="187">
        <f>+N182+1</f>
        <v>43839</v>
      </c>
      <c r="T182" s="188"/>
      <c r="U182" s="77"/>
      <c r="V182" s="189" t="s">
        <v>83</v>
      </c>
      <c r="W182" s="190"/>
      <c r="X182" s="187">
        <f>+S182+1</f>
        <v>43840</v>
      </c>
      <c r="Y182" s="188"/>
      <c r="Z182" s="77"/>
      <c r="AA182" s="73"/>
      <c r="AB182" s="73"/>
      <c r="AC182" s="73"/>
      <c r="AD182" s="73"/>
      <c r="AE182" s="73"/>
      <c r="AF182" s="73"/>
      <c r="AG182" s="73"/>
      <c r="AH182" s="73"/>
      <c r="AI182" s="73"/>
      <c r="AJ182" s="73"/>
      <c r="AK182" s="73"/>
      <c r="AL182" s="73"/>
      <c r="AM182" s="73"/>
      <c r="AN182" s="73"/>
      <c r="AO182" s="73"/>
      <c r="AP182" s="73"/>
      <c r="AQ182" s="73"/>
      <c r="AR182" s="73"/>
      <c r="AS182" s="73"/>
      <c r="AT182" s="73"/>
      <c r="AU182" s="73"/>
      <c r="AV182" s="73"/>
      <c r="AW182" s="73"/>
      <c r="AX182" s="73"/>
      <c r="AY182" s="73"/>
      <c r="AZ182" s="73"/>
      <c r="BA182" s="73"/>
      <c r="BB182" s="73"/>
      <c r="BC182" s="73"/>
      <c r="BD182" s="73"/>
      <c r="BE182" s="73"/>
      <c r="BF182" s="73"/>
      <c r="BG182" s="73"/>
      <c r="BH182" s="73"/>
      <c r="BI182" s="73"/>
      <c r="BJ182" s="73"/>
      <c r="BK182" s="73"/>
      <c r="BL182" s="73"/>
      <c r="BM182" s="73"/>
      <c r="BN182" s="73"/>
      <c r="BO182" s="73"/>
      <c r="BP182" s="73"/>
      <c r="BQ182" s="73"/>
      <c r="BR182" s="73"/>
      <c r="BS182" s="73"/>
      <c r="BT182" s="73"/>
      <c r="BU182" s="73"/>
      <c r="BV182" s="73"/>
      <c r="BW182" s="73"/>
    </row>
    <row r="183" spans="1:80" ht="23.25" x14ac:dyDescent="0.3">
      <c r="A183" s="71"/>
      <c r="C183" s="159" t="str">
        <f>+$C$11</f>
        <v>CHAUFFEUR 1</v>
      </c>
      <c r="D183" s="159" t="str">
        <f>+$C$12</f>
        <v>CHAUFFEUR 2</v>
      </c>
      <c r="E183" s="160" t="str">
        <f>+$C$13</f>
        <v>CHAUFFEUR 3</v>
      </c>
      <c r="F183" s="71"/>
      <c r="H183" s="159" t="str">
        <f>+$C$11</f>
        <v>CHAUFFEUR 1</v>
      </c>
      <c r="I183" s="159" t="str">
        <f>+$C$12</f>
        <v>CHAUFFEUR 2</v>
      </c>
      <c r="J183" s="160" t="str">
        <f>+$C$13</f>
        <v>CHAUFFEUR 3</v>
      </c>
      <c r="K183" s="71"/>
      <c r="L183" s="26"/>
      <c r="M183" s="159" t="str">
        <f>+$C$11</f>
        <v>CHAUFFEUR 1</v>
      </c>
      <c r="N183" s="159" t="str">
        <f>+$C$12</f>
        <v>CHAUFFEUR 2</v>
      </c>
      <c r="O183" s="160" t="str">
        <f>+$C$13</f>
        <v>CHAUFFEUR 3</v>
      </c>
      <c r="P183" s="71"/>
      <c r="Q183" s="26"/>
      <c r="R183" s="159" t="str">
        <f>+$C$11</f>
        <v>CHAUFFEUR 1</v>
      </c>
      <c r="S183" s="159" t="str">
        <f>+$C$12</f>
        <v>CHAUFFEUR 2</v>
      </c>
      <c r="T183" s="160" t="str">
        <f>+$C$13</f>
        <v>CHAUFFEUR 3</v>
      </c>
      <c r="U183" s="71"/>
      <c r="V183" s="26"/>
      <c r="W183" s="159" t="str">
        <f>+$C$11</f>
        <v>CHAUFFEUR 1</v>
      </c>
      <c r="X183" s="159" t="str">
        <f>+$C$12</f>
        <v>CHAUFFEUR 2</v>
      </c>
      <c r="Y183" s="160" t="str">
        <f>+$C$13</f>
        <v>CHAUFFEUR 3</v>
      </c>
      <c r="Z183" s="71"/>
      <c r="AA183" s="73"/>
      <c r="AB183" s="73"/>
      <c r="AC183" s="73"/>
      <c r="AD183" s="73"/>
      <c r="AE183" s="73"/>
      <c r="AF183" s="73"/>
      <c r="AG183" s="73"/>
      <c r="AH183" s="73"/>
      <c r="AI183" s="73"/>
      <c r="AJ183" s="73"/>
      <c r="AK183" s="73"/>
      <c r="AL183" s="73"/>
      <c r="AM183" s="73"/>
      <c r="AN183" s="73"/>
      <c r="AO183" s="73"/>
      <c r="AP183" s="73"/>
      <c r="AQ183" s="73"/>
      <c r="AR183" s="73"/>
      <c r="AS183" s="73"/>
      <c r="AT183" s="73"/>
      <c r="AU183" s="73"/>
      <c r="AV183" s="73"/>
      <c r="AW183" s="73"/>
      <c r="AX183" s="73"/>
      <c r="AY183" s="73"/>
      <c r="AZ183" s="73"/>
      <c r="BA183" s="73"/>
      <c r="BB183" s="73"/>
      <c r="BC183" s="73"/>
      <c r="BD183" s="73"/>
      <c r="BE183" s="73"/>
      <c r="BF183" s="73"/>
      <c r="BG183" s="73"/>
      <c r="BH183" s="73"/>
      <c r="BI183" s="73"/>
      <c r="BJ183" s="73"/>
      <c r="BK183" s="73"/>
      <c r="BL183" s="73"/>
      <c r="BM183" s="73"/>
      <c r="BN183" s="73"/>
      <c r="BO183" s="73"/>
      <c r="BP183" s="73"/>
      <c r="BQ183" s="73"/>
      <c r="BR183" s="73"/>
      <c r="BS183" s="73"/>
      <c r="BT183" s="73"/>
      <c r="BU183" s="73"/>
      <c r="BV183" s="73"/>
      <c r="BW183" s="73"/>
    </row>
    <row r="184" spans="1:80" ht="20.25" x14ac:dyDescent="0.3">
      <c r="A184" s="69"/>
      <c r="B184" s="50" t="s">
        <v>57</v>
      </c>
      <c r="C184" s="52">
        <f>+D178</f>
        <v>0</v>
      </c>
      <c r="D184" s="52">
        <f>+D179</f>
        <v>0</v>
      </c>
      <c r="E184" s="52">
        <f>+D180</f>
        <v>0</v>
      </c>
      <c r="F184" s="69"/>
      <c r="G184" s="50" t="s">
        <v>57</v>
      </c>
      <c r="H184" s="52">
        <f>+I178</f>
        <v>0</v>
      </c>
      <c r="I184" s="52">
        <f>+I179</f>
        <v>0</v>
      </c>
      <c r="J184" s="52">
        <f>+I180</f>
        <v>0</v>
      </c>
      <c r="K184" s="69"/>
      <c r="L184" s="50" t="s">
        <v>57</v>
      </c>
      <c r="M184" s="52">
        <f>+N178</f>
        <v>0</v>
      </c>
      <c r="N184" s="52">
        <f>+N179</f>
        <v>0</v>
      </c>
      <c r="O184" s="52">
        <f>+N180</f>
        <v>0</v>
      </c>
      <c r="P184" s="69"/>
      <c r="Q184" s="50" t="s">
        <v>57</v>
      </c>
      <c r="R184" s="52">
        <f>+S178</f>
        <v>0</v>
      </c>
      <c r="S184" s="52">
        <f>+S179</f>
        <v>0</v>
      </c>
      <c r="T184" s="52">
        <f>+S180</f>
        <v>0</v>
      </c>
      <c r="U184" s="69"/>
      <c r="V184" s="50" t="s">
        <v>57</v>
      </c>
      <c r="W184" s="52">
        <f>+X178</f>
        <v>0</v>
      </c>
      <c r="X184" s="52">
        <f>+X179</f>
        <v>0</v>
      </c>
      <c r="Y184" s="52">
        <f>+X180</f>
        <v>0</v>
      </c>
      <c r="Z184" s="68"/>
      <c r="AA184" s="73"/>
      <c r="AB184" s="73"/>
      <c r="AC184" s="73"/>
      <c r="AD184" s="73"/>
      <c r="AE184" s="73"/>
      <c r="AF184" s="73"/>
      <c r="AG184" s="73"/>
      <c r="AH184" s="73"/>
      <c r="AI184" s="73"/>
      <c r="AJ184" s="73"/>
      <c r="AK184" s="73"/>
      <c r="AL184" s="73"/>
      <c r="AM184" s="73"/>
      <c r="AN184" s="73"/>
      <c r="AO184" s="73"/>
      <c r="AP184" s="73"/>
      <c r="AQ184" s="73"/>
      <c r="AR184" s="73"/>
      <c r="AS184" s="73"/>
      <c r="AT184" s="73"/>
      <c r="AU184" s="73"/>
      <c r="AV184" s="73"/>
      <c r="AW184" s="73"/>
      <c r="AX184" s="73"/>
      <c r="AY184" s="73"/>
      <c r="AZ184" s="73"/>
      <c r="BA184" s="73"/>
      <c r="BB184" s="73"/>
      <c r="BC184" s="73"/>
      <c r="BD184" s="73"/>
      <c r="BE184" s="73"/>
      <c r="BF184" s="73"/>
      <c r="BG184" s="73"/>
      <c r="BH184" s="73"/>
      <c r="BI184" s="73"/>
      <c r="BJ184" s="73"/>
      <c r="BK184" s="73"/>
      <c r="BL184" s="73"/>
      <c r="BM184" s="73"/>
      <c r="BN184" s="73"/>
      <c r="BO184" s="73"/>
      <c r="BP184" s="73"/>
      <c r="BQ184" s="73"/>
      <c r="BR184" s="73"/>
      <c r="BS184" s="73"/>
      <c r="BT184" s="73"/>
      <c r="BU184" s="73"/>
      <c r="BV184" s="73"/>
      <c r="BW184" s="73"/>
    </row>
    <row r="185" spans="1:80" ht="20.25" x14ac:dyDescent="0.3">
      <c r="A185" s="69"/>
      <c r="B185" s="50" t="s">
        <v>58</v>
      </c>
      <c r="C185" s="52" t="str">
        <f>IF(C184="TACHE 1","CHAUFFEUR 1 dispo","NON")</f>
        <v>NON</v>
      </c>
      <c r="D185" s="52" t="str">
        <f>IF(D184="TACHE 1","CHAUFFEUR 2 dispo","NON")</f>
        <v>NON</v>
      </c>
      <c r="E185" s="52" t="str">
        <f>IF(E184:E184="TACHE 1","CHAUFFEUR 3 dispo","NON")</f>
        <v>NON</v>
      </c>
      <c r="F185" s="69"/>
      <c r="G185" s="50" t="s">
        <v>58</v>
      </c>
      <c r="H185" s="52" t="str">
        <f>IF(H184="TACHE 1","CHAUFFEUR 1 dispo","NON")</f>
        <v>NON</v>
      </c>
      <c r="I185" s="52" t="str">
        <f>IF(I184="TACHE 1","CHAUFFEUR 2 dispo","NON")</f>
        <v>NON</v>
      </c>
      <c r="J185" s="52" t="str">
        <f>IF(J184:J184="TACHE 1","CHAUFFEUR 3 dispo","NON")</f>
        <v>NON</v>
      </c>
      <c r="K185" s="69"/>
      <c r="L185" s="50" t="s">
        <v>58</v>
      </c>
      <c r="M185" s="52" t="str">
        <f>IF(M184="TACHE 1","CHAUFFEUR 1 dispo","NON")</f>
        <v>NON</v>
      </c>
      <c r="N185" s="52" t="str">
        <f>IF(N184="TACHE 1","CHAUFFEUR 2 dispo","NON")</f>
        <v>NON</v>
      </c>
      <c r="O185" s="52" t="str">
        <f>IF(O184:O184="TACHE 1","CHAUFFEUR 3 dispo","NON")</f>
        <v>NON</v>
      </c>
      <c r="P185" s="69"/>
      <c r="Q185" s="50" t="s">
        <v>58</v>
      </c>
      <c r="R185" s="52" t="str">
        <f>IF(R184="TACHE 1","CHAUFFEUR 1 dispo","NON")</f>
        <v>NON</v>
      </c>
      <c r="S185" s="52" t="str">
        <f>IF(S184="TACHE 1","CHAUFFEUR 2 dispo","NON")</f>
        <v>NON</v>
      </c>
      <c r="T185" s="52" t="str">
        <f>IF(T184:T184="TACHE 1","CHAUFFEUR 3 dispo","NON")</f>
        <v>NON</v>
      </c>
      <c r="U185" s="69"/>
      <c r="V185" s="50" t="s">
        <v>58</v>
      </c>
      <c r="W185" s="52" t="str">
        <f>IF(W184="TACHE 1","CHAUFFEUR 1 dispo","NON")</f>
        <v>NON</v>
      </c>
      <c r="X185" s="52" t="str">
        <f>IF(X184="TACHE 1","CHAUFFEUR 2 dispo","NON")</f>
        <v>NON</v>
      </c>
      <c r="Y185" s="52" t="str">
        <f>IF(Y184:Y184="TACHE 1","CHAUFFEUR 3 dispo","NON")</f>
        <v>NON</v>
      </c>
      <c r="Z185" s="68"/>
      <c r="AA185" s="73"/>
      <c r="AB185" s="73"/>
      <c r="AC185" s="73"/>
      <c r="AD185" s="73"/>
      <c r="AE185" s="73"/>
      <c r="AF185" s="73"/>
      <c r="AG185" s="73"/>
      <c r="AH185" s="73"/>
      <c r="AI185" s="73"/>
      <c r="AJ185" s="73"/>
      <c r="AK185" s="73"/>
      <c r="AL185" s="73"/>
      <c r="AM185" s="73"/>
      <c r="AN185" s="73"/>
      <c r="AO185" s="73"/>
      <c r="AP185" s="73"/>
      <c r="AQ185" s="73"/>
      <c r="AR185" s="73"/>
      <c r="AS185" s="73"/>
      <c r="AT185" s="73"/>
      <c r="AU185" s="73"/>
      <c r="AV185" s="73"/>
      <c r="AW185" s="73"/>
      <c r="AX185" s="73"/>
      <c r="AY185" s="73"/>
      <c r="AZ185" s="73"/>
      <c r="BA185" s="73"/>
      <c r="BB185" s="73"/>
      <c r="BC185" s="73"/>
      <c r="BD185" s="73"/>
      <c r="BE185" s="73"/>
      <c r="BF185" s="73"/>
      <c r="BG185" s="73"/>
      <c r="BH185" s="73"/>
      <c r="BI185" s="73"/>
      <c r="BJ185" s="73"/>
      <c r="BK185" s="73"/>
      <c r="BL185" s="73"/>
      <c r="BM185" s="73"/>
      <c r="BN185" s="73"/>
      <c r="BO185" s="73"/>
      <c r="BP185" s="73"/>
      <c r="BQ185" s="73"/>
      <c r="BR185" s="73"/>
      <c r="BS185" s="73"/>
      <c r="BT185" s="73"/>
      <c r="BU185" s="73"/>
      <c r="BV185" s="73"/>
      <c r="BW185" s="73"/>
    </row>
    <row r="186" spans="1:80" ht="23.25" x14ac:dyDescent="0.3">
      <c r="A186" s="69"/>
      <c r="B186" s="51">
        <v>0.56250000000000033</v>
      </c>
      <c r="C186" s="53"/>
      <c r="D186" s="53"/>
      <c r="E186" s="53"/>
      <c r="F186" s="69"/>
      <c r="G186" s="51">
        <v>0.56250000000000033</v>
      </c>
      <c r="H186" s="53"/>
      <c r="I186" s="53"/>
      <c r="J186" s="53"/>
      <c r="K186" s="69"/>
      <c r="L186" s="51">
        <v>0.56250000000000033</v>
      </c>
      <c r="M186" s="53"/>
      <c r="N186" s="53"/>
      <c r="O186" s="53"/>
      <c r="P186" s="69"/>
      <c r="Q186" s="51">
        <v>0.56250000000000033</v>
      </c>
      <c r="R186" s="53"/>
      <c r="S186" s="53"/>
      <c r="T186" s="53"/>
      <c r="U186" s="69"/>
      <c r="V186" s="51">
        <v>0.56250000000000033</v>
      </c>
      <c r="W186" s="53"/>
      <c r="X186" s="53"/>
      <c r="Y186" s="53"/>
      <c r="Z186" s="68"/>
      <c r="AA186" s="73"/>
      <c r="AB186" s="73"/>
      <c r="AC186" s="73"/>
      <c r="AD186" s="73"/>
      <c r="AE186" s="73"/>
      <c r="AF186" s="73"/>
      <c r="AG186" s="73"/>
      <c r="AH186" s="73"/>
      <c r="AI186" s="73"/>
      <c r="AJ186" s="73"/>
      <c r="AK186" s="73"/>
      <c r="AL186" s="73"/>
      <c r="AM186" s="73"/>
      <c r="AN186" s="73"/>
      <c r="AO186" s="73"/>
      <c r="AP186" s="73"/>
      <c r="AQ186" s="73"/>
      <c r="AR186" s="73"/>
      <c r="AS186" s="73"/>
      <c r="AT186" s="73"/>
      <c r="AU186" s="73"/>
      <c r="AV186" s="73"/>
      <c r="AW186" s="73"/>
      <c r="AX186" s="73"/>
      <c r="AY186" s="97"/>
      <c r="AZ186" s="97"/>
      <c r="BA186" s="97"/>
      <c r="BB186" s="97"/>
      <c r="BC186" s="97"/>
      <c r="BD186" s="97"/>
      <c r="BE186" s="97"/>
      <c r="BF186" s="97"/>
      <c r="BG186" s="97"/>
      <c r="BH186" s="97"/>
      <c r="BI186" s="97"/>
      <c r="BJ186" s="73"/>
      <c r="BK186" s="73"/>
      <c r="BL186" s="73"/>
      <c r="BM186" s="73"/>
      <c r="BN186" s="73"/>
      <c r="BO186" s="73"/>
      <c r="BP186" s="73"/>
      <c r="BQ186" s="73"/>
      <c r="BR186" s="73"/>
      <c r="BS186" s="73"/>
      <c r="BT186" s="73"/>
      <c r="BU186" s="73"/>
      <c r="BV186" s="73"/>
      <c r="BW186" s="73"/>
    </row>
    <row r="187" spans="1:80" s="58" customFormat="1" ht="30" customHeight="1" x14ac:dyDescent="0.3">
      <c r="A187" s="69"/>
      <c r="B187" s="51">
        <v>0.57291666666666696</v>
      </c>
      <c r="C187" s="53"/>
      <c r="D187" s="53"/>
      <c r="E187" s="53"/>
      <c r="F187" s="69"/>
      <c r="G187" s="51">
        <v>0.57291666666666696</v>
      </c>
      <c r="H187" s="53"/>
      <c r="I187" s="53"/>
      <c r="J187" s="53"/>
      <c r="K187" s="69"/>
      <c r="L187" s="51">
        <v>0.57291666666666696</v>
      </c>
      <c r="M187" s="53"/>
      <c r="N187" s="53"/>
      <c r="O187" s="53"/>
      <c r="P187" s="69"/>
      <c r="Q187" s="51">
        <v>0.57291666666666696</v>
      </c>
      <c r="R187" s="53"/>
      <c r="S187" s="53"/>
      <c r="T187" s="53"/>
      <c r="U187" s="69"/>
      <c r="V187" s="51">
        <v>0.57291666666666696</v>
      </c>
      <c r="W187" s="53"/>
      <c r="X187" s="53"/>
      <c r="Y187" s="53"/>
      <c r="Z187" s="68"/>
      <c r="AA187" s="73"/>
      <c r="AB187" s="73"/>
      <c r="AC187" s="73"/>
      <c r="AD187" s="73"/>
      <c r="AE187" s="73"/>
      <c r="AF187" s="73"/>
      <c r="AG187" s="73"/>
      <c r="AH187" s="73"/>
      <c r="AI187" s="73"/>
      <c r="AJ187" s="73"/>
      <c r="AK187" s="73"/>
      <c r="AL187" s="73"/>
      <c r="AM187" s="73"/>
      <c r="AN187" s="73"/>
      <c r="AO187" s="73"/>
      <c r="AP187" s="73"/>
      <c r="AQ187" s="73"/>
      <c r="AR187" s="73"/>
      <c r="AS187" s="73"/>
      <c r="AT187" s="73"/>
      <c r="AU187" s="73"/>
      <c r="AV187" s="73"/>
      <c r="AW187" s="73"/>
      <c r="AX187" s="73"/>
      <c r="AY187" s="99"/>
      <c r="AZ187" s="99"/>
      <c r="BA187" s="99"/>
      <c r="BB187" s="99"/>
      <c r="BC187" s="99"/>
      <c r="BD187" s="99"/>
      <c r="BE187" s="99"/>
      <c r="BF187" s="99"/>
      <c r="BG187" s="99"/>
      <c r="BH187" s="99"/>
      <c r="BI187" s="99"/>
      <c r="BJ187" s="73"/>
      <c r="BK187" s="97"/>
      <c r="BL187" s="97"/>
      <c r="BM187" s="97"/>
      <c r="BN187" s="97"/>
      <c r="BO187" s="97"/>
      <c r="BP187" s="97"/>
      <c r="BQ187" s="97"/>
      <c r="BR187" s="97"/>
      <c r="BS187" s="97"/>
      <c r="BT187" s="97"/>
      <c r="BU187" s="97"/>
      <c r="BV187" s="97"/>
      <c r="BW187" s="97"/>
    </row>
    <row r="188" spans="1:80" s="45" customFormat="1" ht="23.25" x14ac:dyDescent="0.3">
      <c r="A188" s="69"/>
      <c r="B188" s="51">
        <v>0.58333333333333359</v>
      </c>
      <c r="C188" s="53"/>
      <c r="D188" s="53"/>
      <c r="E188" s="53"/>
      <c r="F188" s="69"/>
      <c r="G188" s="51">
        <v>0.58333333333333359</v>
      </c>
      <c r="H188" s="53"/>
      <c r="I188" s="53"/>
      <c r="J188" s="53"/>
      <c r="K188" s="69"/>
      <c r="L188" s="51">
        <v>0.58333333333333359</v>
      </c>
      <c r="M188" s="53"/>
      <c r="N188" s="53"/>
      <c r="O188" s="53"/>
      <c r="P188" s="69"/>
      <c r="Q188" s="51">
        <v>0.58333333333333359</v>
      </c>
      <c r="R188" s="53"/>
      <c r="S188" s="53"/>
      <c r="T188" s="53"/>
      <c r="U188" s="69"/>
      <c r="V188" s="51">
        <v>0.58333333333333359</v>
      </c>
      <c r="W188" s="53"/>
      <c r="X188" s="53"/>
      <c r="Y188" s="53"/>
      <c r="Z188" s="68"/>
      <c r="AA188" s="97"/>
      <c r="AB188" s="97"/>
      <c r="AC188" s="97"/>
      <c r="AD188" s="97"/>
      <c r="AE188" s="97"/>
      <c r="AF188" s="97"/>
      <c r="AG188" s="73"/>
      <c r="AH188" s="73"/>
      <c r="AI188" s="73"/>
      <c r="AJ188" s="73"/>
      <c r="AK188" s="73"/>
      <c r="AL188" s="73"/>
      <c r="AM188" s="73"/>
      <c r="AN188" s="73"/>
      <c r="AO188" s="73"/>
      <c r="AP188" s="73"/>
      <c r="AQ188" s="73"/>
      <c r="AR188" s="73"/>
      <c r="AS188" s="73"/>
      <c r="AT188" s="73"/>
      <c r="AU188" s="73"/>
      <c r="AV188" s="73"/>
      <c r="AW188" s="73"/>
      <c r="AX188" s="73"/>
      <c r="AY188" s="73"/>
      <c r="AZ188" s="73"/>
      <c r="BA188" s="73"/>
      <c r="BB188" s="73"/>
      <c r="BC188" s="73"/>
      <c r="BD188" s="73"/>
      <c r="BE188" s="73"/>
      <c r="BF188" s="73"/>
      <c r="BG188" s="73"/>
      <c r="BH188" s="73"/>
      <c r="BI188" s="73"/>
      <c r="BJ188" s="73"/>
      <c r="BK188" s="99"/>
      <c r="BL188" s="99"/>
      <c r="BM188" s="99"/>
      <c r="BN188" s="99"/>
      <c r="BO188" s="99"/>
      <c r="BP188" s="99"/>
      <c r="BQ188" s="99"/>
      <c r="BR188" s="99"/>
      <c r="BS188" s="99"/>
      <c r="BT188" s="99"/>
      <c r="BU188" s="99"/>
      <c r="BV188" s="99"/>
      <c r="BW188" s="99"/>
    </row>
    <row r="189" spans="1:80" ht="20.25" x14ac:dyDescent="0.3">
      <c r="A189" s="69"/>
      <c r="B189" s="51">
        <v>0.59375000000000022</v>
      </c>
      <c r="C189" s="59"/>
      <c r="D189" s="59"/>
      <c r="E189" s="59"/>
      <c r="F189" s="69"/>
      <c r="G189" s="51">
        <v>0.59375000000000022</v>
      </c>
      <c r="H189" s="59"/>
      <c r="I189" s="59"/>
      <c r="J189" s="59"/>
      <c r="K189" s="69"/>
      <c r="L189" s="51">
        <v>0.59375000000000022</v>
      </c>
      <c r="M189" s="59"/>
      <c r="N189" s="59"/>
      <c r="O189" s="59"/>
      <c r="P189" s="69"/>
      <c r="Q189" s="51">
        <v>0.59375000000000022</v>
      </c>
      <c r="R189" s="59"/>
      <c r="S189" s="59"/>
      <c r="T189" s="59"/>
      <c r="U189" s="69"/>
      <c r="V189" s="51">
        <v>0.59375000000000022</v>
      </c>
      <c r="W189" s="59"/>
      <c r="X189" s="59"/>
      <c r="Y189" s="59"/>
      <c r="Z189" s="68"/>
      <c r="AA189" s="150"/>
      <c r="AB189" s="153"/>
      <c r="AC189" s="154"/>
      <c r="AD189" s="150"/>
      <c r="AF189" s="99"/>
      <c r="AG189" s="99"/>
      <c r="AH189" s="99"/>
      <c r="AI189" s="99"/>
      <c r="AJ189" s="99"/>
      <c r="AK189" s="99"/>
      <c r="AL189" s="73"/>
      <c r="AM189" s="73"/>
      <c r="AN189" s="73"/>
      <c r="AO189" s="73"/>
      <c r="AP189" s="73"/>
      <c r="AQ189" s="73"/>
      <c r="AR189" s="73"/>
      <c r="AS189" s="73"/>
      <c r="AT189" s="73"/>
      <c r="AU189" s="73"/>
      <c r="AV189" s="73"/>
      <c r="AW189" s="73"/>
      <c r="AX189" s="73"/>
      <c r="AY189" s="73"/>
      <c r="AZ189" s="73"/>
      <c r="BA189" s="73"/>
      <c r="BB189" s="73"/>
      <c r="BC189" s="73"/>
      <c r="BD189" s="73"/>
      <c r="BE189" s="73"/>
      <c r="BF189" s="73"/>
      <c r="BG189" s="73"/>
      <c r="BH189" s="73"/>
      <c r="BI189" s="73"/>
      <c r="BJ189" s="73"/>
      <c r="BK189" s="73"/>
      <c r="BL189" s="73"/>
      <c r="BM189" s="73"/>
      <c r="BN189" s="73"/>
      <c r="BO189" s="73"/>
      <c r="BP189" s="73"/>
      <c r="BQ189" s="73"/>
      <c r="BR189" s="73"/>
      <c r="BS189" s="73"/>
      <c r="BT189" s="73"/>
      <c r="BU189" s="73"/>
      <c r="BV189" s="73"/>
      <c r="BW189" s="73"/>
      <c r="BX189" s="73"/>
      <c r="BY189" s="73"/>
      <c r="BZ189" s="73"/>
      <c r="CA189" s="73"/>
      <c r="CB189" s="73"/>
    </row>
    <row r="190" spans="1:80" ht="20.25" x14ac:dyDescent="0.3">
      <c r="A190" s="69"/>
      <c r="B190" s="51">
        <v>0.60416666666666685</v>
      </c>
      <c r="C190" s="59"/>
      <c r="D190" s="59"/>
      <c r="E190" s="59"/>
      <c r="F190" s="69"/>
      <c r="G190" s="51">
        <v>0.60416666666666685</v>
      </c>
      <c r="H190" s="59"/>
      <c r="I190" s="59"/>
      <c r="J190" s="59"/>
      <c r="K190" s="69"/>
      <c r="L190" s="51">
        <v>0.60416666666666685</v>
      </c>
      <c r="M190" s="59"/>
      <c r="N190" s="59"/>
      <c r="O190" s="59"/>
      <c r="P190" s="69"/>
      <c r="Q190" s="51">
        <v>0.60416666666666685</v>
      </c>
      <c r="R190" s="59"/>
      <c r="S190" s="59"/>
      <c r="T190" s="59"/>
      <c r="U190" s="69"/>
      <c r="V190" s="51">
        <v>0.60416666666666685</v>
      </c>
      <c r="W190" s="59"/>
      <c r="X190" s="59"/>
      <c r="Y190" s="59"/>
      <c r="Z190" s="68"/>
      <c r="AA190" s="150"/>
      <c r="AB190" s="153"/>
      <c r="AC190" s="154"/>
      <c r="AD190" s="150"/>
      <c r="AF190" s="73"/>
      <c r="AG190" s="73"/>
      <c r="AH190" s="73"/>
      <c r="AI190" s="73"/>
      <c r="AJ190" s="73"/>
      <c r="AK190" s="73"/>
      <c r="AL190" s="73"/>
      <c r="AM190" s="73"/>
      <c r="AN190" s="73"/>
      <c r="AO190" s="73"/>
      <c r="AP190" s="73"/>
      <c r="AQ190" s="73"/>
      <c r="AR190" s="73"/>
      <c r="AS190" s="73"/>
      <c r="AT190" s="73"/>
      <c r="AU190" s="73"/>
      <c r="AV190" s="73"/>
      <c r="AW190" s="73"/>
      <c r="AX190" s="73"/>
      <c r="AY190" s="73"/>
      <c r="AZ190" s="73"/>
      <c r="BA190" s="73"/>
      <c r="BB190" s="73"/>
      <c r="BC190" s="73"/>
      <c r="BD190" s="73"/>
      <c r="BE190" s="73"/>
      <c r="BF190" s="73"/>
      <c r="BG190" s="73"/>
      <c r="BH190" s="73"/>
      <c r="BI190" s="73"/>
      <c r="BJ190" s="73"/>
      <c r="BK190" s="73"/>
      <c r="BL190" s="73"/>
      <c r="BM190" s="73"/>
      <c r="BN190" s="73"/>
      <c r="BO190" s="73"/>
      <c r="BP190" s="73"/>
      <c r="BQ190" s="73"/>
      <c r="BR190" s="73"/>
      <c r="BS190" s="73"/>
      <c r="BT190" s="73"/>
      <c r="BU190" s="73"/>
      <c r="BV190" s="73"/>
      <c r="BW190" s="73"/>
      <c r="BX190" s="73"/>
      <c r="BY190" s="73"/>
      <c r="BZ190" s="73"/>
      <c r="CA190" s="73"/>
      <c r="CB190" s="73"/>
    </row>
    <row r="191" spans="1:80" ht="20.25" x14ac:dyDescent="0.3">
      <c r="A191" s="69"/>
      <c r="B191" s="51">
        <v>0.61458333333333348</v>
      </c>
      <c r="C191" s="59"/>
      <c r="D191" s="59"/>
      <c r="E191" s="59"/>
      <c r="F191" s="69"/>
      <c r="G191" s="51">
        <v>0.61458333333333348</v>
      </c>
      <c r="H191" s="59"/>
      <c r="I191" s="59"/>
      <c r="J191" s="59"/>
      <c r="K191" s="69"/>
      <c r="L191" s="51">
        <v>0.61458333333333348</v>
      </c>
      <c r="M191" s="59"/>
      <c r="N191" s="59"/>
      <c r="O191" s="59"/>
      <c r="P191" s="69"/>
      <c r="Q191" s="51">
        <v>0.61458333333333348</v>
      </c>
      <c r="R191" s="59"/>
      <c r="S191" s="59"/>
      <c r="T191" s="59"/>
      <c r="U191" s="69"/>
      <c r="V191" s="51">
        <v>0.61458333333333348</v>
      </c>
      <c r="W191" s="59"/>
      <c r="X191" s="59"/>
      <c r="Y191" s="59"/>
      <c r="Z191" s="68"/>
      <c r="AA191" s="150"/>
      <c r="AB191" s="153"/>
      <c r="AC191" s="154"/>
      <c r="AD191" s="150"/>
      <c r="AF191" s="73"/>
      <c r="AG191" s="73"/>
      <c r="AH191" s="73"/>
      <c r="AI191" s="73"/>
      <c r="AJ191" s="73"/>
      <c r="AK191" s="73"/>
      <c r="AL191" s="73"/>
      <c r="AM191" s="73"/>
      <c r="AN191" s="73"/>
      <c r="AO191" s="73"/>
      <c r="AP191" s="73"/>
      <c r="AQ191" s="73"/>
      <c r="AR191" s="73"/>
      <c r="AS191" s="73"/>
      <c r="AT191" s="73"/>
      <c r="AU191" s="73"/>
      <c r="AV191" s="73"/>
      <c r="AW191" s="73"/>
      <c r="AX191" s="73"/>
      <c r="AY191" s="73"/>
      <c r="AZ191" s="73"/>
      <c r="BA191" s="73"/>
      <c r="BB191" s="73"/>
      <c r="BC191" s="73"/>
      <c r="BD191" s="73"/>
      <c r="BE191" s="73"/>
      <c r="BF191" s="73"/>
      <c r="BG191" s="73"/>
      <c r="BH191" s="73"/>
      <c r="BI191" s="73"/>
      <c r="BJ191" s="73"/>
      <c r="BK191" s="73"/>
      <c r="BL191" s="73"/>
      <c r="BM191" s="73"/>
      <c r="BN191" s="73"/>
      <c r="BO191" s="73"/>
      <c r="BP191" s="73"/>
      <c r="BQ191" s="73"/>
      <c r="BR191" s="73"/>
      <c r="BS191" s="73"/>
      <c r="BT191" s="73"/>
      <c r="BU191" s="73"/>
      <c r="BV191" s="73"/>
      <c r="BW191" s="73"/>
      <c r="BX191" s="73"/>
      <c r="BY191" s="73"/>
      <c r="BZ191" s="73"/>
      <c r="CA191" s="73"/>
      <c r="CB191" s="73"/>
    </row>
    <row r="192" spans="1:80" ht="20.25" x14ac:dyDescent="0.3">
      <c r="A192" s="69"/>
      <c r="B192" s="51">
        <v>0.62500000000000011</v>
      </c>
      <c r="C192" s="59"/>
      <c r="D192" s="59"/>
      <c r="E192" s="59"/>
      <c r="F192" s="69"/>
      <c r="G192" s="51">
        <v>0.62500000000000011</v>
      </c>
      <c r="H192" s="59"/>
      <c r="I192" s="59"/>
      <c r="J192" s="59"/>
      <c r="K192" s="69"/>
      <c r="L192" s="51">
        <v>0.62500000000000011</v>
      </c>
      <c r="M192" s="59"/>
      <c r="N192" s="59"/>
      <c r="O192" s="59"/>
      <c r="P192" s="69"/>
      <c r="Q192" s="51">
        <v>0.62500000000000011</v>
      </c>
      <c r="R192" s="59"/>
      <c r="S192" s="59"/>
      <c r="T192" s="59"/>
      <c r="U192" s="69"/>
      <c r="V192" s="51">
        <v>0.62500000000000011</v>
      </c>
      <c r="W192" s="59"/>
      <c r="X192" s="59"/>
      <c r="Y192" s="59"/>
      <c r="Z192" s="68"/>
      <c r="AA192" s="150"/>
      <c r="AB192" s="153"/>
      <c r="AC192" s="154"/>
      <c r="AD192" s="150"/>
      <c r="AF192" s="73"/>
      <c r="AG192" s="73"/>
      <c r="AH192" s="73"/>
      <c r="AI192" s="73"/>
      <c r="AJ192" s="73"/>
      <c r="AK192" s="73"/>
      <c r="AL192" s="73"/>
      <c r="AM192" s="73"/>
      <c r="AN192" s="73"/>
      <c r="AO192" s="73"/>
      <c r="AP192" s="73"/>
      <c r="AQ192" s="73"/>
      <c r="AR192" s="73"/>
      <c r="AS192" s="73"/>
      <c r="AT192" s="73"/>
      <c r="AU192" s="73"/>
      <c r="AV192" s="73"/>
      <c r="AW192" s="73"/>
      <c r="AX192" s="73"/>
      <c r="AY192" s="73"/>
      <c r="AZ192" s="73"/>
      <c r="BA192" s="73"/>
      <c r="BB192" s="73"/>
      <c r="BC192" s="73"/>
      <c r="BD192" s="73"/>
      <c r="BE192" s="73"/>
      <c r="BF192" s="73"/>
      <c r="BG192" s="73"/>
      <c r="BH192" s="73"/>
      <c r="BI192" s="73"/>
      <c r="BJ192" s="73"/>
      <c r="BK192" s="73"/>
      <c r="BL192" s="73"/>
      <c r="BM192" s="73"/>
      <c r="BN192" s="73"/>
      <c r="BO192" s="73"/>
      <c r="BP192" s="73"/>
      <c r="BQ192" s="73"/>
      <c r="BR192" s="73"/>
      <c r="BS192" s="73"/>
      <c r="BT192" s="73"/>
      <c r="BU192" s="73"/>
      <c r="BV192" s="73"/>
      <c r="BW192" s="73"/>
      <c r="BX192" s="73"/>
      <c r="BY192" s="73"/>
      <c r="BZ192" s="73"/>
      <c r="CA192" s="73"/>
      <c r="CB192" s="73"/>
    </row>
    <row r="193" spans="1:80" ht="23.25" x14ac:dyDescent="0.3">
      <c r="A193" s="69"/>
      <c r="B193" s="51">
        <v>0.63541666666666674</v>
      </c>
      <c r="C193" s="59"/>
      <c r="D193" s="59"/>
      <c r="E193" s="59"/>
      <c r="F193" s="69"/>
      <c r="G193" s="51">
        <v>0.63541666666666674</v>
      </c>
      <c r="H193" s="59"/>
      <c r="I193" s="59"/>
      <c r="J193" s="59"/>
      <c r="K193" s="69"/>
      <c r="L193" s="51">
        <v>0.63541666666666674</v>
      </c>
      <c r="M193" s="59"/>
      <c r="N193" s="59"/>
      <c r="O193" s="59"/>
      <c r="P193" s="69"/>
      <c r="Q193" s="51">
        <v>0.63541666666666674</v>
      </c>
      <c r="R193" s="59"/>
      <c r="S193" s="59"/>
      <c r="T193" s="59"/>
      <c r="U193" s="69"/>
      <c r="V193" s="51">
        <v>0.63541666666666674</v>
      </c>
      <c r="W193" s="59"/>
      <c r="X193" s="59"/>
      <c r="Y193" s="59"/>
      <c r="Z193" s="68"/>
      <c r="AA193" s="150"/>
      <c r="AB193" s="153"/>
      <c r="AC193" s="154"/>
      <c r="AD193" s="150"/>
      <c r="AF193" s="73"/>
      <c r="AG193" s="73"/>
      <c r="AH193" s="73"/>
      <c r="AI193" s="73"/>
      <c r="AJ193" s="73"/>
      <c r="AK193" s="73"/>
      <c r="AL193" s="97"/>
      <c r="AM193" s="97"/>
      <c r="AN193" s="97"/>
      <c r="AO193" s="97"/>
      <c r="AP193" s="97"/>
      <c r="AQ193" s="97"/>
      <c r="AR193" s="97"/>
      <c r="AS193" s="73"/>
      <c r="AT193" s="73"/>
      <c r="AU193" s="73"/>
      <c r="AV193" s="73"/>
      <c r="AW193" s="73"/>
      <c r="AX193" s="73"/>
      <c r="AY193" s="73"/>
      <c r="AZ193" s="73"/>
      <c r="BA193" s="73"/>
      <c r="BB193" s="73"/>
      <c r="BC193" s="73"/>
      <c r="BD193" s="73"/>
      <c r="BE193" s="73"/>
      <c r="BF193" s="73"/>
      <c r="BG193" s="73"/>
      <c r="BH193" s="73"/>
      <c r="BI193" s="73"/>
      <c r="BJ193" s="73"/>
      <c r="BK193" s="73"/>
      <c r="BL193" s="73"/>
      <c r="BM193" s="73"/>
      <c r="BN193" s="73"/>
      <c r="BO193" s="73"/>
      <c r="BP193" s="73"/>
      <c r="BQ193" s="73"/>
      <c r="BR193" s="73"/>
      <c r="BS193" s="73"/>
      <c r="BT193" s="73"/>
      <c r="BU193" s="73"/>
      <c r="BV193" s="73"/>
      <c r="BW193" s="73"/>
      <c r="BX193" s="73"/>
      <c r="BY193" s="73"/>
      <c r="BZ193" s="73"/>
      <c r="CA193" s="73"/>
      <c r="CB193" s="73"/>
    </row>
    <row r="194" spans="1:80" ht="20.25" x14ac:dyDescent="0.3">
      <c r="A194" s="69"/>
      <c r="B194" s="51">
        <v>0.64583333333333337</v>
      </c>
      <c r="C194" s="59"/>
      <c r="D194" s="59"/>
      <c r="E194" s="59"/>
      <c r="F194" s="69"/>
      <c r="G194" s="51">
        <v>0.64583333333333337</v>
      </c>
      <c r="H194" s="59"/>
      <c r="I194" s="59"/>
      <c r="J194" s="59"/>
      <c r="K194" s="69"/>
      <c r="L194" s="51">
        <v>0.64583333333333337</v>
      </c>
      <c r="M194" s="59"/>
      <c r="N194" s="59"/>
      <c r="O194" s="59"/>
      <c r="P194" s="69"/>
      <c r="Q194" s="51">
        <v>0.64583333333333337</v>
      </c>
      <c r="R194" s="59"/>
      <c r="S194" s="59"/>
      <c r="T194" s="59"/>
      <c r="U194" s="69"/>
      <c r="V194" s="51">
        <v>0.64583333333333337</v>
      </c>
      <c r="W194" s="59"/>
      <c r="X194" s="59"/>
      <c r="Y194" s="59"/>
      <c r="Z194" s="68"/>
      <c r="AA194" s="150"/>
      <c r="AB194" s="153"/>
      <c r="AC194" s="154"/>
      <c r="AD194" s="150"/>
      <c r="AF194" s="73"/>
      <c r="AG194" s="73"/>
      <c r="AH194" s="73"/>
      <c r="AI194" s="73"/>
      <c r="AJ194" s="73"/>
      <c r="AK194" s="73"/>
      <c r="AL194" s="99"/>
      <c r="AM194" s="99"/>
      <c r="AN194" s="99"/>
      <c r="AO194" s="99"/>
      <c r="AP194" s="99"/>
      <c r="AQ194" s="99"/>
      <c r="AR194" s="99"/>
      <c r="AS194" s="73"/>
      <c r="AT194" s="73"/>
      <c r="AU194" s="73"/>
      <c r="AV194" s="73"/>
      <c r="AW194" s="73"/>
      <c r="AX194" s="73"/>
      <c r="AY194" s="73"/>
      <c r="AZ194" s="73"/>
      <c r="BA194" s="73"/>
      <c r="BB194" s="73"/>
      <c r="BC194" s="73"/>
      <c r="BD194" s="73"/>
      <c r="BE194" s="73"/>
      <c r="BF194" s="73"/>
      <c r="BG194" s="73"/>
      <c r="BH194" s="73"/>
      <c r="BI194" s="73"/>
      <c r="BJ194" s="73"/>
      <c r="BK194" s="73"/>
      <c r="BL194" s="73"/>
      <c r="BM194" s="73"/>
      <c r="BN194" s="73"/>
      <c r="BO194" s="73"/>
      <c r="BP194" s="73"/>
      <c r="BQ194" s="73"/>
      <c r="BR194" s="73"/>
      <c r="BS194" s="73"/>
      <c r="BT194" s="73"/>
      <c r="BU194" s="73"/>
      <c r="BV194" s="73"/>
      <c r="BW194" s="73"/>
      <c r="BX194" s="73"/>
      <c r="BY194" s="73"/>
      <c r="BZ194" s="73"/>
      <c r="CA194" s="73"/>
      <c r="CB194" s="73"/>
    </row>
    <row r="195" spans="1:80" ht="23.25" x14ac:dyDescent="0.3">
      <c r="A195" s="69"/>
      <c r="B195" s="51">
        <v>0.65625</v>
      </c>
      <c r="C195" s="59"/>
      <c r="D195" s="59"/>
      <c r="E195" s="59"/>
      <c r="F195" s="69"/>
      <c r="G195" s="51">
        <v>0.65625</v>
      </c>
      <c r="H195" s="59"/>
      <c r="I195" s="59"/>
      <c r="J195" s="59"/>
      <c r="K195" s="69"/>
      <c r="L195" s="51">
        <v>0.65625</v>
      </c>
      <c r="M195" s="59"/>
      <c r="N195" s="59"/>
      <c r="O195" s="59"/>
      <c r="P195" s="69"/>
      <c r="Q195" s="51">
        <v>0.65625</v>
      </c>
      <c r="R195" s="59"/>
      <c r="S195" s="59"/>
      <c r="T195" s="59"/>
      <c r="U195" s="69"/>
      <c r="V195" s="51">
        <v>0.65625</v>
      </c>
      <c r="W195" s="59"/>
      <c r="X195" s="59"/>
      <c r="Y195" s="59"/>
      <c r="Z195" s="68"/>
      <c r="AA195" s="150"/>
      <c r="AB195" s="153"/>
      <c r="AC195" s="154"/>
      <c r="AD195" s="150"/>
      <c r="AF195" s="73"/>
      <c r="AG195" s="73"/>
      <c r="AH195" s="73"/>
      <c r="AI195" s="73"/>
      <c r="AJ195" s="73"/>
      <c r="AK195" s="73"/>
      <c r="AL195" s="73"/>
      <c r="AM195" s="73"/>
      <c r="AN195" s="73"/>
      <c r="AO195" s="73"/>
      <c r="AP195" s="73"/>
      <c r="AQ195" s="73"/>
      <c r="AR195" s="73"/>
      <c r="AS195" s="97"/>
      <c r="AT195" s="97"/>
      <c r="AU195" s="97"/>
      <c r="AV195" s="97"/>
      <c r="AW195" s="97"/>
      <c r="AX195" s="97"/>
      <c r="AY195" s="97"/>
      <c r="AZ195" s="97"/>
      <c r="BA195" s="97"/>
      <c r="BB195" s="97"/>
      <c r="BC195" s="97"/>
      <c r="BD195" s="73"/>
      <c r="BE195" s="73"/>
      <c r="BF195" s="73"/>
      <c r="BG195" s="73"/>
      <c r="BH195" s="73"/>
      <c r="BI195" s="73"/>
      <c r="BJ195" s="73"/>
      <c r="BK195" s="73"/>
      <c r="BL195" s="73"/>
      <c r="BM195" s="73"/>
      <c r="BN195" s="73"/>
      <c r="BO195" s="73"/>
      <c r="BP195" s="73"/>
      <c r="BQ195" s="73"/>
      <c r="BR195" s="73"/>
      <c r="BS195" s="73"/>
      <c r="BT195" s="73"/>
      <c r="BU195" s="73"/>
      <c r="BV195" s="73"/>
      <c r="BW195" s="73"/>
      <c r="BX195" s="73"/>
      <c r="BY195" s="73"/>
      <c r="BZ195" s="73"/>
      <c r="CA195" s="73"/>
      <c r="CB195" s="73"/>
    </row>
    <row r="196" spans="1:80" ht="20.25" x14ac:dyDescent="0.3">
      <c r="A196" s="69"/>
      <c r="B196" s="51">
        <v>0.66666666666666663</v>
      </c>
      <c r="C196" s="59"/>
      <c r="D196" s="59"/>
      <c r="E196" s="59"/>
      <c r="F196" s="69"/>
      <c r="G196" s="51">
        <v>0.66666666666666663</v>
      </c>
      <c r="H196" s="59"/>
      <c r="I196" s="59"/>
      <c r="J196" s="59"/>
      <c r="K196" s="69"/>
      <c r="L196" s="51">
        <v>0.66666666666666663</v>
      </c>
      <c r="M196" s="59"/>
      <c r="N196" s="59"/>
      <c r="O196" s="59"/>
      <c r="P196" s="69"/>
      <c r="Q196" s="51">
        <v>0.66666666666666663</v>
      </c>
      <c r="R196" s="59"/>
      <c r="S196" s="59"/>
      <c r="T196" s="59"/>
      <c r="U196" s="69"/>
      <c r="V196" s="51">
        <v>0.66666666666666663</v>
      </c>
      <c r="W196" s="59"/>
      <c r="X196" s="59"/>
      <c r="Y196" s="59"/>
      <c r="Z196" s="68"/>
      <c r="AA196" s="150"/>
      <c r="AB196" s="153"/>
      <c r="AC196" s="154"/>
      <c r="AD196" s="150"/>
      <c r="AF196" s="73"/>
      <c r="AG196" s="73"/>
      <c r="AH196" s="73"/>
      <c r="AI196" s="73"/>
      <c r="AJ196" s="73"/>
      <c r="AK196" s="73"/>
      <c r="AL196" s="73"/>
      <c r="AM196" s="73"/>
      <c r="AN196" s="73"/>
      <c r="AO196" s="73"/>
      <c r="AP196" s="73"/>
      <c r="AQ196" s="73"/>
      <c r="AR196" s="73"/>
      <c r="AS196" s="99"/>
      <c r="AT196" s="99"/>
      <c r="AU196" s="99"/>
      <c r="AV196" s="99"/>
      <c r="AW196" s="99"/>
      <c r="AX196" s="99"/>
      <c r="AY196" s="99"/>
      <c r="AZ196" s="99"/>
      <c r="BA196" s="99"/>
      <c r="BB196" s="99"/>
      <c r="BC196" s="99"/>
      <c r="BD196" s="73"/>
      <c r="BE196" s="73"/>
      <c r="BF196" s="73"/>
      <c r="BG196" s="73"/>
      <c r="BH196" s="73"/>
      <c r="BI196" s="73"/>
      <c r="BJ196" s="73"/>
      <c r="BK196" s="73"/>
      <c r="BL196" s="73"/>
      <c r="BM196" s="73"/>
      <c r="BN196" s="73"/>
      <c r="BO196" s="73"/>
      <c r="BP196" s="73"/>
      <c r="BQ196" s="73"/>
      <c r="BR196" s="73"/>
      <c r="BS196" s="73"/>
      <c r="BT196" s="73"/>
      <c r="BU196" s="73"/>
      <c r="BV196" s="73"/>
      <c r="BW196" s="73"/>
      <c r="BX196" s="73"/>
      <c r="BY196" s="73"/>
      <c r="BZ196" s="73"/>
      <c r="CA196" s="73"/>
      <c r="CB196" s="73"/>
    </row>
    <row r="197" spans="1:80" ht="20.25" x14ac:dyDescent="0.3">
      <c r="A197" s="69"/>
      <c r="B197" s="51">
        <v>0.67708333333333326</v>
      </c>
      <c r="C197" s="59"/>
      <c r="D197" s="59"/>
      <c r="E197" s="59"/>
      <c r="F197" s="69"/>
      <c r="G197" s="51">
        <v>0.67708333333333326</v>
      </c>
      <c r="H197" s="59"/>
      <c r="I197" s="59"/>
      <c r="J197" s="59"/>
      <c r="K197" s="69"/>
      <c r="L197" s="51">
        <v>0.67708333333333326</v>
      </c>
      <c r="M197" s="59"/>
      <c r="N197" s="59"/>
      <c r="O197" s="59"/>
      <c r="P197" s="69"/>
      <c r="Q197" s="51">
        <v>0.67708333333333326</v>
      </c>
      <c r="R197" s="59"/>
      <c r="S197" s="59"/>
      <c r="T197" s="59"/>
      <c r="U197" s="69"/>
      <c r="V197" s="51">
        <v>0.67708333333333326</v>
      </c>
      <c r="W197" s="59"/>
      <c r="X197" s="59"/>
      <c r="Y197" s="59"/>
      <c r="Z197" s="68"/>
      <c r="AA197" s="150"/>
      <c r="AB197" s="153"/>
      <c r="AC197" s="154"/>
      <c r="AD197" s="150"/>
      <c r="AF197" s="73"/>
      <c r="AG197" s="73"/>
      <c r="AH197" s="73"/>
      <c r="AI197" s="73"/>
      <c r="AJ197" s="73"/>
      <c r="AK197" s="73"/>
      <c r="AL197" s="73"/>
      <c r="AM197" s="73"/>
      <c r="AN197" s="73"/>
      <c r="AO197" s="73"/>
      <c r="AP197" s="73"/>
      <c r="AQ197" s="73"/>
      <c r="AR197" s="73"/>
      <c r="AS197" s="73"/>
      <c r="AT197" s="73"/>
      <c r="AU197" s="73"/>
      <c r="AV197" s="73"/>
      <c r="AW197" s="73"/>
      <c r="AX197" s="73"/>
      <c r="AY197" s="73"/>
      <c r="AZ197" s="73"/>
      <c r="BA197" s="73"/>
      <c r="BB197" s="73"/>
      <c r="BC197" s="73"/>
      <c r="BD197" s="73"/>
      <c r="BE197" s="73"/>
      <c r="BF197" s="73"/>
      <c r="BG197" s="73"/>
      <c r="BH197" s="73"/>
      <c r="BI197" s="73"/>
      <c r="BJ197" s="73"/>
      <c r="BK197" s="73"/>
      <c r="BL197" s="73"/>
      <c r="BM197" s="73"/>
      <c r="BN197" s="73"/>
      <c r="BO197" s="73"/>
      <c r="BP197" s="73"/>
      <c r="BQ197" s="73"/>
      <c r="BR197" s="73"/>
      <c r="BS197" s="73"/>
      <c r="BT197" s="73"/>
      <c r="BU197" s="73"/>
      <c r="BV197" s="73"/>
      <c r="BW197" s="73"/>
      <c r="BX197" s="73"/>
      <c r="BY197" s="73"/>
      <c r="BZ197" s="73"/>
      <c r="CA197" s="73"/>
      <c r="CB197" s="73"/>
    </row>
    <row r="198" spans="1:80" ht="20.25" x14ac:dyDescent="0.3">
      <c r="A198" s="69"/>
      <c r="B198" s="51">
        <v>0.68749999999999989</v>
      </c>
      <c r="C198" s="59"/>
      <c r="D198" s="59"/>
      <c r="E198" s="59"/>
      <c r="F198" s="69"/>
      <c r="G198" s="51">
        <v>0.68749999999999989</v>
      </c>
      <c r="H198" s="59"/>
      <c r="I198" s="59"/>
      <c r="J198" s="59"/>
      <c r="K198" s="69"/>
      <c r="L198" s="51">
        <v>0.68749999999999989</v>
      </c>
      <c r="M198" s="59"/>
      <c r="N198" s="59"/>
      <c r="O198" s="59"/>
      <c r="P198" s="69"/>
      <c r="Q198" s="51">
        <v>0.68749999999999989</v>
      </c>
      <c r="R198" s="59"/>
      <c r="S198" s="59"/>
      <c r="T198" s="59"/>
      <c r="U198" s="69"/>
      <c r="V198" s="51">
        <v>0.68749999999999989</v>
      </c>
      <c r="W198" s="59"/>
      <c r="X198" s="59"/>
      <c r="Y198" s="59"/>
      <c r="Z198" s="68"/>
      <c r="AA198" s="150"/>
      <c r="AB198" s="153"/>
      <c r="AC198" s="154"/>
      <c r="AD198" s="150"/>
      <c r="AF198" s="73"/>
      <c r="AG198" s="73"/>
      <c r="AH198" s="73"/>
      <c r="AI198" s="73"/>
      <c r="AJ198" s="73"/>
      <c r="AK198" s="73"/>
      <c r="AL198" s="73"/>
      <c r="AM198" s="73"/>
      <c r="AN198" s="73"/>
      <c r="AO198" s="73"/>
      <c r="AP198" s="73"/>
      <c r="AQ198" s="73"/>
      <c r="AR198" s="73"/>
      <c r="AS198" s="73"/>
      <c r="AT198" s="73"/>
      <c r="AU198" s="73"/>
      <c r="AV198" s="73"/>
      <c r="AW198" s="73"/>
      <c r="AX198" s="73"/>
      <c r="AY198" s="73"/>
      <c r="AZ198" s="73"/>
      <c r="BA198" s="73"/>
      <c r="BB198" s="73"/>
      <c r="BC198" s="73"/>
      <c r="BD198" s="73"/>
      <c r="BE198" s="73"/>
      <c r="BF198" s="73"/>
      <c r="BG198" s="73"/>
      <c r="BH198" s="73"/>
      <c r="BI198" s="73"/>
      <c r="BJ198" s="73"/>
      <c r="BK198" s="73"/>
      <c r="BL198" s="73"/>
      <c r="BM198" s="73"/>
      <c r="BN198" s="73"/>
      <c r="BO198" s="73"/>
      <c r="BP198" s="73"/>
      <c r="BQ198" s="73"/>
      <c r="BR198" s="73"/>
      <c r="BS198" s="73"/>
      <c r="BT198" s="73"/>
      <c r="BU198" s="73"/>
      <c r="BV198" s="73"/>
      <c r="BW198" s="73"/>
      <c r="BX198" s="73"/>
      <c r="BY198" s="73"/>
      <c r="BZ198" s="73"/>
      <c r="CA198" s="73"/>
      <c r="CB198" s="73"/>
    </row>
    <row r="199" spans="1:80" ht="20.25" x14ac:dyDescent="0.3">
      <c r="A199" s="69"/>
      <c r="B199" s="51">
        <v>0.69791666666666652</v>
      </c>
      <c r="C199" s="53"/>
      <c r="D199" s="53"/>
      <c r="E199" s="53"/>
      <c r="F199" s="69"/>
      <c r="G199" s="51">
        <v>0.69791666666666652</v>
      </c>
      <c r="H199" s="53"/>
      <c r="I199" s="53"/>
      <c r="J199" s="53"/>
      <c r="K199" s="69"/>
      <c r="L199" s="51">
        <v>0.69791666666666652</v>
      </c>
      <c r="M199" s="53"/>
      <c r="N199" s="53"/>
      <c r="O199" s="53"/>
      <c r="P199" s="69"/>
      <c r="Q199" s="51">
        <v>0.69791666666666652</v>
      </c>
      <c r="R199" s="53"/>
      <c r="S199" s="53"/>
      <c r="T199" s="53"/>
      <c r="U199" s="69"/>
      <c r="V199" s="51">
        <v>0.69791666666666652</v>
      </c>
      <c r="W199" s="53"/>
      <c r="X199" s="53"/>
      <c r="Y199" s="53"/>
      <c r="Z199" s="68"/>
      <c r="AA199" s="150"/>
      <c r="AB199" s="153"/>
      <c r="AC199" s="154"/>
      <c r="AD199" s="150"/>
      <c r="AF199" s="73"/>
      <c r="AG199" s="73"/>
      <c r="AH199" s="73"/>
      <c r="AI199" s="73"/>
      <c r="AJ199" s="73"/>
      <c r="AK199" s="73"/>
      <c r="AL199" s="73"/>
      <c r="AM199" s="73"/>
      <c r="AN199" s="73"/>
      <c r="AO199" s="73"/>
      <c r="AP199" s="73"/>
      <c r="AQ199" s="73"/>
      <c r="AR199" s="73"/>
      <c r="AS199" s="73"/>
      <c r="AT199" s="73"/>
      <c r="AU199" s="73"/>
      <c r="AV199" s="73"/>
      <c r="AW199" s="73"/>
      <c r="AX199" s="73"/>
      <c r="AY199" s="73"/>
      <c r="AZ199" s="73"/>
      <c r="BA199" s="73"/>
      <c r="BB199" s="73"/>
      <c r="BC199" s="73"/>
      <c r="BD199" s="73"/>
      <c r="BE199" s="73"/>
      <c r="BF199" s="73"/>
      <c r="BG199" s="73"/>
      <c r="BH199" s="73"/>
      <c r="BI199" s="73"/>
      <c r="BJ199" s="73"/>
      <c r="BK199" s="73"/>
      <c r="BL199" s="73"/>
      <c r="BM199" s="73"/>
      <c r="BN199" s="73"/>
      <c r="BO199" s="73"/>
      <c r="BP199" s="73"/>
      <c r="BQ199" s="73"/>
      <c r="BR199" s="73"/>
      <c r="BS199" s="73"/>
      <c r="BT199" s="73"/>
      <c r="BU199" s="73"/>
      <c r="BV199" s="73"/>
      <c r="BW199" s="73"/>
      <c r="BX199" s="73"/>
      <c r="BY199" s="73"/>
      <c r="BZ199" s="73"/>
      <c r="CA199" s="73"/>
      <c r="CB199" s="73"/>
    </row>
    <row r="200" spans="1:80" ht="20.25" x14ac:dyDescent="0.3">
      <c r="A200" s="69"/>
      <c r="B200" s="51">
        <v>0.70833333333333315</v>
      </c>
      <c r="C200" s="53"/>
      <c r="D200" s="53"/>
      <c r="E200" s="53"/>
      <c r="F200" s="69"/>
      <c r="G200" s="51">
        <v>0.70833333333333315</v>
      </c>
      <c r="H200" s="53"/>
      <c r="I200" s="53"/>
      <c r="J200" s="53"/>
      <c r="K200" s="69"/>
      <c r="L200" s="51">
        <v>0.70833333333333315</v>
      </c>
      <c r="M200" s="53"/>
      <c r="N200" s="53"/>
      <c r="O200" s="53"/>
      <c r="P200" s="69"/>
      <c r="Q200" s="51">
        <v>0.70833333333333315</v>
      </c>
      <c r="R200" s="53"/>
      <c r="S200" s="53"/>
      <c r="T200" s="53"/>
      <c r="U200" s="69"/>
      <c r="V200" s="51">
        <v>0.70833333333333315</v>
      </c>
      <c r="W200" s="53"/>
      <c r="X200" s="53"/>
      <c r="Y200" s="53"/>
      <c r="Z200" s="68"/>
      <c r="AA200" s="150"/>
      <c r="AB200" s="153"/>
      <c r="AC200" s="154"/>
      <c r="AD200" s="150"/>
      <c r="AF200" s="73"/>
      <c r="AG200" s="73"/>
      <c r="AH200" s="73"/>
      <c r="AI200" s="73"/>
      <c r="AJ200" s="73"/>
      <c r="AK200" s="73"/>
      <c r="AL200" s="73"/>
      <c r="AM200" s="73"/>
      <c r="AN200" s="73"/>
      <c r="AO200" s="73"/>
      <c r="AP200" s="73"/>
      <c r="AQ200" s="73"/>
      <c r="AR200" s="73"/>
      <c r="AS200" s="73"/>
      <c r="AT200" s="73"/>
      <c r="AU200" s="73"/>
      <c r="AV200" s="73"/>
      <c r="AW200" s="73"/>
      <c r="AX200" s="73"/>
      <c r="AY200" s="73"/>
      <c r="AZ200" s="73"/>
      <c r="BA200" s="73"/>
      <c r="BB200" s="73"/>
      <c r="BC200" s="73"/>
      <c r="BD200" s="73"/>
      <c r="BE200" s="73"/>
      <c r="BF200" s="73"/>
      <c r="BG200" s="73"/>
      <c r="BH200" s="73"/>
      <c r="BI200" s="73"/>
      <c r="BJ200" s="73"/>
      <c r="BK200" s="73"/>
      <c r="BL200" s="73"/>
      <c r="BM200" s="73"/>
      <c r="BN200" s="73"/>
      <c r="BO200" s="73"/>
      <c r="BP200" s="73"/>
      <c r="BQ200" s="73"/>
      <c r="BR200" s="73"/>
      <c r="BS200" s="73"/>
      <c r="BT200" s="73"/>
      <c r="BU200" s="73"/>
      <c r="BV200" s="73"/>
      <c r="BW200" s="73"/>
      <c r="BX200" s="73"/>
      <c r="BY200" s="73"/>
      <c r="BZ200" s="73"/>
      <c r="CA200" s="73"/>
      <c r="CB200" s="73"/>
    </row>
    <row r="201" spans="1:80" ht="23.25" x14ac:dyDescent="0.3">
      <c r="A201" s="69"/>
      <c r="B201" s="51">
        <v>0.71874999999999978</v>
      </c>
      <c r="C201" s="53"/>
      <c r="D201" s="53"/>
      <c r="E201" s="53"/>
      <c r="F201" s="69"/>
      <c r="G201" s="51">
        <v>0.71874999999999978</v>
      </c>
      <c r="H201" s="53"/>
      <c r="I201" s="53"/>
      <c r="J201" s="53"/>
      <c r="K201" s="69"/>
      <c r="L201" s="51">
        <v>0.71874999999999978</v>
      </c>
      <c r="M201" s="53"/>
      <c r="N201" s="53"/>
      <c r="O201" s="53"/>
      <c r="P201" s="69"/>
      <c r="Q201" s="51">
        <v>0.71874999999999978</v>
      </c>
      <c r="R201" s="53"/>
      <c r="S201" s="53"/>
      <c r="T201" s="53"/>
      <c r="U201" s="69"/>
      <c r="V201" s="51">
        <v>0.71874999999999978</v>
      </c>
      <c r="W201" s="53"/>
      <c r="X201" s="53"/>
      <c r="Y201" s="53"/>
      <c r="Z201" s="68"/>
      <c r="AA201" s="150"/>
      <c r="AB201" s="153"/>
      <c r="AC201" s="154"/>
      <c r="AD201" s="150"/>
      <c r="AF201" s="73"/>
      <c r="AG201" s="73"/>
      <c r="AH201" s="73"/>
      <c r="AI201" s="73"/>
      <c r="AJ201" s="73"/>
      <c r="AK201" s="73"/>
      <c r="AL201" s="73"/>
      <c r="AM201" s="73"/>
      <c r="AN201" s="73"/>
      <c r="AO201" s="73"/>
      <c r="AP201" s="73"/>
      <c r="AQ201" s="73"/>
      <c r="AR201" s="73"/>
      <c r="AS201" s="73"/>
      <c r="AT201" s="73"/>
      <c r="AU201" s="73"/>
      <c r="AV201" s="73"/>
      <c r="AW201" s="73"/>
      <c r="AX201" s="73"/>
      <c r="AY201" s="73"/>
      <c r="AZ201" s="73"/>
      <c r="BA201" s="73"/>
      <c r="BB201" s="73"/>
      <c r="BC201" s="73"/>
      <c r="BD201" s="73"/>
      <c r="BE201" s="73"/>
      <c r="BF201" s="73"/>
      <c r="BG201" s="73"/>
      <c r="BH201" s="73"/>
      <c r="BI201" s="73"/>
      <c r="BJ201" s="73"/>
      <c r="BK201" s="73"/>
      <c r="BL201" s="73"/>
      <c r="BM201" s="73"/>
      <c r="BN201" s="73"/>
      <c r="BO201" s="97"/>
      <c r="BP201" s="73"/>
      <c r="BQ201" s="73"/>
      <c r="BR201" s="73"/>
      <c r="BS201" s="73"/>
      <c r="BT201" s="73"/>
      <c r="BU201" s="73"/>
      <c r="BV201" s="73"/>
      <c r="BW201" s="73"/>
      <c r="BX201" s="73"/>
      <c r="BY201" s="73"/>
      <c r="BZ201" s="73"/>
      <c r="CA201" s="73"/>
      <c r="CB201" s="73"/>
    </row>
    <row r="202" spans="1:80" ht="21" thickBot="1" x14ac:dyDescent="0.35">
      <c r="A202" s="70"/>
      <c r="B202" s="51">
        <v>0.72916666666666641</v>
      </c>
      <c r="C202" s="53"/>
      <c r="D202" s="53"/>
      <c r="E202" s="53"/>
      <c r="F202" s="70"/>
      <c r="G202" s="51">
        <v>0.72916666666666641</v>
      </c>
      <c r="H202" s="53"/>
      <c r="I202" s="53"/>
      <c r="J202" s="53"/>
      <c r="K202" s="70"/>
      <c r="L202" s="51">
        <v>0.72916666666666641</v>
      </c>
      <c r="M202" s="53"/>
      <c r="N202" s="53"/>
      <c r="O202" s="53"/>
      <c r="P202" s="70"/>
      <c r="Q202" s="51">
        <v>0.72916666666666641</v>
      </c>
      <c r="R202" s="53"/>
      <c r="S202" s="53"/>
      <c r="T202" s="53"/>
      <c r="U202" s="70"/>
      <c r="V202" s="51">
        <v>0.72916666666666641</v>
      </c>
      <c r="W202" s="53"/>
      <c r="X202" s="53"/>
      <c r="Y202" s="53"/>
      <c r="Z202" s="151"/>
      <c r="AA202" s="150"/>
      <c r="AB202" s="153"/>
      <c r="AC202" s="154"/>
      <c r="AD202" s="150"/>
      <c r="AF202" s="73"/>
      <c r="AG202" s="73"/>
      <c r="AH202" s="73"/>
      <c r="AI202" s="73"/>
      <c r="AJ202" s="73"/>
      <c r="AK202" s="73"/>
      <c r="AL202" s="73"/>
      <c r="AM202" s="73"/>
      <c r="AN202" s="73"/>
      <c r="AO202" s="73"/>
      <c r="AP202" s="73"/>
      <c r="AQ202" s="73"/>
      <c r="AR202" s="73"/>
      <c r="AS202" s="73"/>
      <c r="AT202" s="73"/>
      <c r="AU202" s="73"/>
      <c r="AV202" s="73"/>
      <c r="AW202" s="73"/>
      <c r="AX202" s="73"/>
      <c r="AY202" s="73"/>
      <c r="AZ202" s="73"/>
      <c r="BA202" s="73"/>
      <c r="BB202" s="73"/>
      <c r="BC202" s="73"/>
      <c r="BD202" s="73"/>
      <c r="BE202" s="73"/>
      <c r="BF202" s="73"/>
      <c r="BG202" s="73"/>
      <c r="BH202" s="73"/>
      <c r="BI202" s="73"/>
      <c r="BJ202" s="73"/>
      <c r="BK202" s="73"/>
      <c r="BL202" s="73"/>
      <c r="BM202" s="73"/>
      <c r="BN202" s="73"/>
      <c r="BO202" s="99"/>
      <c r="BP202" s="73"/>
      <c r="BQ202" s="73"/>
      <c r="BR202" s="73"/>
      <c r="BS202" s="73"/>
      <c r="BT202" s="73"/>
      <c r="BU202" s="73"/>
      <c r="BV202" s="73"/>
      <c r="BW202" s="73"/>
      <c r="BX202" s="73"/>
      <c r="BY202" s="73"/>
      <c r="BZ202" s="73"/>
      <c r="CA202" s="73"/>
      <c r="CB202" s="73"/>
    </row>
    <row r="203" spans="1:80" ht="15.75" x14ac:dyDescent="0.25">
      <c r="B203" s="51">
        <v>0.73958333333333304</v>
      </c>
      <c r="C203" s="53"/>
      <c r="D203" s="53"/>
      <c r="E203" s="53"/>
      <c r="G203" s="51">
        <v>0.73958333333333304</v>
      </c>
      <c r="H203" s="53"/>
      <c r="I203" s="53"/>
      <c r="J203" s="53"/>
      <c r="K203" s="26"/>
      <c r="L203" s="51">
        <v>0.73958333333333304</v>
      </c>
      <c r="M203" s="53"/>
      <c r="N203" s="53"/>
      <c r="O203" s="53"/>
      <c r="Q203" s="51">
        <v>0.73958333333333304</v>
      </c>
      <c r="R203" s="53"/>
      <c r="S203" s="53"/>
      <c r="T203" s="53"/>
      <c r="V203" s="51">
        <v>0.73958333333333304</v>
      </c>
      <c r="W203" s="53"/>
      <c r="X203" s="53"/>
      <c r="Y203" s="53"/>
      <c r="AA203" s="150"/>
      <c r="AB203" s="153"/>
      <c r="AC203" s="154"/>
      <c r="AD203" s="150"/>
      <c r="AF203" s="73"/>
      <c r="AG203" s="73"/>
      <c r="AH203" s="73"/>
      <c r="AI203" s="73"/>
      <c r="AJ203" s="73"/>
      <c r="AK203" s="73"/>
      <c r="AL203" s="73"/>
      <c r="AM203" s="73"/>
      <c r="AN203" s="73"/>
      <c r="AO203" s="73"/>
      <c r="AP203" s="73"/>
      <c r="AQ203" s="73"/>
      <c r="AR203" s="73"/>
      <c r="AS203" s="73"/>
      <c r="AT203" s="73"/>
      <c r="AU203" s="73"/>
      <c r="AV203" s="73"/>
      <c r="AW203" s="73"/>
      <c r="AX203" s="73"/>
      <c r="AY203" s="73"/>
      <c r="AZ203" s="73"/>
      <c r="BA203" s="73"/>
      <c r="BB203" s="73"/>
      <c r="BC203" s="73"/>
      <c r="BD203" s="73"/>
      <c r="BE203" s="73"/>
      <c r="BF203" s="73"/>
      <c r="BG203" s="73"/>
      <c r="BH203" s="73"/>
      <c r="BI203" s="73"/>
      <c r="BJ203" s="73"/>
      <c r="BK203" s="73"/>
      <c r="BL203" s="73"/>
      <c r="BM203" s="73"/>
      <c r="BN203" s="73"/>
      <c r="BO203" s="73"/>
      <c r="BP203" s="73"/>
      <c r="BQ203" s="73"/>
      <c r="BR203" s="73"/>
      <c r="BS203" s="73"/>
      <c r="BT203" s="73"/>
      <c r="BU203" s="73"/>
      <c r="BV203" s="73"/>
      <c r="BW203" s="73"/>
      <c r="BX203" s="73"/>
      <c r="BY203" s="73"/>
      <c r="BZ203" s="73"/>
      <c r="CA203" s="73"/>
      <c r="CB203" s="73"/>
    </row>
    <row r="204" spans="1:80" ht="15.75" x14ac:dyDescent="0.25">
      <c r="A204"/>
      <c r="B204" s="51">
        <v>0.74999999999999967</v>
      </c>
      <c r="C204" s="53"/>
      <c r="D204" s="53"/>
      <c r="E204" s="53"/>
      <c r="F204"/>
      <c r="G204" s="51">
        <v>0.74999999999999967</v>
      </c>
      <c r="H204" s="53"/>
      <c r="I204" s="53"/>
      <c r="J204" s="53"/>
      <c r="L204" s="51">
        <v>0.74999999999999967</v>
      </c>
      <c r="M204" s="53"/>
      <c r="N204" s="53"/>
      <c r="O204" s="53"/>
      <c r="P204"/>
      <c r="Q204" s="51">
        <v>0.74999999999999967</v>
      </c>
      <c r="R204" s="53"/>
      <c r="S204" s="53"/>
      <c r="T204" s="53"/>
      <c r="U204"/>
      <c r="V204" s="51">
        <v>0.74999999999999967</v>
      </c>
      <c r="W204" s="53"/>
      <c r="X204" s="53"/>
      <c r="Y204" s="53"/>
      <c r="Z204"/>
      <c r="AA204" s="150"/>
      <c r="AB204" s="153"/>
      <c r="AC204" s="154"/>
      <c r="AD204" s="150"/>
      <c r="AF204" s="73"/>
      <c r="AG204" s="73"/>
      <c r="AH204" s="73"/>
      <c r="AI204" s="73"/>
      <c r="AJ204" s="73"/>
      <c r="AK204" s="73"/>
      <c r="AL204" s="73"/>
      <c r="AM204" s="73"/>
      <c r="AN204" s="73"/>
      <c r="AO204" s="73"/>
      <c r="AP204" s="73"/>
      <c r="AQ204" s="73"/>
      <c r="AR204" s="73"/>
      <c r="AS204" s="73"/>
      <c r="AT204" s="73"/>
      <c r="AU204" s="73"/>
      <c r="AV204" s="73"/>
      <c r="AW204" s="73"/>
      <c r="AX204" s="73"/>
      <c r="AY204" s="73"/>
      <c r="AZ204" s="73"/>
      <c r="BA204" s="73"/>
      <c r="BB204" s="73"/>
      <c r="BC204" s="73"/>
      <c r="BD204" s="73"/>
      <c r="BE204" s="73"/>
      <c r="BF204" s="73"/>
      <c r="BG204" s="73"/>
      <c r="BH204" s="73"/>
      <c r="BI204" s="73"/>
      <c r="BJ204" s="73"/>
      <c r="BK204" s="73"/>
      <c r="BL204" s="73"/>
      <c r="BM204" s="73"/>
      <c r="BN204" s="73"/>
      <c r="BO204" s="73"/>
      <c r="BP204" s="73"/>
      <c r="BQ204" s="73"/>
      <c r="BR204" s="73"/>
      <c r="BS204" s="73"/>
      <c r="BT204" s="73"/>
      <c r="BU204" s="73"/>
      <c r="BV204" s="73"/>
      <c r="BW204" s="73"/>
      <c r="BX204" s="73"/>
      <c r="BY204" s="73"/>
      <c r="BZ204" s="73"/>
      <c r="CA204" s="73"/>
      <c r="CB204" s="73"/>
    </row>
    <row r="205" spans="1:80" x14ac:dyDescent="0.2">
      <c r="A205"/>
      <c r="B205" s="73"/>
      <c r="C205" s="73"/>
      <c r="D205" s="73"/>
      <c r="E205" s="73"/>
      <c r="F205"/>
      <c r="G205" s="73"/>
      <c r="H205" s="73"/>
      <c r="I205" s="73"/>
      <c r="J205" s="73"/>
      <c r="L205" s="73"/>
      <c r="M205" s="73"/>
      <c r="N205" s="73"/>
      <c r="O205" s="73"/>
      <c r="P205"/>
      <c r="Q205" s="73"/>
      <c r="R205" s="73"/>
      <c r="S205" s="73"/>
      <c r="T205" s="73"/>
      <c r="U205"/>
      <c r="V205" s="73"/>
      <c r="W205" s="73"/>
      <c r="X205" s="73"/>
      <c r="Y205" s="73"/>
      <c r="Z205"/>
      <c r="AA205" s="150"/>
      <c r="AB205" s="150"/>
      <c r="AC205" s="150"/>
      <c r="AD205" s="150"/>
      <c r="AF205" s="73"/>
      <c r="AG205" s="73"/>
      <c r="AH205" s="73"/>
      <c r="AI205" s="73"/>
      <c r="AJ205" s="73"/>
      <c r="AK205" s="73"/>
      <c r="AL205" s="73"/>
      <c r="AM205" s="73"/>
      <c r="AN205" s="73"/>
      <c r="AO205" s="73"/>
      <c r="AP205" s="73"/>
      <c r="AQ205" s="73"/>
      <c r="AR205" s="73"/>
      <c r="AS205" s="73"/>
      <c r="AT205" s="73"/>
      <c r="AU205" s="73"/>
      <c r="AV205" s="73"/>
      <c r="AW205" s="73"/>
      <c r="AX205" s="73"/>
      <c r="AY205" s="73"/>
      <c r="AZ205" s="73"/>
      <c r="BA205" s="73"/>
      <c r="BB205" s="73"/>
      <c r="BC205" s="73"/>
      <c r="BD205" s="73"/>
      <c r="BE205" s="73"/>
      <c r="BF205" s="73"/>
      <c r="BG205" s="73"/>
      <c r="BH205" s="73"/>
      <c r="BI205" s="73"/>
      <c r="BJ205" s="73"/>
      <c r="BK205" s="73"/>
      <c r="BL205" s="73"/>
      <c r="BM205" s="73"/>
      <c r="BN205" s="73"/>
      <c r="BO205" s="73"/>
      <c r="BP205" s="73"/>
      <c r="BQ205" s="73"/>
      <c r="BR205" s="73"/>
      <c r="BS205" s="73"/>
      <c r="BT205" s="73"/>
      <c r="BU205" s="73"/>
      <c r="BV205" s="73"/>
      <c r="BW205" s="73"/>
      <c r="BX205" s="73"/>
      <c r="BY205" s="73"/>
      <c r="BZ205" s="73"/>
      <c r="CA205" s="73"/>
      <c r="CB205" s="73"/>
    </row>
    <row r="206" spans="1:80" x14ac:dyDescent="0.2">
      <c r="A206"/>
      <c r="B206" s="73"/>
      <c r="C206" s="73"/>
      <c r="D206" s="73"/>
      <c r="E206" s="73"/>
      <c r="F206"/>
      <c r="G206" s="73"/>
      <c r="H206" s="73"/>
      <c r="I206" s="73"/>
      <c r="J206" s="73"/>
      <c r="L206" s="73"/>
      <c r="M206" s="73"/>
      <c r="N206" s="73"/>
      <c r="O206" s="73"/>
      <c r="P206"/>
      <c r="Q206" s="73"/>
      <c r="R206" s="73"/>
      <c r="S206" s="73"/>
      <c r="T206" s="73"/>
      <c r="U206"/>
      <c r="V206" s="73"/>
      <c r="W206" s="73"/>
      <c r="X206" s="73"/>
      <c r="Y206" s="73"/>
      <c r="Z206"/>
      <c r="AA206" s="150"/>
      <c r="AB206" s="150"/>
      <c r="AC206" s="150"/>
      <c r="AD206" s="150"/>
      <c r="AF206" s="73"/>
      <c r="AG206" s="73"/>
      <c r="AH206" s="73"/>
      <c r="AI206" s="73"/>
      <c r="AJ206" s="73"/>
      <c r="AK206" s="73"/>
      <c r="AL206" s="73"/>
      <c r="AM206" s="73"/>
      <c r="AN206" s="73"/>
      <c r="AO206" s="73"/>
      <c r="AP206" s="73"/>
      <c r="AQ206" s="73"/>
      <c r="AR206" s="73"/>
      <c r="AS206" s="73"/>
      <c r="AT206" s="73"/>
      <c r="AU206" s="73"/>
      <c r="AV206" s="73"/>
      <c r="AW206" s="73"/>
      <c r="AX206" s="73"/>
      <c r="AY206" s="73"/>
      <c r="AZ206" s="73"/>
      <c r="BA206" s="73"/>
      <c r="BB206" s="73"/>
      <c r="BC206" s="73"/>
      <c r="BD206" s="73"/>
      <c r="BE206" s="73"/>
      <c r="BF206" s="73"/>
      <c r="BG206" s="73"/>
      <c r="BH206" s="73"/>
      <c r="BI206" s="73"/>
      <c r="BJ206" s="73"/>
      <c r="BK206" s="73"/>
      <c r="BL206" s="73"/>
      <c r="BM206" s="73"/>
      <c r="BN206" s="73"/>
      <c r="BO206" s="73"/>
      <c r="BP206" s="73"/>
      <c r="BQ206" s="73"/>
      <c r="BR206" s="73"/>
      <c r="BS206" s="73"/>
      <c r="BT206" s="73"/>
      <c r="BU206" s="73"/>
      <c r="BV206" s="73"/>
      <c r="BW206" s="73"/>
      <c r="BX206" s="73"/>
      <c r="BY206" s="73"/>
      <c r="BZ206" s="73"/>
      <c r="CA206" s="73"/>
      <c r="CB206" s="73"/>
    </row>
    <row r="207" spans="1:80" s="142" customFormat="1" ht="15.75" x14ac:dyDescent="0.25">
      <c r="A207" s="141"/>
      <c r="C207" s="143" t="s">
        <v>17</v>
      </c>
      <c r="D207" s="143" t="s">
        <v>57</v>
      </c>
      <c r="F207" s="141"/>
      <c r="H207" s="143" t="s">
        <v>17</v>
      </c>
      <c r="I207" s="143" t="s">
        <v>57</v>
      </c>
      <c r="K207" s="141"/>
      <c r="M207" s="143" t="s">
        <v>17</v>
      </c>
      <c r="N207" s="143" t="s">
        <v>57</v>
      </c>
      <c r="P207" s="141"/>
      <c r="R207" s="143" t="s">
        <v>17</v>
      </c>
      <c r="S207" s="143" t="s">
        <v>57</v>
      </c>
      <c r="U207" s="141"/>
      <c r="W207" s="143" t="s">
        <v>17</v>
      </c>
      <c r="X207" s="143" t="s">
        <v>57</v>
      </c>
      <c r="Z207" s="141"/>
      <c r="AB207" s="143" t="s">
        <v>17</v>
      </c>
      <c r="AC207" s="143" t="s">
        <v>57</v>
      </c>
      <c r="AF207" s="149"/>
      <c r="AG207" s="149"/>
      <c r="AH207" s="149"/>
      <c r="AI207" s="149"/>
      <c r="AJ207" s="149"/>
      <c r="AK207" s="149"/>
      <c r="AL207" s="149"/>
      <c r="AM207" s="149"/>
      <c r="AN207" s="149"/>
      <c r="AO207" s="149"/>
      <c r="AP207" s="149"/>
      <c r="AQ207" s="149"/>
      <c r="AR207" s="149"/>
      <c r="AS207" s="149"/>
      <c r="AT207" s="149"/>
      <c r="AU207" s="149"/>
      <c r="AV207" s="149"/>
      <c r="AW207" s="149"/>
      <c r="AX207" s="149"/>
      <c r="AY207" s="149"/>
      <c r="AZ207" s="149"/>
      <c r="BA207" s="149"/>
      <c r="BB207" s="149"/>
      <c r="BC207" s="149"/>
      <c r="BD207" s="149"/>
      <c r="BE207" s="149"/>
      <c r="BF207" s="149"/>
      <c r="BG207" s="149"/>
      <c r="BH207" s="149"/>
      <c r="BI207" s="149"/>
      <c r="BJ207" s="149"/>
      <c r="BK207" s="149"/>
      <c r="BL207" s="149"/>
      <c r="BM207" s="149"/>
      <c r="BN207" s="149"/>
      <c r="BO207" s="149"/>
      <c r="BP207" s="149"/>
      <c r="BQ207" s="149"/>
      <c r="BR207" s="149"/>
      <c r="BS207" s="149"/>
      <c r="BT207" s="149"/>
      <c r="BU207" s="149"/>
      <c r="BV207" s="149"/>
      <c r="BW207" s="149"/>
      <c r="BX207" s="149"/>
      <c r="BY207" s="149"/>
      <c r="BZ207" s="149"/>
      <c r="CA207" s="149"/>
      <c r="CB207" s="149"/>
    </row>
    <row r="208" spans="1:80" s="142" customFormat="1" ht="15.75" x14ac:dyDescent="0.25">
      <c r="A208" s="141"/>
      <c r="C208" s="144" t="str">
        <f>+C178</f>
        <v>CHAUFFEUR 1</v>
      </c>
      <c r="D208" s="145"/>
      <c r="F208" s="141"/>
      <c r="H208" s="144" t="str">
        <f>+H178</f>
        <v>CHAUFFEUR 1</v>
      </c>
      <c r="I208" s="145"/>
      <c r="K208" s="141"/>
      <c r="M208" s="144" t="str">
        <f>+M178</f>
        <v>CHAUFFEUR 1</v>
      </c>
      <c r="N208" s="145"/>
      <c r="P208" s="141"/>
      <c r="R208" s="144" t="str">
        <f>+R178</f>
        <v>CHAUFFEUR 1</v>
      </c>
      <c r="S208" s="145"/>
      <c r="U208" s="141"/>
      <c r="W208" s="144" t="str">
        <f>+W178</f>
        <v>CHAUFFEUR 1</v>
      </c>
      <c r="X208" s="145"/>
      <c r="Z208" s="141"/>
      <c r="AB208" s="144" t="str">
        <f>+AB149</f>
        <v>CHAUFFEUR 1</v>
      </c>
      <c r="AC208" s="145"/>
      <c r="AF208" s="149"/>
      <c r="AG208" s="149"/>
      <c r="AH208" s="149"/>
      <c r="AI208" s="149"/>
      <c r="AJ208" s="149"/>
      <c r="AK208" s="149"/>
      <c r="AL208" s="149"/>
      <c r="AM208" s="149"/>
      <c r="AN208" s="149"/>
      <c r="AO208" s="149"/>
      <c r="AP208" s="149"/>
      <c r="AQ208" s="149"/>
      <c r="AR208" s="149"/>
      <c r="AS208" s="149"/>
      <c r="AT208" s="149"/>
      <c r="AU208" s="149"/>
      <c r="AV208" s="149"/>
      <c r="AW208" s="149"/>
      <c r="AX208" s="149"/>
      <c r="AY208" s="149"/>
      <c r="AZ208" s="149"/>
      <c r="BA208" s="149"/>
      <c r="BB208" s="149"/>
      <c r="BC208" s="149"/>
      <c r="BD208" s="149"/>
      <c r="BE208" s="149"/>
      <c r="BF208" s="149"/>
      <c r="BG208" s="149"/>
      <c r="BH208" s="149"/>
      <c r="BI208" s="149"/>
      <c r="BJ208" s="149"/>
      <c r="BK208" s="149"/>
      <c r="BL208" s="149"/>
      <c r="BM208" s="149"/>
      <c r="BN208" s="149"/>
      <c r="BO208" s="149"/>
      <c r="BP208" s="149"/>
      <c r="BQ208" s="149"/>
      <c r="BR208" s="149"/>
      <c r="BS208" s="149"/>
      <c r="BT208" s="149"/>
      <c r="BU208" s="149"/>
      <c r="BV208" s="149"/>
      <c r="BW208" s="149"/>
      <c r="BX208" s="149"/>
      <c r="BY208" s="149"/>
      <c r="BZ208" s="149"/>
      <c r="CA208" s="149"/>
      <c r="CB208" s="149"/>
    </row>
    <row r="209" spans="1:80" s="142" customFormat="1" ht="15.75" x14ac:dyDescent="0.25">
      <c r="A209" s="141"/>
      <c r="C209" s="144" t="str">
        <f>+C179</f>
        <v>CHAUFFEUR 2</v>
      </c>
      <c r="D209" s="145"/>
      <c r="F209" s="141"/>
      <c r="H209" s="144" t="str">
        <f>+H179</f>
        <v>CHAUFFEUR 2</v>
      </c>
      <c r="I209" s="145"/>
      <c r="K209" s="141"/>
      <c r="M209" s="144" t="str">
        <f>+M179</f>
        <v>CHAUFFEUR 2</v>
      </c>
      <c r="N209" s="145"/>
      <c r="P209" s="141"/>
      <c r="R209" s="144" t="str">
        <f>+R179</f>
        <v>CHAUFFEUR 2</v>
      </c>
      <c r="S209" s="145"/>
      <c r="U209" s="141"/>
      <c r="W209" s="144" t="str">
        <f>+W179</f>
        <v>CHAUFFEUR 2</v>
      </c>
      <c r="X209" s="145"/>
      <c r="Z209" s="141"/>
      <c r="AB209" s="144" t="str">
        <f t="shared" ref="AB209:AB210" si="18">+AB150</f>
        <v>CHAUFFEUR 2</v>
      </c>
      <c r="AC209" s="145"/>
      <c r="AF209" s="149"/>
      <c r="AG209" s="149"/>
      <c r="AH209" s="149"/>
      <c r="AI209" s="149"/>
      <c r="AJ209" s="149"/>
      <c r="AK209" s="149"/>
      <c r="AL209" s="149"/>
      <c r="AM209" s="149"/>
      <c r="AN209" s="149"/>
      <c r="AO209" s="149"/>
      <c r="AP209" s="149"/>
      <c r="AQ209" s="149"/>
      <c r="AR209" s="149"/>
      <c r="AS209" s="149"/>
      <c r="AT209" s="149"/>
      <c r="AU209" s="149"/>
      <c r="AV209" s="149"/>
      <c r="AW209" s="149"/>
      <c r="AX209" s="149"/>
      <c r="AY209" s="149"/>
      <c r="AZ209" s="149"/>
      <c r="BA209" s="149"/>
      <c r="BB209" s="149"/>
      <c r="BC209" s="149"/>
      <c r="BD209" s="149"/>
      <c r="BE209" s="149"/>
      <c r="BF209" s="149"/>
      <c r="BG209" s="149"/>
      <c r="BH209" s="149"/>
      <c r="BI209" s="149"/>
      <c r="BJ209" s="149"/>
      <c r="BK209" s="149"/>
      <c r="BL209" s="149"/>
      <c r="BM209" s="149"/>
      <c r="BN209" s="149"/>
      <c r="BO209" s="149"/>
      <c r="BP209" s="149"/>
      <c r="BQ209" s="149"/>
      <c r="BR209" s="149"/>
      <c r="BS209" s="149"/>
      <c r="BT209" s="149"/>
      <c r="BU209" s="149"/>
      <c r="BV209" s="149"/>
      <c r="BW209" s="149"/>
      <c r="BX209" s="149"/>
      <c r="BY209" s="149"/>
      <c r="BZ209" s="149"/>
      <c r="CA209" s="149"/>
      <c r="CB209" s="149"/>
    </row>
    <row r="210" spans="1:80" s="142" customFormat="1" ht="15.75" x14ac:dyDescent="0.25">
      <c r="A210" s="141"/>
      <c r="C210" s="144" t="str">
        <f>+C180</f>
        <v>CHAUFFEUR 3</v>
      </c>
      <c r="D210" s="145"/>
      <c r="F210" s="141"/>
      <c r="H210" s="144" t="str">
        <f>+H180</f>
        <v>CHAUFFEUR 3</v>
      </c>
      <c r="I210" s="145"/>
      <c r="K210" s="141"/>
      <c r="M210" s="144" t="str">
        <f>+M180</f>
        <v>CHAUFFEUR 3</v>
      </c>
      <c r="N210" s="145"/>
      <c r="P210" s="141"/>
      <c r="R210" s="144" t="str">
        <f>+R180</f>
        <v>CHAUFFEUR 3</v>
      </c>
      <c r="S210" s="145"/>
      <c r="U210" s="141"/>
      <c r="W210" s="144" t="str">
        <f>+W180</f>
        <v>CHAUFFEUR 3</v>
      </c>
      <c r="X210" s="145"/>
      <c r="Z210" s="141"/>
      <c r="AB210" s="144" t="str">
        <f t="shared" si="18"/>
        <v>CHAUFFEUR 3</v>
      </c>
      <c r="AC210" s="145"/>
      <c r="AF210" s="149"/>
      <c r="AG210" s="149"/>
      <c r="AH210" s="149"/>
      <c r="AI210" s="149"/>
      <c r="AJ210" s="149"/>
      <c r="AK210" s="149"/>
      <c r="AL210" s="149"/>
      <c r="AM210" s="149"/>
      <c r="AN210" s="149"/>
      <c r="AO210" s="149"/>
      <c r="AP210" s="149"/>
      <c r="AQ210" s="149"/>
      <c r="AR210" s="149"/>
      <c r="AS210" s="149"/>
      <c r="AT210" s="149"/>
      <c r="AU210" s="149"/>
      <c r="AV210" s="149"/>
      <c r="AW210" s="149"/>
      <c r="AX210" s="149"/>
      <c r="AY210" s="149"/>
      <c r="AZ210" s="149"/>
      <c r="BA210" s="149"/>
      <c r="BB210" s="149"/>
      <c r="BC210" s="149"/>
      <c r="BD210" s="149"/>
      <c r="BE210" s="149"/>
      <c r="BF210" s="149"/>
      <c r="BG210" s="149"/>
      <c r="BH210" s="149"/>
      <c r="BI210" s="149"/>
      <c r="BJ210" s="149"/>
      <c r="BK210" s="149"/>
      <c r="BL210" s="149"/>
      <c r="BM210" s="149"/>
      <c r="BN210" s="149"/>
      <c r="BO210" s="149"/>
      <c r="BP210" s="149"/>
      <c r="BQ210" s="149"/>
      <c r="BR210" s="149"/>
      <c r="BS210" s="149"/>
      <c r="BT210" s="149"/>
      <c r="BU210" s="149"/>
      <c r="BV210" s="149"/>
      <c r="BW210" s="149"/>
      <c r="BX210" s="149"/>
      <c r="BY210" s="149"/>
      <c r="BZ210" s="149"/>
      <c r="CA210" s="149"/>
      <c r="CB210" s="149"/>
    </row>
    <row r="211" spans="1:80" ht="13.5" thickBot="1" x14ac:dyDescent="0.25">
      <c r="A211"/>
      <c r="C211" s="67"/>
      <c r="F211"/>
      <c r="H211" s="67"/>
      <c r="I211" s="26"/>
      <c r="L211" s="26"/>
      <c r="M211" s="67"/>
      <c r="P211"/>
      <c r="Q211" s="26"/>
      <c r="R211" s="67"/>
      <c r="U211"/>
      <c r="V211" s="26"/>
      <c r="W211" s="67"/>
      <c r="Z211"/>
      <c r="AA211" s="26"/>
      <c r="AB211" s="67"/>
      <c r="AF211" s="73"/>
      <c r="AG211" s="73"/>
      <c r="AH211" s="73"/>
      <c r="AI211" s="73"/>
      <c r="AJ211" s="73"/>
      <c r="AK211" s="73"/>
      <c r="AL211" s="73"/>
      <c r="AM211" s="73"/>
      <c r="AN211" s="73"/>
      <c r="AO211" s="73"/>
      <c r="AP211" s="73"/>
      <c r="AQ211" s="73"/>
      <c r="AR211" s="73"/>
      <c r="AS211" s="73"/>
      <c r="AT211" s="73"/>
      <c r="AU211" s="73"/>
      <c r="AV211" s="73"/>
      <c r="AW211" s="73"/>
      <c r="AX211" s="73"/>
      <c r="AY211" s="73"/>
      <c r="AZ211" s="73"/>
      <c r="BA211" s="73"/>
      <c r="BB211" s="73"/>
      <c r="BC211" s="73"/>
      <c r="BD211" s="73"/>
      <c r="BE211" s="73"/>
      <c r="BF211" s="73"/>
      <c r="BG211" s="73"/>
      <c r="BH211" s="73"/>
      <c r="BI211" s="73"/>
      <c r="BJ211" s="73"/>
      <c r="BK211" s="73"/>
      <c r="BL211" s="73"/>
      <c r="BM211" s="73"/>
      <c r="BN211" s="73"/>
      <c r="BO211" s="73"/>
      <c r="BP211" s="73"/>
      <c r="BQ211" s="73"/>
      <c r="BR211" s="73"/>
      <c r="BS211" s="73"/>
      <c r="BT211" s="73"/>
      <c r="BU211" s="73"/>
      <c r="BV211" s="73"/>
      <c r="BW211" s="73"/>
      <c r="BX211" s="73"/>
      <c r="BY211" s="73"/>
      <c r="BZ211" s="73"/>
      <c r="CA211" s="73"/>
      <c r="CB211" s="73"/>
    </row>
    <row r="212" spans="1:80" ht="24" thickBot="1" x14ac:dyDescent="0.4">
      <c r="A212" s="77"/>
      <c r="B212" s="189" t="s">
        <v>73</v>
      </c>
      <c r="C212" s="190"/>
      <c r="D212" s="187">
        <f>+D153+7</f>
        <v>43843</v>
      </c>
      <c r="E212" s="188"/>
      <c r="F212" s="77"/>
      <c r="G212" s="189" t="s">
        <v>74</v>
      </c>
      <c r="H212" s="190"/>
      <c r="I212" s="187">
        <f>+D212+1</f>
        <v>43844</v>
      </c>
      <c r="J212" s="188"/>
      <c r="K212" s="77"/>
      <c r="L212" s="189" t="s">
        <v>75</v>
      </c>
      <c r="M212" s="190"/>
      <c r="N212" s="187">
        <f>+I212+1</f>
        <v>43845</v>
      </c>
      <c r="O212" s="188"/>
      <c r="P212" s="77"/>
      <c r="Q212" s="189" t="s">
        <v>76</v>
      </c>
      <c r="R212" s="190"/>
      <c r="S212" s="187">
        <f>+N212+1</f>
        <v>43846</v>
      </c>
      <c r="T212" s="188"/>
      <c r="U212" s="77"/>
      <c r="V212" s="189" t="s">
        <v>77</v>
      </c>
      <c r="W212" s="190"/>
      <c r="X212" s="187">
        <f>+S212+1</f>
        <v>43847</v>
      </c>
      <c r="Y212" s="188"/>
      <c r="Z212" s="77"/>
      <c r="AA212" s="189" t="s">
        <v>78</v>
      </c>
      <c r="AB212" s="190"/>
      <c r="AC212" s="187">
        <f>+X212+1</f>
        <v>43848</v>
      </c>
      <c r="AD212" s="188"/>
      <c r="AE212" s="76"/>
      <c r="AF212" s="73"/>
      <c r="AG212" s="73"/>
      <c r="AH212" s="73"/>
      <c r="AI212" s="73"/>
      <c r="AJ212" s="73"/>
      <c r="AK212" s="73"/>
      <c r="AL212" s="73"/>
      <c r="AM212" s="73"/>
      <c r="AN212" s="73"/>
      <c r="AO212" s="73"/>
      <c r="AP212" s="73"/>
      <c r="AQ212" s="73"/>
      <c r="AR212" s="73"/>
      <c r="AS212" s="73"/>
      <c r="AT212" s="73"/>
      <c r="AU212" s="73"/>
      <c r="AV212" s="73"/>
      <c r="AW212" s="73"/>
      <c r="AX212" s="73"/>
      <c r="AY212" s="73"/>
      <c r="AZ212" s="73"/>
      <c r="BA212" s="73"/>
      <c r="BB212" s="73"/>
      <c r="BC212" s="73"/>
      <c r="BD212" s="73"/>
      <c r="BE212" s="73"/>
      <c r="BF212" s="73"/>
      <c r="BG212" s="73"/>
      <c r="BH212" s="73"/>
      <c r="BI212" s="73"/>
      <c r="BJ212" s="73"/>
      <c r="BK212" s="73"/>
      <c r="BL212" s="73"/>
      <c r="BM212" s="73"/>
      <c r="BN212" s="73"/>
      <c r="BO212" s="73"/>
      <c r="BP212" s="73"/>
      <c r="BQ212" s="73"/>
      <c r="BR212" s="73"/>
      <c r="BS212" s="73"/>
      <c r="BT212" s="73"/>
      <c r="BU212" s="73"/>
      <c r="BV212" s="73"/>
      <c r="BW212" s="73"/>
      <c r="BX212" s="73"/>
      <c r="BY212" s="73"/>
      <c r="BZ212" s="73"/>
      <c r="CA212" s="73"/>
      <c r="CB212" s="73"/>
    </row>
    <row r="213" spans="1:80" ht="23.25" x14ac:dyDescent="0.3">
      <c r="A213" s="71"/>
      <c r="C213" s="159" t="str">
        <f>+$C$11</f>
        <v>CHAUFFEUR 1</v>
      </c>
      <c r="D213" s="159" t="str">
        <f>+$C$12</f>
        <v>CHAUFFEUR 2</v>
      </c>
      <c r="E213" s="160" t="str">
        <f>+$C$13</f>
        <v>CHAUFFEUR 3</v>
      </c>
      <c r="F213" s="71"/>
      <c r="H213" s="159" t="str">
        <f>+$C$11</f>
        <v>CHAUFFEUR 1</v>
      </c>
      <c r="I213" s="159" t="str">
        <f>+$C$12</f>
        <v>CHAUFFEUR 2</v>
      </c>
      <c r="J213" s="160" t="str">
        <f>+$C$13</f>
        <v>CHAUFFEUR 3</v>
      </c>
      <c r="K213" s="71"/>
      <c r="L213" s="26"/>
      <c r="M213" s="159" t="str">
        <f>+$C$11</f>
        <v>CHAUFFEUR 1</v>
      </c>
      <c r="N213" s="159" t="str">
        <f>+$C$12</f>
        <v>CHAUFFEUR 2</v>
      </c>
      <c r="O213" s="160" t="str">
        <f>+$C$13</f>
        <v>CHAUFFEUR 3</v>
      </c>
      <c r="P213" s="71"/>
      <c r="Q213" s="26"/>
      <c r="R213" s="159" t="str">
        <f>+$C$11</f>
        <v>CHAUFFEUR 1</v>
      </c>
      <c r="S213" s="159" t="str">
        <f>+$C$12</f>
        <v>CHAUFFEUR 2</v>
      </c>
      <c r="T213" s="160" t="str">
        <f>+$C$13</f>
        <v>CHAUFFEUR 3</v>
      </c>
      <c r="U213" s="71"/>
      <c r="V213" s="26"/>
      <c r="W213" s="159" t="str">
        <f>+$C$11</f>
        <v>CHAUFFEUR 1</v>
      </c>
      <c r="X213" s="159" t="str">
        <f>+$C$12</f>
        <v>CHAUFFEUR 2</v>
      </c>
      <c r="Y213" s="160" t="str">
        <f>+$C$13</f>
        <v>CHAUFFEUR 3</v>
      </c>
      <c r="Z213" s="71"/>
      <c r="AA213" s="26"/>
      <c r="AB213" s="159" t="str">
        <f>+$C$11</f>
        <v>CHAUFFEUR 1</v>
      </c>
      <c r="AC213" s="159" t="str">
        <f>+$C$12</f>
        <v>CHAUFFEUR 2</v>
      </c>
      <c r="AD213" s="160" t="str">
        <f>+$C$13</f>
        <v>CHAUFFEUR 3</v>
      </c>
      <c r="AE213" s="58"/>
      <c r="AF213" s="73"/>
      <c r="AG213" s="73"/>
      <c r="AH213" s="73"/>
      <c r="AI213" s="73"/>
      <c r="AJ213" s="73"/>
      <c r="AK213" s="73"/>
      <c r="AL213" s="73"/>
      <c r="AM213" s="73"/>
      <c r="AN213" s="73"/>
      <c r="AO213" s="73"/>
      <c r="AP213" s="73"/>
      <c r="AQ213" s="73"/>
      <c r="AR213" s="73"/>
      <c r="AS213" s="73"/>
      <c r="AT213" s="73"/>
      <c r="AU213" s="73"/>
      <c r="AV213" s="73"/>
      <c r="AW213" s="73"/>
      <c r="AX213" s="73"/>
      <c r="AY213" s="73"/>
      <c r="AZ213" s="73"/>
      <c r="BA213" s="73"/>
      <c r="BB213" s="73"/>
      <c r="BC213" s="73"/>
      <c r="BD213" s="73"/>
      <c r="BE213" s="73"/>
      <c r="BF213" s="73"/>
      <c r="BG213" s="73"/>
      <c r="BH213" s="73"/>
      <c r="BI213" s="73"/>
      <c r="BJ213" s="73"/>
      <c r="BK213" s="73"/>
      <c r="BL213" s="73"/>
      <c r="BM213" s="73"/>
      <c r="BN213" s="73"/>
      <c r="BO213" s="73"/>
      <c r="BP213" s="73"/>
      <c r="BQ213" s="73"/>
      <c r="BR213" s="73"/>
      <c r="BS213" s="73"/>
      <c r="BT213" s="73"/>
      <c r="BU213" s="73"/>
      <c r="BV213" s="73"/>
      <c r="BW213" s="73"/>
      <c r="BX213" s="73"/>
      <c r="BY213" s="73"/>
      <c r="BZ213" s="73"/>
      <c r="CA213" s="73"/>
      <c r="CB213" s="73"/>
    </row>
    <row r="214" spans="1:80" ht="20.25" x14ac:dyDescent="0.3">
      <c r="A214" s="69"/>
      <c r="B214" s="50" t="s">
        <v>57</v>
      </c>
      <c r="C214" s="52">
        <f>+D208</f>
        <v>0</v>
      </c>
      <c r="D214" s="52">
        <f>+D209</f>
        <v>0</v>
      </c>
      <c r="E214" s="52">
        <f>+D210</f>
        <v>0</v>
      </c>
      <c r="F214" s="69"/>
      <c r="G214" s="50" t="s">
        <v>57</v>
      </c>
      <c r="H214" s="52">
        <f>+I208</f>
        <v>0</v>
      </c>
      <c r="I214" s="52">
        <f>+I209</f>
        <v>0</v>
      </c>
      <c r="J214" s="52">
        <f>+I210</f>
        <v>0</v>
      </c>
      <c r="K214" s="69"/>
      <c r="L214" s="50" t="s">
        <v>57</v>
      </c>
      <c r="M214" s="52">
        <f>+N208</f>
        <v>0</v>
      </c>
      <c r="N214" s="52">
        <f>+N209</f>
        <v>0</v>
      </c>
      <c r="O214" s="52">
        <f>+N210</f>
        <v>0</v>
      </c>
      <c r="P214" s="69"/>
      <c r="Q214" s="50" t="s">
        <v>57</v>
      </c>
      <c r="R214" s="52">
        <f>+S208</f>
        <v>0</v>
      </c>
      <c r="S214" s="52">
        <f>+S209</f>
        <v>0</v>
      </c>
      <c r="T214" s="52">
        <f>+S210</f>
        <v>0</v>
      </c>
      <c r="U214" s="69"/>
      <c r="V214" s="50" t="s">
        <v>57</v>
      </c>
      <c r="W214" s="52">
        <f>+X208</f>
        <v>0</v>
      </c>
      <c r="X214" s="52">
        <f>+X209</f>
        <v>0</v>
      </c>
      <c r="Y214" s="52">
        <f>+X210</f>
        <v>0</v>
      </c>
      <c r="Z214" s="69"/>
      <c r="AA214" s="50" t="s">
        <v>57</v>
      </c>
      <c r="AB214" s="52">
        <f>+AC208</f>
        <v>0</v>
      </c>
      <c r="AC214" s="52">
        <f>+AC209</f>
        <v>0</v>
      </c>
      <c r="AD214" s="155">
        <f>+AC210</f>
        <v>0</v>
      </c>
      <c r="AE214" s="45"/>
      <c r="AF214" s="73"/>
      <c r="AG214" s="73"/>
      <c r="AH214" s="73"/>
      <c r="AI214" s="73"/>
      <c r="AJ214" s="73"/>
      <c r="AK214" s="73"/>
      <c r="AL214" s="73"/>
      <c r="AM214" s="73"/>
      <c r="AN214" s="73"/>
      <c r="AO214" s="73"/>
      <c r="AP214" s="73"/>
      <c r="AQ214" s="73"/>
      <c r="AR214" s="73"/>
      <c r="AS214" s="73"/>
      <c r="AT214" s="73"/>
      <c r="AU214" s="73"/>
      <c r="AV214" s="73"/>
      <c r="AW214" s="73"/>
      <c r="AX214" s="73"/>
      <c r="AY214" s="73"/>
      <c r="AZ214" s="73"/>
      <c r="BA214" s="73"/>
      <c r="BB214" s="73"/>
      <c r="BC214" s="73"/>
      <c r="BD214" s="73"/>
      <c r="BE214" s="73"/>
      <c r="BF214" s="73"/>
      <c r="BG214" s="73"/>
      <c r="BH214" s="73"/>
      <c r="BI214" s="73"/>
      <c r="BJ214" s="73"/>
      <c r="BK214" s="73"/>
      <c r="BL214" s="73"/>
      <c r="BM214" s="73"/>
      <c r="BN214" s="73"/>
      <c r="BO214" s="73"/>
      <c r="BP214" s="73"/>
      <c r="BQ214" s="73"/>
      <c r="BR214" s="73"/>
      <c r="BS214" s="73"/>
      <c r="BT214" s="73"/>
      <c r="BU214" s="73"/>
      <c r="BV214" s="73"/>
      <c r="BW214" s="73"/>
      <c r="BX214" s="73"/>
      <c r="BY214" s="73"/>
      <c r="BZ214" s="73"/>
      <c r="CA214" s="73"/>
      <c r="CB214" s="73"/>
    </row>
    <row r="215" spans="1:80" ht="20.25" x14ac:dyDescent="0.3">
      <c r="A215" s="69"/>
      <c r="B215" s="50" t="s">
        <v>58</v>
      </c>
      <c r="C215" s="52" t="str">
        <f>IF(C214="TACHE 1","CHAUFFEUR 1 dispo","NON")</f>
        <v>NON</v>
      </c>
      <c r="D215" s="52" t="str">
        <f>IF(D214="TACHE 1","CHAUFFEUR 2 dispo","NON")</f>
        <v>NON</v>
      </c>
      <c r="E215" s="52" t="str">
        <f>IF(E214:E214="TACHE 1","CHAUFFEUR 3 dispo","NON")</f>
        <v>NON</v>
      </c>
      <c r="F215" s="69"/>
      <c r="G215" s="50" t="s">
        <v>58</v>
      </c>
      <c r="H215" s="52" t="str">
        <f>IF(H214="TACHE 1","CHAUFFEUR 1 dispo","NON")</f>
        <v>NON</v>
      </c>
      <c r="I215" s="52" t="str">
        <f>IF(I214="TACHE 1","CHAUFFEUR 2 dispo","NON")</f>
        <v>NON</v>
      </c>
      <c r="J215" s="52" t="str">
        <f>IF(J214:J214="TACHE 1","CHAUFFEUR 3 dispo","NON")</f>
        <v>NON</v>
      </c>
      <c r="K215" s="69"/>
      <c r="L215" s="50" t="s">
        <v>58</v>
      </c>
      <c r="M215" s="52" t="str">
        <f>IF(M214="TACHE 1","CHAUFFEUR 1 dispo","NON")</f>
        <v>NON</v>
      </c>
      <c r="N215" s="52" t="str">
        <f>IF(N214="TACHE 1","CHAUFFEUR 2 dispo","NON")</f>
        <v>NON</v>
      </c>
      <c r="O215" s="52" t="str">
        <f>IF(O214:O214="TACHE 1","CHAUFFEUR 3 dispo","NON")</f>
        <v>NON</v>
      </c>
      <c r="P215" s="69"/>
      <c r="Q215" s="50" t="s">
        <v>58</v>
      </c>
      <c r="R215" s="52" t="str">
        <f>IF(R214="TACHE 1","CHAUFFEUR 1 dispo","NON")</f>
        <v>NON</v>
      </c>
      <c r="S215" s="52" t="str">
        <f>IF(S214="TACHE 1","CHAUFFEUR 2 dispo","NON")</f>
        <v>NON</v>
      </c>
      <c r="T215" s="52" t="str">
        <f>IF(T214:T214="TACHE 1","CHAUFFEUR 3 dispo","NON")</f>
        <v>NON</v>
      </c>
      <c r="U215" s="69"/>
      <c r="V215" s="50" t="s">
        <v>58</v>
      </c>
      <c r="W215" s="52" t="str">
        <f>IF(W214="TACHE 1","CHAUFFEUR 1 dispo","NON")</f>
        <v>NON</v>
      </c>
      <c r="X215" s="52" t="str">
        <f>IF(X214="TACHE 1","CHAUFFEUR 2 dispo","NON")</f>
        <v>NON</v>
      </c>
      <c r="Y215" s="52" t="str">
        <f>IF(Y214:Y214="TACHE 1","CHAUFFEUR 3 dispo","NON")</f>
        <v>NON</v>
      </c>
      <c r="Z215" s="69"/>
      <c r="AA215" s="50" t="s">
        <v>58</v>
      </c>
      <c r="AB215" s="52" t="str">
        <f>IF(AB214="TACHE 1","CHAUFFEUR 1 dispo","NON")</f>
        <v>NON</v>
      </c>
      <c r="AC215" s="52" t="str">
        <f>IF(AC214="TACHE 1","CHAUFFEUR 2 dispo","NON")</f>
        <v>NON</v>
      </c>
      <c r="AD215" s="52" t="str">
        <f>IF(AD214:AD214="TACHE 1","CHAUFFEUR 3 dispo","NON")</f>
        <v>NON</v>
      </c>
      <c r="AE215" s="45"/>
      <c r="AF215" s="73"/>
      <c r="AG215" s="73"/>
      <c r="AH215" s="73"/>
      <c r="AI215" s="73"/>
      <c r="AJ215" s="73"/>
      <c r="AK215" s="73"/>
      <c r="AL215" s="73"/>
      <c r="AM215" s="73"/>
      <c r="AN215" s="73"/>
      <c r="AO215" s="73"/>
      <c r="AP215" s="73"/>
      <c r="AQ215" s="73"/>
      <c r="AR215" s="73"/>
      <c r="AS215" s="73"/>
      <c r="AT215" s="73"/>
      <c r="AU215" s="73"/>
      <c r="AV215" s="73"/>
      <c r="AW215" s="73"/>
      <c r="AX215" s="73"/>
      <c r="AY215" s="73"/>
      <c r="AZ215" s="73"/>
      <c r="BA215" s="73"/>
      <c r="BB215" s="73"/>
      <c r="BC215" s="73"/>
      <c r="BD215" s="73"/>
      <c r="BE215" s="73"/>
      <c r="BF215" s="73"/>
      <c r="BG215" s="73"/>
      <c r="BH215" s="73"/>
      <c r="BI215" s="73"/>
      <c r="BJ215" s="73"/>
      <c r="BK215" s="73"/>
      <c r="BL215" s="73"/>
      <c r="BM215" s="73"/>
      <c r="BN215" s="73"/>
      <c r="BO215" s="73"/>
      <c r="BP215" s="73"/>
      <c r="BQ215" s="73"/>
      <c r="BR215" s="73"/>
      <c r="BS215" s="73"/>
      <c r="BT215" s="73"/>
      <c r="BU215" s="73"/>
      <c r="BV215" s="73"/>
      <c r="BW215" s="73"/>
      <c r="BX215" s="73"/>
      <c r="BY215" s="73"/>
      <c r="BZ215" s="73"/>
      <c r="CA215" s="73"/>
      <c r="CB215" s="73"/>
    </row>
    <row r="216" spans="1:80" ht="20.25" x14ac:dyDescent="0.3">
      <c r="A216" s="106"/>
      <c r="B216" s="51">
        <v>0.3125</v>
      </c>
      <c r="C216" s="53"/>
      <c r="D216" s="53"/>
      <c r="E216" s="53"/>
      <c r="F216" s="106"/>
      <c r="G216" s="51">
        <v>0.3125</v>
      </c>
      <c r="H216" s="53"/>
      <c r="I216" s="53"/>
      <c r="J216" s="53"/>
      <c r="K216" s="106"/>
      <c r="L216" s="51">
        <v>0.3125</v>
      </c>
      <c r="M216" s="53"/>
      <c r="N216" s="53"/>
      <c r="O216" s="53"/>
      <c r="P216" s="106"/>
      <c r="Q216" s="51">
        <v>0.3125</v>
      </c>
      <c r="R216" s="53"/>
      <c r="S216" s="53"/>
      <c r="T216" s="53"/>
      <c r="U216" s="106"/>
      <c r="V216" s="51">
        <v>0.3125</v>
      </c>
      <c r="W216" s="53"/>
      <c r="X216" s="53"/>
      <c r="Y216" s="53"/>
      <c r="Z216" s="106"/>
      <c r="AA216" s="51">
        <v>0.3125</v>
      </c>
      <c r="AB216" s="53"/>
      <c r="AC216" s="53"/>
      <c r="AD216" s="53"/>
      <c r="AF216" s="73"/>
      <c r="AG216" s="73"/>
      <c r="AH216" s="73"/>
      <c r="AI216" s="73"/>
      <c r="AJ216" s="73"/>
      <c r="AK216" s="73"/>
      <c r="AL216" s="73"/>
      <c r="AM216" s="73"/>
      <c r="AN216" s="73"/>
      <c r="AO216" s="73"/>
      <c r="AP216" s="73"/>
      <c r="AQ216" s="73"/>
      <c r="AR216" s="73"/>
      <c r="AS216" s="73"/>
      <c r="AT216" s="73"/>
      <c r="AU216" s="73"/>
      <c r="AV216" s="73"/>
      <c r="AW216" s="73"/>
      <c r="AX216" s="73"/>
      <c r="AY216" s="73"/>
      <c r="AZ216" s="73"/>
      <c r="BA216" s="73"/>
      <c r="BB216" s="73"/>
      <c r="BC216" s="73"/>
      <c r="BD216" s="73"/>
      <c r="BE216" s="73"/>
      <c r="BF216" s="73"/>
      <c r="BG216" s="73"/>
      <c r="BH216" s="73"/>
      <c r="BI216" s="73"/>
      <c r="BJ216" s="73"/>
      <c r="BK216" s="73"/>
      <c r="BL216" s="73"/>
      <c r="BM216" s="73"/>
      <c r="BN216" s="73"/>
      <c r="BO216" s="73"/>
      <c r="BP216" s="73"/>
      <c r="BQ216" s="73"/>
      <c r="BR216" s="73"/>
      <c r="BS216" s="73"/>
      <c r="BT216" s="73"/>
      <c r="BU216" s="73"/>
      <c r="BV216" s="73"/>
      <c r="BW216" s="73"/>
      <c r="BX216" s="73"/>
      <c r="BY216" s="73"/>
      <c r="BZ216" s="73"/>
      <c r="CA216" s="73"/>
      <c r="CB216" s="73"/>
    </row>
    <row r="217" spans="1:80" ht="23.25" x14ac:dyDescent="0.3">
      <c r="A217" s="106"/>
      <c r="B217" s="51">
        <v>0.32291666666666669</v>
      </c>
      <c r="C217" s="53"/>
      <c r="D217" s="53"/>
      <c r="E217" s="53"/>
      <c r="F217" s="106"/>
      <c r="G217" s="51">
        <v>0.32291666666666669</v>
      </c>
      <c r="H217" s="53"/>
      <c r="I217" s="53"/>
      <c r="J217" s="53"/>
      <c r="K217" s="106"/>
      <c r="L217" s="51">
        <v>0.32291666666666669</v>
      </c>
      <c r="M217" s="53"/>
      <c r="N217" s="53"/>
      <c r="O217" s="53"/>
      <c r="P217" s="106"/>
      <c r="Q217" s="51">
        <v>0.32291666666666669</v>
      </c>
      <c r="R217" s="53"/>
      <c r="S217" s="53"/>
      <c r="T217" s="53"/>
      <c r="U217" s="106"/>
      <c r="V217" s="51">
        <v>0.32291666666666669</v>
      </c>
      <c r="W217" s="53"/>
      <c r="X217" s="53"/>
      <c r="Y217" s="53"/>
      <c r="Z217" s="106"/>
      <c r="AA217" s="51">
        <v>0.32291666666666669</v>
      </c>
      <c r="AB217" s="53"/>
      <c r="AC217" s="53"/>
      <c r="AD217" s="53"/>
      <c r="AF217" s="73"/>
      <c r="AG217" s="73"/>
      <c r="AH217" s="73"/>
      <c r="AI217" s="73"/>
      <c r="AJ217" s="73"/>
      <c r="AK217" s="73"/>
      <c r="AL217" s="73"/>
      <c r="AM217" s="73"/>
      <c r="AN217" s="73"/>
      <c r="AO217" s="73"/>
      <c r="AP217" s="73"/>
      <c r="AQ217" s="73"/>
      <c r="AR217" s="73"/>
      <c r="AS217" s="73"/>
      <c r="AT217" s="73"/>
      <c r="AU217" s="73"/>
      <c r="AV217" s="73"/>
      <c r="AW217" s="73"/>
      <c r="AX217" s="73"/>
      <c r="AY217" s="73"/>
      <c r="AZ217" s="73"/>
      <c r="BA217" s="73"/>
      <c r="BB217" s="73"/>
      <c r="BC217" s="73"/>
      <c r="BD217" s="73"/>
      <c r="BE217" s="73"/>
      <c r="BF217" s="73"/>
      <c r="BG217" s="73"/>
      <c r="BH217" s="73"/>
      <c r="BI217" s="73"/>
      <c r="BJ217" s="73"/>
      <c r="BK217" s="73"/>
      <c r="BL217" s="73"/>
      <c r="BM217" s="73"/>
      <c r="BN217" s="73"/>
      <c r="BO217" s="97"/>
      <c r="BP217" s="73"/>
      <c r="BQ217" s="73"/>
      <c r="BR217" s="73"/>
      <c r="BS217" s="73"/>
      <c r="BT217" s="73"/>
      <c r="BU217" s="73"/>
      <c r="BV217" s="73"/>
      <c r="BW217" s="73"/>
      <c r="BX217" s="73"/>
      <c r="BY217" s="73"/>
      <c r="BZ217" s="73"/>
      <c r="CA217" s="73"/>
      <c r="CB217" s="73"/>
    </row>
    <row r="218" spans="1:80" ht="20.25" x14ac:dyDescent="0.3">
      <c r="A218" s="106"/>
      <c r="B218" s="51">
        <v>0.33333333333333337</v>
      </c>
      <c r="C218" s="53"/>
      <c r="D218" s="53"/>
      <c r="E218" s="53"/>
      <c r="F218" s="106"/>
      <c r="G218" s="51">
        <v>0.33333333333333337</v>
      </c>
      <c r="H218" s="53"/>
      <c r="I218" s="53"/>
      <c r="J218" s="53"/>
      <c r="K218" s="106"/>
      <c r="L218" s="51">
        <v>0.33333333333333337</v>
      </c>
      <c r="M218" s="53"/>
      <c r="N218" s="53"/>
      <c r="O218" s="53"/>
      <c r="P218" s="106"/>
      <c r="Q218" s="51">
        <v>0.33333333333333337</v>
      </c>
      <c r="R218" s="53"/>
      <c r="S218" s="53"/>
      <c r="T218" s="53"/>
      <c r="U218" s="106"/>
      <c r="V218" s="51">
        <v>0.33333333333333337</v>
      </c>
      <c r="W218" s="53"/>
      <c r="X218" s="53"/>
      <c r="Y218" s="53"/>
      <c r="Z218" s="106"/>
      <c r="AA218" s="51">
        <v>0.33333333333333337</v>
      </c>
      <c r="AB218" s="53"/>
      <c r="AC218" s="53"/>
      <c r="AD218" s="53"/>
      <c r="AF218" s="73"/>
      <c r="AG218" s="73"/>
      <c r="AH218" s="73"/>
      <c r="AI218" s="73"/>
      <c r="AJ218" s="73"/>
      <c r="AK218" s="73"/>
      <c r="AL218" s="73"/>
      <c r="AM218" s="73"/>
      <c r="AN218" s="73"/>
      <c r="AO218" s="73"/>
      <c r="AP218" s="73"/>
      <c r="AQ218" s="73"/>
      <c r="AR218" s="73"/>
      <c r="AS218" s="73"/>
      <c r="AT218" s="73"/>
      <c r="AU218" s="73"/>
      <c r="AV218" s="73"/>
      <c r="AW218" s="73"/>
      <c r="AX218" s="73"/>
      <c r="AY218" s="73"/>
      <c r="AZ218" s="73"/>
      <c r="BA218" s="73"/>
      <c r="BB218" s="73"/>
      <c r="BC218" s="73"/>
      <c r="BD218" s="73"/>
      <c r="BE218" s="73"/>
      <c r="BF218" s="73"/>
      <c r="BG218" s="73"/>
      <c r="BH218" s="73"/>
      <c r="BI218" s="73"/>
      <c r="BJ218" s="73"/>
      <c r="BK218" s="73"/>
      <c r="BL218" s="73"/>
      <c r="BM218" s="73"/>
      <c r="BN218" s="73"/>
      <c r="BO218" s="99"/>
      <c r="BP218" s="73"/>
      <c r="BQ218" s="73"/>
      <c r="BR218" s="73"/>
      <c r="BS218" s="73"/>
      <c r="BT218" s="73"/>
      <c r="BU218" s="73"/>
      <c r="BV218" s="73"/>
      <c r="BW218" s="73"/>
      <c r="BX218" s="73"/>
      <c r="BY218" s="73"/>
      <c r="BZ218" s="73"/>
      <c r="CA218" s="73"/>
      <c r="CB218" s="73"/>
    </row>
    <row r="219" spans="1:80" ht="20.25" x14ac:dyDescent="0.3">
      <c r="A219" s="106"/>
      <c r="B219" s="51">
        <v>0.34375000000000006</v>
      </c>
      <c r="C219" s="59"/>
      <c r="D219" s="59"/>
      <c r="E219" s="59"/>
      <c r="F219" s="106"/>
      <c r="G219" s="51">
        <v>0.34375000000000006</v>
      </c>
      <c r="H219" s="59"/>
      <c r="I219" s="59"/>
      <c r="J219" s="59"/>
      <c r="K219" s="106"/>
      <c r="L219" s="51">
        <v>0.34375000000000006</v>
      </c>
      <c r="M219" s="59"/>
      <c r="N219" s="59"/>
      <c r="O219" s="59"/>
      <c r="P219" s="106"/>
      <c r="Q219" s="51">
        <v>0.34375000000000006</v>
      </c>
      <c r="R219" s="59"/>
      <c r="S219" s="59"/>
      <c r="T219" s="59"/>
      <c r="U219" s="106"/>
      <c r="V219" s="51">
        <v>0.34375000000000006</v>
      </c>
      <c r="W219" s="59"/>
      <c r="X219" s="59"/>
      <c r="Y219" s="59"/>
      <c r="Z219" s="106"/>
      <c r="AA219" s="51">
        <v>0.34375000000000006</v>
      </c>
      <c r="AB219" s="59"/>
      <c r="AC219" s="59"/>
      <c r="AD219" s="59"/>
      <c r="AF219" s="73"/>
      <c r="AG219" s="73"/>
      <c r="AH219" s="73"/>
      <c r="AI219" s="73"/>
      <c r="AJ219" s="73"/>
      <c r="AK219" s="73"/>
      <c r="AL219" s="73"/>
      <c r="AM219" s="73"/>
      <c r="AN219" s="73"/>
      <c r="AO219" s="73"/>
      <c r="AP219" s="73"/>
      <c r="AQ219" s="73"/>
      <c r="AR219" s="73"/>
      <c r="AS219" s="73"/>
      <c r="AT219" s="73"/>
      <c r="AU219" s="73"/>
      <c r="AV219" s="73"/>
      <c r="AW219" s="73"/>
      <c r="AX219" s="73"/>
      <c r="AY219" s="73"/>
      <c r="AZ219" s="73"/>
      <c r="BA219" s="73"/>
      <c r="BB219" s="73"/>
      <c r="BC219" s="73"/>
      <c r="BD219" s="73"/>
      <c r="BE219" s="73"/>
      <c r="BF219" s="73"/>
      <c r="BG219" s="73"/>
      <c r="BH219" s="73"/>
      <c r="BI219" s="73"/>
      <c r="BJ219" s="73"/>
      <c r="BK219" s="73"/>
      <c r="BL219" s="73"/>
      <c r="BM219" s="73"/>
      <c r="BN219" s="73"/>
      <c r="BO219" s="73"/>
      <c r="BP219" s="73"/>
      <c r="BQ219" s="73"/>
      <c r="BR219" s="73"/>
      <c r="BS219" s="73"/>
      <c r="BT219" s="73"/>
      <c r="BU219" s="73"/>
      <c r="BV219" s="73"/>
      <c r="BW219" s="73"/>
      <c r="BX219" s="73"/>
      <c r="BY219" s="73"/>
      <c r="BZ219" s="73"/>
      <c r="CA219" s="73"/>
      <c r="CB219" s="73"/>
    </row>
    <row r="220" spans="1:80" ht="20.25" x14ac:dyDescent="0.3">
      <c r="A220" s="106"/>
      <c r="B220" s="51">
        <v>0.35416666666666674</v>
      </c>
      <c r="C220" s="59"/>
      <c r="D220" s="59"/>
      <c r="E220" s="59"/>
      <c r="F220" s="106"/>
      <c r="G220" s="51">
        <v>0.35416666666666674</v>
      </c>
      <c r="H220" s="59"/>
      <c r="I220" s="59"/>
      <c r="J220" s="59"/>
      <c r="K220" s="106"/>
      <c r="L220" s="51">
        <v>0.35416666666666674</v>
      </c>
      <c r="M220" s="59"/>
      <c r="N220" s="59"/>
      <c r="O220" s="59"/>
      <c r="P220" s="106"/>
      <c r="Q220" s="51">
        <v>0.35416666666666674</v>
      </c>
      <c r="R220" s="59"/>
      <c r="S220" s="59"/>
      <c r="T220" s="59"/>
      <c r="U220" s="106"/>
      <c r="V220" s="51">
        <v>0.35416666666666674</v>
      </c>
      <c r="W220" s="59"/>
      <c r="X220" s="59"/>
      <c r="Y220" s="59"/>
      <c r="Z220" s="106"/>
      <c r="AA220" s="51">
        <v>0.35416666666666674</v>
      </c>
      <c r="AB220" s="59"/>
      <c r="AC220" s="59"/>
      <c r="AD220" s="59"/>
      <c r="AF220" s="73"/>
      <c r="AG220" s="73"/>
      <c r="AH220" s="73"/>
      <c r="AI220" s="73"/>
      <c r="AJ220" s="73"/>
      <c r="AK220" s="73"/>
      <c r="AL220" s="73"/>
      <c r="AM220" s="73"/>
      <c r="AN220" s="73"/>
      <c r="AO220" s="73"/>
      <c r="AP220" s="73"/>
      <c r="AQ220" s="73"/>
      <c r="AR220" s="73"/>
      <c r="AS220" s="73"/>
      <c r="AT220" s="73"/>
      <c r="AU220" s="73"/>
      <c r="AV220" s="73"/>
      <c r="AW220" s="73"/>
      <c r="AX220" s="73"/>
      <c r="AY220" s="73"/>
      <c r="AZ220" s="73"/>
      <c r="BA220" s="73"/>
      <c r="BB220" s="73"/>
      <c r="BC220" s="73"/>
      <c r="BD220" s="73"/>
      <c r="BE220" s="73"/>
      <c r="BF220" s="73"/>
      <c r="BG220" s="73"/>
      <c r="BH220" s="73"/>
      <c r="BI220" s="73"/>
      <c r="BJ220" s="73"/>
      <c r="BK220" s="73"/>
      <c r="BL220" s="73"/>
      <c r="BM220" s="73"/>
      <c r="BN220" s="73"/>
      <c r="BO220" s="73"/>
      <c r="BP220" s="73"/>
      <c r="BQ220" s="73"/>
      <c r="BR220" s="73"/>
      <c r="BS220" s="73"/>
      <c r="BT220" s="73"/>
      <c r="BU220" s="73"/>
      <c r="BV220" s="73"/>
      <c r="BW220" s="73"/>
      <c r="BX220" s="73"/>
      <c r="BY220" s="73"/>
      <c r="BZ220" s="73"/>
      <c r="CA220" s="73"/>
      <c r="CB220" s="73"/>
    </row>
    <row r="221" spans="1:80" ht="20.25" x14ac:dyDescent="0.3">
      <c r="A221" s="106"/>
      <c r="B221" s="51">
        <v>0.36458333333333343</v>
      </c>
      <c r="C221" s="59"/>
      <c r="D221" s="59"/>
      <c r="E221" s="59"/>
      <c r="F221" s="106"/>
      <c r="G221" s="51">
        <v>0.36458333333333343</v>
      </c>
      <c r="H221" s="59"/>
      <c r="I221" s="59"/>
      <c r="J221" s="59"/>
      <c r="K221" s="106"/>
      <c r="L221" s="51">
        <v>0.36458333333333343</v>
      </c>
      <c r="M221" s="59"/>
      <c r="N221" s="59"/>
      <c r="O221" s="59"/>
      <c r="P221" s="106"/>
      <c r="Q221" s="51">
        <v>0.36458333333333343</v>
      </c>
      <c r="R221" s="59"/>
      <c r="S221" s="59"/>
      <c r="T221" s="59"/>
      <c r="U221" s="106"/>
      <c r="V221" s="51">
        <v>0.36458333333333343</v>
      </c>
      <c r="W221" s="59"/>
      <c r="X221" s="59"/>
      <c r="Y221" s="59"/>
      <c r="Z221" s="106"/>
      <c r="AA221" s="51">
        <v>0.36458333333333343</v>
      </c>
      <c r="AB221" s="59"/>
      <c r="AC221" s="59"/>
      <c r="AD221" s="59"/>
      <c r="AF221" s="73"/>
      <c r="AG221" s="73"/>
      <c r="AH221" s="73"/>
      <c r="AI221" s="73"/>
      <c r="AJ221" s="73"/>
      <c r="AK221" s="73"/>
      <c r="AL221" s="73"/>
      <c r="AM221" s="73"/>
      <c r="AN221" s="73"/>
      <c r="AO221" s="73"/>
      <c r="AP221" s="73"/>
      <c r="AQ221" s="73"/>
      <c r="AR221" s="73"/>
      <c r="AS221" s="73"/>
      <c r="AT221" s="73"/>
      <c r="AU221" s="73"/>
      <c r="AV221" s="73"/>
      <c r="AW221" s="73"/>
      <c r="AX221" s="73"/>
      <c r="AY221" s="73"/>
      <c r="AZ221" s="73"/>
      <c r="BA221" s="73"/>
      <c r="BB221" s="73"/>
      <c r="BC221" s="73"/>
      <c r="BD221" s="73"/>
      <c r="BE221" s="73"/>
      <c r="BF221" s="73"/>
      <c r="BG221" s="73"/>
      <c r="BH221" s="73"/>
      <c r="BI221" s="73"/>
      <c r="BJ221" s="73"/>
      <c r="BK221" s="73"/>
      <c r="BL221" s="73"/>
      <c r="BM221" s="73"/>
      <c r="BN221" s="73"/>
      <c r="BO221" s="73"/>
      <c r="BP221" s="73"/>
      <c r="BQ221" s="73"/>
      <c r="BR221" s="73"/>
      <c r="BS221" s="73"/>
      <c r="BT221" s="73"/>
      <c r="BU221" s="73"/>
      <c r="BV221" s="73"/>
      <c r="BW221" s="73"/>
      <c r="BX221" s="73"/>
      <c r="BY221" s="73"/>
      <c r="BZ221" s="73"/>
      <c r="CA221" s="73"/>
      <c r="CB221" s="73"/>
    </row>
    <row r="222" spans="1:80" ht="20.25" x14ac:dyDescent="0.3">
      <c r="A222" s="106"/>
      <c r="B222" s="51">
        <v>0.37500000000000011</v>
      </c>
      <c r="C222" s="59"/>
      <c r="D222" s="59"/>
      <c r="E222" s="59"/>
      <c r="F222" s="106"/>
      <c r="G222" s="51">
        <v>0.37500000000000011</v>
      </c>
      <c r="H222" s="59"/>
      <c r="I222" s="59"/>
      <c r="J222" s="59"/>
      <c r="K222" s="106"/>
      <c r="L222" s="51">
        <v>0.37500000000000011</v>
      </c>
      <c r="M222" s="59"/>
      <c r="N222" s="59"/>
      <c r="O222" s="59"/>
      <c r="P222" s="106"/>
      <c r="Q222" s="51">
        <v>0.37500000000000011</v>
      </c>
      <c r="R222" s="59"/>
      <c r="S222" s="59"/>
      <c r="T222" s="59"/>
      <c r="U222" s="106"/>
      <c r="V222" s="51">
        <v>0.37500000000000011</v>
      </c>
      <c r="W222" s="59"/>
      <c r="X222" s="59"/>
      <c r="Y222" s="59"/>
      <c r="Z222" s="106"/>
      <c r="AA222" s="51">
        <v>0.37500000000000011</v>
      </c>
      <c r="AB222" s="59"/>
      <c r="AC222" s="59"/>
      <c r="AD222" s="59"/>
      <c r="AF222" s="73"/>
      <c r="AG222" s="73"/>
      <c r="AH222" s="73"/>
      <c r="AI222" s="73"/>
      <c r="AJ222" s="73"/>
      <c r="AK222" s="73"/>
      <c r="AL222" s="73"/>
      <c r="AM222" s="73"/>
      <c r="AN222" s="73"/>
      <c r="AO222" s="73"/>
      <c r="AP222" s="73"/>
      <c r="AQ222" s="73"/>
      <c r="AR222" s="73"/>
      <c r="AS222" s="73"/>
      <c r="AT222" s="73"/>
      <c r="AU222" s="73"/>
      <c r="AV222" s="73"/>
      <c r="AW222" s="73"/>
      <c r="AX222" s="73"/>
      <c r="AY222" s="73"/>
      <c r="AZ222" s="73"/>
      <c r="BA222" s="73"/>
      <c r="BB222" s="73"/>
      <c r="BC222" s="73"/>
      <c r="BD222" s="73"/>
      <c r="BE222" s="73"/>
      <c r="BF222" s="73"/>
      <c r="BG222" s="73"/>
      <c r="BH222" s="73"/>
      <c r="BI222" s="73"/>
      <c r="BJ222" s="73"/>
      <c r="BK222" s="73"/>
      <c r="BL222" s="73"/>
      <c r="BM222" s="73"/>
      <c r="BN222" s="73"/>
      <c r="BO222" s="73"/>
      <c r="BP222" s="73"/>
      <c r="BQ222" s="73"/>
      <c r="BR222" s="73"/>
      <c r="BS222" s="73"/>
      <c r="BT222" s="73"/>
      <c r="BU222" s="73"/>
      <c r="BV222" s="73"/>
      <c r="BW222" s="73"/>
      <c r="BX222" s="73"/>
      <c r="BY222" s="73"/>
      <c r="BZ222" s="73"/>
      <c r="CA222" s="73"/>
      <c r="CB222" s="73"/>
    </row>
    <row r="223" spans="1:80" ht="20.25" x14ac:dyDescent="0.3">
      <c r="A223" s="69"/>
      <c r="B223" s="51">
        <v>0.3854166666666668</v>
      </c>
      <c r="C223" s="59"/>
      <c r="D223" s="59"/>
      <c r="E223" s="59"/>
      <c r="F223" s="69"/>
      <c r="G223" s="51">
        <v>0.3854166666666668</v>
      </c>
      <c r="H223" s="59"/>
      <c r="I223" s="59"/>
      <c r="J223" s="59"/>
      <c r="K223" s="69"/>
      <c r="L223" s="51">
        <v>0.3854166666666668</v>
      </c>
      <c r="M223" s="59"/>
      <c r="N223" s="59"/>
      <c r="O223" s="59"/>
      <c r="P223" s="69"/>
      <c r="Q223" s="51">
        <v>0.3854166666666668</v>
      </c>
      <c r="R223" s="59"/>
      <c r="S223" s="59"/>
      <c r="T223" s="59"/>
      <c r="U223" s="69"/>
      <c r="V223" s="51">
        <v>0.3854166666666668</v>
      </c>
      <c r="W223" s="59"/>
      <c r="X223" s="59"/>
      <c r="Y223" s="59"/>
      <c r="Z223" s="69"/>
      <c r="AA223" s="51">
        <v>0.3854166666666668</v>
      </c>
      <c r="AB223" s="59"/>
      <c r="AC223" s="59"/>
      <c r="AD223" s="59"/>
      <c r="AF223" s="73"/>
      <c r="AG223" s="73"/>
      <c r="AH223" s="73"/>
      <c r="AI223" s="73"/>
      <c r="AJ223" s="73"/>
      <c r="AK223" s="73"/>
      <c r="AL223" s="73"/>
      <c r="AM223" s="73"/>
      <c r="AN223" s="73"/>
      <c r="AO223" s="73"/>
      <c r="AP223" s="73"/>
      <c r="AQ223" s="73"/>
      <c r="AR223" s="73"/>
      <c r="AS223" s="73"/>
      <c r="AT223" s="73"/>
      <c r="AU223" s="73"/>
      <c r="AV223" s="73"/>
      <c r="AW223" s="73"/>
      <c r="AX223" s="73"/>
      <c r="AY223" s="73"/>
      <c r="AZ223" s="73"/>
      <c r="BA223" s="73"/>
      <c r="BB223" s="73"/>
      <c r="BC223" s="73"/>
      <c r="BD223" s="73"/>
      <c r="BE223" s="73"/>
      <c r="BF223" s="73"/>
      <c r="BG223" s="73"/>
      <c r="BH223" s="73"/>
      <c r="BI223" s="73"/>
      <c r="BJ223" s="73"/>
      <c r="BK223" s="73"/>
      <c r="BL223" s="73"/>
      <c r="BM223" s="73"/>
      <c r="BN223" s="73"/>
      <c r="BO223" s="73"/>
      <c r="BP223" s="73"/>
      <c r="BQ223" s="73"/>
      <c r="BR223" s="73"/>
      <c r="BS223" s="73"/>
      <c r="BT223" s="73"/>
      <c r="BU223" s="73"/>
      <c r="BV223" s="73"/>
      <c r="BW223" s="73"/>
      <c r="BX223" s="73"/>
      <c r="BY223" s="73"/>
      <c r="BZ223" s="73"/>
      <c r="CA223" s="73"/>
      <c r="CB223" s="73"/>
    </row>
    <row r="224" spans="1:80" ht="20.25" x14ac:dyDescent="0.3">
      <c r="A224" s="69"/>
      <c r="B224" s="51">
        <v>0.39583333333333348</v>
      </c>
      <c r="C224" s="59"/>
      <c r="D224" s="59"/>
      <c r="E224" s="59"/>
      <c r="F224" s="69"/>
      <c r="G224" s="51">
        <v>0.39583333333333348</v>
      </c>
      <c r="H224" s="59"/>
      <c r="I224" s="59"/>
      <c r="J224" s="59"/>
      <c r="K224" s="69"/>
      <c r="L224" s="51">
        <v>0.39583333333333348</v>
      </c>
      <c r="M224" s="59"/>
      <c r="N224" s="59"/>
      <c r="O224" s="59"/>
      <c r="P224" s="69"/>
      <c r="Q224" s="51">
        <v>0.39583333333333348</v>
      </c>
      <c r="R224" s="59"/>
      <c r="S224" s="59"/>
      <c r="T224" s="59"/>
      <c r="U224" s="69"/>
      <c r="V224" s="51">
        <v>0.39583333333333348</v>
      </c>
      <c r="W224" s="59"/>
      <c r="X224" s="59"/>
      <c r="Y224" s="59"/>
      <c r="Z224" s="69"/>
      <c r="AA224" s="51">
        <v>0.39583333333333348</v>
      </c>
      <c r="AB224" s="59"/>
      <c r="AC224" s="59"/>
      <c r="AD224" s="59"/>
      <c r="AF224" s="73"/>
      <c r="AG224" s="73"/>
      <c r="AH224" s="73"/>
      <c r="AI224" s="73"/>
      <c r="AJ224" s="73"/>
      <c r="AK224" s="73"/>
      <c r="AL224" s="73"/>
      <c r="AM224" s="73"/>
      <c r="AN224" s="73"/>
      <c r="AO224" s="73"/>
      <c r="AP224" s="73"/>
      <c r="AQ224" s="73"/>
      <c r="AR224" s="73"/>
      <c r="AS224" s="73"/>
      <c r="AT224" s="73"/>
      <c r="AU224" s="73"/>
      <c r="AV224" s="73"/>
      <c r="AW224" s="73"/>
      <c r="AX224" s="73"/>
      <c r="AY224" s="73"/>
      <c r="AZ224" s="73"/>
      <c r="BA224" s="73"/>
      <c r="BB224" s="73"/>
      <c r="BC224" s="73"/>
      <c r="BD224" s="73"/>
      <c r="BE224" s="73"/>
      <c r="BF224" s="73"/>
      <c r="BG224" s="73"/>
      <c r="BH224" s="73"/>
      <c r="BI224" s="73"/>
      <c r="BJ224" s="73"/>
      <c r="BK224" s="73"/>
      <c r="BL224" s="73"/>
      <c r="BM224" s="73"/>
      <c r="BN224" s="73"/>
      <c r="BO224" s="73"/>
      <c r="BP224" s="73"/>
      <c r="BQ224" s="73"/>
      <c r="BR224" s="73"/>
      <c r="BS224" s="73"/>
      <c r="BT224" s="73"/>
      <c r="BU224" s="73"/>
      <c r="BV224" s="73"/>
      <c r="BW224" s="73"/>
      <c r="BX224" s="73"/>
      <c r="BY224" s="73"/>
      <c r="BZ224" s="73"/>
      <c r="CA224" s="73"/>
      <c r="CB224" s="73"/>
    </row>
    <row r="225" spans="1:80" ht="20.25" x14ac:dyDescent="0.3">
      <c r="A225" s="69"/>
      <c r="B225" s="51">
        <v>0.40625000000000017</v>
      </c>
      <c r="C225" s="59"/>
      <c r="D225" s="59"/>
      <c r="E225" s="59"/>
      <c r="F225" s="69"/>
      <c r="G225" s="51">
        <v>0.40625000000000017</v>
      </c>
      <c r="H225" s="59"/>
      <c r="I225" s="59"/>
      <c r="J225" s="59"/>
      <c r="K225" s="69"/>
      <c r="L225" s="51">
        <v>0.40625000000000017</v>
      </c>
      <c r="M225" s="59"/>
      <c r="N225" s="59"/>
      <c r="O225" s="59"/>
      <c r="P225" s="69"/>
      <c r="Q225" s="51">
        <v>0.40625000000000017</v>
      </c>
      <c r="R225" s="59"/>
      <c r="S225" s="59"/>
      <c r="T225" s="59"/>
      <c r="U225" s="69"/>
      <c r="V225" s="51">
        <v>0.40625000000000017</v>
      </c>
      <c r="W225" s="59"/>
      <c r="X225" s="59"/>
      <c r="Y225" s="59"/>
      <c r="Z225" s="69"/>
      <c r="AA225" s="51">
        <v>0.40625000000000017</v>
      </c>
      <c r="AB225" s="59"/>
      <c r="AC225" s="59"/>
      <c r="AD225" s="59"/>
      <c r="AF225" s="73"/>
      <c r="AG225" s="73"/>
      <c r="AH225" s="73"/>
      <c r="AI225" s="73"/>
      <c r="AJ225" s="73"/>
      <c r="AK225" s="73"/>
      <c r="AL225" s="73"/>
      <c r="AM225" s="73"/>
      <c r="AN225" s="73"/>
      <c r="AO225" s="73"/>
      <c r="AP225" s="73"/>
      <c r="AQ225" s="73"/>
      <c r="AR225" s="73"/>
      <c r="AS225" s="73"/>
      <c r="AT225" s="73"/>
      <c r="AU225" s="73"/>
      <c r="AV225" s="73"/>
      <c r="AW225" s="73"/>
      <c r="AX225" s="73"/>
      <c r="AY225" s="73"/>
      <c r="AZ225" s="73"/>
      <c r="BA225" s="73"/>
      <c r="BB225" s="73"/>
      <c r="BC225" s="73"/>
      <c r="BD225" s="73"/>
      <c r="BE225" s="73"/>
      <c r="BF225" s="73"/>
      <c r="BG225" s="73"/>
      <c r="BH225" s="73"/>
      <c r="BI225" s="73"/>
      <c r="BJ225" s="73"/>
      <c r="BK225" s="73"/>
      <c r="BL225" s="73"/>
      <c r="BM225" s="73"/>
      <c r="BN225" s="73"/>
      <c r="BO225" s="73"/>
      <c r="BP225" s="73"/>
      <c r="BQ225" s="73"/>
      <c r="BR225" s="73"/>
      <c r="BS225" s="73"/>
      <c r="BT225" s="73"/>
      <c r="BU225" s="73"/>
      <c r="BV225" s="73"/>
      <c r="BW225" s="73"/>
      <c r="BX225" s="73"/>
      <c r="BY225" s="73"/>
      <c r="BZ225" s="73"/>
      <c r="CA225" s="73"/>
      <c r="CB225" s="73"/>
    </row>
    <row r="226" spans="1:80" ht="20.25" x14ac:dyDescent="0.3">
      <c r="A226" s="69"/>
      <c r="B226" s="51">
        <v>0.41666666666666685</v>
      </c>
      <c r="C226" s="59"/>
      <c r="D226" s="59"/>
      <c r="E226" s="59"/>
      <c r="F226" s="69"/>
      <c r="G226" s="51">
        <v>0.41666666666666685</v>
      </c>
      <c r="H226" s="59"/>
      <c r="I226" s="59"/>
      <c r="J226" s="59"/>
      <c r="K226" s="69"/>
      <c r="L226" s="51">
        <v>0.41666666666666685</v>
      </c>
      <c r="M226" s="59"/>
      <c r="N226" s="59"/>
      <c r="O226" s="59"/>
      <c r="P226" s="69"/>
      <c r="Q226" s="51">
        <v>0.41666666666666685</v>
      </c>
      <c r="R226" s="59"/>
      <c r="S226" s="59"/>
      <c r="T226" s="59"/>
      <c r="U226" s="69"/>
      <c r="V226" s="51">
        <v>0.41666666666666685</v>
      </c>
      <c r="W226" s="59"/>
      <c r="X226" s="59"/>
      <c r="Y226" s="59"/>
      <c r="Z226" s="69"/>
      <c r="AA226" s="51">
        <v>0.41666666666666685</v>
      </c>
      <c r="AB226" s="59"/>
      <c r="AC226" s="59"/>
      <c r="AD226" s="59"/>
      <c r="AF226" s="73"/>
      <c r="AG226" s="73"/>
      <c r="AH226" s="73"/>
      <c r="AI226" s="73"/>
      <c r="AJ226" s="73"/>
      <c r="AK226" s="73"/>
      <c r="AL226" s="73"/>
      <c r="AM226" s="73"/>
      <c r="AN226" s="73"/>
      <c r="AO226" s="73"/>
      <c r="AP226" s="73"/>
      <c r="AQ226" s="73"/>
      <c r="AR226" s="73"/>
      <c r="AS226" s="73"/>
      <c r="AT226" s="73"/>
      <c r="AU226" s="73"/>
      <c r="AV226" s="73"/>
      <c r="AW226" s="73"/>
      <c r="AX226" s="73"/>
      <c r="AY226" s="73"/>
      <c r="AZ226" s="73"/>
      <c r="BA226" s="73"/>
      <c r="BB226" s="73"/>
      <c r="BC226" s="73"/>
      <c r="BD226" s="73"/>
      <c r="BE226" s="73"/>
      <c r="BF226" s="73"/>
      <c r="BG226" s="73"/>
      <c r="BH226" s="73"/>
      <c r="BI226" s="73"/>
      <c r="BJ226" s="73"/>
      <c r="BK226" s="73"/>
      <c r="BL226" s="73"/>
      <c r="BM226" s="73"/>
      <c r="BN226" s="73"/>
      <c r="BO226" s="73"/>
      <c r="BP226" s="73"/>
      <c r="BQ226" s="73"/>
      <c r="BR226" s="73"/>
      <c r="BS226" s="73"/>
      <c r="BT226" s="73"/>
      <c r="BU226" s="73"/>
      <c r="BV226" s="73"/>
      <c r="BW226" s="73"/>
      <c r="BX226" s="73"/>
      <c r="BY226" s="73"/>
      <c r="BZ226" s="73"/>
      <c r="CA226" s="73"/>
      <c r="CB226" s="73"/>
    </row>
    <row r="227" spans="1:80" ht="20.25" x14ac:dyDescent="0.3">
      <c r="A227" s="69"/>
      <c r="B227" s="51">
        <v>0.42708333333333354</v>
      </c>
      <c r="C227" s="59"/>
      <c r="D227" s="59"/>
      <c r="E227" s="59"/>
      <c r="F227" s="69"/>
      <c r="G227" s="51">
        <v>0.42708333333333354</v>
      </c>
      <c r="H227" s="59"/>
      <c r="I227" s="59"/>
      <c r="J227" s="59"/>
      <c r="K227" s="69"/>
      <c r="L227" s="51">
        <v>0.42708333333333354</v>
      </c>
      <c r="M227" s="59"/>
      <c r="N227" s="59"/>
      <c r="O227" s="59"/>
      <c r="P227" s="69"/>
      <c r="Q227" s="51">
        <v>0.42708333333333354</v>
      </c>
      <c r="R227" s="59"/>
      <c r="S227" s="59"/>
      <c r="T227" s="59"/>
      <c r="U227" s="69"/>
      <c r="V227" s="51">
        <v>0.42708333333333354</v>
      </c>
      <c r="W227" s="59"/>
      <c r="X227" s="59"/>
      <c r="Y227" s="59"/>
      <c r="Z227" s="69"/>
      <c r="AA227" s="51">
        <v>0.42708333333333354</v>
      </c>
      <c r="AB227" s="59"/>
      <c r="AC227" s="59"/>
      <c r="AD227" s="59"/>
      <c r="AF227" s="73"/>
      <c r="AG227" s="73"/>
      <c r="AH227" s="73"/>
      <c r="AI227" s="73"/>
      <c r="AJ227" s="73"/>
      <c r="AK227" s="73"/>
      <c r="AL227" s="73"/>
      <c r="AM227" s="73"/>
      <c r="AN227" s="73"/>
      <c r="AO227" s="73"/>
      <c r="AP227" s="73"/>
      <c r="AQ227" s="73"/>
      <c r="AR227" s="73"/>
      <c r="AS227" s="73"/>
      <c r="AT227" s="73"/>
      <c r="AU227" s="73"/>
      <c r="AV227" s="73"/>
      <c r="AW227" s="73"/>
      <c r="AX227" s="73"/>
      <c r="AY227" s="73"/>
      <c r="AZ227" s="73"/>
      <c r="BA227" s="73"/>
      <c r="BB227" s="73"/>
      <c r="BC227" s="73"/>
      <c r="BD227" s="73"/>
      <c r="BE227" s="73"/>
      <c r="BF227" s="73"/>
      <c r="BG227" s="73"/>
      <c r="BH227" s="73"/>
      <c r="BI227" s="73"/>
      <c r="BJ227" s="73"/>
      <c r="BK227" s="73"/>
      <c r="BL227" s="73"/>
      <c r="BM227" s="73"/>
      <c r="BN227" s="73"/>
      <c r="BO227" s="73"/>
      <c r="BP227" s="73"/>
      <c r="BQ227" s="73"/>
      <c r="BR227" s="73"/>
      <c r="BS227" s="73"/>
      <c r="BT227" s="73"/>
      <c r="BU227" s="73"/>
      <c r="BV227" s="73"/>
      <c r="BW227" s="73"/>
      <c r="BX227" s="73"/>
      <c r="BY227" s="73"/>
      <c r="BZ227" s="73"/>
      <c r="CA227" s="73"/>
      <c r="CB227" s="73"/>
    </row>
    <row r="228" spans="1:80" ht="20.25" x14ac:dyDescent="0.3">
      <c r="A228" s="69"/>
      <c r="B228" s="51">
        <v>0.43750000000000022</v>
      </c>
      <c r="C228" s="59"/>
      <c r="D228" s="59"/>
      <c r="E228" s="59"/>
      <c r="F228" s="69"/>
      <c r="G228" s="51">
        <v>0.43750000000000022</v>
      </c>
      <c r="H228" s="59"/>
      <c r="I228" s="59"/>
      <c r="J228" s="59"/>
      <c r="K228" s="69"/>
      <c r="L228" s="51">
        <v>0.43750000000000022</v>
      </c>
      <c r="M228" s="59"/>
      <c r="N228" s="59"/>
      <c r="O228" s="59"/>
      <c r="P228" s="69"/>
      <c r="Q228" s="51">
        <v>0.43750000000000022</v>
      </c>
      <c r="R228" s="59"/>
      <c r="S228" s="59"/>
      <c r="T228" s="59"/>
      <c r="U228" s="69"/>
      <c r="V228" s="51">
        <v>0.43750000000000022</v>
      </c>
      <c r="W228" s="59"/>
      <c r="X228" s="59"/>
      <c r="Y228" s="59"/>
      <c r="Z228" s="69"/>
      <c r="AA228" s="51">
        <v>0.43750000000000022</v>
      </c>
      <c r="AB228" s="59"/>
      <c r="AC228" s="59"/>
      <c r="AD228" s="59"/>
      <c r="AF228" s="73"/>
      <c r="AG228" s="73"/>
      <c r="AH228" s="73"/>
      <c r="AI228" s="73"/>
      <c r="AJ228" s="73"/>
      <c r="AK228" s="73"/>
      <c r="AL228" s="73"/>
      <c r="AM228" s="73"/>
      <c r="AN228" s="73"/>
      <c r="AO228" s="73"/>
      <c r="AP228" s="73"/>
      <c r="AQ228" s="73"/>
      <c r="AR228" s="73"/>
      <c r="AS228" s="73"/>
      <c r="AT228" s="73"/>
      <c r="AU228" s="73"/>
      <c r="AV228" s="73"/>
      <c r="AW228" s="73"/>
      <c r="AX228" s="73"/>
      <c r="AY228" s="73"/>
      <c r="AZ228" s="73"/>
      <c r="BA228" s="73"/>
      <c r="BB228" s="73"/>
      <c r="BC228" s="73"/>
      <c r="BD228" s="73"/>
      <c r="BE228" s="73"/>
      <c r="BF228" s="73"/>
      <c r="BG228" s="73"/>
      <c r="BH228" s="73"/>
      <c r="BI228" s="73"/>
      <c r="BJ228" s="73"/>
      <c r="BK228" s="73"/>
      <c r="BL228" s="73"/>
      <c r="BM228" s="73"/>
      <c r="BN228" s="73"/>
      <c r="BO228" s="73"/>
      <c r="BP228" s="73"/>
      <c r="BQ228" s="73"/>
      <c r="BR228" s="73"/>
      <c r="BS228" s="73"/>
      <c r="BT228" s="73"/>
      <c r="BU228" s="73"/>
      <c r="BV228" s="73"/>
      <c r="BW228" s="73"/>
      <c r="BX228" s="73"/>
      <c r="BY228" s="73"/>
      <c r="BZ228" s="73"/>
      <c r="CA228" s="73"/>
      <c r="CB228" s="73"/>
    </row>
    <row r="229" spans="1:80" ht="20.25" x14ac:dyDescent="0.3">
      <c r="A229" s="69"/>
      <c r="B229" s="51">
        <v>0.44791666666666691</v>
      </c>
      <c r="C229" s="53"/>
      <c r="D229" s="53"/>
      <c r="E229" s="53"/>
      <c r="F229" s="69"/>
      <c r="G229" s="51">
        <v>0.44791666666666691</v>
      </c>
      <c r="H229" s="53"/>
      <c r="I229" s="53"/>
      <c r="J229" s="53"/>
      <c r="K229" s="69"/>
      <c r="L229" s="51">
        <v>0.44791666666666691</v>
      </c>
      <c r="M229" s="53"/>
      <c r="N229" s="53"/>
      <c r="O229" s="53"/>
      <c r="P229" s="69"/>
      <c r="Q229" s="51">
        <v>0.44791666666666691</v>
      </c>
      <c r="R229" s="53"/>
      <c r="S229" s="53"/>
      <c r="T229" s="53"/>
      <c r="U229" s="69"/>
      <c r="V229" s="51">
        <v>0.44791666666666691</v>
      </c>
      <c r="W229" s="53"/>
      <c r="X229" s="53"/>
      <c r="Y229" s="53"/>
      <c r="Z229" s="69"/>
      <c r="AA229" s="51">
        <v>0.44791666666666691</v>
      </c>
      <c r="AB229" s="53"/>
      <c r="AC229" s="53"/>
      <c r="AD229" s="53"/>
      <c r="AF229" s="73"/>
      <c r="AG229" s="73"/>
      <c r="AH229" s="73"/>
      <c r="AI229" s="73"/>
      <c r="AJ229" s="73"/>
      <c r="AK229" s="73"/>
      <c r="AL229" s="73"/>
      <c r="AM229" s="73"/>
      <c r="AN229" s="73"/>
      <c r="AO229" s="73"/>
      <c r="AP229" s="73"/>
      <c r="AQ229" s="73"/>
      <c r="AR229" s="73"/>
      <c r="AS229" s="73"/>
      <c r="AT229" s="73"/>
      <c r="AU229" s="73"/>
      <c r="AV229" s="73"/>
      <c r="AW229" s="73"/>
      <c r="AX229" s="73"/>
      <c r="AY229" s="73"/>
      <c r="AZ229" s="73"/>
      <c r="BA229" s="73"/>
      <c r="BB229" s="73"/>
      <c r="BC229" s="73"/>
      <c r="BD229" s="73"/>
      <c r="BE229" s="73"/>
      <c r="BF229" s="73"/>
      <c r="BG229" s="73"/>
      <c r="BH229" s="73"/>
      <c r="BI229" s="73"/>
      <c r="BJ229" s="73"/>
      <c r="BK229" s="73"/>
      <c r="BL229" s="73"/>
      <c r="BM229" s="73"/>
      <c r="BN229" s="73"/>
      <c r="BO229" s="73"/>
      <c r="BP229" s="73"/>
      <c r="BQ229" s="73"/>
      <c r="BR229" s="73"/>
      <c r="BS229" s="73"/>
      <c r="BT229" s="73"/>
      <c r="BU229" s="73"/>
      <c r="BV229" s="73"/>
      <c r="BW229" s="73"/>
      <c r="BX229" s="73"/>
      <c r="BY229" s="73"/>
      <c r="BZ229" s="73"/>
      <c r="CA229" s="73"/>
      <c r="CB229" s="73"/>
    </row>
    <row r="230" spans="1:80" ht="20.25" x14ac:dyDescent="0.3">
      <c r="A230" s="69"/>
      <c r="B230" s="51">
        <v>0.45833333333333359</v>
      </c>
      <c r="C230" s="53"/>
      <c r="D230" s="53"/>
      <c r="E230" s="53"/>
      <c r="F230" s="69"/>
      <c r="G230" s="51">
        <v>0.45833333333333359</v>
      </c>
      <c r="H230" s="53"/>
      <c r="I230" s="53"/>
      <c r="J230" s="53"/>
      <c r="K230" s="69"/>
      <c r="L230" s="51">
        <v>0.45833333333333359</v>
      </c>
      <c r="M230" s="53"/>
      <c r="N230" s="53"/>
      <c r="O230" s="53"/>
      <c r="P230" s="69"/>
      <c r="Q230" s="51">
        <v>0.45833333333333359</v>
      </c>
      <c r="R230" s="53"/>
      <c r="S230" s="53"/>
      <c r="T230" s="53"/>
      <c r="U230" s="69"/>
      <c r="V230" s="51">
        <v>0.45833333333333359</v>
      </c>
      <c r="W230" s="53"/>
      <c r="X230" s="53"/>
      <c r="Y230" s="53"/>
      <c r="Z230" s="69"/>
      <c r="AA230" s="51">
        <v>0.45833333333333359</v>
      </c>
      <c r="AB230" s="53"/>
      <c r="AC230" s="53"/>
      <c r="AD230" s="53"/>
      <c r="AF230" s="73"/>
      <c r="AG230" s="73"/>
      <c r="AH230" s="73"/>
      <c r="AI230" s="73"/>
      <c r="AJ230" s="73"/>
      <c r="AK230" s="73"/>
      <c r="AL230" s="73"/>
      <c r="AM230" s="73"/>
      <c r="AN230" s="73"/>
      <c r="AO230" s="73"/>
      <c r="AP230" s="73"/>
      <c r="AQ230" s="73"/>
      <c r="AR230" s="73"/>
      <c r="AS230" s="73"/>
      <c r="AT230" s="73"/>
      <c r="AU230" s="73"/>
      <c r="AV230" s="73"/>
      <c r="AW230" s="73"/>
      <c r="AX230" s="73"/>
      <c r="AY230" s="73"/>
      <c r="AZ230" s="73"/>
      <c r="BA230" s="73"/>
      <c r="BB230" s="73"/>
      <c r="BC230" s="73"/>
      <c r="BD230" s="73"/>
      <c r="BE230" s="73"/>
      <c r="BF230" s="73"/>
      <c r="BG230" s="73"/>
      <c r="BH230" s="73"/>
      <c r="BI230" s="73"/>
      <c r="BJ230" s="73"/>
      <c r="BK230" s="73"/>
      <c r="BL230" s="73"/>
      <c r="BM230" s="73"/>
      <c r="BN230" s="73"/>
      <c r="BO230" s="73"/>
      <c r="BP230" s="73"/>
      <c r="BQ230" s="73"/>
      <c r="BR230" s="73"/>
      <c r="BS230" s="73"/>
      <c r="BT230" s="73"/>
      <c r="BU230" s="73"/>
      <c r="BV230" s="73"/>
      <c r="BW230" s="73"/>
      <c r="BX230" s="73"/>
      <c r="BY230" s="73"/>
      <c r="BZ230" s="73"/>
      <c r="CA230" s="73"/>
      <c r="CB230" s="73"/>
    </row>
    <row r="231" spans="1:80" ht="20.25" x14ac:dyDescent="0.3">
      <c r="A231" s="69"/>
      <c r="B231" s="51">
        <v>0.46875000000000028</v>
      </c>
      <c r="C231" s="53"/>
      <c r="D231" s="53"/>
      <c r="E231" s="53"/>
      <c r="F231" s="69"/>
      <c r="G231" s="51">
        <v>0.46875000000000028</v>
      </c>
      <c r="H231" s="53"/>
      <c r="I231" s="53"/>
      <c r="J231" s="53"/>
      <c r="K231" s="69"/>
      <c r="L231" s="51">
        <v>0.46875000000000028</v>
      </c>
      <c r="M231" s="53"/>
      <c r="N231" s="53"/>
      <c r="O231" s="53"/>
      <c r="P231" s="69"/>
      <c r="Q231" s="51">
        <v>0.46875000000000028</v>
      </c>
      <c r="R231" s="53"/>
      <c r="S231" s="53"/>
      <c r="T231" s="53"/>
      <c r="U231" s="69"/>
      <c r="V231" s="51">
        <v>0.46875000000000028</v>
      </c>
      <c r="W231" s="53"/>
      <c r="X231" s="53"/>
      <c r="Y231" s="53"/>
      <c r="Z231" s="69"/>
      <c r="AA231" s="51">
        <v>0.46875000000000028</v>
      </c>
      <c r="AB231" s="53"/>
      <c r="AC231" s="53"/>
      <c r="AD231" s="53"/>
      <c r="AF231" s="73"/>
      <c r="AG231" s="73"/>
      <c r="AH231" s="73"/>
      <c r="AI231" s="73"/>
      <c r="AJ231" s="73"/>
      <c r="AK231" s="73"/>
      <c r="AL231" s="73"/>
      <c r="AM231" s="73"/>
      <c r="AN231" s="73"/>
      <c r="AO231" s="73"/>
      <c r="AP231" s="73"/>
      <c r="AQ231" s="73"/>
      <c r="AR231" s="73"/>
      <c r="AS231" s="73"/>
      <c r="AT231" s="73"/>
      <c r="AU231" s="73"/>
      <c r="AV231" s="73"/>
      <c r="AW231" s="73"/>
      <c r="AX231" s="73"/>
      <c r="AY231" s="73"/>
      <c r="AZ231" s="73"/>
      <c r="BA231" s="73"/>
      <c r="BB231" s="73"/>
      <c r="BC231" s="73"/>
      <c r="BD231" s="73"/>
      <c r="BE231" s="73"/>
      <c r="BF231" s="73"/>
      <c r="BG231" s="73"/>
      <c r="BH231" s="73"/>
      <c r="BI231" s="73"/>
      <c r="BJ231" s="73"/>
      <c r="BK231" s="73"/>
      <c r="BL231" s="73"/>
      <c r="BM231" s="73"/>
      <c r="BN231" s="73"/>
      <c r="BO231" s="73"/>
      <c r="BP231" s="73"/>
      <c r="BQ231" s="73"/>
      <c r="BR231" s="73"/>
      <c r="BS231" s="73"/>
      <c r="BT231" s="73"/>
      <c r="BU231" s="73"/>
      <c r="BV231" s="73"/>
      <c r="BW231" s="73"/>
      <c r="BX231" s="73"/>
      <c r="BY231" s="73"/>
      <c r="BZ231" s="73"/>
      <c r="CA231" s="73"/>
      <c r="CB231" s="73"/>
    </row>
    <row r="232" spans="1:80" ht="20.25" x14ac:dyDescent="0.3">
      <c r="A232" s="69"/>
      <c r="B232" s="51">
        <v>0.47916666666666696</v>
      </c>
      <c r="C232" s="53"/>
      <c r="D232" s="53"/>
      <c r="E232" s="53"/>
      <c r="F232" s="69"/>
      <c r="G232" s="51">
        <v>0.47916666666666696</v>
      </c>
      <c r="H232" s="53"/>
      <c r="I232" s="53"/>
      <c r="J232" s="53"/>
      <c r="K232" s="69"/>
      <c r="L232" s="51">
        <v>0.47916666666666696</v>
      </c>
      <c r="M232" s="53"/>
      <c r="N232" s="53"/>
      <c r="O232" s="53"/>
      <c r="P232" s="69"/>
      <c r="Q232" s="51">
        <v>0.47916666666666696</v>
      </c>
      <c r="R232" s="53"/>
      <c r="S232" s="53"/>
      <c r="T232" s="53"/>
      <c r="U232" s="69"/>
      <c r="V232" s="51">
        <v>0.47916666666666696</v>
      </c>
      <c r="W232" s="53"/>
      <c r="X232" s="53"/>
      <c r="Y232" s="53"/>
      <c r="Z232" s="69"/>
      <c r="AA232" s="51">
        <v>0.47916666666666696</v>
      </c>
      <c r="AB232" s="53"/>
      <c r="AC232" s="53"/>
      <c r="AD232" s="53"/>
      <c r="AF232" s="73"/>
      <c r="AG232" s="73"/>
      <c r="AH232" s="73"/>
      <c r="AI232" s="73"/>
      <c r="AJ232" s="73"/>
      <c r="AK232" s="73"/>
      <c r="AL232" s="73"/>
      <c r="AM232" s="73"/>
      <c r="AN232" s="73"/>
      <c r="AO232" s="73"/>
      <c r="AP232" s="73"/>
      <c r="AQ232" s="73"/>
      <c r="AR232" s="73"/>
      <c r="AS232" s="73"/>
      <c r="AT232" s="73"/>
      <c r="AU232" s="73"/>
      <c r="AV232" s="73"/>
      <c r="AW232" s="73"/>
      <c r="AX232" s="73"/>
      <c r="AY232" s="73"/>
      <c r="AZ232" s="73"/>
      <c r="BA232" s="73"/>
      <c r="BB232" s="73"/>
      <c r="BC232" s="73"/>
      <c r="BD232" s="73"/>
      <c r="BE232" s="73"/>
      <c r="BF232" s="73"/>
      <c r="BG232" s="73"/>
      <c r="BH232" s="73"/>
      <c r="BI232" s="73"/>
      <c r="BJ232" s="73"/>
      <c r="BK232" s="73"/>
      <c r="BL232" s="73"/>
      <c r="BM232" s="73"/>
      <c r="BN232" s="73"/>
      <c r="BO232" s="73"/>
      <c r="BP232" s="73"/>
      <c r="BQ232" s="73"/>
      <c r="BR232" s="73"/>
      <c r="BS232" s="73"/>
      <c r="BT232" s="73"/>
      <c r="BU232" s="73"/>
      <c r="BV232" s="73"/>
      <c r="BW232" s="73"/>
      <c r="BX232" s="73"/>
      <c r="BY232" s="73"/>
      <c r="BZ232" s="73"/>
      <c r="CA232" s="73"/>
      <c r="CB232" s="73"/>
    </row>
    <row r="233" spans="1:80" ht="20.25" x14ac:dyDescent="0.3">
      <c r="A233" s="69"/>
      <c r="B233" s="51">
        <v>0.48958333333333365</v>
      </c>
      <c r="C233" s="53"/>
      <c r="D233" s="53"/>
      <c r="E233" s="53"/>
      <c r="F233" s="69"/>
      <c r="G233" s="51">
        <v>0.48958333333333365</v>
      </c>
      <c r="H233" s="53"/>
      <c r="I233" s="53"/>
      <c r="J233" s="53"/>
      <c r="K233" s="69"/>
      <c r="L233" s="51">
        <v>0.48958333333333365</v>
      </c>
      <c r="M233" s="53"/>
      <c r="N233" s="53"/>
      <c r="O233" s="53"/>
      <c r="P233" s="69"/>
      <c r="Q233" s="51">
        <v>0.48958333333333365</v>
      </c>
      <c r="R233" s="53"/>
      <c r="S233" s="53"/>
      <c r="T233" s="53"/>
      <c r="U233" s="69"/>
      <c r="V233" s="51">
        <v>0.48958333333333365</v>
      </c>
      <c r="W233" s="53"/>
      <c r="X233" s="53"/>
      <c r="Y233" s="53"/>
      <c r="Z233" s="69"/>
      <c r="AA233" s="51">
        <v>0.48958333333333365</v>
      </c>
      <c r="AB233" s="53"/>
      <c r="AC233" s="53"/>
      <c r="AD233" s="53"/>
      <c r="AF233" s="73"/>
      <c r="AG233" s="73"/>
      <c r="AH233" s="73"/>
      <c r="AI233" s="73"/>
      <c r="AJ233" s="73"/>
      <c r="AK233" s="73"/>
      <c r="AL233" s="73"/>
      <c r="AM233" s="73"/>
      <c r="AN233" s="73"/>
      <c r="AO233" s="73"/>
      <c r="AP233" s="73"/>
      <c r="AQ233" s="73"/>
      <c r="AR233" s="73"/>
      <c r="AS233" s="73"/>
      <c r="AT233" s="73"/>
      <c r="AU233" s="73"/>
      <c r="AV233" s="73"/>
      <c r="AW233" s="73"/>
      <c r="AX233" s="73"/>
      <c r="AY233" s="73"/>
      <c r="AZ233" s="73"/>
      <c r="BA233" s="73"/>
      <c r="BB233" s="73"/>
      <c r="BC233" s="73"/>
      <c r="BD233" s="73"/>
      <c r="BE233" s="73"/>
      <c r="BF233" s="73"/>
      <c r="BG233" s="73"/>
      <c r="BH233" s="73"/>
      <c r="BI233" s="73"/>
      <c r="BJ233" s="73"/>
      <c r="BK233" s="73"/>
      <c r="BL233" s="73"/>
      <c r="BM233" s="73"/>
      <c r="BN233" s="73"/>
      <c r="BO233" s="73"/>
      <c r="BP233" s="73"/>
      <c r="BQ233" s="73"/>
      <c r="BR233" s="73"/>
      <c r="BS233" s="73"/>
      <c r="BT233" s="73"/>
      <c r="BU233" s="73"/>
      <c r="BV233" s="73"/>
      <c r="BW233" s="73"/>
      <c r="BX233" s="73"/>
      <c r="BY233" s="73"/>
      <c r="BZ233" s="73"/>
      <c r="CA233" s="73"/>
      <c r="CB233" s="73"/>
    </row>
    <row r="234" spans="1:80" ht="20.25" x14ac:dyDescent="0.3">
      <c r="A234" s="74"/>
      <c r="B234" s="51">
        <v>0.50000000000000033</v>
      </c>
      <c r="C234" s="53"/>
      <c r="D234" s="53"/>
      <c r="E234" s="53"/>
      <c r="F234" s="74"/>
      <c r="G234" s="51">
        <v>0.50000000000000033</v>
      </c>
      <c r="H234" s="53"/>
      <c r="I234" s="53"/>
      <c r="J234" s="53"/>
      <c r="K234" s="74"/>
      <c r="L234" s="51">
        <v>0.50000000000000033</v>
      </c>
      <c r="M234" s="53"/>
      <c r="N234" s="53"/>
      <c r="O234" s="53"/>
      <c r="P234" s="74"/>
      <c r="Q234" s="51">
        <v>0.50000000000000033</v>
      </c>
      <c r="R234" s="53"/>
      <c r="S234" s="53"/>
      <c r="T234" s="53"/>
      <c r="U234" s="74"/>
      <c r="V234" s="51">
        <v>0.50000000000000033</v>
      </c>
      <c r="W234" s="53"/>
      <c r="X234" s="53"/>
      <c r="Y234" s="53"/>
      <c r="Z234" s="74"/>
      <c r="AA234" s="51">
        <v>0.50000000000000033</v>
      </c>
      <c r="AB234" s="53"/>
      <c r="AC234" s="53"/>
      <c r="AD234" s="53"/>
      <c r="AE234" s="75"/>
      <c r="AF234" s="73"/>
      <c r="AG234" s="73"/>
      <c r="AH234" s="73"/>
      <c r="AI234" s="73"/>
      <c r="AJ234" s="73"/>
      <c r="AK234" s="73"/>
      <c r="AL234" s="73"/>
      <c r="AM234" s="73"/>
      <c r="AN234" s="73"/>
      <c r="AO234" s="73"/>
      <c r="AP234" s="73"/>
      <c r="AQ234" s="73"/>
      <c r="AR234" s="73"/>
      <c r="AS234" s="73"/>
      <c r="AT234" s="73"/>
      <c r="AU234" s="73"/>
      <c r="AV234" s="73"/>
      <c r="AW234" s="73"/>
      <c r="AX234" s="73"/>
      <c r="AY234" s="73"/>
      <c r="AZ234" s="73"/>
      <c r="BA234" s="73"/>
      <c r="BB234" s="73"/>
      <c r="BC234" s="73"/>
      <c r="BD234" s="73"/>
      <c r="BE234" s="73"/>
      <c r="BF234" s="73"/>
      <c r="BG234" s="73"/>
      <c r="BH234" s="73"/>
      <c r="BI234" s="73"/>
      <c r="BJ234" s="73"/>
      <c r="BK234" s="73"/>
      <c r="BL234" s="73"/>
      <c r="BM234" s="73"/>
      <c r="BN234" s="73"/>
      <c r="BO234" s="73"/>
      <c r="BP234" s="73"/>
      <c r="BQ234" s="73"/>
      <c r="BR234" s="73"/>
      <c r="BS234" s="73"/>
      <c r="BT234" s="73"/>
      <c r="BU234" s="73"/>
      <c r="BV234" s="73"/>
      <c r="BW234" s="73"/>
      <c r="BX234" s="73"/>
      <c r="BY234" s="73"/>
      <c r="BZ234" s="73"/>
      <c r="CA234" s="73"/>
      <c r="CB234" s="73"/>
    </row>
    <row r="235" spans="1:80" ht="20.25" x14ac:dyDescent="0.3">
      <c r="A235" s="69"/>
      <c r="B235" s="83"/>
      <c r="C235" s="72"/>
      <c r="D235" s="72"/>
      <c r="E235" s="72"/>
      <c r="F235" s="69"/>
      <c r="G235" s="83"/>
      <c r="H235" s="72"/>
      <c r="I235" s="72"/>
      <c r="J235" s="72"/>
      <c r="K235" s="69"/>
      <c r="L235" s="83"/>
      <c r="M235" s="72"/>
      <c r="N235" s="72"/>
      <c r="O235" s="72"/>
      <c r="P235" s="69"/>
      <c r="Q235" s="83"/>
      <c r="R235" s="72"/>
      <c r="S235" s="72"/>
      <c r="T235" s="72"/>
      <c r="U235" s="69"/>
      <c r="V235" s="83"/>
      <c r="W235" s="72"/>
      <c r="X235" s="72"/>
      <c r="Y235" s="72"/>
      <c r="Z235" s="68"/>
      <c r="AA235" s="83"/>
      <c r="AB235" s="72"/>
      <c r="AC235" s="72"/>
      <c r="AD235" s="72"/>
      <c r="AF235" s="73"/>
      <c r="AG235" s="73"/>
      <c r="AH235" s="73"/>
      <c r="AI235" s="73"/>
      <c r="AJ235" s="73"/>
      <c r="AK235" s="73"/>
      <c r="AL235" s="73"/>
      <c r="AM235" s="73"/>
      <c r="AN235" s="73"/>
      <c r="AO235" s="73"/>
      <c r="AP235" s="73"/>
      <c r="AQ235" s="73"/>
      <c r="AR235" s="73"/>
      <c r="AS235" s="73"/>
      <c r="AT235" s="73"/>
      <c r="AU235" s="73"/>
      <c r="AV235" s="73"/>
      <c r="AW235" s="73"/>
      <c r="AX235" s="73"/>
      <c r="AY235" s="73"/>
      <c r="AZ235" s="73"/>
      <c r="BA235" s="73"/>
      <c r="BB235" s="73"/>
      <c r="BC235" s="73"/>
      <c r="BD235" s="73"/>
      <c r="BE235" s="73"/>
      <c r="BF235" s="73"/>
      <c r="BG235" s="73"/>
      <c r="BH235" s="73"/>
      <c r="BI235" s="73"/>
      <c r="BJ235" s="73"/>
      <c r="BK235" s="73"/>
      <c r="BL235" s="73"/>
      <c r="BM235" s="73"/>
      <c r="BN235" s="73"/>
      <c r="BO235" s="73"/>
      <c r="BP235" s="73"/>
      <c r="BQ235" s="73"/>
      <c r="BR235" s="73"/>
      <c r="BS235" s="73"/>
      <c r="BT235" s="73"/>
      <c r="BU235" s="73"/>
      <c r="BV235" s="73"/>
      <c r="BW235" s="73"/>
      <c r="BX235" s="73"/>
      <c r="BY235" s="73"/>
      <c r="BZ235" s="73"/>
      <c r="CA235" s="73"/>
      <c r="CB235" s="73"/>
    </row>
    <row r="236" spans="1:80" ht="15.75" customHeight="1" x14ac:dyDescent="0.3">
      <c r="A236" s="69"/>
      <c r="C236" s="143" t="s">
        <v>17</v>
      </c>
      <c r="D236" s="143" t="s">
        <v>57</v>
      </c>
      <c r="F236" s="69"/>
      <c r="H236" s="143" t="s">
        <v>17</v>
      </c>
      <c r="I236" s="143" t="s">
        <v>57</v>
      </c>
      <c r="K236" s="69"/>
      <c r="L236" s="26"/>
      <c r="M236" s="143" t="s">
        <v>17</v>
      </c>
      <c r="N236" s="143" t="s">
        <v>57</v>
      </c>
      <c r="P236" s="69"/>
      <c r="Q236" s="26"/>
      <c r="R236" s="143" t="s">
        <v>17</v>
      </c>
      <c r="S236" s="143" t="s">
        <v>57</v>
      </c>
      <c r="U236" s="69"/>
      <c r="V236" s="26"/>
      <c r="W236" s="143" t="s">
        <v>17</v>
      </c>
      <c r="X236" s="143" t="s">
        <v>57</v>
      </c>
      <c r="Z236" s="68"/>
      <c r="AA236" s="150"/>
      <c r="AB236" s="152"/>
      <c r="AC236" s="152"/>
      <c r="AD236" s="150"/>
      <c r="AF236" s="73"/>
      <c r="AG236" s="73"/>
      <c r="AH236" s="73"/>
      <c r="AI236" s="73"/>
      <c r="AJ236" s="73"/>
      <c r="AK236" s="73"/>
      <c r="AL236" s="73"/>
      <c r="AM236" s="73"/>
      <c r="AN236" s="73"/>
      <c r="AO236" s="73"/>
      <c r="AP236" s="73"/>
      <c r="AQ236" s="73"/>
      <c r="AR236" s="73"/>
      <c r="AS236" s="73"/>
      <c r="AT236" s="73"/>
      <c r="AU236" s="73"/>
      <c r="AV236" s="73"/>
      <c r="AW236" s="73"/>
      <c r="AX236" s="73"/>
      <c r="AY236" s="73"/>
      <c r="AZ236" s="73"/>
      <c r="BA236" s="73"/>
      <c r="BB236" s="73"/>
      <c r="BC236" s="73"/>
      <c r="BD236" s="73"/>
      <c r="BE236" s="73"/>
      <c r="BF236" s="73"/>
      <c r="BG236" s="73"/>
      <c r="BH236" s="73"/>
      <c r="BI236" s="73"/>
      <c r="BJ236" s="73"/>
      <c r="BK236" s="73"/>
      <c r="BL236" s="73"/>
      <c r="BM236" s="73"/>
      <c r="BN236" s="73"/>
      <c r="BO236" s="73"/>
      <c r="BP236" s="73"/>
      <c r="BQ236" s="73"/>
      <c r="BR236" s="73"/>
      <c r="BS236" s="73"/>
      <c r="BT236" s="73"/>
      <c r="BU236" s="73"/>
      <c r="BV236" s="73"/>
      <c r="BW236" s="73"/>
      <c r="BX236" s="73"/>
      <c r="BY236" s="73"/>
      <c r="BZ236" s="73"/>
      <c r="CA236" s="73"/>
      <c r="CB236" s="73"/>
    </row>
    <row r="237" spans="1:80" ht="15.75" customHeight="1" x14ac:dyDescent="0.3">
      <c r="A237" s="69"/>
      <c r="C237" s="144" t="str">
        <f>+C208</f>
        <v>CHAUFFEUR 1</v>
      </c>
      <c r="D237" s="145"/>
      <c r="F237" s="69"/>
      <c r="H237" s="144" t="str">
        <f>+H208</f>
        <v>CHAUFFEUR 1</v>
      </c>
      <c r="I237" s="145"/>
      <c r="K237" s="69"/>
      <c r="L237" s="26"/>
      <c r="M237" s="144" t="str">
        <f>+M208</f>
        <v>CHAUFFEUR 1</v>
      </c>
      <c r="N237" s="145"/>
      <c r="P237" s="69"/>
      <c r="Q237" s="26"/>
      <c r="R237" s="144" t="str">
        <f>+R208</f>
        <v>CHAUFFEUR 1</v>
      </c>
      <c r="S237" s="145"/>
      <c r="U237" s="69"/>
      <c r="V237" s="26"/>
      <c r="W237" s="144" t="str">
        <f>+W208</f>
        <v>CHAUFFEUR 1</v>
      </c>
      <c r="X237" s="145"/>
      <c r="Z237" s="68"/>
      <c r="AA237" s="150"/>
      <c r="AB237" s="153"/>
      <c r="AC237" s="154"/>
      <c r="AD237" s="150"/>
      <c r="AF237" s="73"/>
      <c r="AG237" s="73"/>
      <c r="AH237" s="73"/>
      <c r="AI237" s="73"/>
      <c r="AJ237" s="73"/>
      <c r="AK237" s="73"/>
      <c r="AL237" s="73"/>
      <c r="AM237" s="73"/>
      <c r="AN237" s="73"/>
      <c r="AO237" s="73"/>
      <c r="AP237" s="73"/>
      <c r="AQ237" s="73"/>
      <c r="AR237" s="73"/>
      <c r="AS237" s="73"/>
      <c r="AT237" s="73"/>
      <c r="AU237" s="73"/>
      <c r="AV237" s="73"/>
      <c r="AW237" s="73"/>
      <c r="AX237" s="73"/>
      <c r="AY237" s="73"/>
      <c r="AZ237" s="73"/>
      <c r="BA237" s="73"/>
      <c r="BB237" s="73"/>
      <c r="BC237" s="73"/>
      <c r="BD237" s="73"/>
      <c r="BE237" s="73"/>
      <c r="BF237" s="73"/>
      <c r="BG237" s="73"/>
      <c r="BH237" s="73"/>
      <c r="BI237" s="73"/>
      <c r="BJ237" s="73"/>
      <c r="BK237" s="73"/>
      <c r="BL237" s="73"/>
      <c r="BM237" s="73"/>
      <c r="BN237" s="73"/>
      <c r="BO237" s="73"/>
      <c r="BP237" s="73"/>
      <c r="BQ237" s="73"/>
      <c r="BR237" s="73"/>
      <c r="BS237" s="73"/>
      <c r="BT237" s="73"/>
      <c r="BU237" s="73"/>
      <c r="BV237" s="73"/>
      <c r="BW237" s="73"/>
      <c r="BX237" s="73"/>
      <c r="BY237" s="73"/>
      <c r="BZ237" s="73"/>
      <c r="CA237" s="73"/>
      <c r="CB237" s="73"/>
    </row>
    <row r="238" spans="1:80" ht="15.75" customHeight="1" x14ac:dyDescent="0.3">
      <c r="A238" s="69"/>
      <c r="C238" s="144" t="str">
        <f t="shared" ref="C238:C239" si="19">+C209</f>
        <v>CHAUFFEUR 2</v>
      </c>
      <c r="D238" s="145"/>
      <c r="F238" s="69"/>
      <c r="H238" s="144" t="str">
        <f t="shared" ref="H238:H239" si="20">+H209</f>
        <v>CHAUFFEUR 2</v>
      </c>
      <c r="I238" s="145"/>
      <c r="K238" s="69"/>
      <c r="L238" s="26"/>
      <c r="M238" s="144" t="str">
        <f t="shared" ref="M238:M239" si="21">+M209</f>
        <v>CHAUFFEUR 2</v>
      </c>
      <c r="N238" s="145"/>
      <c r="P238" s="69"/>
      <c r="Q238" s="26"/>
      <c r="R238" s="144" t="str">
        <f t="shared" ref="R238:R239" si="22">+R209</f>
        <v>CHAUFFEUR 2</v>
      </c>
      <c r="S238" s="145"/>
      <c r="U238" s="69"/>
      <c r="V238" s="26"/>
      <c r="W238" s="144" t="str">
        <f t="shared" ref="W238:W239" si="23">+W209</f>
        <v>CHAUFFEUR 2</v>
      </c>
      <c r="X238" s="145"/>
      <c r="Z238" s="68"/>
      <c r="AA238" s="150"/>
      <c r="AB238" s="153"/>
      <c r="AC238" s="154"/>
      <c r="AD238" s="150"/>
      <c r="AF238" s="73"/>
      <c r="AG238" s="73"/>
      <c r="AH238" s="73"/>
      <c r="AI238" s="73"/>
      <c r="AJ238" s="73"/>
      <c r="AK238" s="73"/>
      <c r="AL238" s="73"/>
      <c r="AM238" s="73"/>
      <c r="AN238" s="73"/>
      <c r="AO238" s="73"/>
      <c r="AP238" s="73"/>
      <c r="AQ238" s="73"/>
      <c r="AR238" s="73"/>
      <c r="AS238" s="73"/>
      <c r="AT238" s="73"/>
      <c r="AU238" s="73"/>
      <c r="AV238" s="73"/>
      <c r="AW238" s="73"/>
      <c r="AX238" s="73"/>
      <c r="AY238" s="73"/>
      <c r="AZ238" s="73"/>
      <c r="BA238" s="73"/>
      <c r="BB238" s="73"/>
      <c r="BC238" s="73"/>
      <c r="BD238" s="73"/>
      <c r="BE238" s="73"/>
      <c r="BF238" s="73"/>
      <c r="BG238" s="73"/>
      <c r="BH238" s="73"/>
      <c r="BI238" s="73"/>
      <c r="BJ238" s="73"/>
      <c r="BK238" s="73"/>
      <c r="BL238" s="73"/>
      <c r="BM238" s="73"/>
      <c r="BN238" s="73"/>
      <c r="BO238" s="73"/>
      <c r="BP238" s="73"/>
      <c r="BQ238" s="73"/>
      <c r="BR238" s="73"/>
      <c r="BS238" s="73"/>
      <c r="BT238" s="73"/>
      <c r="BU238" s="73"/>
      <c r="BV238" s="73"/>
      <c r="BW238" s="73"/>
      <c r="BX238" s="73"/>
      <c r="BY238" s="73"/>
      <c r="BZ238" s="73"/>
      <c r="CA238" s="73"/>
      <c r="CB238" s="73"/>
    </row>
    <row r="239" spans="1:80" ht="15.75" customHeight="1" x14ac:dyDescent="0.3">
      <c r="A239" s="69"/>
      <c r="C239" s="144" t="str">
        <f t="shared" si="19"/>
        <v>CHAUFFEUR 3</v>
      </c>
      <c r="D239" s="145"/>
      <c r="F239" s="69"/>
      <c r="H239" s="144" t="str">
        <f t="shared" si="20"/>
        <v>CHAUFFEUR 3</v>
      </c>
      <c r="I239" s="145"/>
      <c r="K239" s="69"/>
      <c r="L239" s="26"/>
      <c r="M239" s="144" t="str">
        <f t="shared" si="21"/>
        <v>CHAUFFEUR 3</v>
      </c>
      <c r="N239" s="145"/>
      <c r="P239" s="69"/>
      <c r="Q239" s="26"/>
      <c r="R239" s="144" t="str">
        <f t="shared" si="22"/>
        <v>CHAUFFEUR 3</v>
      </c>
      <c r="S239" s="145"/>
      <c r="U239" s="69"/>
      <c r="V239" s="26"/>
      <c r="W239" s="144" t="str">
        <f t="shared" si="23"/>
        <v>CHAUFFEUR 3</v>
      </c>
      <c r="X239" s="145"/>
      <c r="Z239" s="68"/>
      <c r="AA239" s="150"/>
      <c r="AB239" s="153"/>
      <c r="AC239" s="154"/>
      <c r="AD239" s="150"/>
      <c r="AF239" s="73"/>
      <c r="AG239" s="73"/>
      <c r="AH239" s="73"/>
      <c r="AI239" s="73"/>
      <c r="AJ239" s="73"/>
      <c r="AK239" s="73"/>
      <c r="AL239" s="73"/>
      <c r="AM239" s="73"/>
      <c r="AN239" s="73"/>
      <c r="AO239" s="73"/>
      <c r="AP239" s="73"/>
      <c r="AQ239" s="73"/>
      <c r="AR239" s="73"/>
      <c r="AS239" s="73"/>
      <c r="AT239" s="73"/>
      <c r="AU239" s="73"/>
      <c r="AV239" s="73"/>
      <c r="AW239" s="73"/>
      <c r="AX239" s="73"/>
      <c r="AY239" s="73"/>
      <c r="AZ239" s="73"/>
      <c r="BA239" s="73"/>
      <c r="BB239" s="73"/>
      <c r="BC239" s="73"/>
      <c r="BD239" s="73"/>
      <c r="BE239" s="73"/>
      <c r="BF239" s="73"/>
      <c r="BG239" s="73"/>
      <c r="BH239" s="73"/>
      <c r="BI239" s="73"/>
      <c r="BJ239" s="73"/>
      <c r="BK239" s="73"/>
      <c r="BL239" s="73"/>
      <c r="BM239" s="73"/>
      <c r="BN239" s="73"/>
      <c r="BO239" s="73"/>
      <c r="BP239" s="73"/>
      <c r="BQ239" s="73"/>
      <c r="BR239" s="73"/>
      <c r="BS239" s="73"/>
      <c r="BT239" s="73"/>
      <c r="BU239" s="73"/>
      <c r="BV239" s="73"/>
      <c r="BW239" s="73"/>
      <c r="BX239" s="73"/>
      <c r="BY239" s="73"/>
      <c r="BZ239" s="73"/>
      <c r="CA239" s="73"/>
      <c r="CB239" s="73"/>
    </row>
    <row r="240" spans="1:80" ht="21" thickBot="1" x14ac:dyDescent="0.35">
      <c r="A240" s="69"/>
      <c r="B240" s="66"/>
      <c r="C240" s="80"/>
      <c r="D240" s="73"/>
      <c r="E240" s="72"/>
      <c r="F240" s="69"/>
      <c r="G240" s="66"/>
      <c r="H240" s="80"/>
      <c r="I240" s="73"/>
      <c r="J240" s="72"/>
      <c r="K240" s="69"/>
      <c r="L240" s="66"/>
      <c r="M240" s="80"/>
      <c r="N240" s="73"/>
      <c r="O240" s="72"/>
      <c r="P240" s="69"/>
      <c r="Q240" s="66"/>
      <c r="R240" s="80"/>
      <c r="S240" s="73"/>
      <c r="T240" s="72"/>
      <c r="U240" s="69"/>
      <c r="V240" s="66"/>
      <c r="W240" s="80"/>
      <c r="X240" s="73"/>
      <c r="Y240" s="72"/>
      <c r="Z240" s="68"/>
      <c r="AA240" s="73"/>
      <c r="AB240" s="73"/>
      <c r="AC240" s="73"/>
      <c r="AD240" s="73"/>
      <c r="AE240" s="73"/>
      <c r="AF240" s="73"/>
      <c r="AG240" s="73"/>
      <c r="AH240" s="73"/>
      <c r="AI240" s="73"/>
      <c r="AJ240" s="73"/>
      <c r="AK240" s="73"/>
      <c r="AL240" s="73"/>
      <c r="AM240" s="73"/>
      <c r="AN240" s="73"/>
      <c r="AO240" s="73"/>
      <c r="AP240" s="73"/>
      <c r="AQ240" s="73"/>
      <c r="AR240" s="73"/>
      <c r="AS240" s="73"/>
      <c r="AT240" s="73"/>
      <c r="AU240" s="73"/>
      <c r="AV240" s="73"/>
      <c r="AW240" s="73"/>
      <c r="AX240" s="73"/>
      <c r="AY240" s="73"/>
      <c r="AZ240" s="73"/>
      <c r="BA240" s="73"/>
      <c r="BB240" s="73"/>
      <c r="BC240" s="73"/>
      <c r="BD240" s="73"/>
      <c r="BE240" s="73"/>
      <c r="BF240" s="73"/>
      <c r="BG240" s="73"/>
      <c r="BH240" s="73"/>
      <c r="BI240" s="73"/>
      <c r="BJ240" s="73"/>
      <c r="BK240" s="73"/>
      <c r="BL240" s="73"/>
      <c r="BM240" s="73"/>
      <c r="BN240" s="73"/>
      <c r="BO240" s="73"/>
      <c r="BP240" s="73"/>
      <c r="BQ240" s="73"/>
      <c r="BR240" s="73"/>
      <c r="BS240" s="73"/>
      <c r="BT240" s="73"/>
      <c r="BU240" s="73"/>
      <c r="BV240" s="73"/>
      <c r="BW240" s="73"/>
    </row>
    <row r="241" spans="1:80" ht="24" thickBot="1" x14ac:dyDescent="0.4">
      <c r="A241" s="77"/>
      <c r="B241" s="189" t="s">
        <v>79</v>
      </c>
      <c r="C241" s="190"/>
      <c r="D241" s="187">
        <f>+D212</f>
        <v>43843</v>
      </c>
      <c r="E241" s="188"/>
      <c r="F241" s="77"/>
      <c r="G241" s="189" t="s">
        <v>80</v>
      </c>
      <c r="H241" s="190"/>
      <c r="I241" s="187">
        <f>+D241+1</f>
        <v>43844</v>
      </c>
      <c r="J241" s="188"/>
      <c r="K241" s="77"/>
      <c r="L241" s="189" t="s">
        <v>81</v>
      </c>
      <c r="M241" s="190"/>
      <c r="N241" s="187">
        <f>+I241+1</f>
        <v>43845</v>
      </c>
      <c r="O241" s="188"/>
      <c r="P241" s="77"/>
      <c r="Q241" s="189" t="s">
        <v>82</v>
      </c>
      <c r="R241" s="190"/>
      <c r="S241" s="187">
        <f>+N241+1</f>
        <v>43846</v>
      </c>
      <c r="T241" s="188"/>
      <c r="U241" s="77"/>
      <c r="V241" s="189" t="s">
        <v>83</v>
      </c>
      <c r="W241" s="190"/>
      <c r="X241" s="187">
        <f>+S241+1</f>
        <v>43847</v>
      </c>
      <c r="Y241" s="188"/>
      <c r="Z241" s="77"/>
      <c r="AA241" s="73"/>
      <c r="AB241" s="73"/>
      <c r="AC241" s="73"/>
      <c r="AD241" s="73"/>
      <c r="AE241" s="73"/>
      <c r="AF241" s="73"/>
      <c r="AG241" s="73"/>
      <c r="AH241" s="73"/>
      <c r="AI241" s="73"/>
      <c r="AJ241" s="73"/>
      <c r="AK241" s="73"/>
      <c r="AL241" s="73"/>
      <c r="AM241" s="73"/>
      <c r="AN241" s="73"/>
      <c r="AO241" s="73"/>
      <c r="AP241" s="73"/>
      <c r="AQ241" s="73"/>
      <c r="AR241" s="73"/>
      <c r="AS241" s="73"/>
      <c r="AT241" s="73"/>
      <c r="AU241" s="73"/>
      <c r="AV241" s="73"/>
      <c r="AW241" s="73"/>
      <c r="AX241" s="73"/>
      <c r="AY241" s="73"/>
      <c r="AZ241" s="73"/>
      <c r="BA241" s="73"/>
      <c r="BB241" s="73"/>
      <c r="BC241" s="73"/>
      <c r="BD241" s="73"/>
      <c r="BE241" s="73"/>
      <c r="BF241" s="73"/>
      <c r="BG241" s="73"/>
      <c r="BH241" s="73"/>
      <c r="BI241" s="73"/>
      <c r="BJ241" s="73"/>
      <c r="BK241" s="73"/>
      <c r="BL241" s="73"/>
      <c r="BM241" s="73"/>
      <c r="BN241" s="73"/>
      <c r="BO241" s="73"/>
      <c r="BP241" s="73"/>
      <c r="BQ241" s="73"/>
      <c r="BR241" s="73"/>
      <c r="BS241" s="73"/>
      <c r="BT241" s="73"/>
      <c r="BU241" s="73"/>
      <c r="BV241" s="73"/>
      <c r="BW241" s="73"/>
    </row>
    <row r="242" spans="1:80" ht="23.25" x14ac:dyDescent="0.3">
      <c r="A242" s="71"/>
      <c r="C242" s="159" t="str">
        <f>+$C$11</f>
        <v>CHAUFFEUR 1</v>
      </c>
      <c r="D242" s="159" t="str">
        <f>+$C$12</f>
        <v>CHAUFFEUR 2</v>
      </c>
      <c r="E242" s="160" t="str">
        <f>+$C$13</f>
        <v>CHAUFFEUR 3</v>
      </c>
      <c r="F242" s="71"/>
      <c r="H242" s="159" t="str">
        <f>+$C$11</f>
        <v>CHAUFFEUR 1</v>
      </c>
      <c r="I242" s="159" t="str">
        <f>+$C$12</f>
        <v>CHAUFFEUR 2</v>
      </c>
      <c r="J242" s="160" t="str">
        <f>+$C$13</f>
        <v>CHAUFFEUR 3</v>
      </c>
      <c r="K242" s="71"/>
      <c r="L242" s="26"/>
      <c r="M242" s="159" t="str">
        <f>+$C$11</f>
        <v>CHAUFFEUR 1</v>
      </c>
      <c r="N242" s="159" t="str">
        <f>+$C$12</f>
        <v>CHAUFFEUR 2</v>
      </c>
      <c r="O242" s="160" t="str">
        <f>+$C$13</f>
        <v>CHAUFFEUR 3</v>
      </c>
      <c r="P242" s="71"/>
      <c r="Q242" s="26"/>
      <c r="R242" s="159" t="str">
        <f>+$C$11</f>
        <v>CHAUFFEUR 1</v>
      </c>
      <c r="S242" s="159" t="str">
        <f>+$C$12</f>
        <v>CHAUFFEUR 2</v>
      </c>
      <c r="T242" s="160" t="str">
        <f>+$C$13</f>
        <v>CHAUFFEUR 3</v>
      </c>
      <c r="U242" s="71"/>
      <c r="V242" s="26"/>
      <c r="W242" s="159" t="str">
        <f>+$C$11</f>
        <v>CHAUFFEUR 1</v>
      </c>
      <c r="X242" s="159" t="str">
        <f>+$C$12</f>
        <v>CHAUFFEUR 2</v>
      </c>
      <c r="Y242" s="160" t="str">
        <f>+$C$13</f>
        <v>CHAUFFEUR 3</v>
      </c>
      <c r="Z242" s="71"/>
      <c r="AA242" s="73"/>
      <c r="AB242" s="73"/>
      <c r="AC242" s="73"/>
      <c r="AD242" s="73"/>
      <c r="AE242" s="73"/>
      <c r="AF242" s="73"/>
      <c r="AG242" s="73"/>
      <c r="AH242" s="73"/>
      <c r="AI242" s="73"/>
      <c r="AJ242" s="73"/>
      <c r="AK242" s="73"/>
      <c r="AL242" s="73"/>
      <c r="AM242" s="73"/>
      <c r="AN242" s="73"/>
      <c r="AO242" s="73"/>
      <c r="AP242" s="73"/>
      <c r="AQ242" s="73"/>
      <c r="AR242" s="73"/>
      <c r="AS242" s="73"/>
      <c r="AT242" s="73"/>
      <c r="AU242" s="73"/>
      <c r="AV242" s="73"/>
      <c r="AW242" s="73"/>
      <c r="AX242" s="73"/>
      <c r="AY242" s="73"/>
      <c r="AZ242" s="73"/>
      <c r="BA242" s="73"/>
      <c r="BB242" s="73"/>
      <c r="BC242" s="73"/>
      <c r="BD242" s="73"/>
      <c r="BE242" s="73"/>
      <c r="BF242" s="73"/>
      <c r="BG242" s="73"/>
      <c r="BH242" s="73"/>
      <c r="BI242" s="73"/>
      <c r="BJ242" s="73"/>
      <c r="BK242" s="73"/>
      <c r="BL242" s="73"/>
      <c r="BM242" s="73"/>
      <c r="BN242" s="73"/>
      <c r="BO242" s="73"/>
      <c r="BP242" s="73"/>
      <c r="BQ242" s="73"/>
      <c r="BR242" s="73"/>
      <c r="BS242" s="73"/>
      <c r="BT242" s="73"/>
      <c r="BU242" s="73"/>
      <c r="BV242" s="73"/>
      <c r="BW242" s="73"/>
    </row>
    <row r="243" spans="1:80" ht="20.25" x14ac:dyDescent="0.3">
      <c r="A243" s="69"/>
      <c r="B243" s="50" t="s">
        <v>57</v>
      </c>
      <c r="C243" s="52">
        <f>+D237</f>
        <v>0</v>
      </c>
      <c r="D243" s="52">
        <f>+D238</f>
        <v>0</v>
      </c>
      <c r="E243" s="52">
        <f>+D239</f>
        <v>0</v>
      </c>
      <c r="F243" s="69"/>
      <c r="G243" s="50" t="s">
        <v>57</v>
      </c>
      <c r="H243" s="52">
        <f>+I237</f>
        <v>0</v>
      </c>
      <c r="I243" s="52">
        <f>+I238</f>
        <v>0</v>
      </c>
      <c r="J243" s="52">
        <f>+I239</f>
        <v>0</v>
      </c>
      <c r="K243" s="69"/>
      <c r="L243" s="50" t="s">
        <v>57</v>
      </c>
      <c r="M243" s="52">
        <f>+N237</f>
        <v>0</v>
      </c>
      <c r="N243" s="52">
        <f>+N238</f>
        <v>0</v>
      </c>
      <c r="O243" s="52">
        <f>+N239</f>
        <v>0</v>
      </c>
      <c r="P243" s="69"/>
      <c r="Q243" s="50" t="s">
        <v>57</v>
      </c>
      <c r="R243" s="52">
        <f>+S237</f>
        <v>0</v>
      </c>
      <c r="S243" s="52">
        <f>+S238</f>
        <v>0</v>
      </c>
      <c r="T243" s="52">
        <f>+S239</f>
        <v>0</v>
      </c>
      <c r="U243" s="69"/>
      <c r="V243" s="50" t="s">
        <v>57</v>
      </c>
      <c r="W243" s="52">
        <f>+X237</f>
        <v>0</v>
      </c>
      <c r="X243" s="52">
        <f>+X238</f>
        <v>0</v>
      </c>
      <c r="Y243" s="52">
        <f>+X239</f>
        <v>0</v>
      </c>
      <c r="Z243" s="68"/>
      <c r="AA243" s="73"/>
      <c r="AB243" s="73"/>
      <c r="AC243" s="73"/>
      <c r="AD243" s="73"/>
      <c r="AE243" s="73"/>
      <c r="AF243" s="73"/>
      <c r="AG243" s="73"/>
      <c r="AH243" s="73"/>
      <c r="AI243" s="73"/>
      <c r="AJ243" s="73"/>
      <c r="AK243" s="73"/>
      <c r="AL243" s="73"/>
      <c r="AM243" s="73"/>
      <c r="AN243" s="73"/>
      <c r="AO243" s="73"/>
      <c r="AP243" s="73"/>
      <c r="AQ243" s="73"/>
      <c r="AR243" s="73"/>
      <c r="AS243" s="73"/>
      <c r="AT243" s="73"/>
      <c r="AU243" s="73"/>
      <c r="AV243" s="73"/>
      <c r="AW243" s="73"/>
      <c r="AX243" s="73"/>
      <c r="AY243" s="73"/>
      <c r="AZ243" s="73"/>
      <c r="BA243" s="73"/>
      <c r="BB243" s="73"/>
      <c r="BC243" s="73"/>
      <c r="BD243" s="73"/>
      <c r="BE243" s="73"/>
      <c r="BF243" s="73"/>
      <c r="BG243" s="73"/>
      <c r="BH243" s="73"/>
      <c r="BI243" s="73"/>
      <c r="BJ243" s="73"/>
      <c r="BK243" s="73"/>
      <c r="BL243" s="73"/>
      <c r="BM243" s="73"/>
      <c r="BN243" s="73"/>
      <c r="BO243" s="73"/>
      <c r="BP243" s="73"/>
      <c r="BQ243" s="73"/>
      <c r="BR243" s="73"/>
      <c r="BS243" s="73"/>
      <c r="BT243" s="73"/>
      <c r="BU243" s="73"/>
      <c r="BV243" s="73"/>
      <c r="BW243" s="73"/>
    </row>
    <row r="244" spans="1:80" ht="20.25" x14ac:dyDescent="0.3">
      <c r="A244" s="69"/>
      <c r="B244" s="50" t="s">
        <v>58</v>
      </c>
      <c r="C244" s="52" t="str">
        <f>IF(C243="TACHE 1","CHAUFFEUR 1 dispo","NON")</f>
        <v>NON</v>
      </c>
      <c r="D244" s="52" t="str">
        <f>IF(D243="TACHE 1","CHAUFFEUR 2 dispo","NON")</f>
        <v>NON</v>
      </c>
      <c r="E244" s="52" t="str">
        <f>IF(E243:E243="TACHE 1","CHAUFFEUR 3 dispo","NON")</f>
        <v>NON</v>
      </c>
      <c r="F244" s="69"/>
      <c r="G244" s="50" t="s">
        <v>58</v>
      </c>
      <c r="H244" s="52" t="str">
        <f>IF(H243="TACHE 1","CHAUFFEUR 1 dispo","NON")</f>
        <v>NON</v>
      </c>
      <c r="I244" s="52" t="str">
        <f>IF(I243="TACHE 1","CHAUFFEUR 2 dispo","NON")</f>
        <v>NON</v>
      </c>
      <c r="J244" s="52" t="str">
        <f>IF(J243:J243="TACHE 1","CHAUFFEUR 3 dispo","NON")</f>
        <v>NON</v>
      </c>
      <c r="K244" s="69"/>
      <c r="L244" s="50" t="s">
        <v>58</v>
      </c>
      <c r="M244" s="52" t="str">
        <f>IF(M243="TACHE 1","CHAUFFEUR 1 dispo","NON")</f>
        <v>NON</v>
      </c>
      <c r="N244" s="52" t="str">
        <f>IF(N243="TACHE 1","CHAUFFEUR 2 dispo","NON")</f>
        <v>NON</v>
      </c>
      <c r="O244" s="52" t="str">
        <f>IF(O243:O243="TACHE 1","CHAUFFEUR 3 dispo","NON")</f>
        <v>NON</v>
      </c>
      <c r="P244" s="69"/>
      <c r="Q244" s="50" t="s">
        <v>58</v>
      </c>
      <c r="R244" s="52" t="str">
        <f>IF(R243="TACHE 1","CHAUFFEUR 1 dispo","NON")</f>
        <v>NON</v>
      </c>
      <c r="S244" s="52" t="str">
        <f>IF(S243="TACHE 1","CHAUFFEUR 2 dispo","NON")</f>
        <v>NON</v>
      </c>
      <c r="T244" s="52" t="str">
        <f>IF(T243:T243="TACHE 1","CHAUFFEUR 3 dispo","NON")</f>
        <v>NON</v>
      </c>
      <c r="U244" s="69"/>
      <c r="V244" s="50" t="s">
        <v>58</v>
      </c>
      <c r="W244" s="52" t="str">
        <f>IF(W243="TACHE 1","CHAUFFEUR 1 dispo","NON")</f>
        <v>NON</v>
      </c>
      <c r="X244" s="52" t="str">
        <f>IF(X243="TACHE 1","CHAUFFEUR 2 dispo","NON")</f>
        <v>NON</v>
      </c>
      <c r="Y244" s="52" t="str">
        <f>IF(Y243:Y243="TACHE 1","CHAUFFEUR 3 dispo","NON")</f>
        <v>NON</v>
      </c>
      <c r="Z244" s="68"/>
      <c r="AA244" s="73"/>
      <c r="AB244" s="73"/>
      <c r="AC244" s="73"/>
      <c r="AD244" s="73"/>
      <c r="AE244" s="73"/>
      <c r="AF244" s="73"/>
      <c r="AG244" s="73"/>
      <c r="AH244" s="73"/>
      <c r="AI244" s="73"/>
      <c r="AJ244" s="73"/>
      <c r="AK244" s="73"/>
      <c r="AL244" s="73"/>
      <c r="AM244" s="73"/>
      <c r="AN244" s="73"/>
      <c r="AO244" s="73"/>
      <c r="AP244" s="73"/>
      <c r="AQ244" s="73"/>
      <c r="AR244" s="73"/>
      <c r="AS244" s="73"/>
      <c r="AT244" s="73"/>
      <c r="AU244" s="73"/>
      <c r="AV244" s="73"/>
      <c r="AW244" s="73"/>
      <c r="AX244" s="73"/>
      <c r="AY244" s="73"/>
      <c r="AZ244" s="73"/>
      <c r="BA244" s="73"/>
      <c r="BB244" s="73"/>
      <c r="BC244" s="73"/>
      <c r="BD244" s="73"/>
      <c r="BE244" s="73"/>
      <c r="BF244" s="73"/>
      <c r="BG244" s="73"/>
      <c r="BH244" s="73"/>
      <c r="BI244" s="73"/>
      <c r="BJ244" s="73"/>
      <c r="BK244" s="73"/>
      <c r="BL244" s="73"/>
      <c r="BM244" s="73"/>
      <c r="BN244" s="73"/>
      <c r="BO244" s="73"/>
      <c r="BP244" s="73"/>
      <c r="BQ244" s="73"/>
      <c r="BR244" s="73"/>
      <c r="BS244" s="73"/>
      <c r="BT244" s="73"/>
      <c r="BU244" s="73"/>
      <c r="BV244" s="73"/>
      <c r="BW244" s="73"/>
    </row>
    <row r="245" spans="1:80" ht="23.25" x14ac:dyDescent="0.3">
      <c r="A245" s="69"/>
      <c r="B245" s="51">
        <v>0.56250000000000033</v>
      </c>
      <c r="C245" s="53"/>
      <c r="D245" s="53"/>
      <c r="E245" s="53"/>
      <c r="F245" s="69"/>
      <c r="G245" s="51">
        <v>0.56250000000000033</v>
      </c>
      <c r="H245" s="53"/>
      <c r="I245" s="53"/>
      <c r="J245" s="53"/>
      <c r="K245" s="69"/>
      <c r="L245" s="51">
        <v>0.56250000000000033</v>
      </c>
      <c r="M245" s="53"/>
      <c r="N245" s="53"/>
      <c r="O245" s="53"/>
      <c r="P245" s="69"/>
      <c r="Q245" s="51">
        <v>0.56250000000000033</v>
      </c>
      <c r="R245" s="53"/>
      <c r="S245" s="53"/>
      <c r="T245" s="53"/>
      <c r="U245" s="69"/>
      <c r="V245" s="51">
        <v>0.56250000000000033</v>
      </c>
      <c r="W245" s="53"/>
      <c r="X245" s="53"/>
      <c r="Y245" s="53"/>
      <c r="Z245" s="68"/>
      <c r="AA245" s="73"/>
      <c r="AB245" s="73"/>
      <c r="AC245" s="73"/>
      <c r="AD245" s="73"/>
      <c r="AE245" s="73"/>
      <c r="AF245" s="73"/>
      <c r="AG245" s="73"/>
      <c r="AH245" s="73"/>
      <c r="AI245" s="73"/>
      <c r="AJ245" s="73"/>
      <c r="AK245" s="73"/>
      <c r="AL245" s="73"/>
      <c r="AM245" s="73"/>
      <c r="AN245" s="73"/>
      <c r="AO245" s="73"/>
      <c r="AP245" s="73"/>
      <c r="AQ245" s="73"/>
      <c r="AR245" s="73"/>
      <c r="AS245" s="73"/>
      <c r="AT245" s="73"/>
      <c r="AU245" s="73"/>
      <c r="AV245" s="73"/>
      <c r="AW245" s="73"/>
      <c r="AX245" s="73"/>
      <c r="AY245" s="97"/>
      <c r="AZ245" s="97"/>
      <c r="BA245" s="97"/>
      <c r="BB245" s="97"/>
      <c r="BC245" s="97"/>
      <c r="BD245" s="97"/>
      <c r="BE245" s="97"/>
      <c r="BF245" s="97"/>
      <c r="BG245" s="97"/>
      <c r="BH245" s="97"/>
      <c r="BI245" s="97"/>
      <c r="BJ245" s="73"/>
      <c r="BK245" s="73"/>
      <c r="BL245" s="73"/>
      <c r="BM245" s="73"/>
      <c r="BN245" s="73"/>
      <c r="BO245" s="73"/>
      <c r="BP245" s="73"/>
      <c r="BQ245" s="73"/>
      <c r="BR245" s="73"/>
      <c r="BS245" s="73"/>
      <c r="BT245" s="73"/>
      <c r="BU245" s="73"/>
      <c r="BV245" s="73"/>
      <c r="BW245" s="73"/>
    </row>
    <row r="246" spans="1:80" s="58" customFormat="1" ht="30" customHeight="1" x14ac:dyDescent="0.3">
      <c r="A246" s="69"/>
      <c r="B246" s="51">
        <v>0.57291666666666696</v>
      </c>
      <c r="C246" s="53"/>
      <c r="D246" s="53"/>
      <c r="E246" s="53"/>
      <c r="F246" s="69"/>
      <c r="G246" s="51">
        <v>0.57291666666666696</v>
      </c>
      <c r="H246" s="53"/>
      <c r="I246" s="53"/>
      <c r="J246" s="53"/>
      <c r="K246" s="69"/>
      <c r="L246" s="51">
        <v>0.57291666666666696</v>
      </c>
      <c r="M246" s="53"/>
      <c r="N246" s="53"/>
      <c r="O246" s="53"/>
      <c r="P246" s="69"/>
      <c r="Q246" s="51">
        <v>0.57291666666666696</v>
      </c>
      <c r="R246" s="53"/>
      <c r="S246" s="53"/>
      <c r="T246" s="53"/>
      <c r="U246" s="69"/>
      <c r="V246" s="51">
        <v>0.57291666666666696</v>
      </c>
      <c r="W246" s="53"/>
      <c r="X246" s="53"/>
      <c r="Y246" s="53"/>
      <c r="Z246" s="68"/>
      <c r="AA246" s="73"/>
      <c r="AB246" s="73"/>
      <c r="AC246" s="73"/>
      <c r="AD246" s="73"/>
      <c r="AE246" s="73"/>
      <c r="AF246" s="73"/>
      <c r="AG246" s="73"/>
      <c r="AH246" s="73"/>
      <c r="AI246" s="73"/>
      <c r="AJ246" s="73"/>
      <c r="AK246" s="73"/>
      <c r="AL246" s="73"/>
      <c r="AM246" s="73"/>
      <c r="AN246" s="73"/>
      <c r="AO246" s="73"/>
      <c r="AP246" s="73"/>
      <c r="AQ246" s="73"/>
      <c r="AR246" s="73"/>
      <c r="AS246" s="73"/>
      <c r="AT246" s="73"/>
      <c r="AU246" s="73"/>
      <c r="AV246" s="73"/>
      <c r="AW246" s="73"/>
      <c r="AX246" s="73"/>
      <c r="AY246" s="99"/>
      <c r="AZ246" s="99"/>
      <c r="BA246" s="99"/>
      <c r="BB246" s="99"/>
      <c r="BC246" s="99"/>
      <c r="BD246" s="99"/>
      <c r="BE246" s="99"/>
      <c r="BF246" s="99"/>
      <c r="BG246" s="99"/>
      <c r="BH246" s="99"/>
      <c r="BI246" s="99"/>
      <c r="BJ246" s="73"/>
      <c r="BK246" s="97"/>
      <c r="BL246" s="97"/>
      <c r="BM246" s="97"/>
      <c r="BN246" s="97"/>
      <c r="BO246" s="97"/>
      <c r="BP246" s="97"/>
      <c r="BQ246" s="97"/>
      <c r="BR246" s="97"/>
      <c r="BS246" s="97"/>
      <c r="BT246" s="97"/>
      <c r="BU246" s="97"/>
      <c r="BV246" s="97"/>
      <c r="BW246" s="97"/>
    </row>
    <row r="247" spans="1:80" s="45" customFormat="1" ht="23.25" x14ac:dyDescent="0.3">
      <c r="A247" s="69"/>
      <c r="B247" s="51">
        <v>0.58333333333333359</v>
      </c>
      <c r="C247" s="53"/>
      <c r="D247" s="53"/>
      <c r="E247" s="53"/>
      <c r="F247" s="69"/>
      <c r="G247" s="51">
        <v>0.58333333333333359</v>
      </c>
      <c r="H247" s="53"/>
      <c r="I247" s="53"/>
      <c r="J247" s="53"/>
      <c r="K247" s="69"/>
      <c r="L247" s="51">
        <v>0.58333333333333359</v>
      </c>
      <c r="M247" s="53"/>
      <c r="N247" s="53"/>
      <c r="O247" s="53"/>
      <c r="P247" s="69"/>
      <c r="Q247" s="51">
        <v>0.58333333333333359</v>
      </c>
      <c r="R247" s="53"/>
      <c r="S247" s="53"/>
      <c r="T247" s="53"/>
      <c r="U247" s="69"/>
      <c r="V247" s="51">
        <v>0.58333333333333359</v>
      </c>
      <c r="W247" s="53"/>
      <c r="X247" s="53"/>
      <c r="Y247" s="53"/>
      <c r="Z247" s="68"/>
      <c r="AA247" s="97"/>
      <c r="AB247" s="97"/>
      <c r="AC247" s="97"/>
      <c r="AD247" s="97"/>
      <c r="AE247" s="97"/>
      <c r="AF247" s="97"/>
      <c r="AG247" s="73"/>
      <c r="AH247" s="73"/>
      <c r="AI247" s="73"/>
      <c r="AJ247" s="73"/>
      <c r="AK247" s="73"/>
      <c r="AL247" s="73"/>
      <c r="AM247" s="73"/>
      <c r="AN247" s="73"/>
      <c r="AO247" s="73"/>
      <c r="AP247" s="73"/>
      <c r="AQ247" s="73"/>
      <c r="AR247" s="73"/>
      <c r="AS247" s="73"/>
      <c r="AT247" s="73"/>
      <c r="AU247" s="73"/>
      <c r="AV247" s="73"/>
      <c r="AW247" s="73"/>
      <c r="AX247" s="73"/>
      <c r="AY247" s="73"/>
      <c r="AZ247" s="73"/>
      <c r="BA247" s="73"/>
      <c r="BB247" s="73"/>
      <c r="BC247" s="73"/>
      <c r="BD247" s="73"/>
      <c r="BE247" s="73"/>
      <c r="BF247" s="73"/>
      <c r="BG247" s="73"/>
      <c r="BH247" s="73"/>
      <c r="BI247" s="73"/>
      <c r="BJ247" s="73"/>
      <c r="BK247" s="99"/>
      <c r="BL247" s="99"/>
      <c r="BM247" s="99"/>
      <c r="BN247" s="99"/>
      <c r="BO247" s="99"/>
      <c r="BP247" s="99"/>
      <c r="BQ247" s="99"/>
      <c r="BR247" s="99"/>
      <c r="BS247" s="99"/>
      <c r="BT247" s="99"/>
      <c r="BU247" s="99"/>
      <c r="BV247" s="99"/>
      <c r="BW247" s="99"/>
    </row>
    <row r="248" spans="1:80" ht="20.25" x14ac:dyDescent="0.3">
      <c r="A248" s="69"/>
      <c r="B248" s="51">
        <v>0.59375000000000022</v>
      </c>
      <c r="C248" s="59"/>
      <c r="D248" s="59"/>
      <c r="E248" s="59"/>
      <c r="F248" s="69"/>
      <c r="G248" s="51">
        <v>0.59375000000000022</v>
      </c>
      <c r="H248" s="59"/>
      <c r="I248" s="59"/>
      <c r="J248" s="59"/>
      <c r="K248" s="69"/>
      <c r="L248" s="51">
        <v>0.59375000000000022</v>
      </c>
      <c r="M248" s="59"/>
      <c r="N248" s="59"/>
      <c r="O248" s="59"/>
      <c r="P248" s="69"/>
      <c r="Q248" s="51">
        <v>0.59375000000000022</v>
      </c>
      <c r="R248" s="59"/>
      <c r="S248" s="59"/>
      <c r="T248" s="59"/>
      <c r="U248" s="69"/>
      <c r="V248" s="51">
        <v>0.59375000000000022</v>
      </c>
      <c r="W248" s="59"/>
      <c r="X248" s="59"/>
      <c r="Y248" s="59"/>
      <c r="Z248" s="68"/>
      <c r="AA248" s="150"/>
      <c r="AB248" s="153"/>
      <c r="AC248" s="154"/>
      <c r="AD248" s="150"/>
      <c r="AF248" s="99"/>
      <c r="AG248" s="99"/>
      <c r="AH248" s="99"/>
      <c r="AI248" s="99"/>
      <c r="AJ248" s="99"/>
      <c r="AK248" s="99"/>
      <c r="AL248" s="73"/>
      <c r="AM248" s="73"/>
      <c r="AN248" s="73"/>
      <c r="AO248" s="73"/>
      <c r="AP248" s="73"/>
      <c r="AQ248" s="73"/>
      <c r="AR248" s="73"/>
      <c r="AS248" s="73"/>
      <c r="AT248" s="73"/>
      <c r="AU248" s="73"/>
      <c r="AV248" s="73"/>
      <c r="AW248" s="73"/>
      <c r="AX248" s="73"/>
      <c r="AY248" s="73"/>
      <c r="AZ248" s="73"/>
      <c r="BA248" s="73"/>
      <c r="BB248" s="73"/>
      <c r="BC248" s="73"/>
      <c r="BD248" s="73"/>
      <c r="BE248" s="73"/>
      <c r="BF248" s="73"/>
      <c r="BG248" s="73"/>
      <c r="BH248" s="73"/>
      <c r="BI248" s="73"/>
      <c r="BJ248" s="73"/>
      <c r="BK248" s="73"/>
      <c r="BL248" s="73"/>
      <c r="BM248" s="73"/>
      <c r="BN248" s="73"/>
      <c r="BO248" s="73"/>
      <c r="BP248" s="73"/>
      <c r="BQ248" s="73"/>
      <c r="BR248" s="73"/>
      <c r="BS248" s="73"/>
      <c r="BT248" s="73"/>
      <c r="BU248" s="73"/>
      <c r="BV248" s="73"/>
      <c r="BW248" s="73"/>
      <c r="BX248" s="73"/>
      <c r="BY248" s="73"/>
      <c r="BZ248" s="73"/>
      <c r="CA248" s="73"/>
      <c r="CB248" s="73"/>
    </row>
    <row r="249" spans="1:80" ht="20.25" x14ac:dyDescent="0.3">
      <c r="A249" s="69"/>
      <c r="B249" s="51">
        <v>0.60416666666666685</v>
      </c>
      <c r="C249" s="59"/>
      <c r="D249" s="59"/>
      <c r="E249" s="59"/>
      <c r="F249" s="69"/>
      <c r="G249" s="51">
        <v>0.60416666666666685</v>
      </c>
      <c r="H249" s="59"/>
      <c r="I249" s="59"/>
      <c r="J249" s="59"/>
      <c r="K249" s="69"/>
      <c r="L249" s="51">
        <v>0.60416666666666685</v>
      </c>
      <c r="M249" s="59"/>
      <c r="N249" s="59"/>
      <c r="O249" s="59"/>
      <c r="P249" s="69"/>
      <c r="Q249" s="51">
        <v>0.60416666666666685</v>
      </c>
      <c r="R249" s="59"/>
      <c r="S249" s="59"/>
      <c r="T249" s="59"/>
      <c r="U249" s="69"/>
      <c r="V249" s="51">
        <v>0.60416666666666685</v>
      </c>
      <c r="W249" s="59"/>
      <c r="X249" s="59"/>
      <c r="Y249" s="59"/>
      <c r="Z249" s="68"/>
      <c r="AA249" s="150"/>
      <c r="AB249" s="153"/>
      <c r="AC249" s="154"/>
      <c r="AD249" s="150"/>
      <c r="AF249" s="73"/>
      <c r="AG249" s="73"/>
      <c r="AH249" s="73"/>
      <c r="AI249" s="73"/>
      <c r="AJ249" s="73"/>
      <c r="AK249" s="73"/>
      <c r="AL249" s="73"/>
      <c r="AM249" s="73"/>
      <c r="AN249" s="73"/>
      <c r="AO249" s="73"/>
      <c r="AP249" s="73"/>
      <c r="AQ249" s="73"/>
      <c r="AR249" s="73"/>
      <c r="AS249" s="73"/>
      <c r="AT249" s="73"/>
      <c r="AU249" s="73"/>
      <c r="AV249" s="73"/>
      <c r="AW249" s="73"/>
      <c r="AX249" s="73"/>
      <c r="AY249" s="73"/>
      <c r="AZ249" s="73"/>
      <c r="BA249" s="73"/>
      <c r="BB249" s="73"/>
      <c r="BC249" s="73"/>
      <c r="BD249" s="73"/>
      <c r="BE249" s="73"/>
      <c r="BF249" s="73"/>
      <c r="BG249" s="73"/>
      <c r="BH249" s="73"/>
      <c r="BI249" s="73"/>
      <c r="BJ249" s="73"/>
      <c r="BK249" s="73"/>
      <c r="BL249" s="73"/>
      <c r="BM249" s="73"/>
      <c r="BN249" s="73"/>
      <c r="BO249" s="73"/>
      <c r="BP249" s="73"/>
      <c r="BQ249" s="73"/>
      <c r="BR249" s="73"/>
      <c r="BS249" s="73"/>
      <c r="BT249" s="73"/>
      <c r="BU249" s="73"/>
      <c r="BV249" s="73"/>
      <c r="BW249" s="73"/>
      <c r="BX249" s="73"/>
      <c r="BY249" s="73"/>
      <c r="BZ249" s="73"/>
      <c r="CA249" s="73"/>
      <c r="CB249" s="73"/>
    </row>
    <row r="250" spans="1:80" ht="20.25" x14ac:dyDescent="0.3">
      <c r="A250" s="69"/>
      <c r="B250" s="51">
        <v>0.61458333333333348</v>
      </c>
      <c r="C250" s="59"/>
      <c r="D250" s="59"/>
      <c r="E250" s="59"/>
      <c r="F250" s="69"/>
      <c r="G250" s="51">
        <v>0.61458333333333348</v>
      </c>
      <c r="H250" s="59"/>
      <c r="I250" s="59"/>
      <c r="J250" s="59"/>
      <c r="K250" s="69"/>
      <c r="L250" s="51">
        <v>0.61458333333333348</v>
      </c>
      <c r="M250" s="59"/>
      <c r="N250" s="59"/>
      <c r="O250" s="59"/>
      <c r="P250" s="69"/>
      <c r="Q250" s="51">
        <v>0.61458333333333348</v>
      </c>
      <c r="R250" s="59"/>
      <c r="S250" s="59"/>
      <c r="T250" s="59"/>
      <c r="U250" s="69"/>
      <c r="V250" s="51">
        <v>0.61458333333333348</v>
      </c>
      <c r="W250" s="59"/>
      <c r="X250" s="59"/>
      <c r="Y250" s="59"/>
      <c r="Z250" s="68"/>
      <c r="AA250" s="150"/>
      <c r="AB250" s="153"/>
      <c r="AC250" s="154"/>
      <c r="AD250" s="150"/>
      <c r="AF250" s="73"/>
      <c r="AG250" s="73"/>
      <c r="AH250" s="73"/>
      <c r="AI250" s="73"/>
      <c r="AJ250" s="73"/>
      <c r="AK250" s="73"/>
      <c r="AL250" s="73"/>
      <c r="AM250" s="73"/>
      <c r="AN250" s="73"/>
      <c r="AO250" s="73"/>
      <c r="AP250" s="73"/>
      <c r="AQ250" s="73"/>
      <c r="AR250" s="73"/>
      <c r="AS250" s="73"/>
      <c r="AT250" s="73"/>
      <c r="AU250" s="73"/>
      <c r="AV250" s="73"/>
      <c r="AW250" s="73"/>
      <c r="AX250" s="73"/>
      <c r="AY250" s="73"/>
      <c r="AZ250" s="73"/>
      <c r="BA250" s="73"/>
      <c r="BB250" s="73"/>
      <c r="BC250" s="73"/>
      <c r="BD250" s="73"/>
      <c r="BE250" s="73"/>
      <c r="BF250" s="73"/>
      <c r="BG250" s="73"/>
      <c r="BH250" s="73"/>
      <c r="BI250" s="73"/>
      <c r="BJ250" s="73"/>
      <c r="BK250" s="73"/>
      <c r="BL250" s="73"/>
      <c r="BM250" s="73"/>
      <c r="BN250" s="73"/>
      <c r="BO250" s="73"/>
      <c r="BP250" s="73"/>
      <c r="BQ250" s="73"/>
      <c r="BR250" s="73"/>
      <c r="BS250" s="73"/>
      <c r="BT250" s="73"/>
      <c r="BU250" s="73"/>
      <c r="BV250" s="73"/>
      <c r="BW250" s="73"/>
      <c r="BX250" s="73"/>
      <c r="BY250" s="73"/>
      <c r="BZ250" s="73"/>
      <c r="CA250" s="73"/>
      <c r="CB250" s="73"/>
    </row>
    <row r="251" spans="1:80" ht="20.25" x14ac:dyDescent="0.3">
      <c r="A251" s="69"/>
      <c r="B251" s="51">
        <v>0.62500000000000011</v>
      </c>
      <c r="C251" s="59"/>
      <c r="D251" s="59"/>
      <c r="E251" s="59"/>
      <c r="F251" s="69"/>
      <c r="G251" s="51">
        <v>0.62500000000000011</v>
      </c>
      <c r="H251" s="59"/>
      <c r="I251" s="59"/>
      <c r="J251" s="59"/>
      <c r="K251" s="69"/>
      <c r="L251" s="51">
        <v>0.62500000000000011</v>
      </c>
      <c r="M251" s="59"/>
      <c r="N251" s="59"/>
      <c r="O251" s="59"/>
      <c r="P251" s="69"/>
      <c r="Q251" s="51">
        <v>0.62500000000000011</v>
      </c>
      <c r="R251" s="59"/>
      <c r="S251" s="59"/>
      <c r="T251" s="59"/>
      <c r="U251" s="69"/>
      <c r="V251" s="51">
        <v>0.62500000000000011</v>
      </c>
      <c r="W251" s="59"/>
      <c r="X251" s="59"/>
      <c r="Y251" s="59"/>
      <c r="Z251" s="68"/>
      <c r="AA251" s="150"/>
      <c r="AB251" s="153"/>
      <c r="AC251" s="154"/>
      <c r="AD251" s="150"/>
      <c r="AF251" s="73"/>
      <c r="AG251" s="73"/>
      <c r="AH251" s="73"/>
      <c r="AI251" s="73"/>
      <c r="AJ251" s="73"/>
      <c r="AK251" s="73"/>
      <c r="AL251" s="73"/>
      <c r="AM251" s="73"/>
      <c r="AN251" s="73"/>
      <c r="AO251" s="73"/>
      <c r="AP251" s="73"/>
      <c r="AQ251" s="73"/>
      <c r="AR251" s="73"/>
      <c r="AS251" s="73"/>
      <c r="AT251" s="73"/>
      <c r="AU251" s="73"/>
      <c r="AV251" s="73"/>
      <c r="AW251" s="73"/>
      <c r="AX251" s="73"/>
      <c r="AY251" s="73"/>
      <c r="AZ251" s="73"/>
      <c r="BA251" s="73"/>
      <c r="BB251" s="73"/>
      <c r="BC251" s="73"/>
      <c r="BD251" s="73"/>
      <c r="BE251" s="73"/>
      <c r="BF251" s="73"/>
      <c r="BG251" s="73"/>
      <c r="BH251" s="73"/>
      <c r="BI251" s="73"/>
      <c r="BJ251" s="73"/>
      <c r="BK251" s="73"/>
      <c r="BL251" s="73"/>
      <c r="BM251" s="73"/>
      <c r="BN251" s="73"/>
      <c r="BO251" s="73"/>
      <c r="BP251" s="73"/>
      <c r="BQ251" s="73"/>
      <c r="BR251" s="73"/>
      <c r="BS251" s="73"/>
      <c r="BT251" s="73"/>
      <c r="BU251" s="73"/>
      <c r="BV251" s="73"/>
      <c r="BW251" s="73"/>
      <c r="BX251" s="73"/>
      <c r="BY251" s="73"/>
      <c r="BZ251" s="73"/>
      <c r="CA251" s="73"/>
      <c r="CB251" s="73"/>
    </row>
    <row r="252" spans="1:80" ht="23.25" x14ac:dyDescent="0.3">
      <c r="A252" s="69"/>
      <c r="B252" s="51">
        <v>0.63541666666666674</v>
      </c>
      <c r="C252" s="59"/>
      <c r="D252" s="59"/>
      <c r="E252" s="59"/>
      <c r="F252" s="69"/>
      <c r="G252" s="51">
        <v>0.63541666666666674</v>
      </c>
      <c r="H252" s="59"/>
      <c r="I252" s="59"/>
      <c r="J252" s="59"/>
      <c r="K252" s="69"/>
      <c r="L252" s="51">
        <v>0.63541666666666674</v>
      </c>
      <c r="M252" s="59"/>
      <c r="N252" s="59"/>
      <c r="O252" s="59"/>
      <c r="P252" s="69"/>
      <c r="Q252" s="51">
        <v>0.63541666666666674</v>
      </c>
      <c r="R252" s="59"/>
      <c r="S252" s="59"/>
      <c r="T252" s="59"/>
      <c r="U252" s="69"/>
      <c r="V252" s="51">
        <v>0.63541666666666674</v>
      </c>
      <c r="W252" s="59"/>
      <c r="X252" s="59"/>
      <c r="Y252" s="59"/>
      <c r="Z252" s="68"/>
      <c r="AA252" s="150"/>
      <c r="AB252" s="153"/>
      <c r="AC252" s="154"/>
      <c r="AD252" s="150"/>
      <c r="AF252" s="73"/>
      <c r="AG252" s="73"/>
      <c r="AH252" s="73"/>
      <c r="AI252" s="73"/>
      <c r="AJ252" s="73"/>
      <c r="AK252" s="73"/>
      <c r="AL252" s="97"/>
      <c r="AM252" s="97"/>
      <c r="AN252" s="97"/>
      <c r="AO252" s="97"/>
      <c r="AP252" s="97"/>
      <c r="AQ252" s="97"/>
      <c r="AR252" s="97"/>
      <c r="AS252" s="73"/>
      <c r="AT252" s="73"/>
      <c r="AU252" s="73"/>
      <c r="AV252" s="73"/>
      <c r="AW252" s="73"/>
      <c r="AX252" s="73"/>
      <c r="AY252" s="73"/>
      <c r="AZ252" s="73"/>
      <c r="BA252" s="73"/>
      <c r="BB252" s="73"/>
      <c r="BC252" s="73"/>
      <c r="BD252" s="73"/>
      <c r="BE252" s="73"/>
      <c r="BF252" s="73"/>
      <c r="BG252" s="73"/>
      <c r="BH252" s="73"/>
      <c r="BI252" s="73"/>
      <c r="BJ252" s="73"/>
      <c r="BK252" s="73"/>
      <c r="BL252" s="73"/>
      <c r="BM252" s="73"/>
      <c r="BN252" s="73"/>
      <c r="BO252" s="73"/>
      <c r="BP252" s="73"/>
      <c r="BQ252" s="73"/>
      <c r="BR252" s="73"/>
      <c r="BS252" s="73"/>
      <c r="BT252" s="73"/>
      <c r="BU252" s="73"/>
      <c r="BV252" s="73"/>
      <c r="BW252" s="73"/>
      <c r="BX252" s="73"/>
      <c r="BY252" s="73"/>
      <c r="BZ252" s="73"/>
      <c r="CA252" s="73"/>
      <c r="CB252" s="73"/>
    </row>
    <row r="253" spans="1:80" ht="20.25" x14ac:dyDescent="0.3">
      <c r="A253" s="69"/>
      <c r="B253" s="51">
        <v>0.64583333333333337</v>
      </c>
      <c r="C253" s="59"/>
      <c r="D253" s="59"/>
      <c r="E253" s="59"/>
      <c r="F253" s="69"/>
      <c r="G253" s="51">
        <v>0.64583333333333337</v>
      </c>
      <c r="H253" s="59"/>
      <c r="I253" s="59"/>
      <c r="J253" s="59"/>
      <c r="K253" s="69"/>
      <c r="L253" s="51">
        <v>0.64583333333333337</v>
      </c>
      <c r="M253" s="59"/>
      <c r="N253" s="59"/>
      <c r="O253" s="59"/>
      <c r="P253" s="69"/>
      <c r="Q253" s="51">
        <v>0.64583333333333337</v>
      </c>
      <c r="R253" s="59"/>
      <c r="S253" s="59"/>
      <c r="T253" s="59"/>
      <c r="U253" s="69"/>
      <c r="V253" s="51">
        <v>0.64583333333333337</v>
      </c>
      <c r="W253" s="59"/>
      <c r="X253" s="59"/>
      <c r="Y253" s="59"/>
      <c r="Z253" s="68"/>
      <c r="AA253" s="150"/>
      <c r="AB253" s="153"/>
      <c r="AC253" s="154"/>
      <c r="AD253" s="150"/>
      <c r="AF253" s="73"/>
      <c r="AG253" s="73"/>
      <c r="AH253" s="73"/>
      <c r="AI253" s="73"/>
      <c r="AJ253" s="73"/>
      <c r="AK253" s="73"/>
      <c r="AL253" s="99"/>
      <c r="AM253" s="99"/>
      <c r="AN253" s="99"/>
      <c r="AO253" s="99"/>
      <c r="AP253" s="99"/>
      <c r="AQ253" s="99"/>
      <c r="AR253" s="99"/>
      <c r="AS253" s="73"/>
      <c r="AT253" s="73"/>
      <c r="AU253" s="73"/>
      <c r="AV253" s="73"/>
      <c r="AW253" s="73"/>
      <c r="AX253" s="73"/>
      <c r="AY253" s="73"/>
      <c r="AZ253" s="73"/>
      <c r="BA253" s="73"/>
      <c r="BB253" s="73"/>
      <c r="BC253" s="73"/>
      <c r="BD253" s="73"/>
      <c r="BE253" s="73"/>
      <c r="BF253" s="73"/>
      <c r="BG253" s="73"/>
      <c r="BH253" s="73"/>
      <c r="BI253" s="73"/>
      <c r="BJ253" s="73"/>
      <c r="BK253" s="73"/>
      <c r="BL253" s="73"/>
      <c r="BM253" s="73"/>
      <c r="BN253" s="73"/>
      <c r="BO253" s="73"/>
      <c r="BP253" s="73"/>
      <c r="BQ253" s="73"/>
      <c r="BR253" s="73"/>
      <c r="BS253" s="73"/>
      <c r="BT253" s="73"/>
      <c r="BU253" s="73"/>
      <c r="BV253" s="73"/>
      <c r="BW253" s="73"/>
      <c r="BX253" s="73"/>
      <c r="BY253" s="73"/>
      <c r="BZ253" s="73"/>
      <c r="CA253" s="73"/>
      <c r="CB253" s="73"/>
    </row>
    <row r="254" spans="1:80" ht="23.25" x14ac:dyDescent="0.3">
      <c r="A254" s="69"/>
      <c r="B254" s="51">
        <v>0.65625</v>
      </c>
      <c r="C254" s="59"/>
      <c r="D254" s="59"/>
      <c r="E254" s="59"/>
      <c r="F254" s="69"/>
      <c r="G254" s="51">
        <v>0.65625</v>
      </c>
      <c r="H254" s="59"/>
      <c r="I254" s="59"/>
      <c r="J254" s="59"/>
      <c r="K254" s="69"/>
      <c r="L254" s="51">
        <v>0.65625</v>
      </c>
      <c r="M254" s="59"/>
      <c r="N254" s="59"/>
      <c r="O254" s="59"/>
      <c r="P254" s="69"/>
      <c r="Q254" s="51">
        <v>0.65625</v>
      </c>
      <c r="R254" s="59"/>
      <c r="S254" s="59"/>
      <c r="T254" s="59"/>
      <c r="U254" s="69"/>
      <c r="V254" s="51">
        <v>0.65625</v>
      </c>
      <c r="W254" s="59"/>
      <c r="X254" s="59"/>
      <c r="Y254" s="59"/>
      <c r="Z254" s="68"/>
      <c r="AA254" s="150"/>
      <c r="AB254" s="153"/>
      <c r="AC254" s="154"/>
      <c r="AD254" s="150"/>
      <c r="AF254" s="73"/>
      <c r="AG254" s="73"/>
      <c r="AH254" s="73"/>
      <c r="AI254" s="73"/>
      <c r="AJ254" s="73"/>
      <c r="AK254" s="73"/>
      <c r="AL254" s="73"/>
      <c r="AM254" s="73"/>
      <c r="AN254" s="73"/>
      <c r="AO254" s="73"/>
      <c r="AP254" s="73"/>
      <c r="AQ254" s="73"/>
      <c r="AR254" s="73"/>
      <c r="AS254" s="97"/>
      <c r="AT254" s="97"/>
      <c r="AU254" s="97"/>
      <c r="AV254" s="97"/>
      <c r="AW254" s="97"/>
      <c r="AX254" s="97"/>
      <c r="AY254" s="97"/>
      <c r="AZ254" s="97"/>
      <c r="BA254" s="97"/>
      <c r="BB254" s="97"/>
      <c r="BC254" s="97"/>
      <c r="BD254" s="73"/>
      <c r="BE254" s="73"/>
      <c r="BF254" s="73"/>
      <c r="BG254" s="73"/>
      <c r="BH254" s="73"/>
      <c r="BI254" s="73"/>
      <c r="BJ254" s="73"/>
      <c r="BK254" s="73"/>
      <c r="BL254" s="73"/>
      <c r="BM254" s="73"/>
      <c r="BN254" s="73"/>
      <c r="BO254" s="73"/>
      <c r="BP254" s="73"/>
      <c r="BQ254" s="73"/>
      <c r="BR254" s="73"/>
      <c r="BS254" s="73"/>
      <c r="BT254" s="73"/>
      <c r="BU254" s="73"/>
      <c r="BV254" s="73"/>
      <c r="BW254" s="73"/>
      <c r="BX254" s="73"/>
      <c r="BY254" s="73"/>
      <c r="BZ254" s="73"/>
      <c r="CA254" s="73"/>
      <c r="CB254" s="73"/>
    </row>
    <row r="255" spans="1:80" ht="20.25" x14ac:dyDescent="0.3">
      <c r="A255" s="69"/>
      <c r="B255" s="51">
        <v>0.66666666666666663</v>
      </c>
      <c r="C255" s="59"/>
      <c r="D255" s="59"/>
      <c r="E255" s="59"/>
      <c r="F255" s="69"/>
      <c r="G255" s="51">
        <v>0.66666666666666663</v>
      </c>
      <c r="H255" s="59"/>
      <c r="I255" s="59"/>
      <c r="J255" s="59"/>
      <c r="K255" s="69"/>
      <c r="L255" s="51">
        <v>0.66666666666666663</v>
      </c>
      <c r="M255" s="59"/>
      <c r="N255" s="59"/>
      <c r="O255" s="59"/>
      <c r="P255" s="69"/>
      <c r="Q255" s="51">
        <v>0.66666666666666663</v>
      </c>
      <c r="R255" s="59"/>
      <c r="S255" s="59"/>
      <c r="T255" s="59"/>
      <c r="U255" s="69"/>
      <c r="V255" s="51">
        <v>0.66666666666666663</v>
      </c>
      <c r="W255" s="59"/>
      <c r="X255" s="59"/>
      <c r="Y255" s="59"/>
      <c r="Z255" s="68"/>
      <c r="AA255" s="150"/>
      <c r="AB255" s="153"/>
      <c r="AC255" s="154"/>
      <c r="AD255" s="150"/>
      <c r="AF255" s="73"/>
      <c r="AG255" s="73"/>
      <c r="AH255" s="73"/>
      <c r="AI255" s="73"/>
      <c r="AJ255" s="73"/>
      <c r="AK255" s="73"/>
      <c r="AL255" s="73"/>
      <c r="AM255" s="73"/>
      <c r="AN255" s="73"/>
      <c r="AO255" s="73"/>
      <c r="AP255" s="73"/>
      <c r="AQ255" s="73"/>
      <c r="AR255" s="73"/>
      <c r="AS255" s="99"/>
      <c r="AT255" s="99"/>
      <c r="AU255" s="99"/>
      <c r="AV255" s="99"/>
      <c r="AW255" s="99"/>
      <c r="AX255" s="99"/>
      <c r="AY255" s="99"/>
      <c r="AZ255" s="99"/>
      <c r="BA255" s="99"/>
      <c r="BB255" s="99"/>
      <c r="BC255" s="99"/>
      <c r="BD255" s="73"/>
      <c r="BE255" s="73"/>
      <c r="BF255" s="73"/>
      <c r="BG255" s="73"/>
      <c r="BH255" s="73"/>
      <c r="BI255" s="73"/>
      <c r="BJ255" s="73"/>
      <c r="BK255" s="73"/>
      <c r="BL255" s="73"/>
      <c r="BM255" s="73"/>
      <c r="BN255" s="73"/>
      <c r="BO255" s="73"/>
      <c r="BP255" s="73"/>
      <c r="BQ255" s="73"/>
      <c r="BR255" s="73"/>
      <c r="BS255" s="73"/>
      <c r="BT255" s="73"/>
      <c r="BU255" s="73"/>
      <c r="BV255" s="73"/>
      <c r="BW255" s="73"/>
      <c r="BX255" s="73"/>
      <c r="BY255" s="73"/>
      <c r="BZ255" s="73"/>
      <c r="CA255" s="73"/>
      <c r="CB255" s="73"/>
    </row>
    <row r="256" spans="1:80" ht="20.25" x14ac:dyDescent="0.3">
      <c r="A256" s="69"/>
      <c r="B256" s="51">
        <v>0.67708333333333326</v>
      </c>
      <c r="C256" s="59"/>
      <c r="D256" s="59"/>
      <c r="E256" s="59"/>
      <c r="F256" s="69"/>
      <c r="G256" s="51">
        <v>0.67708333333333326</v>
      </c>
      <c r="H256" s="59"/>
      <c r="I256" s="59"/>
      <c r="J256" s="59"/>
      <c r="K256" s="69"/>
      <c r="L256" s="51">
        <v>0.67708333333333326</v>
      </c>
      <c r="M256" s="59"/>
      <c r="N256" s="59"/>
      <c r="O256" s="59"/>
      <c r="P256" s="69"/>
      <c r="Q256" s="51">
        <v>0.67708333333333326</v>
      </c>
      <c r="R256" s="59"/>
      <c r="S256" s="59"/>
      <c r="T256" s="59"/>
      <c r="U256" s="69"/>
      <c r="V256" s="51">
        <v>0.67708333333333326</v>
      </c>
      <c r="W256" s="59"/>
      <c r="X256" s="59"/>
      <c r="Y256" s="59"/>
      <c r="Z256" s="68"/>
      <c r="AA256" s="150"/>
      <c r="AB256" s="153"/>
      <c r="AC256" s="154"/>
      <c r="AD256" s="150"/>
      <c r="AF256" s="73"/>
      <c r="AG256" s="73"/>
      <c r="AH256" s="73"/>
      <c r="AI256" s="73"/>
      <c r="AJ256" s="73"/>
      <c r="AK256" s="73"/>
      <c r="AL256" s="73"/>
      <c r="AM256" s="73"/>
      <c r="AN256" s="73"/>
      <c r="AO256" s="73"/>
      <c r="AP256" s="73"/>
      <c r="AQ256" s="73"/>
      <c r="AR256" s="73"/>
      <c r="AS256" s="73"/>
      <c r="AT256" s="73"/>
      <c r="AU256" s="73"/>
      <c r="AV256" s="73"/>
      <c r="AW256" s="73"/>
      <c r="AX256" s="73"/>
      <c r="AY256" s="73"/>
      <c r="AZ256" s="73"/>
      <c r="BA256" s="73"/>
      <c r="BB256" s="73"/>
      <c r="BC256" s="73"/>
      <c r="BD256" s="73"/>
      <c r="BE256" s="73"/>
      <c r="BF256" s="73"/>
      <c r="BG256" s="73"/>
      <c r="BH256" s="73"/>
      <c r="BI256" s="73"/>
      <c r="BJ256" s="73"/>
      <c r="BK256" s="73"/>
      <c r="BL256" s="73"/>
      <c r="BM256" s="73"/>
      <c r="BN256" s="73"/>
      <c r="BO256" s="73"/>
      <c r="BP256" s="73"/>
      <c r="BQ256" s="73"/>
      <c r="BR256" s="73"/>
      <c r="BS256" s="73"/>
      <c r="BT256" s="73"/>
      <c r="BU256" s="73"/>
      <c r="BV256" s="73"/>
      <c r="BW256" s="73"/>
      <c r="BX256" s="73"/>
      <c r="BY256" s="73"/>
      <c r="BZ256" s="73"/>
      <c r="CA256" s="73"/>
      <c r="CB256" s="73"/>
    </row>
    <row r="257" spans="1:80" ht="20.25" x14ac:dyDescent="0.3">
      <c r="A257" s="69"/>
      <c r="B257" s="51">
        <v>0.68749999999999989</v>
      </c>
      <c r="C257" s="59"/>
      <c r="D257" s="59"/>
      <c r="E257" s="59"/>
      <c r="F257" s="69"/>
      <c r="G257" s="51">
        <v>0.68749999999999989</v>
      </c>
      <c r="H257" s="59"/>
      <c r="I257" s="59"/>
      <c r="J257" s="59"/>
      <c r="K257" s="69"/>
      <c r="L257" s="51">
        <v>0.68749999999999989</v>
      </c>
      <c r="M257" s="59"/>
      <c r="N257" s="59"/>
      <c r="O257" s="59"/>
      <c r="P257" s="69"/>
      <c r="Q257" s="51">
        <v>0.68749999999999989</v>
      </c>
      <c r="R257" s="59"/>
      <c r="S257" s="59"/>
      <c r="T257" s="59"/>
      <c r="U257" s="69"/>
      <c r="V257" s="51">
        <v>0.68749999999999989</v>
      </c>
      <c r="W257" s="59"/>
      <c r="X257" s="59"/>
      <c r="Y257" s="59"/>
      <c r="Z257" s="68"/>
      <c r="AA257" s="150"/>
      <c r="AB257" s="153"/>
      <c r="AC257" s="154"/>
      <c r="AD257" s="150"/>
      <c r="AF257" s="73"/>
      <c r="AG257" s="73"/>
      <c r="AH257" s="73"/>
      <c r="AI257" s="73"/>
      <c r="AJ257" s="73"/>
      <c r="AK257" s="73"/>
      <c r="AL257" s="73"/>
      <c r="AM257" s="73"/>
      <c r="AN257" s="73"/>
      <c r="AO257" s="73"/>
      <c r="AP257" s="73"/>
      <c r="AQ257" s="73"/>
      <c r="AR257" s="73"/>
      <c r="AS257" s="73"/>
      <c r="AT257" s="73"/>
      <c r="AU257" s="73"/>
      <c r="AV257" s="73"/>
      <c r="AW257" s="73"/>
      <c r="AX257" s="73"/>
      <c r="AY257" s="73"/>
      <c r="AZ257" s="73"/>
      <c r="BA257" s="73"/>
      <c r="BB257" s="73"/>
      <c r="BC257" s="73"/>
      <c r="BD257" s="73"/>
      <c r="BE257" s="73"/>
      <c r="BF257" s="73"/>
      <c r="BG257" s="73"/>
      <c r="BH257" s="73"/>
      <c r="BI257" s="73"/>
      <c r="BJ257" s="73"/>
      <c r="BK257" s="73"/>
      <c r="BL257" s="73"/>
      <c r="BM257" s="73"/>
      <c r="BN257" s="73"/>
      <c r="BO257" s="73"/>
      <c r="BP257" s="73"/>
      <c r="BQ257" s="73"/>
      <c r="BR257" s="73"/>
      <c r="BS257" s="73"/>
      <c r="BT257" s="73"/>
      <c r="BU257" s="73"/>
      <c r="BV257" s="73"/>
      <c r="BW257" s="73"/>
      <c r="BX257" s="73"/>
      <c r="BY257" s="73"/>
      <c r="BZ257" s="73"/>
      <c r="CA257" s="73"/>
      <c r="CB257" s="73"/>
    </row>
    <row r="258" spans="1:80" ht="20.25" x14ac:dyDescent="0.3">
      <c r="A258" s="69"/>
      <c r="B258" s="51">
        <v>0.69791666666666652</v>
      </c>
      <c r="C258" s="53"/>
      <c r="D258" s="53"/>
      <c r="E258" s="53"/>
      <c r="F258" s="69"/>
      <c r="G258" s="51">
        <v>0.69791666666666652</v>
      </c>
      <c r="H258" s="53"/>
      <c r="I258" s="53"/>
      <c r="J258" s="53"/>
      <c r="K258" s="69"/>
      <c r="L258" s="51">
        <v>0.69791666666666652</v>
      </c>
      <c r="M258" s="53"/>
      <c r="N258" s="53"/>
      <c r="O258" s="53"/>
      <c r="P258" s="69"/>
      <c r="Q258" s="51">
        <v>0.69791666666666652</v>
      </c>
      <c r="R258" s="53"/>
      <c r="S258" s="53"/>
      <c r="T258" s="53"/>
      <c r="U258" s="69"/>
      <c r="V258" s="51">
        <v>0.69791666666666652</v>
      </c>
      <c r="W258" s="53"/>
      <c r="X258" s="53"/>
      <c r="Y258" s="53"/>
      <c r="Z258" s="68"/>
      <c r="AA258" s="150"/>
      <c r="AB258" s="153"/>
      <c r="AC258" s="154"/>
      <c r="AD258" s="150"/>
      <c r="AF258" s="73"/>
      <c r="AG258" s="73"/>
      <c r="AH258" s="73"/>
      <c r="AI258" s="73"/>
      <c r="AJ258" s="73"/>
      <c r="AK258" s="73"/>
      <c r="AL258" s="73"/>
      <c r="AM258" s="73"/>
      <c r="AN258" s="73"/>
      <c r="AO258" s="73"/>
      <c r="AP258" s="73"/>
      <c r="AQ258" s="73"/>
      <c r="AR258" s="73"/>
      <c r="AS258" s="73"/>
      <c r="AT258" s="73"/>
      <c r="AU258" s="73"/>
      <c r="AV258" s="73"/>
      <c r="AW258" s="73"/>
      <c r="AX258" s="73"/>
      <c r="AY258" s="73"/>
      <c r="AZ258" s="73"/>
      <c r="BA258" s="73"/>
      <c r="BB258" s="73"/>
      <c r="BC258" s="73"/>
      <c r="BD258" s="73"/>
      <c r="BE258" s="73"/>
      <c r="BF258" s="73"/>
      <c r="BG258" s="73"/>
      <c r="BH258" s="73"/>
      <c r="BI258" s="73"/>
      <c r="BJ258" s="73"/>
      <c r="BK258" s="73"/>
      <c r="BL258" s="73"/>
      <c r="BM258" s="73"/>
      <c r="BN258" s="73"/>
      <c r="BO258" s="73"/>
      <c r="BP258" s="73"/>
      <c r="BQ258" s="73"/>
      <c r="BR258" s="73"/>
      <c r="BS258" s="73"/>
      <c r="BT258" s="73"/>
      <c r="BU258" s="73"/>
      <c r="BV258" s="73"/>
      <c r="BW258" s="73"/>
      <c r="BX258" s="73"/>
      <c r="BY258" s="73"/>
      <c r="BZ258" s="73"/>
      <c r="CA258" s="73"/>
      <c r="CB258" s="73"/>
    </row>
    <row r="259" spans="1:80" ht="20.25" x14ac:dyDescent="0.3">
      <c r="A259" s="69"/>
      <c r="B259" s="51">
        <v>0.70833333333333315</v>
      </c>
      <c r="C259" s="53"/>
      <c r="D259" s="53"/>
      <c r="E259" s="53"/>
      <c r="F259" s="69"/>
      <c r="G259" s="51">
        <v>0.70833333333333315</v>
      </c>
      <c r="H259" s="53"/>
      <c r="I259" s="53"/>
      <c r="J259" s="53"/>
      <c r="K259" s="69"/>
      <c r="L259" s="51">
        <v>0.70833333333333315</v>
      </c>
      <c r="M259" s="53"/>
      <c r="N259" s="53"/>
      <c r="O259" s="53"/>
      <c r="P259" s="69"/>
      <c r="Q259" s="51">
        <v>0.70833333333333315</v>
      </c>
      <c r="R259" s="53"/>
      <c r="S259" s="53"/>
      <c r="T259" s="53"/>
      <c r="U259" s="69"/>
      <c r="V259" s="51">
        <v>0.70833333333333315</v>
      </c>
      <c r="W259" s="53"/>
      <c r="X259" s="53"/>
      <c r="Y259" s="53"/>
      <c r="Z259" s="68"/>
      <c r="AA259" s="150"/>
      <c r="AB259" s="153"/>
      <c r="AC259" s="154"/>
      <c r="AD259" s="150"/>
      <c r="AF259" s="73"/>
      <c r="AG259" s="73"/>
      <c r="AH259" s="73"/>
      <c r="AI259" s="73"/>
      <c r="AJ259" s="73"/>
      <c r="AK259" s="73"/>
      <c r="AL259" s="73"/>
      <c r="AM259" s="73"/>
      <c r="AN259" s="73"/>
      <c r="AO259" s="73"/>
      <c r="AP259" s="73"/>
      <c r="AQ259" s="73"/>
      <c r="AR259" s="73"/>
      <c r="AS259" s="73"/>
      <c r="AT259" s="73"/>
      <c r="AU259" s="73"/>
      <c r="AV259" s="73"/>
      <c r="AW259" s="73"/>
      <c r="AX259" s="73"/>
      <c r="AY259" s="73"/>
      <c r="AZ259" s="73"/>
      <c r="BA259" s="73"/>
      <c r="BB259" s="73"/>
      <c r="BC259" s="73"/>
      <c r="BD259" s="73"/>
      <c r="BE259" s="73"/>
      <c r="BF259" s="73"/>
      <c r="BG259" s="73"/>
      <c r="BH259" s="73"/>
      <c r="BI259" s="73"/>
      <c r="BJ259" s="73"/>
      <c r="BK259" s="73"/>
      <c r="BL259" s="73"/>
      <c r="BM259" s="73"/>
      <c r="BN259" s="73"/>
      <c r="BO259" s="73"/>
      <c r="BP259" s="73"/>
      <c r="BQ259" s="73"/>
      <c r="BR259" s="73"/>
      <c r="BS259" s="73"/>
      <c r="BT259" s="73"/>
      <c r="BU259" s="73"/>
      <c r="BV259" s="73"/>
      <c r="BW259" s="73"/>
      <c r="BX259" s="73"/>
      <c r="BY259" s="73"/>
      <c r="BZ259" s="73"/>
      <c r="CA259" s="73"/>
      <c r="CB259" s="73"/>
    </row>
    <row r="260" spans="1:80" ht="23.25" x14ac:dyDescent="0.3">
      <c r="A260" s="69"/>
      <c r="B260" s="51">
        <v>0.71874999999999978</v>
      </c>
      <c r="C260" s="53"/>
      <c r="D260" s="53"/>
      <c r="E260" s="53"/>
      <c r="F260" s="69"/>
      <c r="G260" s="51">
        <v>0.71874999999999978</v>
      </c>
      <c r="H260" s="53"/>
      <c r="I260" s="53"/>
      <c r="J260" s="53"/>
      <c r="K260" s="69"/>
      <c r="L260" s="51">
        <v>0.71874999999999978</v>
      </c>
      <c r="M260" s="53"/>
      <c r="N260" s="53"/>
      <c r="O260" s="53"/>
      <c r="P260" s="69"/>
      <c r="Q260" s="51">
        <v>0.71874999999999978</v>
      </c>
      <c r="R260" s="53"/>
      <c r="S260" s="53"/>
      <c r="T260" s="53"/>
      <c r="U260" s="69"/>
      <c r="V260" s="51">
        <v>0.71874999999999978</v>
      </c>
      <c r="W260" s="53"/>
      <c r="X260" s="53"/>
      <c r="Y260" s="53"/>
      <c r="Z260" s="68"/>
      <c r="AA260" s="150"/>
      <c r="AB260" s="153"/>
      <c r="AC260" s="154"/>
      <c r="AD260" s="150"/>
      <c r="AF260" s="73"/>
      <c r="AG260" s="73"/>
      <c r="AH260" s="73"/>
      <c r="AI260" s="73"/>
      <c r="AJ260" s="73"/>
      <c r="AK260" s="73"/>
      <c r="AL260" s="73"/>
      <c r="AM260" s="73"/>
      <c r="AN260" s="73"/>
      <c r="AO260" s="73"/>
      <c r="AP260" s="73"/>
      <c r="AQ260" s="73"/>
      <c r="AR260" s="73"/>
      <c r="AS260" s="73"/>
      <c r="AT260" s="73"/>
      <c r="AU260" s="73"/>
      <c r="AV260" s="73"/>
      <c r="AW260" s="73"/>
      <c r="AX260" s="73"/>
      <c r="AY260" s="73"/>
      <c r="AZ260" s="73"/>
      <c r="BA260" s="73"/>
      <c r="BB260" s="73"/>
      <c r="BC260" s="73"/>
      <c r="BD260" s="73"/>
      <c r="BE260" s="73"/>
      <c r="BF260" s="73"/>
      <c r="BG260" s="73"/>
      <c r="BH260" s="73"/>
      <c r="BI260" s="73"/>
      <c r="BJ260" s="73"/>
      <c r="BK260" s="73"/>
      <c r="BL260" s="73"/>
      <c r="BM260" s="73"/>
      <c r="BN260" s="73"/>
      <c r="BO260" s="97"/>
      <c r="BP260" s="73"/>
      <c r="BQ260" s="73"/>
      <c r="BR260" s="73"/>
      <c r="BS260" s="73"/>
      <c r="BT260" s="73"/>
      <c r="BU260" s="73"/>
      <c r="BV260" s="73"/>
      <c r="BW260" s="73"/>
      <c r="BX260" s="73"/>
      <c r="BY260" s="73"/>
      <c r="BZ260" s="73"/>
      <c r="CA260" s="73"/>
      <c r="CB260" s="73"/>
    </row>
    <row r="261" spans="1:80" ht="21" thickBot="1" x14ac:dyDescent="0.35">
      <c r="A261" s="70"/>
      <c r="B261" s="51">
        <v>0.72916666666666641</v>
      </c>
      <c r="C261" s="53"/>
      <c r="D261" s="53"/>
      <c r="E261" s="53"/>
      <c r="F261" s="70"/>
      <c r="G261" s="51">
        <v>0.72916666666666641</v>
      </c>
      <c r="H261" s="53"/>
      <c r="I261" s="53"/>
      <c r="J261" s="53"/>
      <c r="K261" s="70"/>
      <c r="L261" s="51">
        <v>0.72916666666666641</v>
      </c>
      <c r="M261" s="53"/>
      <c r="N261" s="53"/>
      <c r="O261" s="53"/>
      <c r="P261" s="70"/>
      <c r="Q261" s="51">
        <v>0.72916666666666641</v>
      </c>
      <c r="R261" s="53"/>
      <c r="S261" s="53"/>
      <c r="T261" s="53"/>
      <c r="U261" s="70"/>
      <c r="V261" s="51">
        <v>0.72916666666666641</v>
      </c>
      <c r="W261" s="53"/>
      <c r="X261" s="53"/>
      <c r="Y261" s="53"/>
      <c r="Z261" s="151"/>
      <c r="AA261" s="150"/>
      <c r="AB261" s="153"/>
      <c r="AC261" s="154"/>
      <c r="AD261" s="150"/>
      <c r="AF261" s="73"/>
      <c r="AG261" s="73"/>
      <c r="AH261" s="73"/>
      <c r="AI261" s="73"/>
      <c r="AJ261" s="73"/>
      <c r="AK261" s="73"/>
      <c r="AL261" s="73"/>
      <c r="AM261" s="73"/>
      <c r="AN261" s="73"/>
      <c r="AO261" s="73"/>
      <c r="AP261" s="73"/>
      <c r="AQ261" s="73"/>
      <c r="AR261" s="73"/>
      <c r="AS261" s="73"/>
      <c r="AT261" s="73"/>
      <c r="AU261" s="73"/>
      <c r="AV261" s="73"/>
      <c r="AW261" s="73"/>
      <c r="AX261" s="73"/>
      <c r="AY261" s="73"/>
      <c r="AZ261" s="73"/>
      <c r="BA261" s="73"/>
      <c r="BB261" s="73"/>
      <c r="BC261" s="73"/>
      <c r="BD261" s="73"/>
      <c r="BE261" s="73"/>
      <c r="BF261" s="73"/>
      <c r="BG261" s="73"/>
      <c r="BH261" s="73"/>
      <c r="BI261" s="73"/>
      <c r="BJ261" s="73"/>
      <c r="BK261" s="73"/>
      <c r="BL261" s="73"/>
      <c r="BM261" s="73"/>
      <c r="BN261" s="73"/>
      <c r="BO261" s="99"/>
      <c r="BP261" s="73"/>
      <c r="BQ261" s="73"/>
      <c r="BR261" s="73"/>
      <c r="BS261" s="73"/>
      <c r="BT261" s="73"/>
      <c r="BU261" s="73"/>
      <c r="BV261" s="73"/>
      <c r="BW261" s="73"/>
      <c r="BX261" s="73"/>
      <c r="BY261" s="73"/>
      <c r="BZ261" s="73"/>
      <c r="CA261" s="73"/>
      <c r="CB261" s="73"/>
    </row>
    <row r="262" spans="1:80" ht="15.75" x14ac:dyDescent="0.25">
      <c r="B262" s="51">
        <v>0.73958333333333304</v>
      </c>
      <c r="C262" s="53"/>
      <c r="D262" s="53"/>
      <c r="E262" s="53"/>
      <c r="G262" s="51">
        <v>0.73958333333333304</v>
      </c>
      <c r="H262" s="53"/>
      <c r="I262" s="53"/>
      <c r="J262" s="53"/>
      <c r="K262" s="26"/>
      <c r="L262" s="51">
        <v>0.73958333333333304</v>
      </c>
      <c r="M262" s="53"/>
      <c r="N262" s="53"/>
      <c r="O262" s="53"/>
      <c r="Q262" s="51">
        <v>0.73958333333333304</v>
      </c>
      <c r="R262" s="53"/>
      <c r="S262" s="53"/>
      <c r="T262" s="53"/>
      <c r="V262" s="51">
        <v>0.73958333333333304</v>
      </c>
      <c r="W262" s="53"/>
      <c r="X262" s="53"/>
      <c r="Y262" s="53"/>
      <c r="AA262" s="150"/>
      <c r="AB262" s="153"/>
      <c r="AC262" s="154"/>
      <c r="AD262" s="150"/>
      <c r="AF262" s="73"/>
      <c r="AG262" s="73"/>
      <c r="AH262" s="73"/>
      <c r="AI262" s="73"/>
      <c r="AJ262" s="73"/>
      <c r="AK262" s="73"/>
      <c r="AL262" s="73"/>
      <c r="AM262" s="73"/>
      <c r="AN262" s="73"/>
      <c r="AO262" s="73"/>
      <c r="AP262" s="73"/>
      <c r="AQ262" s="73"/>
      <c r="AR262" s="73"/>
      <c r="AS262" s="73"/>
      <c r="AT262" s="73"/>
      <c r="AU262" s="73"/>
      <c r="AV262" s="73"/>
      <c r="AW262" s="73"/>
      <c r="AX262" s="73"/>
      <c r="AY262" s="73"/>
      <c r="AZ262" s="73"/>
      <c r="BA262" s="73"/>
      <c r="BB262" s="73"/>
      <c r="BC262" s="73"/>
      <c r="BD262" s="73"/>
      <c r="BE262" s="73"/>
      <c r="BF262" s="73"/>
      <c r="BG262" s="73"/>
      <c r="BH262" s="73"/>
      <c r="BI262" s="73"/>
      <c r="BJ262" s="73"/>
      <c r="BK262" s="73"/>
      <c r="BL262" s="73"/>
      <c r="BM262" s="73"/>
      <c r="BN262" s="73"/>
      <c r="BO262" s="73"/>
      <c r="BP262" s="73"/>
      <c r="BQ262" s="73"/>
      <c r="BR262" s="73"/>
      <c r="BS262" s="73"/>
      <c r="BT262" s="73"/>
      <c r="BU262" s="73"/>
      <c r="BV262" s="73"/>
      <c r="BW262" s="73"/>
      <c r="BX262" s="73"/>
      <c r="BY262" s="73"/>
      <c r="BZ262" s="73"/>
      <c r="CA262" s="73"/>
      <c r="CB262" s="73"/>
    </row>
    <row r="263" spans="1:80" ht="15.75" x14ac:dyDescent="0.25">
      <c r="A263"/>
      <c r="B263" s="51">
        <v>0.74999999999999967</v>
      </c>
      <c r="C263" s="53"/>
      <c r="D263" s="53"/>
      <c r="E263" s="53"/>
      <c r="F263"/>
      <c r="G263" s="51">
        <v>0.74999999999999967</v>
      </c>
      <c r="H263" s="53"/>
      <c r="I263" s="53"/>
      <c r="J263" s="53"/>
      <c r="L263" s="51">
        <v>0.74999999999999967</v>
      </c>
      <c r="M263" s="53"/>
      <c r="N263" s="53"/>
      <c r="O263" s="53"/>
      <c r="P263"/>
      <c r="Q263" s="51">
        <v>0.74999999999999967</v>
      </c>
      <c r="R263" s="53"/>
      <c r="S263" s="53"/>
      <c r="T263" s="53"/>
      <c r="U263"/>
      <c r="V263" s="51">
        <v>0.74999999999999967</v>
      </c>
      <c r="W263" s="53"/>
      <c r="X263" s="53"/>
      <c r="Y263" s="53"/>
      <c r="Z263"/>
      <c r="AA263" s="150"/>
      <c r="AB263" s="153"/>
      <c r="AC263" s="154"/>
      <c r="AD263" s="150"/>
      <c r="AF263" s="73"/>
      <c r="AG263" s="73"/>
      <c r="AH263" s="73"/>
      <c r="AI263" s="73"/>
      <c r="AJ263" s="73"/>
      <c r="AK263" s="73"/>
      <c r="AL263" s="73"/>
      <c r="AM263" s="73"/>
      <c r="AN263" s="73"/>
      <c r="AO263" s="73"/>
      <c r="AP263" s="73"/>
      <c r="AQ263" s="73"/>
      <c r="AR263" s="73"/>
      <c r="AS263" s="73"/>
      <c r="AT263" s="73"/>
      <c r="AU263" s="73"/>
      <c r="AV263" s="73"/>
      <c r="AW263" s="73"/>
      <c r="AX263" s="73"/>
      <c r="AY263" s="73"/>
      <c r="AZ263" s="73"/>
      <c r="BA263" s="73"/>
      <c r="BB263" s="73"/>
      <c r="BC263" s="73"/>
      <c r="BD263" s="73"/>
      <c r="BE263" s="73"/>
      <c r="BF263" s="73"/>
      <c r="BG263" s="73"/>
      <c r="BH263" s="73"/>
      <c r="BI263" s="73"/>
      <c r="BJ263" s="73"/>
      <c r="BK263" s="73"/>
      <c r="BL263" s="73"/>
      <c r="BM263" s="73"/>
      <c r="BN263" s="73"/>
      <c r="BO263" s="73"/>
      <c r="BP263" s="73"/>
      <c r="BQ263" s="73"/>
      <c r="BR263" s="73"/>
      <c r="BS263" s="73"/>
      <c r="BT263" s="73"/>
      <c r="BU263" s="73"/>
      <c r="BV263" s="73"/>
      <c r="BW263" s="73"/>
      <c r="BX263" s="73"/>
      <c r="BY263" s="73"/>
      <c r="BZ263" s="73"/>
      <c r="CA263" s="73"/>
      <c r="CB263" s="73"/>
    </row>
    <row r="264" spans="1:80" x14ac:dyDescent="0.2">
      <c r="A264"/>
      <c r="B264" s="73"/>
      <c r="C264" s="73"/>
      <c r="D264" s="73"/>
      <c r="E264" s="73"/>
      <c r="F264"/>
      <c r="G264" s="73"/>
      <c r="H264" s="73"/>
      <c r="I264" s="73"/>
      <c r="J264" s="73"/>
      <c r="L264" s="73"/>
      <c r="M264" s="73"/>
      <c r="N264" s="73"/>
      <c r="O264" s="73"/>
      <c r="P264"/>
      <c r="Q264" s="73"/>
      <c r="R264" s="73"/>
      <c r="S264" s="73"/>
      <c r="T264" s="73"/>
      <c r="U264"/>
      <c r="V264" s="73"/>
      <c r="W264" s="73"/>
      <c r="X264" s="73"/>
      <c r="Y264" s="73"/>
      <c r="Z264"/>
      <c r="AA264" s="150"/>
      <c r="AB264" s="150"/>
      <c r="AC264" s="150"/>
      <c r="AD264" s="150"/>
      <c r="AF264" s="73"/>
      <c r="AG264" s="73"/>
      <c r="AH264" s="73"/>
      <c r="AI264" s="73"/>
      <c r="AJ264" s="73"/>
      <c r="AK264" s="73"/>
      <c r="AL264" s="73"/>
      <c r="AM264" s="73"/>
      <c r="AN264" s="73"/>
      <c r="AO264" s="73"/>
      <c r="AP264" s="73"/>
      <c r="AQ264" s="73"/>
      <c r="AR264" s="73"/>
      <c r="AS264" s="73"/>
      <c r="AT264" s="73"/>
      <c r="AU264" s="73"/>
      <c r="AV264" s="73"/>
      <c r="AW264" s="73"/>
      <c r="AX264" s="73"/>
      <c r="AY264" s="73"/>
      <c r="AZ264" s="73"/>
      <c r="BA264" s="73"/>
      <c r="BB264" s="73"/>
      <c r="BC264" s="73"/>
      <c r="BD264" s="73"/>
      <c r="BE264" s="73"/>
      <c r="BF264" s="73"/>
      <c r="BG264" s="73"/>
      <c r="BH264" s="73"/>
      <c r="BI264" s="73"/>
      <c r="BJ264" s="73"/>
      <c r="BK264" s="73"/>
      <c r="BL264" s="73"/>
      <c r="BM264" s="73"/>
      <c r="BN264" s="73"/>
      <c r="BO264" s="73"/>
      <c r="BP264" s="73"/>
      <c r="BQ264" s="73"/>
      <c r="BR264" s="73"/>
      <c r="BS264" s="73"/>
      <c r="BT264" s="73"/>
      <c r="BU264" s="73"/>
      <c r="BV264" s="73"/>
      <c r="BW264" s="73"/>
      <c r="BX264" s="73"/>
      <c r="BY264" s="73"/>
      <c r="BZ264" s="73"/>
      <c r="CA264" s="73"/>
      <c r="CB264" s="73"/>
    </row>
    <row r="265" spans="1:80" x14ac:dyDescent="0.2">
      <c r="A265"/>
      <c r="B265" s="73"/>
      <c r="C265" s="73"/>
      <c r="D265" s="73"/>
      <c r="E265" s="73"/>
      <c r="F265"/>
      <c r="G265" s="73"/>
      <c r="H265" s="73"/>
      <c r="I265" s="73"/>
      <c r="J265" s="73"/>
      <c r="L265" s="73"/>
      <c r="M265" s="73"/>
      <c r="N265" s="73"/>
      <c r="O265" s="73"/>
      <c r="P265"/>
      <c r="Q265" s="73"/>
      <c r="R265" s="73"/>
      <c r="S265" s="73"/>
      <c r="T265" s="73"/>
      <c r="U265"/>
      <c r="V265" s="73"/>
      <c r="W265" s="73"/>
      <c r="X265" s="73"/>
      <c r="Y265" s="73"/>
      <c r="Z265"/>
      <c r="AA265" s="150"/>
      <c r="AB265" s="150"/>
      <c r="AC265" s="150"/>
      <c r="AD265" s="150"/>
      <c r="AF265" s="73"/>
      <c r="AG265" s="73"/>
      <c r="AH265" s="73"/>
      <c r="AI265" s="73"/>
      <c r="AJ265" s="73"/>
      <c r="AK265" s="73"/>
      <c r="AL265" s="73"/>
      <c r="AM265" s="73"/>
      <c r="AN265" s="73"/>
      <c r="AO265" s="73"/>
      <c r="AP265" s="73"/>
      <c r="AQ265" s="73"/>
      <c r="AR265" s="73"/>
      <c r="AS265" s="73"/>
      <c r="AT265" s="73"/>
      <c r="AU265" s="73"/>
      <c r="AV265" s="73"/>
      <c r="AW265" s="73"/>
      <c r="AX265" s="73"/>
      <c r="AY265" s="73"/>
      <c r="AZ265" s="73"/>
      <c r="BA265" s="73"/>
      <c r="BB265" s="73"/>
      <c r="BC265" s="73"/>
      <c r="BD265" s="73"/>
      <c r="BE265" s="73"/>
      <c r="BF265" s="73"/>
      <c r="BG265" s="73"/>
      <c r="BH265" s="73"/>
      <c r="BI265" s="73"/>
      <c r="BJ265" s="73"/>
      <c r="BK265" s="73"/>
      <c r="BL265" s="73"/>
      <c r="BM265" s="73"/>
      <c r="BN265" s="73"/>
      <c r="BO265" s="73"/>
      <c r="BP265" s="73"/>
      <c r="BQ265" s="73"/>
      <c r="BR265" s="73"/>
      <c r="BS265" s="73"/>
      <c r="BT265" s="73"/>
      <c r="BU265" s="73"/>
      <c r="BV265" s="73"/>
      <c r="BW265" s="73"/>
      <c r="BX265" s="73"/>
      <c r="BY265" s="73"/>
      <c r="BZ265" s="73"/>
      <c r="CA265" s="73"/>
      <c r="CB265" s="73"/>
    </row>
    <row r="266" spans="1:80" s="142" customFormat="1" ht="15.75" x14ac:dyDescent="0.25">
      <c r="A266" s="141"/>
      <c r="C266" s="143" t="s">
        <v>17</v>
      </c>
      <c r="D266" s="143" t="s">
        <v>57</v>
      </c>
      <c r="F266" s="141"/>
      <c r="H266" s="143" t="s">
        <v>17</v>
      </c>
      <c r="I266" s="143" t="s">
        <v>57</v>
      </c>
      <c r="K266" s="141"/>
      <c r="M266" s="143" t="s">
        <v>17</v>
      </c>
      <c r="N266" s="143" t="s">
        <v>57</v>
      </c>
      <c r="P266" s="141"/>
      <c r="R266" s="143" t="s">
        <v>17</v>
      </c>
      <c r="S266" s="143" t="s">
        <v>57</v>
      </c>
      <c r="U266" s="141"/>
      <c r="W266" s="143" t="s">
        <v>17</v>
      </c>
      <c r="X266" s="143" t="s">
        <v>57</v>
      </c>
      <c r="Z266" s="141"/>
      <c r="AB266" s="143" t="s">
        <v>17</v>
      </c>
      <c r="AC266" s="143" t="s">
        <v>57</v>
      </c>
      <c r="AF266" s="149"/>
      <c r="AG266" s="149"/>
      <c r="AH266" s="149"/>
      <c r="AI266" s="149"/>
      <c r="AJ266" s="149"/>
      <c r="AK266" s="149"/>
      <c r="AL266" s="149"/>
      <c r="AM266" s="149"/>
      <c r="AN266" s="149"/>
      <c r="AO266" s="149"/>
      <c r="AP266" s="149"/>
      <c r="AQ266" s="149"/>
      <c r="AR266" s="149"/>
      <c r="AS266" s="149"/>
      <c r="AT266" s="149"/>
      <c r="AU266" s="149"/>
      <c r="AV266" s="149"/>
      <c r="AW266" s="149"/>
      <c r="AX266" s="149"/>
      <c r="AY266" s="149"/>
      <c r="AZ266" s="149"/>
      <c r="BA266" s="149"/>
      <c r="BB266" s="149"/>
      <c r="BC266" s="149"/>
      <c r="BD266" s="149"/>
      <c r="BE266" s="149"/>
      <c r="BF266" s="149"/>
      <c r="BG266" s="149"/>
      <c r="BH266" s="149"/>
      <c r="BI266" s="149"/>
      <c r="BJ266" s="149"/>
      <c r="BK266" s="149"/>
      <c r="BL266" s="149"/>
      <c r="BM266" s="149"/>
      <c r="BN266" s="149"/>
      <c r="BO266" s="149"/>
      <c r="BP266" s="149"/>
      <c r="BQ266" s="149"/>
      <c r="BR266" s="149"/>
      <c r="BS266" s="149"/>
      <c r="BT266" s="149"/>
      <c r="BU266" s="149"/>
      <c r="BV266" s="149"/>
      <c r="BW266" s="149"/>
      <c r="BX266" s="149"/>
      <c r="BY266" s="149"/>
      <c r="BZ266" s="149"/>
      <c r="CA266" s="149"/>
      <c r="CB266" s="149"/>
    </row>
    <row r="267" spans="1:80" s="142" customFormat="1" ht="15.75" x14ac:dyDescent="0.25">
      <c r="A267" s="141"/>
      <c r="C267" s="144" t="str">
        <f>+C237</f>
        <v>CHAUFFEUR 1</v>
      </c>
      <c r="D267" s="145"/>
      <c r="F267" s="141"/>
      <c r="H267" s="144" t="str">
        <f>+H237</f>
        <v>CHAUFFEUR 1</v>
      </c>
      <c r="I267" s="145"/>
      <c r="K267" s="141"/>
      <c r="M267" s="144" t="str">
        <f>+M237</f>
        <v>CHAUFFEUR 1</v>
      </c>
      <c r="N267" s="145"/>
      <c r="P267" s="141"/>
      <c r="R267" s="144" t="str">
        <f>+R237</f>
        <v>CHAUFFEUR 1</v>
      </c>
      <c r="S267" s="145"/>
      <c r="U267" s="141"/>
      <c r="W267" s="144" t="str">
        <f>+W237</f>
        <v>CHAUFFEUR 1</v>
      </c>
      <c r="X267" s="145"/>
      <c r="Z267" s="141"/>
      <c r="AB267" s="144" t="str">
        <f>+AB208</f>
        <v>CHAUFFEUR 1</v>
      </c>
      <c r="AC267" s="145"/>
      <c r="AF267" s="149"/>
      <c r="AG267" s="149"/>
      <c r="AH267" s="149"/>
      <c r="AI267" s="149"/>
      <c r="AJ267" s="149"/>
      <c r="AK267" s="149"/>
      <c r="AL267" s="149"/>
      <c r="AM267" s="149"/>
      <c r="AN267" s="149"/>
      <c r="AO267" s="149"/>
      <c r="AP267" s="149"/>
      <c r="AQ267" s="149"/>
      <c r="AR267" s="149"/>
      <c r="AS267" s="149"/>
      <c r="AT267" s="149"/>
      <c r="AU267" s="149"/>
      <c r="AV267" s="149"/>
      <c r="AW267" s="149"/>
      <c r="AX267" s="149"/>
      <c r="AY267" s="149"/>
      <c r="AZ267" s="149"/>
      <c r="BA267" s="149"/>
      <c r="BB267" s="149"/>
      <c r="BC267" s="149"/>
      <c r="BD267" s="149"/>
      <c r="BE267" s="149"/>
      <c r="BF267" s="149"/>
      <c r="BG267" s="149"/>
      <c r="BH267" s="149"/>
      <c r="BI267" s="149"/>
      <c r="BJ267" s="149"/>
      <c r="BK267" s="149"/>
      <c r="BL267" s="149"/>
      <c r="BM267" s="149"/>
      <c r="BN267" s="149"/>
      <c r="BO267" s="149"/>
      <c r="BP267" s="149"/>
      <c r="BQ267" s="149"/>
      <c r="BR267" s="149"/>
      <c r="BS267" s="149"/>
      <c r="BT267" s="149"/>
      <c r="BU267" s="149"/>
      <c r="BV267" s="149"/>
      <c r="BW267" s="149"/>
      <c r="BX267" s="149"/>
      <c r="BY267" s="149"/>
      <c r="BZ267" s="149"/>
      <c r="CA267" s="149"/>
      <c r="CB267" s="149"/>
    </row>
    <row r="268" spans="1:80" s="142" customFormat="1" ht="15.75" x14ac:dyDescent="0.25">
      <c r="A268" s="141"/>
      <c r="C268" s="144" t="str">
        <f>+C238</f>
        <v>CHAUFFEUR 2</v>
      </c>
      <c r="D268" s="145"/>
      <c r="F268" s="141"/>
      <c r="H268" s="144" t="str">
        <f>+H238</f>
        <v>CHAUFFEUR 2</v>
      </c>
      <c r="I268" s="145"/>
      <c r="K268" s="141"/>
      <c r="M268" s="144" t="str">
        <f>+M238</f>
        <v>CHAUFFEUR 2</v>
      </c>
      <c r="N268" s="145"/>
      <c r="P268" s="141"/>
      <c r="R268" s="144" t="str">
        <f>+R238</f>
        <v>CHAUFFEUR 2</v>
      </c>
      <c r="S268" s="145"/>
      <c r="U268" s="141"/>
      <c r="W268" s="144" t="str">
        <f>+W238</f>
        <v>CHAUFFEUR 2</v>
      </c>
      <c r="X268" s="145"/>
      <c r="Z268" s="141"/>
      <c r="AB268" s="144" t="str">
        <f t="shared" ref="AB268:AB269" si="24">+AB209</f>
        <v>CHAUFFEUR 2</v>
      </c>
      <c r="AC268" s="145"/>
      <c r="AF268" s="149"/>
      <c r="AG268" s="149"/>
      <c r="AH268" s="149"/>
      <c r="AI268" s="149"/>
      <c r="AJ268" s="149"/>
      <c r="AK268" s="149"/>
      <c r="AL268" s="149"/>
      <c r="AM268" s="149"/>
      <c r="AN268" s="149"/>
      <c r="AO268" s="149"/>
      <c r="AP268" s="149"/>
      <c r="AQ268" s="149"/>
      <c r="AR268" s="149"/>
      <c r="AS268" s="149"/>
      <c r="AT268" s="149"/>
      <c r="AU268" s="149"/>
      <c r="AV268" s="149"/>
      <c r="AW268" s="149"/>
      <c r="AX268" s="149"/>
      <c r="AY268" s="149"/>
      <c r="AZ268" s="149"/>
      <c r="BA268" s="149"/>
      <c r="BB268" s="149"/>
      <c r="BC268" s="149"/>
      <c r="BD268" s="149"/>
      <c r="BE268" s="149"/>
      <c r="BF268" s="149"/>
      <c r="BG268" s="149"/>
      <c r="BH268" s="149"/>
      <c r="BI268" s="149"/>
      <c r="BJ268" s="149"/>
      <c r="BK268" s="149"/>
      <c r="BL268" s="149"/>
      <c r="BM268" s="149"/>
      <c r="BN268" s="149"/>
      <c r="BO268" s="149"/>
      <c r="BP268" s="149"/>
      <c r="BQ268" s="149"/>
      <c r="BR268" s="149"/>
      <c r="BS268" s="149"/>
      <c r="BT268" s="149"/>
      <c r="BU268" s="149"/>
      <c r="BV268" s="149"/>
      <c r="BW268" s="149"/>
      <c r="BX268" s="149"/>
      <c r="BY268" s="149"/>
      <c r="BZ268" s="149"/>
      <c r="CA268" s="149"/>
      <c r="CB268" s="149"/>
    </row>
    <row r="269" spans="1:80" s="142" customFormat="1" ht="15.75" x14ac:dyDescent="0.25">
      <c r="A269" s="141"/>
      <c r="C269" s="144" t="str">
        <f>+C239</f>
        <v>CHAUFFEUR 3</v>
      </c>
      <c r="D269" s="145"/>
      <c r="F269" s="141"/>
      <c r="H269" s="144" t="str">
        <f>+H239</f>
        <v>CHAUFFEUR 3</v>
      </c>
      <c r="I269" s="145"/>
      <c r="K269" s="141"/>
      <c r="M269" s="144" t="str">
        <f>+M239</f>
        <v>CHAUFFEUR 3</v>
      </c>
      <c r="N269" s="145"/>
      <c r="P269" s="141"/>
      <c r="R269" s="144" t="str">
        <f>+R239</f>
        <v>CHAUFFEUR 3</v>
      </c>
      <c r="S269" s="145"/>
      <c r="U269" s="141"/>
      <c r="W269" s="144" t="str">
        <f>+W239</f>
        <v>CHAUFFEUR 3</v>
      </c>
      <c r="X269" s="145"/>
      <c r="Z269" s="141"/>
      <c r="AB269" s="144" t="str">
        <f t="shared" si="24"/>
        <v>CHAUFFEUR 3</v>
      </c>
      <c r="AC269" s="145"/>
      <c r="AF269" s="149"/>
      <c r="AG269" s="149"/>
      <c r="AH269" s="149"/>
      <c r="AI269" s="149"/>
      <c r="AJ269" s="149"/>
      <c r="AK269" s="149"/>
      <c r="AL269" s="149"/>
      <c r="AM269" s="149"/>
      <c r="AN269" s="149"/>
      <c r="AO269" s="149"/>
      <c r="AP269" s="149"/>
      <c r="AQ269" s="149"/>
      <c r="AR269" s="149"/>
      <c r="AS269" s="149"/>
      <c r="AT269" s="149"/>
      <c r="AU269" s="149"/>
      <c r="AV269" s="149"/>
      <c r="AW269" s="149"/>
      <c r="AX269" s="149"/>
      <c r="AY269" s="149"/>
      <c r="AZ269" s="149"/>
      <c r="BA269" s="149"/>
      <c r="BB269" s="149"/>
      <c r="BC269" s="149"/>
      <c r="BD269" s="149"/>
      <c r="BE269" s="149"/>
      <c r="BF269" s="149"/>
      <c r="BG269" s="149"/>
      <c r="BH269" s="149"/>
      <c r="BI269" s="149"/>
      <c r="BJ269" s="149"/>
      <c r="BK269" s="149"/>
      <c r="BL269" s="149"/>
      <c r="BM269" s="149"/>
      <c r="BN269" s="149"/>
      <c r="BO269" s="149"/>
      <c r="BP269" s="149"/>
      <c r="BQ269" s="149"/>
      <c r="BR269" s="149"/>
      <c r="BS269" s="149"/>
      <c r="BT269" s="149"/>
      <c r="BU269" s="149"/>
      <c r="BV269" s="149"/>
      <c r="BW269" s="149"/>
      <c r="BX269" s="149"/>
      <c r="BY269" s="149"/>
      <c r="BZ269" s="149"/>
      <c r="CA269" s="149"/>
      <c r="CB269" s="149"/>
    </row>
    <row r="270" spans="1:80" ht="13.5" thickBot="1" x14ac:dyDescent="0.25">
      <c r="A270"/>
      <c r="C270" s="67"/>
      <c r="F270"/>
      <c r="H270" s="67"/>
      <c r="I270" s="26"/>
      <c r="L270" s="26"/>
      <c r="M270" s="67"/>
      <c r="P270"/>
      <c r="Q270" s="26"/>
      <c r="R270" s="67"/>
      <c r="U270"/>
      <c r="V270" s="26"/>
      <c r="W270" s="67"/>
      <c r="Z270"/>
      <c r="AA270" s="26"/>
      <c r="AB270" s="67"/>
      <c r="AF270" s="73"/>
      <c r="AG270" s="73"/>
      <c r="AH270" s="73"/>
      <c r="AI270" s="73"/>
      <c r="AJ270" s="73"/>
      <c r="AK270" s="73"/>
      <c r="AL270" s="73"/>
      <c r="AM270" s="73"/>
      <c r="AN270" s="73"/>
      <c r="AO270" s="73"/>
      <c r="AP270" s="73"/>
      <c r="AQ270" s="73"/>
      <c r="AR270" s="73"/>
      <c r="AS270" s="73"/>
      <c r="AT270" s="73"/>
      <c r="AU270" s="73"/>
      <c r="AV270" s="73"/>
      <c r="AW270" s="73"/>
      <c r="AX270" s="73"/>
      <c r="AY270" s="73"/>
      <c r="AZ270" s="73"/>
      <c r="BA270" s="73"/>
      <c r="BB270" s="73"/>
      <c r="BC270" s="73"/>
      <c r="BD270" s="73"/>
      <c r="BE270" s="73"/>
      <c r="BF270" s="73"/>
      <c r="BG270" s="73"/>
      <c r="BH270" s="73"/>
      <c r="BI270" s="73"/>
      <c r="BJ270" s="73"/>
      <c r="BK270" s="73"/>
      <c r="BL270" s="73"/>
      <c r="BM270" s="73"/>
      <c r="BN270" s="73"/>
      <c r="BO270" s="73"/>
      <c r="BP270" s="73"/>
      <c r="BQ270" s="73"/>
      <c r="BR270" s="73"/>
      <c r="BS270" s="73"/>
      <c r="BT270" s="73"/>
      <c r="BU270" s="73"/>
      <c r="BV270" s="73"/>
      <c r="BW270" s="73"/>
      <c r="BX270" s="73"/>
      <c r="BY270" s="73"/>
      <c r="BZ270" s="73"/>
      <c r="CA270" s="73"/>
      <c r="CB270" s="73"/>
    </row>
    <row r="271" spans="1:80" ht="24" thickBot="1" x14ac:dyDescent="0.4">
      <c r="A271" s="77"/>
      <c r="B271" s="189" t="s">
        <v>73</v>
      </c>
      <c r="C271" s="190"/>
      <c r="D271" s="187">
        <f>+D212+7</f>
        <v>43850</v>
      </c>
      <c r="E271" s="188"/>
      <c r="F271" s="77"/>
      <c r="G271" s="189" t="s">
        <v>74</v>
      </c>
      <c r="H271" s="190"/>
      <c r="I271" s="187">
        <f>+D271+1</f>
        <v>43851</v>
      </c>
      <c r="J271" s="188"/>
      <c r="K271" s="77"/>
      <c r="L271" s="189" t="s">
        <v>75</v>
      </c>
      <c r="M271" s="190"/>
      <c r="N271" s="187">
        <f>+I271+1</f>
        <v>43852</v>
      </c>
      <c r="O271" s="188"/>
      <c r="P271" s="77"/>
      <c r="Q271" s="189" t="s">
        <v>76</v>
      </c>
      <c r="R271" s="190"/>
      <c r="S271" s="187">
        <f>+N271+1</f>
        <v>43853</v>
      </c>
      <c r="T271" s="188"/>
      <c r="U271" s="77"/>
      <c r="V271" s="189" t="s">
        <v>77</v>
      </c>
      <c r="W271" s="190"/>
      <c r="X271" s="187">
        <f>+S271+1</f>
        <v>43854</v>
      </c>
      <c r="Y271" s="188"/>
      <c r="Z271" s="77"/>
      <c r="AA271" s="189" t="s">
        <v>78</v>
      </c>
      <c r="AB271" s="190"/>
      <c r="AC271" s="187">
        <f>+X271+1</f>
        <v>43855</v>
      </c>
      <c r="AD271" s="188"/>
      <c r="AE271" s="76"/>
      <c r="AF271" s="73"/>
      <c r="AG271" s="73"/>
      <c r="AH271" s="73"/>
      <c r="AI271" s="73"/>
      <c r="AJ271" s="73"/>
      <c r="AK271" s="73"/>
      <c r="AL271" s="73"/>
      <c r="AM271" s="73"/>
      <c r="AN271" s="73"/>
      <c r="AO271" s="73"/>
      <c r="AP271" s="73"/>
      <c r="AQ271" s="73"/>
      <c r="AR271" s="73"/>
      <c r="AS271" s="73"/>
      <c r="AT271" s="73"/>
      <c r="AU271" s="73"/>
      <c r="AV271" s="73"/>
      <c r="AW271" s="73"/>
      <c r="AX271" s="73"/>
      <c r="AY271" s="73"/>
      <c r="AZ271" s="73"/>
      <c r="BA271" s="73"/>
      <c r="BB271" s="73"/>
      <c r="BC271" s="73"/>
      <c r="BD271" s="73"/>
      <c r="BE271" s="73"/>
      <c r="BF271" s="73"/>
      <c r="BG271" s="73"/>
      <c r="BH271" s="73"/>
      <c r="BI271" s="73"/>
      <c r="BJ271" s="73"/>
      <c r="BK271" s="73"/>
      <c r="BL271" s="73"/>
      <c r="BM271" s="73"/>
      <c r="BN271" s="73"/>
      <c r="BO271" s="73"/>
      <c r="BP271" s="73"/>
      <c r="BQ271" s="73"/>
      <c r="BR271" s="73"/>
      <c r="BS271" s="73"/>
      <c r="BT271" s="73"/>
      <c r="BU271" s="73"/>
      <c r="BV271" s="73"/>
      <c r="BW271" s="73"/>
      <c r="BX271" s="73"/>
      <c r="BY271" s="73"/>
      <c r="BZ271" s="73"/>
      <c r="CA271" s="73"/>
      <c r="CB271" s="73"/>
    </row>
    <row r="272" spans="1:80" ht="23.25" x14ac:dyDescent="0.3">
      <c r="A272" s="71"/>
      <c r="C272" s="159" t="str">
        <f>+$C$11</f>
        <v>CHAUFFEUR 1</v>
      </c>
      <c r="D272" s="159" t="str">
        <f>+$C$12</f>
        <v>CHAUFFEUR 2</v>
      </c>
      <c r="E272" s="160" t="str">
        <f>+$C$13</f>
        <v>CHAUFFEUR 3</v>
      </c>
      <c r="F272" s="71"/>
      <c r="H272" s="159" t="str">
        <f>+$C$11</f>
        <v>CHAUFFEUR 1</v>
      </c>
      <c r="I272" s="159" t="str">
        <f>+$C$12</f>
        <v>CHAUFFEUR 2</v>
      </c>
      <c r="J272" s="160" t="str">
        <f>+$C$13</f>
        <v>CHAUFFEUR 3</v>
      </c>
      <c r="K272" s="71"/>
      <c r="L272" s="26"/>
      <c r="M272" s="159" t="str">
        <f>+$C$11</f>
        <v>CHAUFFEUR 1</v>
      </c>
      <c r="N272" s="159" t="str">
        <f>+$C$12</f>
        <v>CHAUFFEUR 2</v>
      </c>
      <c r="O272" s="160" t="str">
        <f>+$C$13</f>
        <v>CHAUFFEUR 3</v>
      </c>
      <c r="P272" s="71"/>
      <c r="Q272" s="26"/>
      <c r="R272" s="159" t="str">
        <f>+$C$11</f>
        <v>CHAUFFEUR 1</v>
      </c>
      <c r="S272" s="159" t="str">
        <f>+$C$12</f>
        <v>CHAUFFEUR 2</v>
      </c>
      <c r="T272" s="160" t="str">
        <f>+$C$13</f>
        <v>CHAUFFEUR 3</v>
      </c>
      <c r="U272" s="71"/>
      <c r="V272" s="26"/>
      <c r="W272" s="159" t="str">
        <f>+$C$11</f>
        <v>CHAUFFEUR 1</v>
      </c>
      <c r="X272" s="159" t="str">
        <f>+$C$12</f>
        <v>CHAUFFEUR 2</v>
      </c>
      <c r="Y272" s="160" t="str">
        <f>+$C$13</f>
        <v>CHAUFFEUR 3</v>
      </c>
      <c r="Z272" s="71"/>
      <c r="AA272" s="26"/>
      <c r="AB272" s="159" t="str">
        <f>+$C$11</f>
        <v>CHAUFFEUR 1</v>
      </c>
      <c r="AC272" s="159" t="str">
        <f>+$C$12</f>
        <v>CHAUFFEUR 2</v>
      </c>
      <c r="AD272" s="160" t="str">
        <f>+$C$13</f>
        <v>CHAUFFEUR 3</v>
      </c>
      <c r="AE272" s="58"/>
      <c r="AF272" s="73"/>
      <c r="AG272" s="73"/>
      <c r="AH272" s="73"/>
      <c r="AI272" s="73"/>
      <c r="AJ272" s="73"/>
      <c r="AK272" s="73"/>
      <c r="AL272" s="73"/>
      <c r="AM272" s="73"/>
      <c r="AN272" s="73"/>
      <c r="AO272" s="73"/>
      <c r="AP272" s="73"/>
      <c r="AQ272" s="73"/>
      <c r="AR272" s="73"/>
      <c r="AS272" s="73"/>
      <c r="AT272" s="73"/>
      <c r="AU272" s="73"/>
      <c r="AV272" s="73"/>
      <c r="AW272" s="73"/>
      <c r="AX272" s="73"/>
      <c r="AY272" s="73"/>
      <c r="AZ272" s="73"/>
      <c r="BA272" s="73"/>
      <c r="BB272" s="73"/>
      <c r="BC272" s="73"/>
      <c r="BD272" s="73"/>
      <c r="BE272" s="73"/>
      <c r="BF272" s="73"/>
      <c r="BG272" s="73"/>
      <c r="BH272" s="73"/>
      <c r="BI272" s="73"/>
      <c r="BJ272" s="73"/>
      <c r="BK272" s="73"/>
      <c r="BL272" s="73"/>
      <c r="BM272" s="73"/>
      <c r="BN272" s="73"/>
      <c r="BO272" s="73"/>
      <c r="BP272" s="73"/>
      <c r="BQ272" s="73"/>
      <c r="BR272" s="73"/>
      <c r="BS272" s="73"/>
      <c r="BT272" s="73"/>
      <c r="BU272" s="73"/>
      <c r="BV272" s="73"/>
      <c r="BW272" s="73"/>
      <c r="BX272" s="73"/>
      <c r="BY272" s="73"/>
      <c r="BZ272" s="73"/>
      <c r="CA272" s="73"/>
      <c r="CB272" s="73"/>
    </row>
    <row r="273" spans="1:80" ht="20.25" x14ac:dyDescent="0.3">
      <c r="A273" s="69"/>
      <c r="B273" s="50" t="s">
        <v>57</v>
      </c>
      <c r="C273" s="52">
        <f>+D267</f>
        <v>0</v>
      </c>
      <c r="D273" s="52">
        <f>+D268</f>
        <v>0</v>
      </c>
      <c r="E273" s="52">
        <f>+D269</f>
        <v>0</v>
      </c>
      <c r="F273" s="69"/>
      <c r="G273" s="50" t="s">
        <v>57</v>
      </c>
      <c r="H273" s="52">
        <f>+I267</f>
        <v>0</v>
      </c>
      <c r="I273" s="52">
        <f>+I268</f>
        <v>0</v>
      </c>
      <c r="J273" s="52">
        <f>+I269</f>
        <v>0</v>
      </c>
      <c r="K273" s="69"/>
      <c r="L273" s="50" t="s">
        <v>57</v>
      </c>
      <c r="M273" s="52">
        <f>+N267</f>
        <v>0</v>
      </c>
      <c r="N273" s="52">
        <f>+N268</f>
        <v>0</v>
      </c>
      <c r="O273" s="52">
        <f>+N269</f>
        <v>0</v>
      </c>
      <c r="P273" s="69"/>
      <c r="Q273" s="50" t="s">
        <v>57</v>
      </c>
      <c r="R273" s="52">
        <f>+S267</f>
        <v>0</v>
      </c>
      <c r="S273" s="52">
        <f>+S268</f>
        <v>0</v>
      </c>
      <c r="T273" s="52">
        <f>+S269</f>
        <v>0</v>
      </c>
      <c r="U273" s="69"/>
      <c r="V273" s="50" t="s">
        <v>57</v>
      </c>
      <c r="W273" s="52">
        <f>+X267</f>
        <v>0</v>
      </c>
      <c r="X273" s="52">
        <f>+X268</f>
        <v>0</v>
      </c>
      <c r="Y273" s="52">
        <f>+X269</f>
        <v>0</v>
      </c>
      <c r="Z273" s="69"/>
      <c r="AA273" s="50" t="s">
        <v>57</v>
      </c>
      <c r="AB273" s="52">
        <f>+AC267</f>
        <v>0</v>
      </c>
      <c r="AC273" s="52">
        <f>+AC268</f>
        <v>0</v>
      </c>
      <c r="AD273" s="155">
        <f>+AC269</f>
        <v>0</v>
      </c>
      <c r="AE273" s="45"/>
      <c r="AF273" s="73"/>
      <c r="AG273" s="73"/>
      <c r="AH273" s="73"/>
      <c r="AI273" s="73"/>
      <c r="AJ273" s="73"/>
      <c r="AK273" s="73"/>
      <c r="AL273" s="73"/>
      <c r="AM273" s="73"/>
      <c r="AN273" s="73"/>
      <c r="AO273" s="73"/>
      <c r="AP273" s="73"/>
      <c r="AQ273" s="73"/>
      <c r="AR273" s="73"/>
      <c r="AS273" s="73"/>
      <c r="AT273" s="73"/>
      <c r="AU273" s="73"/>
      <c r="AV273" s="73"/>
      <c r="AW273" s="73"/>
      <c r="AX273" s="73"/>
      <c r="AY273" s="73"/>
      <c r="AZ273" s="73"/>
      <c r="BA273" s="73"/>
      <c r="BB273" s="73"/>
      <c r="BC273" s="73"/>
      <c r="BD273" s="73"/>
      <c r="BE273" s="73"/>
      <c r="BF273" s="73"/>
      <c r="BG273" s="73"/>
      <c r="BH273" s="73"/>
      <c r="BI273" s="73"/>
      <c r="BJ273" s="73"/>
      <c r="BK273" s="73"/>
      <c r="BL273" s="73"/>
      <c r="BM273" s="73"/>
      <c r="BN273" s="73"/>
      <c r="BO273" s="73"/>
      <c r="BP273" s="73"/>
      <c r="BQ273" s="73"/>
      <c r="BR273" s="73"/>
      <c r="BS273" s="73"/>
      <c r="BT273" s="73"/>
      <c r="BU273" s="73"/>
      <c r="BV273" s="73"/>
      <c r="BW273" s="73"/>
      <c r="BX273" s="73"/>
      <c r="BY273" s="73"/>
      <c r="BZ273" s="73"/>
      <c r="CA273" s="73"/>
      <c r="CB273" s="73"/>
    </row>
    <row r="274" spans="1:80" ht="20.25" x14ac:dyDescent="0.3">
      <c r="A274" s="69"/>
      <c r="B274" s="50" t="s">
        <v>58</v>
      </c>
      <c r="C274" s="52" t="str">
        <f>IF(C273="TACHE 1","CHAUFFEUR 1 dispo","NON")</f>
        <v>NON</v>
      </c>
      <c r="D274" s="52" t="str">
        <f>IF(D273="TACHE 1","CHAUFFEUR 2 dispo","NON")</f>
        <v>NON</v>
      </c>
      <c r="E274" s="52" t="str">
        <f>IF(E273:E273="TACHE 1","CHAUFFEUR 3 dispo","NON")</f>
        <v>NON</v>
      </c>
      <c r="F274" s="69"/>
      <c r="G274" s="50" t="s">
        <v>58</v>
      </c>
      <c r="H274" s="52" t="str">
        <f>IF(H273="TACHE 1","CHAUFFEUR 1 dispo","NON")</f>
        <v>NON</v>
      </c>
      <c r="I274" s="52" t="str">
        <f>IF(I273="TACHE 1","CHAUFFEUR 2 dispo","NON")</f>
        <v>NON</v>
      </c>
      <c r="J274" s="52" t="str">
        <f>IF(J273:J273="TACHE 1","CHAUFFEUR 3 dispo","NON")</f>
        <v>NON</v>
      </c>
      <c r="K274" s="69"/>
      <c r="L274" s="50" t="s">
        <v>58</v>
      </c>
      <c r="M274" s="52" t="str">
        <f>IF(M273="TACHE 1","CHAUFFEUR 1 dispo","NON")</f>
        <v>NON</v>
      </c>
      <c r="N274" s="52" t="str">
        <f>IF(N273="TACHE 1","CHAUFFEUR 2 dispo","NON")</f>
        <v>NON</v>
      </c>
      <c r="O274" s="52" t="str">
        <f>IF(O273:O273="TACHE 1","CHAUFFEUR 3 dispo","NON")</f>
        <v>NON</v>
      </c>
      <c r="P274" s="69"/>
      <c r="Q274" s="50" t="s">
        <v>58</v>
      </c>
      <c r="R274" s="52" t="str">
        <f>IF(R273="TACHE 1","CHAUFFEUR 1 dispo","NON")</f>
        <v>NON</v>
      </c>
      <c r="S274" s="52" t="str">
        <f>IF(S273="TACHE 1","CHAUFFEUR 2 dispo","NON")</f>
        <v>NON</v>
      </c>
      <c r="T274" s="52" t="str">
        <f>IF(T273:T273="TACHE 1","CHAUFFEUR 3 dispo","NON")</f>
        <v>NON</v>
      </c>
      <c r="U274" s="69"/>
      <c r="V274" s="50" t="s">
        <v>58</v>
      </c>
      <c r="W274" s="52" t="str">
        <f>IF(W273="TACHE 1","CHAUFFEUR 1 dispo","NON")</f>
        <v>NON</v>
      </c>
      <c r="X274" s="52" t="str">
        <f>IF(X273="TACHE 1","CHAUFFEUR 2 dispo","NON")</f>
        <v>NON</v>
      </c>
      <c r="Y274" s="52" t="str">
        <f>IF(Y273:Y273="TACHE 1","CHAUFFEUR 3 dispo","NON")</f>
        <v>NON</v>
      </c>
      <c r="Z274" s="69"/>
      <c r="AA274" s="50" t="s">
        <v>58</v>
      </c>
      <c r="AB274" s="52" t="str">
        <f>IF(AB273="TACHE 1","CHAUFFEUR 1 dispo","NON")</f>
        <v>NON</v>
      </c>
      <c r="AC274" s="52" t="str">
        <f>IF(AC273="TACHE 1","CHAUFFEUR 2 dispo","NON")</f>
        <v>NON</v>
      </c>
      <c r="AD274" s="52" t="str">
        <f>IF(AD273:AD273="TACHE 1","CHAUFFEUR 3 dispo","NON")</f>
        <v>NON</v>
      </c>
      <c r="AE274" s="45"/>
      <c r="AF274" s="73"/>
      <c r="AG274" s="73"/>
      <c r="AH274" s="73"/>
      <c r="AI274" s="73"/>
      <c r="AJ274" s="73"/>
      <c r="AK274" s="73"/>
      <c r="AL274" s="73"/>
      <c r="AM274" s="73"/>
      <c r="AN274" s="73"/>
      <c r="AO274" s="73"/>
      <c r="AP274" s="73"/>
      <c r="AQ274" s="73"/>
      <c r="AR274" s="73"/>
      <c r="AS274" s="73"/>
      <c r="AT274" s="73"/>
      <c r="AU274" s="73"/>
      <c r="AV274" s="73"/>
      <c r="AW274" s="73"/>
      <c r="AX274" s="73"/>
      <c r="AY274" s="73"/>
      <c r="AZ274" s="73"/>
      <c r="BA274" s="73"/>
      <c r="BB274" s="73"/>
      <c r="BC274" s="73"/>
      <c r="BD274" s="73"/>
      <c r="BE274" s="73"/>
      <c r="BF274" s="73"/>
      <c r="BG274" s="73"/>
      <c r="BH274" s="73"/>
      <c r="BI274" s="73"/>
      <c r="BJ274" s="73"/>
      <c r="BK274" s="73"/>
      <c r="BL274" s="73"/>
      <c r="BM274" s="73"/>
      <c r="BN274" s="73"/>
      <c r="BO274" s="73"/>
      <c r="BP274" s="73"/>
      <c r="BQ274" s="73"/>
      <c r="BR274" s="73"/>
      <c r="BS274" s="73"/>
      <c r="BT274" s="73"/>
      <c r="BU274" s="73"/>
      <c r="BV274" s="73"/>
      <c r="BW274" s="73"/>
      <c r="BX274" s="73"/>
      <c r="BY274" s="73"/>
      <c r="BZ274" s="73"/>
      <c r="CA274" s="73"/>
      <c r="CB274" s="73"/>
    </row>
    <row r="275" spans="1:80" ht="20.25" x14ac:dyDescent="0.3">
      <c r="A275" s="106"/>
      <c r="B275" s="51">
        <v>0.3125</v>
      </c>
      <c r="C275" s="53"/>
      <c r="D275" s="53"/>
      <c r="E275" s="53"/>
      <c r="F275" s="106"/>
      <c r="G275" s="51">
        <v>0.3125</v>
      </c>
      <c r="H275" s="53"/>
      <c r="I275" s="53"/>
      <c r="J275" s="53"/>
      <c r="K275" s="106"/>
      <c r="L275" s="51">
        <v>0.3125</v>
      </c>
      <c r="M275" s="53"/>
      <c r="N275" s="53"/>
      <c r="O275" s="53"/>
      <c r="P275" s="106"/>
      <c r="Q275" s="51">
        <v>0.3125</v>
      </c>
      <c r="R275" s="53"/>
      <c r="S275" s="53"/>
      <c r="T275" s="53"/>
      <c r="U275" s="106"/>
      <c r="V275" s="51">
        <v>0.3125</v>
      </c>
      <c r="W275" s="53"/>
      <c r="X275" s="53"/>
      <c r="Y275" s="53"/>
      <c r="Z275" s="106"/>
      <c r="AA275" s="51">
        <v>0.3125</v>
      </c>
      <c r="AB275" s="53"/>
      <c r="AC275" s="53"/>
      <c r="AD275" s="53"/>
      <c r="AF275" s="73"/>
      <c r="AG275" s="73"/>
      <c r="AH275" s="73"/>
      <c r="AI275" s="73"/>
      <c r="AJ275" s="73"/>
      <c r="AK275" s="73"/>
      <c r="AL275" s="73"/>
      <c r="AM275" s="73"/>
      <c r="AN275" s="73"/>
      <c r="AO275" s="73"/>
      <c r="AP275" s="73"/>
      <c r="AQ275" s="73"/>
      <c r="AR275" s="73"/>
      <c r="AS275" s="73"/>
      <c r="AT275" s="73"/>
      <c r="AU275" s="73"/>
      <c r="AV275" s="73"/>
      <c r="AW275" s="73"/>
      <c r="AX275" s="73"/>
      <c r="AY275" s="73"/>
      <c r="AZ275" s="73"/>
      <c r="BA275" s="73"/>
      <c r="BB275" s="73"/>
      <c r="BC275" s="73"/>
      <c r="BD275" s="73"/>
      <c r="BE275" s="73"/>
      <c r="BF275" s="73"/>
      <c r="BG275" s="73"/>
      <c r="BH275" s="73"/>
      <c r="BI275" s="73"/>
      <c r="BJ275" s="73"/>
      <c r="BK275" s="73"/>
      <c r="BL275" s="73"/>
      <c r="BM275" s="73"/>
      <c r="BN275" s="73"/>
      <c r="BO275" s="73"/>
      <c r="BP275" s="73"/>
      <c r="BQ275" s="73"/>
      <c r="BR275" s="73"/>
      <c r="BS275" s="73"/>
      <c r="BT275" s="73"/>
      <c r="BU275" s="73"/>
      <c r="BV275" s="73"/>
      <c r="BW275" s="73"/>
      <c r="BX275" s="73"/>
      <c r="BY275" s="73"/>
      <c r="BZ275" s="73"/>
      <c r="CA275" s="73"/>
      <c r="CB275" s="73"/>
    </row>
    <row r="276" spans="1:80" ht="23.25" x14ac:dyDescent="0.3">
      <c r="A276" s="106"/>
      <c r="B276" s="51">
        <v>0.32291666666666669</v>
      </c>
      <c r="C276" s="53"/>
      <c r="D276" s="53"/>
      <c r="E276" s="53"/>
      <c r="F276" s="106"/>
      <c r="G276" s="51">
        <v>0.32291666666666669</v>
      </c>
      <c r="H276" s="53"/>
      <c r="I276" s="53"/>
      <c r="J276" s="53"/>
      <c r="K276" s="106"/>
      <c r="L276" s="51">
        <v>0.32291666666666669</v>
      </c>
      <c r="M276" s="53"/>
      <c r="N276" s="53"/>
      <c r="O276" s="53"/>
      <c r="P276" s="106"/>
      <c r="Q276" s="51">
        <v>0.32291666666666669</v>
      </c>
      <c r="R276" s="53"/>
      <c r="S276" s="53"/>
      <c r="T276" s="53"/>
      <c r="U276" s="106"/>
      <c r="V276" s="51">
        <v>0.32291666666666669</v>
      </c>
      <c r="W276" s="53"/>
      <c r="X276" s="53"/>
      <c r="Y276" s="53"/>
      <c r="Z276" s="106"/>
      <c r="AA276" s="51">
        <v>0.32291666666666669</v>
      </c>
      <c r="AB276" s="53"/>
      <c r="AC276" s="53"/>
      <c r="AD276" s="53"/>
      <c r="AF276" s="73"/>
      <c r="AG276" s="73"/>
      <c r="AH276" s="73"/>
      <c r="AI276" s="73"/>
      <c r="AJ276" s="73"/>
      <c r="AK276" s="73"/>
      <c r="AL276" s="73"/>
      <c r="AM276" s="73"/>
      <c r="AN276" s="73"/>
      <c r="AO276" s="73"/>
      <c r="AP276" s="73"/>
      <c r="AQ276" s="73"/>
      <c r="AR276" s="73"/>
      <c r="AS276" s="73"/>
      <c r="AT276" s="73"/>
      <c r="AU276" s="73"/>
      <c r="AV276" s="73"/>
      <c r="AW276" s="73"/>
      <c r="AX276" s="73"/>
      <c r="AY276" s="73"/>
      <c r="AZ276" s="73"/>
      <c r="BA276" s="73"/>
      <c r="BB276" s="73"/>
      <c r="BC276" s="73"/>
      <c r="BD276" s="73"/>
      <c r="BE276" s="73"/>
      <c r="BF276" s="73"/>
      <c r="BG276" s="73"/>
      <c r="BH276" s="73"/>
      <c r="BI276" s="73"/>
      <c r="BJ276" s="73"/>
      <c r="BK276" s="73"/>
      <c r="BL276" s="73"/>
      <c r="BM276" s="73"/>
      <c r="BN276" s="73"/>
      <c r="BO276" s="97"/>
      <c r="BP276" s="73"/>
      <c r="BQ276" s="73"/>
      <c r="BR276" s="73"/>
      <c r="BS276" s="73"/>
      <c r="BT276" s="73"/>
      <c r="BU276" s="73"/>
      <c r="BV276" s="73"/>
      <c r="BW276" s="73"/>
      <c r="BX276" s="73"/>
      <c r="BY276" s="73"/>
      <c r="BZ276" s="73"/>
      <c r="CA276" s="73"/>
      <c r="CB276" s="73"/>
    </row>
    <row r="277" spans="1:80" ht="20.25" x14ac:dyDescent="0.3">
      <c r="A277" s="106"/>
      <c r="B277" s="51">
        <v>0.33333333333333337</v>
      </c>
      <c r="C277" s="53"/>
      <c r="D277" s="53"/>
      <c r="E277" s="53"/>
      <c r="F277" s="106"/>
      <c r="G277" s="51">
        <v>0.33333333333333337</v>
      </c>
      <c r="H277" s="53"/>
      <c r="I277" s="53"/>
      <c r="J277" s="53"/>
      <c r="K277" s="106"/>
      <c r="L277" s="51">
        <v>0.33333333333333337</v>
      </c>
      <c r="M277" s="53"/>
      <c r="N277" s="53"/>
      <c r="O277" s="53"/>
      <c r="P277" s="106"/>
      <c r="Q277" s="51">
        <v>0.33333333333333337</v>
      </c>
      <c r="R277" s="53"/>
      <c r="S277" s="53"/>
      <c r="T277" s="53"/>
      <c r="U277" s="106"/>
      <c r="V277" s="51">
        <v>0.33333333333333337</v>
      </c>
      <c r="W277" s="53"/>
      <c r="X277" s="53"/>
      <c r="Y277" s="53"/>
      <c r="Z277" s="106"/>
      <c r="AA277" s="51">
        <v>0.33333333333333337</v>
      </c>
      <c r="AB277" s="53"/>
      <c r="AC277" s="53"/>
      <c r="AD277" s="53"/>
      <c r="AF277" s="73"/>
      <c r="AG277" s="73"/>
      <c r="AH277" s="73"/>
      <c r="AI277" s="73"/>
      <c r="AJ277" s="73"/>
      <c r="AK277" s="73"/>
      <c r="AL277" s="73"/>
      <c r="AM277" s="73"/>
      <c r="AN277" s="73"/>
      <c r="AO277" s="73"/>
      <c r="AP277" s="73"/>
      <c r="AQ277" s="73"/>
      <c r="AR277" s="73"/>
      <c r="AS277" s="73"/>
      <c r="AT277" s="73"/>
      <c r="AU277" s="73"/>
      <c r="AV277" s="73"/>
      <c r="AW277" s="73"/>
      <c r="AX277" s="73"/>
      <c r="AY277" s="73"/>
      <c r="AZ277" s="73"/>
      <c r="BA277" s="73"/>
      <c r="BB277" s="73"/>
      <c r="BC277" s="73"/>
      <c r="BD277" s="73"/>
      <c r="BE277" s="73"/>
      <c r="BF277" s="73"/>
      <c r="BG277" s="73"/>
      <c r="BH277" s="73"/>
      <c r="BI277" s="73"/>
      <c r="BJ277" s="73"/>
      <c r="BK277" s="73"/>
      <c r="BL277" s="73"/>
      <c r="BM277" s="73"/>
      <c r="BN277" s="73"/>
      <c r="BO277" s="99"/>
      <c r="BP277" s="73"/>
      <c r="BQ277" s="73"/>
      <c r="BR277" s="73"/>
      <c r="BS277" s="73"/>
      <c r="BT277" s="73"/>
      <c r="BU277" s="73"/>
      <c r="BV277" s="73"/>
      <c r="BW277" s="73"/>
      <c r="BX277" s="73"/>
      <c r="BY277" s="73"/>
      <c r="BZ277" s="73"/>
      <c r="CA277" s="73"/>
      <c r="CB277" s="73"/>
    </row>
    <row r="278" spans="1:80" ht="20.25" x14ac:dyDescent="0.3">
      <c r="A278" s="106"/>
      <c r="B278" s="51">
        <v>0.34375000000000006</v>
      </c>
      <c r="C278" s="59"/>
      <c r="D278" s="59"/>
      <c r="E278" s="59"/>
      <c r="F278" s="106"/>
      <c r="G278" s="51">
        <v>0.34375000000000006</v>
      </c>
      <c r="H278" s="59"/>
      <c r="I278" s="59"/>
      <c r="J278" s="59"/>
      <c r="K278" s="106"/>
      <c r="L278" s="51">
        <v>0.34375000000000006</v>
      </c>
      <c r="M278" s="59"/>
      <c r="N278" s="59"/>
      <c r="O278" s="59"/>
      <c r="P278" s="106"/>
      <c r="Q278" s="51">
        <v>0.34375000000000006</v>
      </c>
      <c r="R278" s="59"/>
      <c r="S278" s="59"/>
      <c r="T278" s="59"/>
      <c r="U278" s="106"/>
      <c r="V278" s="51">
        <v>0.34375000000000006</v>
      </c>
      <c r="W278" s="59"/>
      <c r="X278" s="59"/>
      <c r="Y278" s="59"/>
      <c r="Z278" s="106"/>
      <c r="AA278" s="51">
        <v>0.34375000000000006</v>
      </c>
      <c r="AB278" s="59"/>
      <c r="AC278" s="59"/>
      <c r="AD278" s="59"/>
      <c r="AF278" s="73"/>
      <c r="AG278" s="73"/>
      <c r="AH278" s="73"/>
      <c r="AI278" s="73"/>
      <c r="AJ278" s="73"/>
      <c r="AK278" s="73"/>
      <c r="AL278" s="73"/>
      <c r="AM278" s="73"/>
      <c r="AN278" s="73"/>
      <c r="AO278" s="73"/>
      <c r="AP278" s="73"/>
      <c r="AQ278" s="73"/>
      <c r="AR278" s="73"/>
      <c r="AS278" s="73"/>
      <c r="AT278" s="73"/>
      <c r="AU278" s="73"/>
      <c r="AV278" s="73"/>
      <c r="AW278" s="73"/>
      <c r="AX278" s="73"/>
      <c r="AY278" s="73"/>
      <c r="AZ278" s="73"/>
      <c r="BA278" s="73"/>
      <c r="BB278" s="73"/>
      <c r="BC278" s="73"/>
      <c r="BD278" s="73"/>
      <c r="BE278" s="73"/>
      <c r="BF278" s="73"/>
      <c r="BG278" s="73"/>
      <c r="BH278" s="73"/>
      <c r="BI278" s="73"/>
      <c r="BJ278" s="73"/>
      <c r="BK278" s="73"/>
      <c r="BL278" s="73"/>
      <c r="BM278" s="73"/>
      <c r="BN278" s="73"/>
      <c r="BO278" s="73"/>
      <c r="BP278" s="73"/>
      <c r="BQ278" s="73"/>
      <c r="BR278" s="73"/>
      <c r="BS278" s="73"/>
      <c r="BT278" s="73"/>
      <c r="BU278" s="73"/>
      <c r="BV278" s="73"/>
      <c r="BW278" s="73"/>
      <c r="BX278" s="73"/>
      <c r="BY278" s="73"/>
      <c r="BZ278" s="73"/>
      <c r="CA278" s="73"/>
      <c r="CB278" s="73"/>
    </row>
    <row r="279" spans="1:80" ht="20.25" x14ac:dyDescent="0.3">
      <c r="A279" s="106"/>
      <c r="B279" s="51">
        <v>0.35416666666666674</v>
      </c>
      <c r="C279" s="59"/>
      <c r="D279" s="59"/>
      <c r="E279" s="59"/>
      <c r="F279" s="106"/>
      <c r="G279" s="51">
        <v>0.35416666666666674</v>
      </c>
      <c r="H279" s="59"/>
      <c r="I279" s="59"/>
      <c r="J279" s="59"/>
      <c r="K279" s="106"/>
      <c r="L279" s="51">
        <v>0.35416666666666674</v>
      </c>
      <c r="M279" s="59"/>
      <c r="N279" s="59"/>
      <c r="O279" s="59"/>
      <c r="P279" s="106"/>
      <c r="Q279" s="51">
        <v>0.35416666666666674</v>
      </c>
      <c r="R279" s="59"/>
      <c r="S279" s="59"/>
      <c r="T279" s="59"/>
      <c r="U279" s="106"/>
      <c r="V279" s="51">
        <v>0.35416666666666674</v>
      </c>
      <c r="W279" s="59"/>
      <c r="X279" s="59"/>
      <c r="Y279" s="59"/>
      <c r="Z279" s="106"/>
      <c r="AA279" s="51">
        <v>0.35416666666666674</v>
      </c>
      <c r="AB279" s="59"/>
      <c r="AC279" s="59"/>
      <c r="AD279" s="59"/>
      <c r="AF279" s="73"/>
      <c r="AG279" s="73"/>
      <c r="AH279" s="73"/>
      <c r="AI279" s="73"/>
      <c r="AJ279" s="73"/>
      <c r="AK279" s="73"/>
      <c r="AL279" s="73"/>
      <c r="AM279" s="73"/>
      <c r="AN279" s="73"/>
      <c r="AO279" s="73"/>
      <c r="AP279" s="73"/>
      <c r="AQ279" s="73"/>
      <c r="AR279" s="73"/>
      <c r="AS279" s="73"/>
      <c r="AT279" s="73"/>
      <c r="AU279" s="73"/>
      <c r="AV279" s="73"/>
      <c r="AW279" s="73"/>
      <c r="AX279" s="73"/>
      <c r="AY279" s="73"/>
      <c r="AZ279" s="73"/>
      <c r="BA279" s="73"/>
      <c r="BB279" s="73"/>
      <c r="BC279" s="73"/>
      <c r="BD279" s="73"/>
      <c r="BE279" s="73"/>
      <c r="BF279" s="73"/>
      <c r="BG279" s="73"/>
      <c r="BH279" s="73"/>
      <c r="BI279" s="73"/>
      <c r="BJ279" s="73"/>
      <c r="BK279" s="73"/>
      <c r="BL279" s="73"/>
      <c r="BM279" s="73"/>
      <c r="BN279" s="73"/>
      <c r="BO279" s="73"/>
      <c r="BP279" s="73"/>
      <c r="BQ279" s="73"/>
      <c r="BR279" s="73"/>
      <c r="BS279" s="73"/>
      <c r="BT279" s="73"/>
      <c r="BU279" s="73"/>
      <c r="BV279" s="73"/>
      <c r="BW279" s="73"/>
      <c r="BX279" s="73"/>
      <c r="BY279" s="73"/>
      <c r="BZ279" s="73"/>
      <c r="CA279" s="73"/>
      <c r="CB279" s="73"/>
    </row>
    <row r="280" spans="1:80" ht="20.25" x14ac:dyDescent="0.3">
      <c r="A280" s="106"/>
      <c r="B280" s="51">
        <v>0.36458333333333343</v>
      </c>
      <c r="C280" s="59"/>
      <c r="D280" s="59"/>
      <c r="E280" s="59"/>
      <c r="F280" s="106"/>
      <c r="G280" s="51">
        <v>0.36458333333333343</v>
      </c>
      <c r="H280" s="59"/>
      <c r="I280" s="59"/>
      <c r="J280" s="59"/>
      <c r="K280" s="106"/>
      <c r="L280" s="51">
        <v>0.36458333333333343</v>
      </c>
      <c r="M280" s="59"/>
      <c r="N280" s="59"/>
      <c r="O280" s="59"/>
      <c r="P280" s="106"/>
      <c r="Q280" s="51">
        <v>0.36458333333333343</v>
      </c>
      <c r="R280" s="59"/>
      <c r="S280" s="59"/>
      <c r="T280" s="59"/>
      <c r="U280" s="106"/>
      <c r="V280" s="51">
        <v>0.36458333333333343</v>
      </c>
      <c r="W280" s="59"/>
      <c r="X280" s="59"/>
      <c r="Y280" s="59"/>
      <c r="Z280" s="106"/>
      <c r="AA280" s="51">
        <v>0.36458333333333343</v>
      </c>
      <c r="AB280" s="59"/>
      <c r="AC280" s="59"/>
      <c r="AD280" s="59"/>
      <c r="AF280" s="73"/>
      <c r="AG280" s="73"/>
      <c r="AH280" s="73"/>
      <c r="AI280" s="73"/>
      <c r="AJ280" s="73"/>
      <c r="AK280" s="73"/>
      <c r="AL280" s="73"/>
      <c r="AM280" s="73"/>
      <c r="AN280" s="73"/>
      <c r="AO280" s="73"/>
      <c r="AP280" s="73"/>
      <c r="AQ280" s="73"/>
      <c r="AR280" s="73"/>
      <c r="AS280" s="73"/>
      <c r="AT280" s="73"/>
      <c r="AU280" s="73"/>
      <c r="AV280" s="73"/>
      <c r="AW280" s="73"/>
      <c r="AX280" s="73"/>
      <c r="AY280" s="73"/>
      <c r="AZ280" s="73"/>
      <c r="BA280" s="73"/>
      <c r="BB280" s="73"/>
      <c r="BC280" s="73"/>
      <c r="BD280" s="73"/>
      <c r="BE280" s="73"/>
      <c r="BF280" s="73"/>
      <c r="BG280" s="73"/>
      <c r="BH280" s="73"/>
      <c r="BI280" s="73"/>
      <c r="BJ280" s="73"/>
      <c r="BK280" s="73"/>
      <c r="BL280" s="73"/>
      <c r="BM280" s="73"/>
      <c r="BN280" s="73"/>
      <c r="BO280" s="73"/>
      <c r="BP280" s="73"/>
      <c r="BQ280" s="73"/>
      <c r="BR280" s="73"/>
      <c r="BS280" s="73"/>
      <c r="BT280" s="73"/>
      <c r="BU280" s="73"/>
      <c r="BV280" s="73"/>
      <c r="BW280" s="73"/>
      <c r="BX280" s="73"/>
      <c r="BY280" s="73"/>
      <c r="BZ280" s="73"/>
      <c r="CA280" s="73"/>
      <c r="CB280" s="73"/>
    </row>
    <row r="281" spans="1:80" ht="20.25" x14ac:dyDescent="0.3">
      <c r="A281" s="106"/>
      <c r="B281" s="51">
        <v>0.37500000000000011</v>
      </c>
      <c r="C281" s="59"/>
      <c r="D281" s="59"/>
      <c r="E281" s="59"/>
      <c r="F281" s="106"/>
      <c r="G281" s="51">
        <v>0.37500000000000011</v>
      </c>
      <c r="H281" s="59"/>
      <c r="I281" s="59"/>
      <c r="J281" s="59"/>
      <c r="K281" s="106"/>
      <c r="L281" s="51">
        <v>0.37500000000000011</v>
      </c>
      <c r="M281" s="59"/>
      <c r="N281" s="59"/>
      <c r="O281" s="59"/>
      <c r="P281" s="106"/>
      <c r="Q281" s="51">
        <v>0.37500000000000011</v>
      </c>
      <c r="R281" s="59"/>
      <c r="S281" s="59"/>
      <c r="T281" s="59"/>
      <c r="U281" s="106"/>
      <c r="V281" s="51">
        <v>0.37500000000000011</v>
      </c>
      <c r="W281" s="59"/>
      <c r="X281" s="59"/>
      <c r="Y281" s="59"/>
      <c r="Z281" s="106"/>
      <c r="AA281" s="51">
        <v>0.37500000000000011</v>
      </c>
      <c r="AB281" s="59"/>
      <c r="AC281" s="59"/>
      <c r="AD281" s="59"/>
      <c r="AF281" s="73"/>
      <c r="AG281" s="73"/>
      <c r="AH281" s="73"/>
      <c r="AI281" s="73"/>
      <c r="AJ281" s="73"/>
      <c r="AK281" s="73"/>
      <c r="AL281" s="73"/>
      <c r="AM281" s="73"/>
      <c r="AN281" s="73"/>
      <c r="AO281" s="73"/>
      <c r="AP281" s="73"/>
      <c r="AQ281" s="73"/>
      <c r="AR281" s="73"/>
      <c r="AS281" s="73"/>
      <c r="AT281" s="73"/>
      <c r="AU281" s="73"/>
      <c r="AV281" s="73"/>
      <c r="AW281" s="73"/>
      <c r="AX281" s="73"/>
      <c r="AY281" s="73"/>
      <c r="AZ281" s="73"/>
      <c r="BA281" s="73"/>
      <c r="BB281" s="73"/>
      <c r="BC281" s="73"/>
      <c r="BD281" s="73"/>
      <c r="BE281" s="73"/>
      <c r="BF281" s="73"/>
      <c r="BG281" s="73"/>
      <c r="BH281" s="73"/>
      <c r="BI281" s="73"/>
      <c r="BJ281" s="73"/>
      <c r="BK281" s="73"/>
      <c r="BL281" s="73"/>
      <c r="BM281" s="73"/>
      <c r="BN281" s="73"/>
      <c r="BO281" s="73"/>
      <c r="BP281" s="73"/>
      <c r="BQ281" s="73"/>
      <c r="BR281" s="73"/>
      <c r="BS281" s="73"/>
      <c r="BT281" s="73"/>
      <c r="BU281" s="73"/>
      <c r="BV281" s="73"/>
      <c r="BW281" s="73"/>
      <c r="BX281" s="73"/>
      <c r="BY281" s="73"/>
      <c r="BZ281" s="73"/>
      <c r="CA281" s="73"/>
      <c r="CB281" s="73"/>
    </row>
    <row r="282" spans="1:80" ht="20.25" x14ac:dyDescent="0.3">
      <c r="A282" s="69"/>
      <c r="B282" s="51">
        <v>0.3854166666666668</v>
      </c>
      <c r="C282" s="59"/>
      <c r="D282" s="59"/>
      <c r="E282" s="59"/>
      <c r="F282" s="69"/>
      <c r="G282" s="51">
        <v>0.3854166666666668</v>
      </c>
      <c r="H282" s="59"/>
      <c r="I282" s="59"/>
      <c r="J282" s="59"/>
      <c r="K282" s="69"/>
      <c r="L282" s="51">
        <v>0.3854166666666668</v>
      </c>
      <c r="M282" s="59"/>
      <c r="N282" s="59"/>
      <c r="O282" s="59"/>
      <c r="P282" s="69"/>
      <c r="Q282" s="51">
        <v>0.3854166666666668</v>
      </c>
      <c r="R282" s="59"/>
      <c r="S282" s="59"/>
      <c r="T282" s="59"/>
      <c r="U282" s="69"/>
      <c r="V282" s="51">
        <v>0.3854166666666668</v>
      </c>
      <c r="W282" s="59"/>
      <c r="X282" s="59"/>
      <c r="Y282" s="59"/>
      <c r="Z282" s="69"/>
      <c r="AA282" s="51">
        <v>0.3854166666666668</v>
      </c>
      <c r="AB282" s="59"/>
      <c r="AC282" s="59"/>
      <c r="AD282" s="59"/>
      <c r="AF282" s="73"/>
      <c r="AG282" s="73"/>
      <c r="AH282" s="73"/>
      <c r="AI282" s="73"/>
      <c r="AJ282" s="73"/>
      <c r="AK282" s="73"/>
      <c r="AL282" s="73"/>
      <c r="AM282" s="73"/>
      <c r="AN282" s="73"/>
      <c r="AO282" s="73"/>
      <c r="AP282" s="73"/>
      <c r="AQ282" s="73"/>
      <c r="AR282" s="73"/>
      <c r="AS282" s="73"/>
      <c r="AT282" s="73"/>
      <c r="AU282" s="73"/>
      <c r="AV282" s="73"/>
      <c r="AW282" s="73"/>
      <c r="AX282" s="73"/>
      <c r="AY282" s="73"/>
      <c r="AZ282" s="73"/>
      <c r="BA282" s="73"/>
      <c r="BB282" s="73"/>
      <c r="BC282" s="73"/>
      <c r="BD282" s="73"/>
      <c r="BE282" s="73"/>
      <c r="BF282" s="73"/>
      <c r="BG282" s="73"/>
      <c r="BH282" s="73"/>
      <c r="BI282" s="73"/>
      <c r="BJ282" s="73"/>
      <c r="BK282" s="73"/>
      <c r="BL282" s="73"/>
      <c r="BM282" s="73"/>
      <c r="BN282" s="73"/>
      <c r="BO282" s="73"/>
      <c r="BP282" s="73"/>
      <c r="BQ282" s="73"/>
      <c r="BR282" s="73"/>
      <c r="BS282" s="73"/>
      <c r="BT282" s="73"/>
      <c r="BU282" s="73"/>
      <c r="BV282" s="73"/>
      <c r="BW282" s="73"/>
      <c r="BX282" s="73"/>
      <c r="BY282" s="73"/>
      <c r="BZ282" s="73"/>
      <c r="CA282" s="73"/>
      <c r="CB282" s="73"/>
    </row>
    <row r="283" spans="1:80" ht="20.25" x14ac:dyDescent="0.3">
      <c r="A283" s="69"/>
      <c r="B283" s="51">
        <v>0.39583333333333348</v>
      </c>
      <c r="C283" s="59"/>
      <c r="D283" s="59"/>
      <c r="E283" s="59"/>
      <c r="F283" s="69"/>
      <c r="G283" s="51">
        <v>0.39583333333333348</v>
      </c>
      <c r="H283" s="59"/>
      <c r="I283" s="59"/>
      <c r="J283" s="59"/>
      <c r="K283" s="69"/>
      <c r="L283" s="51">
        <v>0.39583333333333348</v>
      </c>
      <c r="M283" s="59"/>
      <c r="N283" s="59"/>
      <c r="O283" s="59"/>
      <c r="P283" s="69"/>
      <c r="Q283" s="51">
        <v>0.39583333333333348</v>
      </c>
      <c r="R283" s="59"/>
      <c r="S283" s="59"/>
      <c r="T283" s="59"/>
      <c r="U283" s="69"/>
      <c r="V283" s="51">
        <v>0.39583333333333348</v>
      </c>
      <c r="W283" s="59"/>
      <c r="X283" s="59"/>
      <c r="Y283" s="59"/>
      <c r="Z283" s="69"/>
      <c r="AA283" s="51">
        <v>0.39583333333333348</v>
      </c>
      <c r="AB283" s="59"/>
      <c r="AC283" s="59"/>
      <c r="AD283" s="59"/>
      <c r="AF283" s="73"/>
      <c r="AG283" s="73"/>
      <c r="AH283" s="73"/>
      <c r="AI283" s="73"/>
      <c r="AJ283" s="73"/>
      <c r="AK283" s="73"/>
      <c r="AL283" s="73"/>
      <c r="AM283" s="73"/>
      <c r="AN283" s="73"/>
      <c r="AO283" s="73"/>
      <c r="AP283" s="73"/>
      <c r="AQ283" s="73"/>
      <c r="AR283" s="73"/>
      <c r="AS283" s="73"/>
      <c r="AT283" s="73"/>
      <c r="AU283" s="73"/>
      <c r="AV283" s="73"/>
      <c r="AW283" s="73"/>
      <c r="AX283" s="73"/>
      <c r="AY283" s="73"/>
      <c r="AZ283" s="73"/>
      <c r="BA283" s="73"/>
      <c r="BB283" s="73"/>
      <c r="BC283" s="73"/>
      <c r="BD283" s="73"/>
      <c r="BE283" s="73"/>
      <c r="BF283" s="73"/>
      <c r="BG283" s="73"/>
      <c r="BH283" s="73"/>
      <c r="BI283" s="73"/>
      <c r="BJ283" s="73"/>
      <c r="BK283" s="73"/>
      <c r="BL283" s="73"/>
      <c r="BM283" s="73"/>
      <c r="BN283" s="73"/>
      <c r="BO283" s="73"/>
      <c r="BP283" s="73"/>
      <c r="BQ283" s="73"/>
      <c r="BR283" s="73"/>
      <c r="BS283" s="73"/>
      <c r="BT283" s="73"/>
      <c r="BU283" s="73"/>
      <c r="BV283" s="73"/>
      <c r="BW283" s="73"/>
      <c r="BX283" s="73"/>
      <c r="BY283" s="73"/>
      <c r="BZ283" s="73"/>
      <c r="CA283" s="73"/>
      <c r="CB283" s="73"/>
    </row>
    <row r="284" spans="1:80" ht="20.25" x14ac:dyDescent="0.3">
      <c r="A284" s="69"/>
      <c r="B284" s="51">
        <v>0.40625000000000017</v>
      </c>
      <c r="C284" s="59"/>
      <c r="D284" s="59"/>
      <c r="E284" s="59"/>
      <c r="F284" s="69"/>
      <c r="G284" s="51">
        <v>0.40625000000000017</v>
      </c>
      <c r="H284" s="59"/>
      <c r="I284" s="59"/>
      <c r="J284" s="59"/>
      <c r="K284" s="69"/>
      <c r="L284" s="51">
        <v>0.40625000000000017</v>
      </c>
      <c r="M284" s="59"/>
      <c r="N284" s="59"/>
      <c r="O284" s="59"/>
      <c r="P284" s="69"/>
      <c r="Q284" s="51">
        <v>0.40625000000000017</v>
      </c>
      <c r="R284" s="59"/>
      <c r="S284" s="59"/>
      <c r="T284" s="59"/>
      <c r="U284" s="69"/>
      <c r="V284" s="51">
        <v>0.40625000000000017</v>
      </c>
      <c r="W284" s="59"/>
      <c r="X284" s="59"/>
      <c r="Y284" s="59"/>
      <c r="Z284" s="69"/>
      <c r="AA284" s="51">
        <v>0.40625000000000017</v>
      </c>
      <c r="AB284" s="59"/>
      <c r="AC284" s="59"/>
      <c r="AD284" s="59"/>
      <c r="AF284" s="73"/>
      <c r="AG284" s="73"/>
      <c r="AH284" s="73"/>
      <c r="AI284" s="73"/>
      <c r="AJ284" s="73"/>
      <c r="AK284" s="73"/>
      <c r="AL284" s="73"/>
      <c r="AM284" s="73"/>
      <c r="AN284" s="73"/>
      <c r="AO284" s="73"/>
      <c r="AP284" s="73"/>
      <c r="AQ284" s="73"/>
      <c r="AR284" s="73"/>
      <c r="AS284" s="73"/>
      <c r="AT284" s="73"/>
      <c r="AU284" s="73"/>
      <c r="AV284" s="73"/>
      <c r="AW284" s="73"/>
      <c r="AX284" s="73"/>
      <c r="AY284" s="73"/>
      <c r="AZ284" s="73"/>
      <c r="BA284" s="73"/>
      <c r="BB284" s="73"/>
      <c r="BC284" s="73"/>
      <c r="BD284" s="73"/>
      <c r="BE284" s="73"/>
      <c r="BF284" s="73"/>
      <c r="BG284" s="73"/>
      <c r="BH284" s="73"/>
      <c r="BI284" s="73"/>
      <c r="BJ284" s="73"/>
      <c r="BK284" s="73"/>
      <c r="BL284" s="73"/>
      <c r="BM284" s="73"/>
      <c r="BN284" s="73"/>
      <c r="BO284" s="73"/>
      <c r="BP284" s="73"/>
      <c r="BQ284" s="73"/>
      <c r="BR284" s="73"/>
      <c r="BS284" s="73"/>
      <c r="BT284" s="73"/>
      <c r="BU284" s="73"/>
      <c r="BV284" s="73"/>
      <c r="BW284" s="73"/>
      <c r="BX284" s="73"/>
      <c r="BY284" s="73"/>
      <c r="BZ284" s="73"/>
      <c r="CA284" s="73"/>
      <c r="CB284" s="73"/>
    </row>
    <row r="285" spans="1:80" ht="20.25" x14ac:dyDescent="0.3">
      <c r="A285" s="69"/>
      <c r="B285" s="51">
        <v>0.41666666666666685</v>
      </c>
      <c r="C285" s="59"/>
      <c r="D285" s="59"/>
      <c r="E285" s="59"/>
      <c r="F285" s="69"/>
      <c r="G285" s="51">
        <v>0.41666666666666685</v>
      </c>
      <c r="H285" s="59"/>
      <c r="I285" s="59"/>
      <c r="J285" s="59"/>
      <c r="K285" s="69"/>
      <c r="L285" s="51">
        <v>0.41666666666666685</v>
      </c>
      <c r="M285" s="59"/>
      <c r="N285" s="59"/>
      <c r="O285" s="59"/>
      <c r="P285" s="69"/>
      <c r="Q285" s="51">
        <v>0.41666666666666685</v>
      </c>
      <c r="R285" s="59"/>
      <c r="S285" s="59"/>
      <c r="T285" s="59"/>
      <c r="U285" s="69"/>
      <c r="V285" s="51">
        <v>0.41666666666666685</v>
      </c>
      <c r="W285" s="59"/>
      <c r="X285" s="59"/>
      <c r="Y285" s="59"/>
      <c r="Z285" s="69"/>
      <c r="AA285" s="51">
        <v>0.41666666666666685</v>
      </c>
      <c r="AB285" s="59"/>
      <c r="AC285" s="59"/>
      <c r="AD285" s="59"/>
      <c r="AF285" s="73"/>
      <c r="AG285" s="73"/>
      <c r="AH285" s="73"/>
      <c r="AI285" s="73"/>
      <c r="AJ285" s="73"/>
      <c r="AK285" s="73"/>
      <c r="AL285" s="73"/>
      <c r="AM285" s="73"/>
      <c r="AN285" s="73"/>
      <c r="AO285" s="73"/>
      <c r="AP285" s="73"/>
      <c r="AQ285" s="73"/>
      <c r="AR285" s="73"/>
      <c r="AS285" s="73"/>
      <c r="AT285" s="73"/>
      <c r="AU285" s="73"/>
      <c r="AV285" s="73"/>
      <c r="AW285" s="73"/>
      <c r="AX285" s="73"/>
      <c r="AY285" s="73"/>
      <c r="AZ285" s="73"/>
      <c r="BA285" s="73"/>
      <c r="BB285" s="73"/>
      <c r="BC285" s="73"/>
      <c r="BD285" s="73"/>
      <c r="BE285" s="73"/>
      <c r="BF285" s="73"/>
      <c r="BG285" s="73"/>
      <c r="BH285" s="73"/>
      <c r="BI285" s="73"/>
      <c r="BJ285" s="73"/>
      <c r="BK285" s="73"/>
      <c r="BL285" s="73"/>
      <c r="BM285" s="73"/>
      <c r="BN285" s="73"/>
      <c r="BO285" s="73"/>
      <c r="BP285" s="73"/>
      <c r="BQ285" s="73"/>
      <c r="BR285" s="73"/>
      <c r="BS285" s="73"/>
      <c r="BT285" s="73"/>
      <c r="BU285" s="73"/>
      <c r="BV285" s="73"/>
      <c r="BW285" s="73"/>
      <c r="BX285" s="73"/>
      <c r="BY285" s="73"/>
      <c r="BZ285" s="73"/>
      <c r="CA285" s="73"/>
      <c r="CB285" s="73"/>
    </row>
    <row r="286" spans="1:80" ht="20.25" x14ac:dyDescent="0.3">
      <c r="A286" s="69"/>
      <c r="B286" s="51">
        <v>0.42708333333333354</v>
      </c>
      <c r="C286" s="59"/>
      <c r="D286" s="59"/>
      <c r="E286" s="59"/>
      <c r="F286" s="69"/>
      <c r="G286" s="51">
        <v>0.42708333333333354</v>
      </c>
      <c r="H286" s="59"/>
      <c r="I286" s="59"/>
      <c r="J286" s="59"/>
      <c r="K286" s="69"/>
      <c r="L286" s="51">
        <v>0.42708333333333354</v>
      </c>
      <c r="M286" s="59"/>
      <c r="N286" s="59"/>
      <c r="O286" s="59"/>
      <c r="P286" s="69"/>
      <c r="Q286" s="51">
        <v>0.42708333333333354</v>
      </c>
      <c r="R286" s="59"/>
      <c r="S286" s="59"/>
      <c r="T286" s="59"/>
      <c r="U286" s="69"/>
      <c r="V286" s="51">
        <v>0.42708333333333354</v>
      </c>
      <c r="W286" s="59"/>
      <c r="X286" s="59"/>
      <c r="Y286" s="59"/>
      <c r="Z286" s="69"/>
      <c r="AA286" s="51">
        <v>0.42708333333333354</v>
      </c>
      <c r="AB286" s="59"/>
      <c r="AC286" s="59"/>
      <c r="AD286" s="59"/>
      <c r="AF286" s="73"/>
      <c r="AG286" s="73"/>
      <c r="AH286" s="73"/>
      <c r="AI286" s="73"/>
      <c r="AJ286" s="73"/>
      <c r="AK286" s="73"/>
      <c r="AL286" s="73"/>
      <c r="AM286" s="73"/>
      <c r="AN286" s="73"/>
      <c r="AO286" s="73"/>
      <c r="AP286" s="73"/>
      <c r="AQ286" s="73"/>
      <c r="AR286" s="73"/>
      <c r="AS286" s="73"/>
      <c r="AT286" s="73"/>
      <c r="AU286" s="73"/>
      <c r="AV286" s="73"/>
      <c r="AW286" s="73"/>
      <c r="AX286" s="73"/>
      <c r="AY286" s="73"/>
      <c r="AZ286" s="73"/>
      <c r="BA286" s="73"/>
      <c r="BB286" s="73"/>
      <c r="BC286" s="73"/>
      <c r="BD286" s="73"/>
      <c r="BE286" s="73"/>
      <c r="BF286" s="73"/>
      <c r="BG286" s="73"/>
      <c r="BH286" s="73"/>
      <c r="BI286" s="73"/>
      <c r="BJ286" s="73"/>
      <c r="BK286" s="73"/>
      <c r="BL286" s="73"/>
      <c r="BM286" s="73"/>
      <c r="BN286" s="73"/>
      <c r="BO286" s="73"/>
      <c r="BP286" s="73"/>
      <c r="BQ286" s="73"/>
      <c r="BR286" s="73"/>
      <c r="BS286" s="73"/>
      <c r="BT286" s="73"/>
      <c r="BU286" s="73"/>
      <c r="BV286" s="73"/>
      <c r="BW286" s="73"/>
      <c r="BX286" s="73"/>
      <c r="BY286" s="73"/>
      <c r="BZ286" s="73"/>
      <c r="CA286" s="73"/>
      <c r="CB286" s="73"/>
    </row>
    <row r="287" spans="1:80" ht="20.25" x14ac:dyDescent="0.3">
      <c r="A287" s="69"/>
      <c r="B287" s="51">
        <v>0.43750000000000022</v>
      </c>
      <c r="C287" s="59"/>
      <c r="D287" s="59"/>
      <c r="E287" s="59"/>
      <c r="F287" s="69"/>
      <c r="G287" s="51">
        <v>0.43750000000000022</v>
      </c>
      <c r="H287" s="59"/>
      <c r="I287" s="59"/>
      <c r="J287" s="59"/>
      <c r="K287" s="69"/>
      <c r="L287" s="51">
        <v>0.43750000000000022</v>
      </c>
      <c r="M287" s="59"/>
      <c r="N287" s="59"/>
      <c r="O287" s="59"/>
      <c r="P287" s="69"/>
      <c r="Q287" s="51">
        <v>0.43750000000000022</v>
      </c>
      <c r="R287" s="59"/>
      <c r="S287" s="59"/>
      <c r="T287" s="59"/>
      <c r="U287" s="69"/>
      <c r="V287" s="51">
        <v>0.43750000000000022</v>
      </c>
      <c r="W287" s="59"/>
      <c r="X287" s="59"/>
      <c r="Y287" s="59"/>
      <c r="Z287" s="69"/>
      <c r="AA287" s="51">
        <v>0.43750000000000022</v>
      </c>
      <c r="AB287" s="59"/>
      <c r="AC287" s="59"/>
      <c r="AD287" s="59"/>
      <c r="AF287" s="73"/>
      <c r="AG287" s="73"/>
      <c r="AH287" s="73"/>
      <c r="AI287" s="73"/>
      <c r="AJ287" s="73"/>
      <c r="AK287" s="73"/>
      <c r="AL287" s="73"/>
      <c r="AM287" s="73"/>
      <c r="AN287" s="73"/>
      <c r="AO287" s="73"/>
      <c r="AP287" s="73"/>
      <c r="AQ287" s="73"/>
      <c r="AR287" s="73"/>
      <c r="AS287" s="73"/>
      <c r="AT287" s="73"/>
      <c r="AU287" s="73"/>
      <c r="AV287" s="73"/>
      <c r="AW287" s="73"/>
      <c r="AX287" s="73"/>
      <c r="AY287" s="73"/>
      <c r="AZ287" s="73"/>
      <c r="BA287" s="73"/>
      <c r="BB287" s="73"/>
      <c r="BC287" s="73"/>
      <c r="BD287" s="73"/>
      <c r="BE287" s="73"/>
      <c r="BF287" s="73"/>
      <c r="BG287" s="73"/>
      <c r="BH287" s="73"/>
      <c r="BI287" s="73"/>
      <c r="BJ287" s="73"/>
      <c r="BK287" s="73"/>
      <c r="BL287" s="73"/>
      <c r="BM287" s="73"/>
      <c r="BN287" s="73"/>
      <c r="BO287" s="73"/>
      <c r="BP287" s="73"/>
      <c r="BQ287" s="73"/>
      <c r="BR287" s="73"/>
      <c r="BS287" s="73"/>
      <c r="BT287" s="73"/>
      <c r="BU287" s="73"/>
      <c r="BV287" s="73"/>
      <c r="BW287" s="73"/>
      <c r="BX287" s="73"/>
      <c r="BY287" s="73"/>
      <c r="BZ287" s="73"/>
      <c r="CA287" s="73"/>
      <c r="CB287" s="73"/>
    </row>
    <row r="288" spans="1:80" ht="20.25" x14ac:dyDescent="0.3">
      <c r="A288" s="69"/>
      <c r="B288" s="51">
        <v>0.44791666666666691</v>
      </c>
      <c r="C288" s="53"/>
      <c r="D288" s="53"/>
      <c r="E288" s="53"/>
      <c r="F288" s="69"/>
      <c r="G288" s="51">
        <v>0.44791666666666691</v>
      </c>
      <c r="H288" s="53"/>
      <c r="I288" s="53"/>
      <c r="J288" s="53"/>
      <c r="K288" s="69"/>
      <c r="L288" s="51">
        <v>0.44791666666666691</v>
      </c>
      <c r="M288" s="53"/>
      <c r="N288" s="53"/>
      <c r="O288" s="53"/>
      <c r="P288" s="69"/>
      <c r="Q288" s="51">
        <v>0.44791666666666691</v>
      </c>
      <c r="R288" s="53"/>
      <c r="S288" s="53"/>
      <c r="T288" s="53"/>
      <c r="U288" s="69"/>
      <c r="V288" s="51">
        <v>0.44791666666666691</v>
      </c>
      <c r="W288" s="53"/>
      <c r="X288" s="53"/>
      <c r="Y288" s="53"/>
      <c r="Z288" s="69"/>
      <c r="AA288" s="51">
        <v>0.44791666666666691</v>
      </c>
      <c r="AB288" s="53"/>
      <c r="AC288" s="53"/>
      <c r="AD288" s="53"/>
      <c r="AF288" s="73"/>
      <c r="AG288" s="73"/>
      <c r="AH288" s="73"/>
      <c r="AI288" s="73"/>
      <c r="AJ288" s="73"/>
      <c r="AK288" s="73"/>
      <c r="AL288" s="73"/>
      <c r="AM288" s="73"/>
      <c r="AN288" s="73"/>
      <c r="AO288" s="73"/>
      <c r="AP288" s="73"/>
      <c r="AQ288" s="73"/>
      <c r="AR288" s="73"/>
      <c r="AS288" s="73"/>
      <c r="AT288" s="73"/>
      <c r="AU288" s="73"/>
      <c r="AV288" s="73"/>
      <c r="AW288" s="73"/>
      <c r="AX288" s="73"/>
      <c r="AY288" s="73"/>
      <c r="AZ288" s="73"/>
      <c r="BA288" s="73"/>
      <c r="BB288" s="73"/>
      <c r="BC288" s="73"/>
      <c r="BD288" s="73"/>
      <c r="BE288" s="73"/>
      <c r="BF288" s="73"/>
      <c r="BG288" s="73"/>
      <c r="BH288" s="73"/>
      <c r="BI288" s="73"/>
      <c r="BJ288" s="73"/>
      <c r="BK288" s="73"/>
      <c r="BL288" s="73"/>
      <c r="BM288" s="73"/>
      <c r="BN288" s="73"/>
      <c r="BO288" s="73"/>
      <c r="BP288" s="73"/>
      <c r="BQ288" s="73"/>
      <c r="BR288" s="73"/>
      <c r="BS288" s="73"/>
      <c r="BT288" s="73"/>
      <c r="BU288" s="73"/>
      <c r="BV288" s="73"/>
      <c r="BW288" s="73"/>
      <c r="BX288" s="73"/>
      <c r="BY288" s="73"/>
      <c r="BZ288" s="73"/>
      <c r="CA288" s="73"/>
      <c r="CB288" s="73"/>
    </row>
    <row r="289" spans="1:80" ht="20.25" x14ac:dyDescent="0.3">
      <c r="A289" s="69"/>
      <c r="B289" s="51">
        <v>0.45833333333333359</v>
      </c>
      <c r="C289" s="53"/>
      <c r="D289" s="53"/>
      <c r="E289" s="53"/>
      <c r="F289" s="69"/>
      <c r="G289" s="51">
        <v>0.45833333333333359</v>
      </c>
      <c r="H289" s="53"/>
      <c r="I289" s="53"/>
      <c r="J289" s="53"/>
      <c r="K289" s="69"/>
      <c r="L289" s="51">
        <v>0.45833333333333359</v>
      </c>
      <c r="M289" s="53"/>
      <c r="N289" s="53"/>
      <c r="O289" s="53"/>
      <c r="P289" s="69"/>
      <c r="Q289" s="51">
        <v>0.45833333333333359</v>
      </c>
      <c r="R289" s="53"/>
      <c r="S289" s="53"/>
      <c r="T289" s="53"/>
      <c r="U289" s="69"/>
      <c r="V289" s="51">
        <v>0.45833333333333359</v>
      </c>
      <c r="W289" s="53"/>
      <c r="X289" s="53"/>
      <c r="Y289" s="53"/>
      <c r="Z289" s="69"/>
      <c r="AA289" s="51">
        <v>0.45833333333333359</v>
      </c>
      <c r="AB289" s="53"/>
      <c r="AC289" s="53"/>
      <c r="AD289" s="53"/>
      <c r="AF289" s="73"/>
      <c r="AG289" s="73"/>
      <c r="AH289" s="73"/>
      <c r="AI289" s="73"/>
      <c r="AJ289" s="73"/>
      <c r="AK289" s="73"/>
      <c r="AL289" s="73"/>
      <c r="AM289" s="73"/>
      <c r="AN289" s="73"/>
      <c r="AO289" s="73"/>
      <c r="AP289" s="73"/>
      <c r="AQ289" s="73"/>
      <c r="AR289" s="73"/>
      <c r="AS289" s="73"/>
      <c r="AT289" s="73"/>
      <c r="AU289" s="73"/>
      <c r="AV289" s="73"/>
      <c r="AW289" s="73"/>
      <c r="AX289" s="73"/>
      <c r="AY289" s="73"/>
      <c r="AZ289" s="73"/>
      <c r="BA289" s="73"/>
      <c r="BB289" s="73"/>
      <c r="BC289" s="73"/>
      <c r="BD289" s="73"/>
      <c r="BE289" s="73"/>
      <c r="BF289" s="73"/>
      <c r="BG289" s="73"/>
      <c r="BH289" s="73"/>
      <c r="BI289" s="73"/>
      <c r="BJ289" s="73"/>
      <c r="BK289" s="73"/>
      <c r="BL289" s="73"/>
      <c r="BM289" s="73"/>
      <c r="BN289" s="73"/>
      <c r="BO289" s="73"/>
      <c r="BP289" s="73"/>
      <c r="BQ289" s="73"/>
      <c r="BR289" s="73"/>
      <c r="BS289" s="73"/>
      <c r="BT289" s="73"/>
      <c r="BU289" s="73"/>
      <c r="BV289" s="73"/>
      <c r="BW289" s="73"/>
      <c r="BX289" s="73"/>
      <c r="BY289" s="73"/>
      <c r="BZ289" s="73"/>
      <c r="CA289" s="73"/>
      <c r="CB289" s="73"/>
    </row>
    <row r="290" spans="1:80" ht="20.25" x14ac:dyDescent="0.3">
      <c r="A290" s="69"/>
      <c r="B290" s="51">
        <v>0.46875000000000028</v>
      </c>
      <c r="C290" s="53"/>
      <c r="D290" s="53"/>
      <c r="E290" s="53"/>
      <c r="F290" s="69"/>
      <c r="G290" s="51">
        <v>0.46875000000000028</v>
      </c>
      <c r="H290" s="53"/>
      <c r="I290" s="53"/>
      <c r="J290" s="53"/>
      <c r="K290" s="69"/>
      <c r="L290" s="51">
        <v>0.46875000000000028</v>
      </c>
      <c r="M290" s="53"/>
      <c r="N290" s="53"/>
      <c r="O290" s="53"/>
      <c r="P290" s="69"/>
      <c r="Q290" s="51">
        <v>0.46875000000000028</v>
      </c>
      <c r="R290" s="53"/>
      <c r="S290" s="53"/>
      <c r="T290" s="53"/>
      <c r="U290" s="69"/>
      <c r="V290" s="51">
        <v>0.46875000000000028</v>
      </c>
      <c r="W290" s="53"/>
      <c r="X290" s="53"/>
      <c r="Y290" s="53"/>
      <c r="Z290" s="69"/>
      <c r="AA290" s="51">
        <v>0.46875000000000028</v>
      </c>
      <c r="AB290" s="53"/>
      <c r="AC290" s="53"/>
      <c r="AD290" s="53"/>
      <c r="AF290" s="73"/>
      <c r="AG290" s="73"/>
      <c r="AH290" s="73"/>
      <c r="AI290" s="73"/>
      <c r="AJ290" s="73"/>
      <c r="AK290" s="73"/>
      <c r="AL290" s="73"/>
      <c r="AM290" s="73"/>
      <c r="AN290" s="73"/>
      <c r="AO290" s="73"/>
      <c r="AP290" s="73"/>
      <c r="AQ290" s="73"/>
      <c r="AR290" s="73"/>
      <c r="AS290" s="73"/>
      <c r="AT290" s="73"/>
      <c r="AU290" s="73"/>
      <c r="AV290" s="73"/>
      <c r="AW290" s="73"/>
      <c r="AX290" s="73"/>
      <c r="AY290" s="73"/>
      <c r="AZ290" s="73"/>
      <c r="BA290" s="73"/>
      <c r="BB290" s="73"/>
      <c r="BC290" s="73"/>
      <c r="BD290" s="73"/>
      <c r="BE290" s="73"/>
      <c r="BF290" s="73"/>
      <c r="BG290" s="73"/>
      <c r="BH290" s="73"/>
      <c r="BI290" s="73"/>
      <c r="BJ290" s="73"/>
      <c r="BK290" s="73"/>
      <c r="BL290" s="73"/>
      <c r="BM290" s="73"/>
      <c r="BN290" s="73"/>
      <c r="BO290" s="73"/>
      <c r="BP290" s="73"/>
      <c r="BQ290" s="73"/>
      <c r="BR290" s="73"/>
      <c r="BS290" s="73"/>
      <c r="BT290" s="73"/>
      <c r="BU290" s="73"/>
      <c r="BV290" s="73"/>
      <c r="BW290" s="73"/>
      <c r="BX290" s="73"/>
      <c r="BY290" s="73"/>
      <c r="BZ290" s="73"/>
      <c r="CA290" s="73"/>
      <c r="CB290" s="73"/>
    </row>
    <row r="291" spans="1:80" ht="20.25" x14ac:dyDescent="0.3">
      <c r="A291" s="69"/>
      <c r="B291" s="51">
        <v>0.47916666666666696</v>
      </c>
      <c r="C291" s="53"/>
      <c r="D291" s="53"/>
      <c r="E291" s="53"/>
      <c r="F291" s="69"/>
      <c r="G291" s="51">
        <v>0.47916666666666696</v>
      </c>
      <c r="H291" s="53"/>
      <c r="I291" s="53"/>
      <c r="J291" s="53"/>
      <c r="K291" s="69"/>
      <c r="L291" s="51">
        <v>0.47916666666666696</v>
      </c>
      <c r="M291" s="53"/>
      <c r="N291" s="53"/>
      <c r="O291" s="53"/>
      <c r="P291" s="69"/>
      <c r="Q291" s="51">
        <v>0.47916666666666696</v>
      </c>
      <c r="R291" s="53"/>
      <c r="S291" s="53"/>
      <c r="T291" s="53"/>
      <c r="U291" s="69"/>
      <c r="V291" s="51">
        <v>0.47916666666666696</v>
      </c>
      <c r="W291" s="53"/>
      <c r="X291" s="53"/>
      <c r="Y291" s="53"/>
      <c r="Z291" s="69"/>
      <c r="AA291" s="51">
        <v>0.47916666666666696</v>
      </c>
      <c r="AB291" s="53"/>
      <c r="AC291" s="53"/>
      <c r="AD291" s="53"/>
      <c r="AF291" s="73"/>
      <c r="AG291" s="73"/>
      <c r="AH291" s="73"/>
      <c r="AI291" s="73"/>
      <c r="AJ291" s="73"/>
      <c r="AK291" s="73"/>
      <c r="AL291" s="73"/>
      <c r="AM291" s="73"/>
      <c r="AN291" s="73"/>
      <c r="AO291" s="73"/>
      <c r="AP291" s="73"/>
      <c r="AQ291" s="73"/>
      <c r="AR291" s="73"/>
      <c r="AS291" s="73"/>
      <c r="AT291" s="73"/>
      <c r="AU291" s="73"/>
      <c r="AV291" s="73"/>
      <c r="AW291" s="73"/>
      <c r="AX291" s="73"/>
      <c r="AY291" s="73"/>
      <c r="AZ291" s="73"/>
      <c r="BA291" s="73"/>
      <c r="BB291" s="73"/>
      <c r="BC291" s="73"/>
      <c r="BD291" s="73"/>
      <c r="BE291" s="73"/>
      <c r="BF291" s="73"/>
      <c r="BG291" s="73"/>
      <c r="BH291" s="73"/>
      <c r="BI291" s="73"/>
      <c r="BJ291" s="73"/>
      <c r="BK291" s="73"/>
      <c r="BL291" s="73"/>
      <c r="BM291" s="73"/>
      <c r="BN291" s="73"/>
      <c r="BO291" s="73"/>
      <c r="BP291" s="73"/>
      <c r="BQ291" s="73"/>
      <c r="BR291" s="73"/>
      <c r="BS291" s="73"/>
      <c r="BT291" s="73"/>
      <c r="BU291" s="73"/>
      <c r="BV291" s="73"/>
      <c r="BW291" s="73"/>
      <c r="BX291" s="73"/>
      <c r="BY291" s="73"/>
      <c r="BZ291" s="73"/>
      <c r="CA291" s="73"/>
      <c r="CB291" s="73"/>
    </row>
    <row r="292" spans="1:80" ht="20.25" x14ac:dyDescent="0.3">
      <c r="A292" s="69"/>
      <c r="B292" s="51">
        <v>0.48958333333333365</v>
      </c>
      <c r="C292" s="53"/>
      <c r="D292" s="53"/>
      <c r="E292" s="53"/>
      <c r="F292" s="69"/>
      <c r="G292" s="51">
        <v>0.48958333333333365</v>
      </c>
      <c r="H292" s="53"/>
      <c r="I292" s="53"/>
      <c r="J292" s="53"/>
      <c r="K292" s="69"/>
      <c r="L292" s="51">
        <v>0.48958333333333365</v>
      </c>
      <c r="M292" s="53"/>
      <c r="N292" s="53"/>
      <c r="O292" s="53"/>
      <c r="P292" s="69"/>
      <c r="Q292" s="51">
        <v>0.48958333333333365</v>
      </c>
      <c r="R292" s="53"/>
      <c r="S292" s="53"/>
      <c r="T292" s="53"/>
      <c r="U292" s="69"/>
      <c r="V292" s="51">
        <v>0.48958333333333365</v>
      </c>
      <c r="W292" s="53"/>
      <c r="X292" s="53"/>
      <c r="Y292" s="53"/>
      <c r="Z292" s="69"/>
      <c r="AA292" s="51">
        <v>0.48958333333333365</v>
      </c>
      <c r="AB292" s="53"/>
      <c r="AC292" s="53"/>
      <c r="AD292" s="53"/>
      <c r="AF292" s="73"/>
      <c r="AG292" s="73"/>
      <c r="AH292" s="73"/>
      <c r="AI292" s="73"/>
      <c r="AJ292" s="73"/>
      <c r="AK292" s="73"/>
      <c r="AL292" s="73"/>
      <c r="AM292" s="73"/>
      <c r="AN292" s="73"/>
      <c r="AO292" s="73"/>
      <c r="AP292" s="73"/>
      <c r="AQ292" s="73"/>
      <c r="AR292" s="73"/>
      <c r="AS292" s="73"/>
      <c r="AT292" s="73"/>
      <c r="AU292" s="73"/>
      <c r="AV292" s="73"/>
      <c r="AW292" s="73"/>
      <c r="AX292" s="73"/>
      <c r="AY292" s="73"/>
      <c r="AZ292" s="73"/>
      <c r="BA292" s="73"/>
      <c r="BB292" s="73"/>
      <c r="BC292" s="73"/>
      <c r="BD292" s="73"/>
      <c r="BE292" s="73"/>
      <c r="BF292" s="73"/>
      <c r="BG292" s="73"/>
      <c r="BH292" s="73"/>
      <c r="BI292" s="73"/>
      <c r="BJ292" s="73"/>
      <c r="BK292" s="73"/>
      <c r="BL292" s="73"/>
      <c r="BM292" s="73"/>
      <c r="BN292" s="73"/>
      <c r="BO292" s="73"/>
      <c r="BP292" s="73"/>
      <c r="BQ292" s="73"/>
      <c r="BR292" s="73"/>
      <c r="BS292" s="73"/>
      <c r="BT292" s="73"/>
      <c r="BU292" s="73"/>
      <c r="BV292" s="73"/>
      <c r="BW292" s="73"/>
      <c r="BX292" s="73"/>
      <c r="BY292" s="73"/>
      <c r="BZ292" s="73"/>
      <c r="CA292" s="73"/>
      <c r="CB292" s="73"/>
    </row>
    <row r="293" spans="1:80" ht="20.25" x14ac:dyDescent="0.3">
      <c r="A293" s="74"/>
      <c r="B293" s="51">
        <v>0.50000000000000033</v>
      </c>
      <c r="C293" s="53"/>
      <c r="D293" s="53"/>
      <c r="E293" s="53"/>
      <c r="F293" s="74"/>
      <c r="G293" s="51">
        <v>0.50000000000000033</v>
      </c>
      <c r="H293" s="53"/>
      <c r="I293" s="53"/>
      <c r="J293" s="53"/>
      <c r="K293" s="74"/>
      <c r="L293" s="51">
        <v>0.50000000000000033</v>
      </c>
      <c r="M293" s="53"/>
      <c r="N293" s="53"/>
      <c r="O293" s="53"/>
      <c r="P293" s="74"/>
      <c r="Q293" s="51">
        <v>0.50000000000000033</v>
      </c>
      <c r="R293" s="53"/>
      <c r="S293" s="53"/>
      <c r="T293" s="53"/>
      <c r="U293" s="74"/>
      <c r="V293" s="51">
        <v>0.50000000000000033</v>
      </c>
      <c r="W293" s="53"/>
      <c r="X293" s="53"/>
      <c r="Y293" s="53"/>
      <c r="Z293" s="74"/>
      <c r="AA293" s="51">
        <v>0.50000000000000033</v>
      </c>
      <c r="AB293" s="53"/>
      <c r="AC293" s="53"/>
      <c r="AD293" s="53"/>
      <c r="AE293" s="75"/>
      <c r="AF293" s="73"/>
      <c r="AG293" s="73"/>
      <c r="AH293" s="73"/>
      <c r="AI293" s="73"/>
      <c r="AJ293" s="73"/>
      <c r="AK293" s="73"/>
      <c r="AL293" s="73"/>
      <c r="AM293" s="73"/>
      <c r="AN293" s="73"/>
      <c r="AO293" s="73"/>
      <c r="AP293" s="73"/>
      <c r="AQ293" s="73"/>
      <c r="AR293" s="73"/>
      <c r="AS293" s="73"/>
      <c r="AT293" s="73"/>
      <c r="AU293" s="73"/>
      <c r="AV293" s="73"/>
      <c r="AW293" s="73"/>
      <c r="AX293" s="73"/>
      <c r="AY293" s="73"/>
      <c r="AZ293" s="73"/>
      <c r="BA293" s="73"/>
      <c r="BB293" s="73"/>
      <c r="BC293" s="73"/>
      <c r="BD293" s="73"/>
      <c r="BE293" s="73"/>
      <c r="BF293" s="73"/>
      <c r="BG293" s="73"/>
      <c r="BH293" s="73"/>
      <c r="BI293" s="73"/>
      <c r="BJ293" s="73"/>
      <c r="BK293" s="73"/>
      <c r="BL293" s="73"/>
      <c r="BM293" s="73"/>
      <c r="BN293" s="73"/>
      <c r="BO293" s="73"/>
      <c r="BP293" s="73"/>
      <c r="BQ293" s="73"/>
      <c r="BR293" s="73"/>
      <c r="BS293" s="73"/>
      <c r="BT293" s="73"/>
      <c r="BU293" s="73"/>
      <c r="BV293" s="73"/>
      <c r="BW293" s="73"/>
      <c r="BX293" s="73"/>
      <c r="BY293" s="73"/>
      <c r="BZ293" s="73"/>
      <c r="CA293" s="73"/>
      <c r="CB293" s="73"/>
    </row>
    <row r="294" spans="1:80" ht="20.25" x14ac:dyDescent="0.3">
      <c r="A294" s="69"/>
      <c r="B294" s="83"/>
      <c r="C294" s="72"/>
      <c r="D294" s="72"/>
      <c r="E294" s="72"/>
      <c r="F294" s="69"/>
      <c r="G294" s="83"/>
      <c r="H294" s="72"/>
      <c r="I294" s="72"/>
      <c r="J294" s="72"/>
      <c r="K294" s="69"/>
      <c r="L294" s="83"/>
      <c r="M294" s="72"/>
      <c r="N294" s="72"/>
      <c r="O294" s="72"/>
      <c r="P294" s="69"/>
      <c r="Q294" s="83"/>
      <c r="R294" s="72"/>
      <c r="S294" s="72"/>
      <c r="T294" s="72"/>
      <c r="U294" s="69"/>
      <c r="V294" s="83"/>
      <c r="W294" s="72"/>
      <c r="X294" s="72"/>
      <c r="Y294" s="72"/>
      <c r="Z294" s="68"/>
      <c r="AA294" s="83"/>
      <c r="AB294" s="72"/>
      <c r="AC294" s="72"/>
      <c r="AD294" s="72"/>
      <c r="AF294" s="73"/>
      <c r="AG294" s="73"/>
      <c r="AH294" s="73"/>
      <c r="AI294" s="73"/>
      <c r="AJ294" s="73"/>
      <c r="AK294" s="73"/>
      <c r="AL294" s="73"/>
      <c r="AM294" s="73"/>
      <c r="AN294" s="73"/>
      <c r="AO294" s="73"/>
      <c r="AP294" s="73"/>
      <c r="AQ294" s="73"/>
      <c r="AR294" s="73"/>
      <c r="AS294" s="73"/>
      <c r="AT294" s="73"/>
      <c r="AU294" s="73"/>
      <c r="AV294" s="73"/>
      <c r="AW294" s="73"/>
      <c r="AX294" s="73"/>
      <c r="AY294" s="73"/>
      <c r="AZ294" s="73"/>
      <c r="BA294" s="73"/>
      <c r="BB294" s="73"/>
      <c r="BC294" s="73"/>
      <c r="BD294" s="73"/>
      <c r="BE294" s="73"/>
      <c r="BF294" s="73"/>
      <c r="BG294" s="73"/>
      <c r="BH294" s="73"/>
      <c r="BI294" s="73"/>
      <c r="BJ294" s="73"/>
      <c r="BK294" s="73"/>
      <c r="BL294" s="73"/>
      <c r="BM294" s="73"/>
      <c r="BN294" s="73"/>
      <c r="BO294" s="73"/>
      <c r="BP294" s="73"/>
      <c r="BQ294" s="73"/>
      <c r="BR294" s="73"/>
      <c r="BS294" s="73"/>
      <c r="BT294" s="73"/>
      <c r="BU294" s="73"/>
      <c r="BV294" s="73"/>
      <c r="BW294" s="73"/>
      <c r="BX294" s="73"/>
      <c r="BY294" s="73"/>
      <c r="BZ294" s="73"/>
      <c r="CA294" s="73"/>
      <c r="CB294" s="73"/>
    </row>
    <row r="295" spans="1:80" ht="15.75" customHeight="1" x14ac:dyDescent="0.3">
      <c r="A295" s="69"/>
      <c r="C295" s="143" t="s">
        <v>17</v>
      </c>
      <c r="D295" s="143" t="s">
        <v>57</v>
      </c>
      <c r="F295" s="69"/>
      <c r="H295" s="143" t="s">
        <v>17</v>
      </c>
      <c r="I295" s="143" t="s">
        <v>57</v>
      </c>
      <c r="K295" s="69"/>
      <c r="L295" s="26"/>
      <c r="M295" s="143" t="s">
        <v>17</v>
      </c>
      <c r="N295" s="143" t="s">
        <v>57</v>
      </c>
      <c r="P295" s="69"/>
      <c r="Q295" s="26"/>
      <c r="R295" s="143" t="s">
        <v>17</v>
      </c>
      <c r="S295" s="143" t="s">
        <v>57</v>
      </c>
      <c r="U295" s="69"/>
      <c r="V295" s="26"/>
      <c r="W295" s="143" t="s">
        <v>17</v>
      </c>
      <c r="X295" s="143" t="s">
        <v>57</v>
      </c>
      <c r="Z295" s="68"/>
      <c r="AA295" s="150"/>
      <c r="AB295" s="152"/>
      <c r="AC295" s="152"/>
      <c r="AD295" s="150"/>
      <c r="AF295" s="73"/>
      <c r="AG295" s="73"/>
      <c r="AH295" s="73"/>
      <c r="AI295" s="73"/>
      <c r="AJ295" s="73"/>
      <c r="AK295" s="73"/>
      <c r="AL295" s="73"/>
      <c r="AM295" s="73"/>
      <c r="AN295" s="73"/>
      <c r="AO295" s="73"/>
      <c r="AP295" s="73"/>
      <c r="AQ295" s="73"/>
      <c r="AR295" s="73"/>
      <c r="AS295" s="73"/>
      <c r="AT295" s="73"/>
      <c r="AU295" s="73"/>
      <c r="AV295" s="73"/>
      <c r="AW295" s="73"/>
      <c r="AX295" s="73"/>
      <c r="AY295" s="73"/>
      <c r="AZ295" s="73"/>
      <c r="BA295" s="73"/>
      <c r="BB295" s="73"/>
      <c r="BC295" s="73"/>
      <c r="BD295" s="73"/>
      <c r="BE295" s="73"/>
      <c r="BF295" s="73"/>
      <c r="BG295" s="73"/>
      <c r="BH295" s="73"/>
      <c r="BI295" s="73"/>
      <c r="BJ295" s="73"/>
      <c r="BK295" s="73"/>
      <c r="BL295" s="73"/>
      <c r="BM295" s="73"/>
      <c r="BN295" s="73"/>
      <c r="BO295" s="73"/>
      <c r="BP295" s="73"/>
      <c r="BQ295" s="73"/>
      <c r="BR295" s="73"/>
      <c r="BS295" s="73"/>
      <c r="BT295" s="73"/>
      <c r="BU295" s="73"/>
      <c r="BV295" s="73"/>
      <c r="BW295" s="73"/>
      <c r="BX295" s="73"/>
      <c r="BY295" s="73"/>
      <c r="BZ295" s="73"/>
      <c r="CA295" s="73"/>
      <c r="CB295" s="73"/>
    </row>
    <row r="296" spans="1:80" ht="15.75" customHeight="1" x14ac:dyDescent="0.3">
      <c r="A296" s="69"/>
      <c r="C296" s="144" t="str">
        <f>+C267</f>
        <v>CHAUFFEUR 1</v>
      </c>
      <c r="D296" s="145"/>
      <c r="F296" s="69"/>
      <c r="H296" s="144" t="str">
        <f>+H267</f>
        <v>CHAUFFEUR 1</v>
      </c>
      <c r="I296" s="145"/>
      <c r="K296" s="69"/>
      <c r="L296" s="26"/>
      <c r="M296" s="144" t="str">
        <f>+M267</f>
        <v>CHAUFFEUR 1</v>
      </c>
      <c r="N296" s="145"/>
      <c r="P296" s="69"/>
      <c r="Q296" s="26"/>
      <c r="R296" s="144" t="str">
        <f>+R267</f>
        <v>CHAUFFEUR 1</v>
      </c>
      <c r="S296" s="145"/>
      <c r="U296" s="69"/>
      <c r="V296" s="26"/>
      <c r="W296" s="144" t="str">
        <f>+W267</f>
        <v>CHAUFFEUR 1</v>
      </c>
      <c r="X296" s="145"/>
      <c r="Z296" s="68"/>
      <c r="AA296" s="150"/>
      <c r="AB296" s="153"/>
      <c r="AC296" s="154"/>
      <c r="AD296" s="150"/>
      <c r="AF296" s="73"/>
      <c r="AG296" s="73"/>
      <c r="AH296" s="73"/>
      <c r="AI296" s="73"/>
      <c r="AJ296" s="73"/>
      <c r="AK296" s="73"/>
      <c r="AL296" s="73"/>
      <c r="AM296" s="73"/>
      <c r="AN296" s="73"/>
      <c r="AO296" s="73"/>
      <c r="AP296" s="73"/>
      <c r="AQ296" s="73"/>
      <c r="AR296" s="73"/>
      <c r="AS296" s="73"/>
      <c r="AT296" s="73"/>
      <c r="AU296" s="73"/>
      <c r="AV296" s="73"/>
      <c r="AW296" s="73"/>
      <c r="AX296" s="73"/>
      <c r="AY296" s="73"/>
      <c r="AZ296" s="73"/>
      <c r="BA296" s="73"/>
      <c r="BB296" s="73"/>
      <c r="BC296" s="73"/>
      <c r="BD296" s="73"/>
      <c r="BE296" s="73"/>
      <c r="BF296" s="73"/>
      <c r="BG296" s="73"/>
      <c r="BH296" s="73"/>
      <c r="BI296" s="73"/>
      <c r="BJ296" s="73"/>
      <c r="BK296" s="73"/>
      <c r="BL296" s="73"/>
      <c r="BM296" s="73"/>
      <c r="BN296" s="73"/>
      <c r="BO296" s="73"/>
      <c r="BP296" s="73"/>
      <c r="BQ296" s="73"/>
      <c r="BR296" s="73"/>
      <c r="BS296" s="73"/>
      <c r="BT296" s="73"/>
      <c r="BU296" s="73"/>
      <c r="BV296" s="73"/>
      <c r="BW296" s="73"/>
      <c r="BX296" s="73"/>
      <c r="BY296" s="73"/>
      <c r="BZ296" s="73"/>
      <c r="CA296" s="73"/>
      <c r="CB296" s="73"/>
    </row>
    <row r="297" spans="1:80" ht="15.75" customHeight="1" x14ac:dyDescent="0.3">
      <c r="A297" s="69"/>
      <c r="C297" s="144" t="str">
        <f t="shared" ref="C297:C298" si="25">+C268</f>
        <v>CHAUFFEUR 2</v>
      </c>
      <c r="D297" s="145"/>
      <c r="F297" s="69"/>
      <c r="H297" s="144" t="str">
        <f t="shared" ref="H297:H298" si="26">+H268</f>
        <v>CHAUFFEUR 2</v>
      </c>
      <c r="I297" s="145"/>
      <c r="K297" s="69"/>
      <c r="L297" s="26"/>
      <c r="M297" s="144" t="str">
        <f t="shared" ref="M297:M298" si="27">+M268</f>
        <v>CHAUFFEUR 2</v>
      </c>
      <c r="N297" s="145"/>
      <c r="P297" s="69"/>
      <c r="Q297" s="26"/>
      <c r="R297" s="144" t="str">
        <f t="shared" ref="R297:R298" si="28">+R268</f>
        <v>CHAUFFEUR 2</v>
      </c>
      <c r="S297" s="145"/>
      <c r="U297" s="69"/>
      <c r="V297" s="26"/>
      <c r="W297" s="144" t="str">
        <f t="shared" ref="W297:W298" si="29">+W268</f>
        <v>CHAUFFEUR 2</v>
      </c>
      <c r="X297" s="145"/>
      <c r="Z297" s="68"/>
      <c r="AA297" s="150"/>
      <c r="AB297" s="153"/>
      <c r="AC297" s="154"/>
      <c r="AD297" s="150"/>
      <c r="AF297" s="73"/>
      <c r="AG297" s="73"/>
      <c r="AH297" s="73"/>
      <c r="AI297" s="73"/>
      <c r="AJ297" s="73"/>
      <c r="AK297" s="73"/>
      <c r="AL297" s="73"/>
      <c r="AM297" s="73"/>
      <c r="AN297" s="73"/>
      <c r="AO297" s="73"/>
      <c r="AP297" s="73"/>
      <c r="AQ297" s="73"/>
      <c r="AR297" s="73"/>
      <c r="AS297" s="73"/>
      <c r="AT297" s="73"/>
      <c r="AU297" s="73"/>
      <c r="AV297" s="73"/>
      <c r="AW297" s="73"/>
      <c r="AX297" s="73"/>
      <c r="AY297" s="73"/>
      <c r="AZ297" s="73"/>
      <c r="BA297" s="73"/>
      <c r="BB297" s="73"/>
      <c r="BC297" s="73"/>
      <c r="BD297" s="73"/>
      <c r="BE297" s="73"/>
      <c r="BF297" s="73"/>
      <c r="BG297" s="73"/>
      <c r="BH297" s="73"/>
      <c r="BI297" s="73"/>
      <c r="BJ297" s="73"/>
      <c r="BK297" s="73"/>
      <c r="BL297" s="73"/>
      <c r="BM297" s="73"/>
      <c r="BN297" s="73"/>
      <c r="BO297" s="73"/>
      <c r="BP297" s="73"/>
      <c r="BQ297" s="73"/>
      <c r="BR297" s="73"/>
      <c r="BS297" s="73"/>
      <c r="BT297" s="73"/>
      <c r="BU297" s="73"/>
      <c r="BV297" s="73"/>
      <c r="BW297" s="73"/>
      <c r="BX297" s="73"/>
      <c r="BY297" s="73"/>
      <c r="BZ297" s="73"/>
      <c r="CA297" s="73"/>
      <c r="CB297" s="73"/>
    </row>
    <row r="298" spans="1:80" ht="15.75" customHeight="1" x14ac:dyDescent="0.3">
      <c r="A298" s="69"/>
      <c r="C298" s="144" t="str">
        <f t="shared" si="25"/>
        <v>CHAUFFEUR 3</v>
      </c>
      <c r="D298" s="145"/>
      <c r="F298" s="69"/>
      <c r="H298" s="144" t="str">
        <f t="shared" si="26"/>
        <v>CHAUFFEUR 3</v>
      </c>
      <c r="I298" s="145"/>
      <c r="K298" s="69"/>
      <c r="L298" s="26"/>
      <c r="M298" s="144" t="str">
        <f t="shared" si="27"/>
        <v>CHAUFFEUR 3</v>
      </c>
      <c r="N298" s="145"/>
      <c r="P298" s="69"/>
      <c r="Q298" s="26"/>
      <c r="R298" s="144" t="str">
        <f t="shared" si="28"/>
        <v>CHAUFFEUR 3</v>
      </c>
      <c r="S298" s="145"/>
      <c r="U298" s="69"/>
      <c r="V298" s="26"/>
      <c r="W298" s="144" t="str">
        <f t="shared" si="29"/>
        <v>CHAUFFEUR 3</v>
      </c>
      <c r="X298" s="145"/>
      <c r="Z298" s="68"/>
      <c r="AA298" s="150"/>
      <c r="AB298" s="153"/>
      <c r="AC298" s="154"/>
      <c r="AD298" s="150"/>
      <c r="AF298" s="73"/>
      <c r="AG298" s="73"/>
      <c r="AH298" s="73"/>
      <c r="AI298" s="73"/>
      <c r="AJ298" s="73"/>
      <c r="AK298" s="73"/>
      <c r="AL298" s="73"/>
      <c r="AM298" s="73"/>
      <c r="AN298" s="73"/>
      <c r="AO298" s="73"/>
      <c r="AP298" s="73"/>
      <c r="AQ298" s="73"/>
      <c r="AR298" s="73"/>
      <c r="AS298" s="73"/>
      <c r="AT298" s="73"/>
      <c r="AU298" s="73"/>
      <c r="AV298" s="73"/>
      <c r="AW298" s="73"/>
      <c r="AX298" s="73"/>
      <c r="AY298" s="73"/>
      <c r="AZ298" s="73"/>
      <c r="BA298" s="73"/>
      <c r="BB298" s="73"/>
      <c r="BC298" s="73"/>
      <c r="BD298" s="73"/>
      <c r="BE298" s="73"/>
      <c r="BF298" s="73"/>
      <c r="BG298" s="73"/>
      <c r="BH298" s="73"/>
      <c r="BI298" s="73"/>
      <c r="BJ298" s="73"/>
      <c r="BK298" s="73"/>
      <c r="BL298" s="73"/>
      <c r="BM298" s="73"/>
      <c r="BN298" s="73"/>
      <c r="BO298" s="73"/>
      <c r="BP298" s="73"/>
      <c r="BQ298" s="73"/>
      <c r="BR298" s="73"/>
      <c r="BS298" s="73"/>
      <c r="BT298" s="73"/>
      <c r="BU298" s="73"/>
      <c r="BV298" s="73"/>
      <c r="BW298" s="73"/>
      <c r="BX298" s="73"/>
      <c r="BY298" s="73"/>
      <c r="BZ298" s="73"/>
      <c r="CA298" s="73"/>
      <c r="CB298" s="73"/>
    </row>
    <row r="299" spans="1:80" ht="21" thickBot="1" x14ac:dyDescent="0.35">
      <c r="A299" s="69"/>
      <c r="B299" s="66"/>
      <c r="C299" s="80"/>
      <c r="D299" s="73"/>
      <c r="E299" s="72"/>
      <c r="F299" s="69"/>
      <c r="G299" s="66"/>
      <c r="H299" s="80"/>
      <c r="I299" s="73"/>
      <c r="J299" s="72"/>
      <c r="K299" s="69"/>
      <c r="L299" s="66"/>
      <c r="M299" s="80"/>
      <c r="N299" s="73"/>
      <c r="O299" s="72"/>
      <c r="P299" s="69"/>
      <c r="Q299" s="66"/>
      <c r="R299" s="80"/>
      <c r="S299" s="73"/>
      <c r="T299" s="72"/>
      <c r="U299" s="69"/>
      <c r="V299" s="66"/>
      <c r="W299" s="80"/>
      <c r="X299" s="73"/>
      <c r="Y299" s="72"/>
      <c r="Z299" s="68"/>
      <c r="AA299" s="73"/>
      <c r="AB299" s="73"/>
      <c r="AC299" s="73"/>
      <c r="AD299" s="73"/>
      <c r="AE299" s="73"/>
      <c r="AF299" s="73"/>
      <c r="AG299" s="73"/>
      <c r="AH299" s="73"/>
      <c r="AI299" s="73"/>
      <c r="AJ299" s="73"/>
      <c r="AK299" s="73"/>
      <c r="AL299" s="73"/>
      <c r="AM299" s="73"/>
      <c r="AN299" s="73"/>
      <c r="AO299" s="73"/>
      <c r="AP299" s="73"/>
      <c r="AQ299" s="73"/>
      <c r="AR299" s="73"/>
      <c r="AS299" s="73"/>
      <c r="AT299" s="73"/>
      <c r="AU299" s="73"/>
      <c r="AV299" s="73"/>
      <c r="AW299" s="73"/>
      <c r="AX299" s="73"/>
      <c r="AY299" s="73"/>
      <c r="AZ299" s="73"/>
      <c r="BA299" s="73"/>
      <c r="BB299" s="73"/>
      <c r="BC299" s="73"/>
      <c r="BD299" s="73"/>
      <c r="BE299" s="73"/>
      <c r="BF299" s="73"/>
      <c r="BG299" s="73"/>
      <c r="BH299" s="73"/>
      <c r="BI299" s="73"/>
      <c r="BJ299" s="73"/>
      <c r="BK299" s="73"/>
      <c r="BL299" s="73"/>
      <c r="BM299" s="73"/>
      <c r="BN299" s="73"/>
      <c r="BO299" s="73"/>
      <c r="BP299" s="73"/>
      <c r="BQ299" s="73"/>
      <c r="BR299" s="73"/>
      <c r="BS299" s="73"/>
      <c r="BT299" s="73"/>
      <c r="BU299" s="73"/>
      <c r="BV299" s="73"/>
      <c r="BW299" s="73"/>
    </row>
    <row r="300" spans="1:80" ht="24" thickBot="1" x14ac:dyDescent="0.4">
      <c r="A300" s="77"/>
      <c r="B300" s="189" t="s">
        <v>79</v>
      </c>
      <c r="C300" s="190"/>
      <c r="D300" s="187">
        <f>+D271</f>
        <v>43850</v>
      </c>
      <c r="E300" s="188"/>
      <c r="F300" s="77"/>
      <c r="G300" s="189" t="s">
        <v>80</v>
      </c>
      <c r="H300" s="190"/>
      <c r="I300" s="187">
        <f>+D300+1</f>
        <v>43851</v>
      </c>
      <c r="J300" s="188"/>
      <c r="K300" s="77"/>
      <c r="L300" s="189" t="s">
        <v>81</v>
      </c>
      <c r="M300" s="190"/>
      <c r="N300" s="187">
        <f>+I300+1</f>
        <v>43852</v>
      </c>
      <c r="O300" s="188"/>
      <c r="P300" s="77"/>
      <c r="Q300" s="189" t="s">
        <v>82</v>
      </c>
      <c r="R300" s="190"/>
      <c r="S300" s="187">
        <f>+N300+1</f>
        <v>43853</v>
      </c>
      <c r="T300" s="188"/>
      <c r="U300" s="77"/>
      <c r="V300" s="189" t="s">
        <v>83</v>
      </c>
      <c r="W300" s="190"/>
      <c r="X300" s="187">
        <f>+S300+1</f>
        <v>43854</v>
      </c>
      <c r="Y300" s="188"/>
      <c r="Z300" s="77"/>
      <c r="AA300" s="73"/>
      <c r="AB300" s="73"/>
      <c r="AC300" s="73"/>
      <c r="AD300" s="73"/>
      <c r="AE300" s="73"/>
      <c r="AF300" s="73"/>
      <c r="AG300" s="73"/>
      <c r="AH300" s="73"/>
      <c r="AI300" s="73"/>
      <c r="AJ300" s="73"/>
      <c r="AK300" s="73"/>
      <c r="AL300" s="73"/>
      <c r="AM300" s="73"/>
      <c r="AN300" s="73"/>
      <c r="AO300" s="73"/>
      <c r="AP300" s="73"/>
      <c r="AQ300" s="73"/>
      <c r="AR300" s="73"/>
      <c r="AS300" s="73"/>
      <c r="AT300" s="73"/>
      <c r="AU300" s="73"/>
      <c r="AV300" s="73"/>
      <c r="AW300" s="73"/>
      <c r="AX300" s="73"/>
      <c r="AY300" s="73"/>
      <c r="AZ300" s="73"/>
      <c r="BA300" s="73"/>
      <c r="BB300" s="73"/>
      <c r="BC300" s="73"/>
      <c r="BD300" s="73"/>
      <c r="BE300" s="73"/>
      <c r="BF300" s="73"/>
      <c r="BG300" s="73"/>
      <c r="BH300" s="73"/>
      <c r="BI300" s="73"/>
      <c r="BJ300" s="73"/>
      <c r="BK300" s="73"/>
      <c r="BL300" s="73"/>
      <c r="BM300" s="73"/>
      <c r="BN300" s="73"/>
      <c r="BO300" s="73"/>
      <c r="BP300" s="73"/>
      <c r="BQ300" s="73"/>
      <c r="BR300" s="73"/>
      <c r="BS300" s="73"/>
      <c r="BT300" s="73"/>
      <c r="BU300" s="73"/>
      <c r="BV300" s="73"/>
      <c r="BW300" s="73"/>
    </row>
    <row r="301" spans="1:80" ht="23.25" x14ac:dyDescent="0.3">
      <c r="A301" s="71"/>
      <c r="C301" s="159" t="str">
        <f>+$C$11</f>
        <v>CHAUFFEUR 1</v>
      </c>
      <c r="D301" s="159" t="str">
        <f>+$C$12</f>
        <v>CHAUFFEUR 2</v>
      </c>
      <c r="E301" s="160" t="str">
        <f>+$C$13</f>
        <v>CHAUFFEUR 3</v>
      </c>
      <c r="F301" s="71"/>
      <c r="H301" s="159" t="str">
        <f>+$C$11</f>
        <v>CHAUFFEUR 1</v>
      </c>
      <c r="I301" s="159" t="str">
        <f>+$C$12</f>
        <v>CHAUFFEUR 2</v>
      </c>
      <c r="J301" s="160" t="str">
        <f>+$C$13</f>
        <v>CHAUFFEUR 3</v>
      </c>
      <c r="K301" s="71"/>
      <c r="L301" s="26"/>
      <c r="M301" s="159" t="str">
        <f>+$C$11</f>
        <v>CHAUFFEUR 1</v>
      </c>
      <c r="N301" s="159" t="str">
        <f>+$C$12</f>
        <v>CHAUFFEUR 2</v>
      </c>
      <c r="O301" s="160" t="str">
        <f>+$C$13</f>
        <v>CHAUFFEUR 3</v>
      </c>
      <c r="P301" s="71"/>
      <c r="Q301" s="26"/>
      <c r="R301" s="159" t="str">
        <f>+$C$11</f>
        <v>CHAUFFEUR 1</v>
      </c>
      <c r="S301" s="159" t="str">
        <f>+$C$12</f>
        <v>CHAUFFEUR 2</v>
      </c>
      <c r="T301" s="160" t="str">
        <f>+$C$13</f>
        <v>CHAUFFEUR 3</v>
      </c>
      <c r="U301" s="71"/>
      <c r="V301" s="26"/>
      <c r="W301" s="159" t="str">
        <f>+$C$11</f>
        <v>CHAUFFEUR 1</v>
      </c>
      <c r="X301" s="159" t="str">
        <f>+$C$12</f>
        <v>CHAUFFEUR 2</v>
      </c>
      <c r="Y301" s="160" t="str">
        <f>+$C$13</f>
        <v>CHAUFFEUR 3</v>
      </c>
      <c r="Z301" s="71"/>
      <c r="AA301" s="73"/>
      <c r="AB301" s="73"/>
      <c r="AC301" s="73"/>
      <c r="AD301" s="73"/>
      <c r="AE301" s="73"/>
      <c r="AF301" s="73"/>
      <c r="AG301" s="73"/>
      <c r="AH301" s="73"/>
      <c r="AI301" s="73"/>
      <c r="AJ301" s="73"/>
      <c r="AK301" s="73"/>
      <c r="AL301" s="73"/>
      <c r="AM301" s="73"/>
      <c r="AN301" s="73"/>
      <c r="AO301" s="73"/>
      <c r="AP301" s="73"/>
      <c r="AQ301" s="73"/>
      <c r="AR301" s="73"/>
      <c r="AS301" s="73"/>
      <c r="AT301" s="73"/>
      <c r="AU301" s="73"/>
      <c r="AV301" s="73"/>
      <c r="AW301" s="73"/>
      <c r="AX301" s="73"/>
      <c r="AY301" s="73"/>
      <c r="AZ301" s="73"/>
      <c r="BA301" s="73"/>
      <c r="BB301" s="73"/>
      <c r="BC301" s="73"/>
      <c r="BD301" s="73"/>
      <c r="BE301" s="73"/>
      <c r="BF301" s="73"/>
      <c r="BG301" s="73"/>
      <c r="BH301" s="73"/>
      <c r="BI301" s="73"/>
      <c r="BJ301" s="73"/>
      <c r="BK301" s="73"/>
      <c r="BL301" s="73"/>
      <c r="BM301" s="73"/>
      <c r="BN301" s="73"/>
      <c r="BO301" s="73"/>
      <c r="BP301" s="73"/>
      <c r="BQ301" s="73"/>
      <c r="BR301" s="73"/>
      <c r="BS301" s="73"/>
      <c r="BT301" s="73"/>
      <c r="BU301" s="73"/>
      <c r="BV301" s="73"/>
      <c r="BW301" s="73"/>
    </row>
    <row r="302" spans="1:80" ht="20.25" x14ac:dyDescent="0.3">
      <c r="A302" s="69"/>
      <c r="B302" s="50" t="s">
        <v>57</v>
      </c>
      <c r="C302" s="52">
        <f>+D296</f>
        <v>0</v>
      </c>
      <c r="D302" s="52">
        <f>+D297</f>
        <v>0</v>
      </c>
      <c r="E302" s="52">
        <f>+D298</f>
        <v>0</v>
      </c>
      <c r="F302" s="69"/>
      <c r="G302" s="50" t="s">
        <v>57</v>
      </c>
      <c r="H302" s="52">
        <f>+I296</f>
        <v>0</v>
      </c>
      <c r="I302" s="52">
        <f>+I297</f>
        <v>0</v>
      </c>
      <c r="J302" s="52">
        <f>+I298</f>
        <v>0</v>
      </c>
      <c r="K302" s="69"/>
      <c r="L302" s="50" t="s">
        <v>57</v>
      </c>
      <c r="M302" s="52">
        <f>+N296</f>
        <v>0</v>
      </c>
      <c r="N302" s="52">
        <f>+N297</f>
        <v>0</v>
      </c>
      <c r="O302" s="52">
        <f>+N298</f>
        <v>0</v>
      </c>
      <c r="P302" s="69"/>
      <c r="Q302" s="50" t="s">
        <v>57</v>
      </c>
      <c r="R302" s="52">
        <f>+S296</f>
        <v>0</v>
      </c>
      <c r="S302" s="52">
        <f>+S297</f>
        <v>0</v>
      </c>
      <c r="T302" s="52">
        <f>+S298</f>
        <v>0</v>
      </c>
      <c r="U302" s="69"/>
      <c r="V302" s="50" t="s">
        <v>57</v>
      </c>
      <c r="W302" s="52">
        <f>+X296</f>
        <v>0</v>
      </c>
      <c r="X302" s="52">
        <f>+X297</f>
        <v>0</v>
      </c>
      <c r="Y302" s="52">
        <f>+X298</f>
        <v>0</v>
      </c>
      <c r="Z302" s="68"/>
      <c r="AA302" s="73"/>
      <c r="AB302" s="73"/>
      <c r="AC302" s="73"/>
      <c r="AD302" s="73"/>
      <c r="AE302" s="73"/>
      <c r="AF302" s="73"/>
      <c r="AG302" s="73"/>
      <c r="AH302" s="73"/>
      <c r="AI302" s="73"/>
      <c r="AJ302" s="73"/>
      <c r="AK302" s="73"/>
      <c r="AL302" s="73"/>
      <c r="AM302" s="73"/>
      <c r="AN302" s="73"/>
      <c r="AO302" s="73"/>
      <c r="AP302" s="73"/>
      <c r="AQ302" s="73"/>
      <c r="AR302" s="73"/>
      <c r="AS302" s="73"/>
      <c r="AT302" s="73"/>
      <c r="AU302" s="73"/>
      <c r="AV302" s="73"/>
      <c r="AW302" s="73"/>
      <c r="AX302" s="73"/>
      <c r="AY302" s="73"/>
      <c r="AZ302" s="73"/>
      <c r="BA302" s="73"/>
      <c r="BB302" s="73"/>
      <c r="BC302" s="73"/>
      <c r="BD302" s="73"/>
      <c r="BE302" s="73"/>
      <c r="BF302" s="73"/>
      <c r="BG302" s="73"/>
      <c r="BH302" s="73"/>
      <c r="BI302" s="73"/>
      <c r="BJ302" s="73"/>
      <c r="BK302" s="73"/>
      <c r="BL302" s="73"/>
      <c r="BM302" s="73"/>
      <c r="BN302" s="73"/>
      <c r="BO302" s="73"/>
      <c r="BP302" s="73"/>
      <c r="BQ302" s="73"/>
      <c r="BR302" s="73"/>
      <c r="BS302" s="73"/>
      <c r="BT302" s="73"/>
      <c r="BU302" s="73"/>
      <c r="BV302" s="73"/>
      <c r="BW302" s="73"/>
    </row>
    <row r="303" spans="1:80" ht="20.25" x14ac:dyDescent="0.3">
      <c r="A303" s="69"/>
      <c r="B303" s="50" t="s">
        <v>58</v>
      </c>
      <c r="C303" s="52" t="str">
        <f>IF(C302="TACHE 1","CHAUFFEUR 1 dispo","NON")</f>
        <v>NON</v>
      </c>
      <c r="D303" s="52" t="str">
        <f>IF(D302="TACHE 1","CHAUFFEUR 2 dispo","NON")</f>
        <v>NON</v>
      </c>
      <c r="E303" s="52" t="str">
        <f>IF(E302:E302="TACHE 1","CHAUFFEUR 3 dispo","NON")</f>
        <v>NON</v>
      </c>
      <c r="F303" s="69"/>
      <c r="G303" s="50" t="s">
        <v>58</v>
      </c>
      <c r="H303" s="52" t="str">
        <f>IF(H302="TACHE 1","CHAUFFEUR 1 dispo","NON")</f>
        <v>NON</v>
      </c>
      <c r="I303" s="52" t="str">
        <f>IF(I302="TACHE 1","CHAUFFEUR 2 dispo","NON")</f>
        <v>NON</v>
      </c>
      <c r="J303" s="52" t="str">
        <f>IF(J302:J302="TACHE 1","CHAUFFEUR 3 dispo","NON")</f>
        <v>NON</v>
      </c>
      <c r="K303" s="69"/>
      <c r="L303" s="50" t="s">
        <v>58</v>
      </c>
      <c r="M303" s="52" t="str">
        <f>IF(M302="TACHE 1","CHAUFFEUR 1 dispo","NON")</f>
        <v>NON</v>
      </c>
      <c r="N303" s="52" t="str">
        <f>IF(N302="TACHE 1","CHAUFFEUR 2 dispo","NON")</f>
        <v>NON</v>
      </c>
      <c r="O303" s="52" t="str">
        <f>IF(O302:O302="TACHE 1","CHAUFFEUR 3 dispo","NON")</f>
        <v>NON</v>
      </c>
      <c r="P303" s="69"/>
      <c r="Q303" s="50" t="s">
        <v>58</v>
      </c>
      <c r="R303" s="52" t="str">
        <f>IF(R302="TACHE 1","CHAUFFEUR 1 dispo","NON")</f>
        <v>NON</v>
      </c>
      <c r="S303" s="52" t="str">
        <f>IF(S302="TACHE 1","CHAUFFEUR 2 dispo","NON")</f>
        <v>NON</v>
      </c>
      <c r="T303" s="52" t="str">
        <f>IF(T302:T302="TACHE 1","CHAUFFEUR 3 dispo","NON")</f>
        <v>NON</v>
      </c>
      <c r="U303" s="69"/>
      <c r="V303" s="50" t="s">
        <v>58</v>
      </c>
      <c r="W303" s="52" t="str">
        <f>IF(W302="TACHE 1","CHAUFFEUR 1 dispo","NON")</f>
        <v>NON</v>
      </c>
      <c r="X303" s="52" t="str">
        <f>IF(X302="TACHE 1","CHAUFFEUR 2 dispo","NON")</f>
        <v>NON</v>
      </c>
      <c r="Y303" s="52" t="str">
        <f>IF(Y302:Y302="TACHE 1","CHAUFFEUR 3 dispo","NON")</f>
        <v>NON</v>
      </c>
      <c r="Z303" s="68"/>
      <c r="AA303" s="73"/>
      <c r="AB303" s="73"/>
      <c r="AC303" s="73"/>
      <c r="AD303" s="73"/>
      <c r="AE303" s="73"/>
      <c r="AF303" s="73"/>
      <c r="AG303" s="73"/>
      <c r="AH303" s="73"/>
      <c r="AI303" s="73"/>
      <c r="AJ303" s="73"/>
      <c r="AK303" s="73"/>
      <c r="AL303" s="73"/>
      <c r="AM303" s="73"/>
      <c r="AN303" s="73"/>
      <c r="AO303" s="73"/>
      <c r="AP303" s="73"/>
      <c r="AQ303" s="73"/>
      <c r="AR303" s="73"/>
      <c r="AS303" s="73"/>
      <c r="AT303" s="73"/>
      <c r="AU303" s="73"/>
      <c r="AV303" s="73"/>
      <c r="AW303" s="73"/>
      <c r="AX303" s="73"/>
      <c r="AY303" s="73"/>
      <c r="AZ303" s="73"/>
      <c r="BA303" s="73"/>
      <c r="BB303" s="73"/>
      <c r="BC303" s="73"/>
      <c r="BD303" s="73"/>
      <c r="BE303" s="73"/>
      <c r="BF303" s="73"/>
      <c r="BG303" s="73"/>
      <c r="BH303" s="73"/>
      <c r="BI303" s="73"/>
      <c r="BJ303" s="73"/>
      <c r="BK303" s="73"/>
      <c r="BL303" s="73"/>
      <c r="BM303" s="73"/>
      <c r="BN303" s="73"/>
      <c r="BO303" s="73"/>
      <c r="BP303" s="73"/>
      <c r="BQ303" s="73"/>
      <c r="BR303" s="73"/>
      <c r="BS303" s="73"/>
      <c r="BT303" s="73"/>
      <c r="BU303" s="73"/>
      <c r="BV303" s="73"/>
      <c r="BW303" s="73"/>
    </row>
    <row r="304" spans="1:80" ht="23.25" x14ac:dyDescent="0.3">
      <c r="A304" s="69"/>
      <c r="B304" s="51">
        <v>0.56250000000000033</v>
      </c>
      <c r="C304" s="53"/>
      <c r="D304" s="53"/>
      <c r="E304" s="53"/>
      <c r="F304" s="69"/>
      <c r="G304" s="51">
        <v>0.56250000000000033</v>
      </c>
      <c r="H304" s="53"/>
      <c r="I304" s="53"/>
      <c r="J304" s="53"/>
      <c r="K304" s="69"/>
      <c r="L304" s="51">
        <v>0.56250000000000033</v>
      </c>
      <c r="M304" s="53"/>
      <c r="N304" s="53"/>
      <c r="O304" s="53"/>
      <c r="P304" s="69"/>
      <c r="Q304" s="51">
        <v>0.56250000000000033</v>
      </c>
      <c r="R304" s="53"/>
      <c r="S304" s="53"/>
      <c r="T304" s="53"/>
      <c r="U304" s="69"/>
      <c r="V304" s="51">
        <v>0.56250000000000033</v>
      </c>
      <c r="W304" s="53"/>
      <c r="X304" s="53"/>
      <c r="Y304" s="53"/>
      <c r="Z304" s="68"/>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97"/>
      <c r="AZ304" s="97"/>
      <c r="BA304" s="97"/>
      <c r="BB304" s="97"/>
      <c r="BC304" s="97"/>
      <c r="BD304" s="97"/>
      <c r="BE304" s="97"/>
      <c r="BF304" s="97"/>
      <c r="BG304" s="97"/>
      <c r="BH304" s="97"/>
      <c r="BI304" s="97"/>
      <c r="BJ304" s="73"/>
      <c r="BK304" s="73"/>
      <c r="BL304" s="73"/>
      <c r="BM304" s="73"/>
      <c r="BN304" s="73"/>
      <c r="BO304" s="73"/>
      <c r="BP304" s="73"/>
      <c r="BQ304" s="73"/>
      <c r="BR304" s="73"/>
      <c r="BS304" s="73"/>
      <c r="BT304" s="73"/>
      <c r="BU304" s="73"/>
      <c r="BV304" s="73"/>
      <c r="BW304" s="73"/>
    </row>
    <row r="305" spans="1:80" s="58" customFormat="1" ht="30" customHeight="1" x14ac:dyDescent="0.3">
      <c r="A305" s="69"/>
      <c r="B305" s="51">
        <v>0.57291666666666696</v>
      </c>
      <c r="C305" s="53"/>
      <c r="D305" s="53"/>
      <c r="E305" s="53"/>
      <c r="F305" s="69"/>
      <c r="G305" s="51">
        <v>0.57291666666666696</v>
      </c>
      <c r="H305" s="53"/>
      <c r="I305" s="53"/>
      <c r="J305" s="53"/>
      <c r="K305" s="69"/>
      <c r="L305" s="51">
        <v>0.57291666666666696</v>
      </c>
      <c r="M305" s="53"/>
      <c r="N305" s="53"/>
      <c r="O305" s="53"/>
      <c r="P305" s="69"/>
      <c r="Q305" s="51">
        <v>0.57291666666666696</v>
      </c>
      <c r="R305" s="53"/>
      <c r="S305" s="53"/>
      <c r="T305" s="53"/>
      <c r="U305" s="69"/>
      <c r="V305" s="51">
        <v>0.57291666666666696</v>
      </c>
      <c r="W305" s="53"/>
      <c r="X305" s="53"/>
      <c r="Y305" s="53"/>
      <c r="Z305" s="68"/>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99"/>
      <c r="AZ305" s="99"/>
      <c r="BA305" s="99"/>
      <c r="BB305" s="99"/>
      <c r="BC305" s="99"/>
      <c r="BD305" s="99"/>
      <c r="BE305" s="99"/>
      <c r="BF305" s="99"/>
      <c r="BG305" s="99"/>
      <c r="BH305" s="99"/>
      <c r="BI305" s="99"/>
      <c r="BJ305" s="73"/>
      <c r="BK305" s="97"/>
      <c r="BL305" s="97"/>
      <c r="BM305" s="97"/>
      <c r="BN305" s="97"/>
      <c r="BO305" s="97"/>
      <c r="BP305" s="97"/>
      <c r="BQ305" s="97"/>
      <c r="BR305" s="97"/>
      <c r="BS305" s="97"/>
      <c r="BT305" s="97"/>
      <c r="BU305" s="97"/>
      <c r="BV305" s="97"/>
      <c r="BW305" s="97"/>
    </row>
    <row r="306" spans="1:80" s="45" customFormat="1" ht="23.25" x14ac:dyDescent="0.3">
      <c r="A306" s="69"/>
      <c r="B306" s="51">
        <v>0.58333333333333359</v>
      </c>
      <c r="C306" s="53"/>
      <c r="D306" s="53"/>
      <c r="E306" s="53"/>
      <c r="F306" s="69"/>
      <c r="G306" s="51">
        <v>0.58333333333333359</v>
      </c>
      <c r="H306" s="53"/>
      <c r="I306" s="53"/>
      <c r="J306" s="53"/>
      <c r="K306" s="69"/>
      <c r="L306" s="51">
        <v>0.58333333333333359</v>
      </c>
      <c r="M306" s="53"/>
      <c r="N306" s="53"/>
      <c r="O306" s="53"/>
      <c r="P306" s="69"/>
      <c r="Q306" s="51">
        <v>0.58333333333333359</v>
      </c>
      <c r="R306" s="53"/>
      <c r="S306" s="53"/>
      <c r="T306" s="53"/>
      <c r="U306" s="69"/>
      <c r="V306" s="51">
        <v>0.58333333333333359</v>
      </c>
      <c r="W306" s="53"/>
      <c r="X306" s="53"/>
      <c r="Y306" s="53"/>
      <c r="Z306" s="68"/>
      <c r="AA306" s="97"/>
      <c r="AB306" s="97"/>
      <c r="AC306" s="97"/>
      <c r="AD306" s="97"/>
      <c r="AE306" s="97"/>
      <c r="AF306" s="97"/>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99"/>
      <c r="BL306" s="99"/>
      <c r="BM306" s="99"/>
      <c r="BN306" s="99"/>
      <c r="BO306" s="99"/>
      <c r="BP306" s="99"/>
      <c r="BQ306" s="99"/>
      <c r="BR306" s="99"/>
      <c r="BS306" s="99"/>
      <c r="BT306" s="99"/>
      <c r="BU306" s="99"/>
      <c r="BV306" s="99"/>
      <c r="BW306" s="99"/>
    </row>
    <row r="307" spans="1:80" ht="20.25" x14ac:dyDescent="0.3">
      <c r="A307" s="69"/>
      <c r="B307" s="51">
        <v>0.59375000000000022</v>
      </c>
      <c r="C307" s="59"/>
      <c r="D307" s="59"/>
      <c r="E307" s="59"/>
      <c r="F307" s="69"/>
      <c r="G307" s="51">
        <v>0.59375000000000022</v>
      </c>
      <c r="H307" s="59"/>
      <c r="I307" s="59"/>
      <c r="J307" s="59"/>
      <c r="K307" s="69"/>
      <c r="L307" s="51">
        <v>0.59375000000000022</v>
      </c>
      <c r="M307" s="59"/>
      <c r="N307" s="59"/>
      <c r="O307" s="59"/>
      <c r="P307" s="69"/>
      <c r="Q307" s="51">
        <v>0.59375000000000022</v>
      </c>
      <c r="R307" s="59"/>
      <c r="S307" s="59"/>
      <c r="T307" s="59"/>
      <c r="U307" s="69"/>
      <c r="V307" s="51">
        <v>0.59375000000000022</v>
      </c>
      <c r="W307" s="59"/>
      <c r="X307" s="59"/>
      <c r="Y307" s="59"/>
      <c r="Z307" s="68"/>
      <c r="AA307" s="150"/>
      <c r="AB307" s="153"/>
      <c r="AC307" s="154"/>
      <c r="AD307" s="150"/>
      <c r="AF307" s="99"/>
      <c r="AG307" s="99"/>
      <c r="AH307" s="99"/>
      <c r="AI307" s="99"/>
      <c r="AJ307" s="99"/>
      <c r="AK307" s="99"/>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row>
    <row r="308" spans="1:80" ht="20.25" x14ac:dyDescent="0.3">
      <c r="A308" s="69"/>
      <c r="B308" s="51">
        <v>0.60416666666666685</v>
      </c>
      <c r="C308" s="59"/>
      <c r="D308" s="59"/>
      <c r="E308" s="59"/>
      <c r="F308" s="69"/>
      <c r="G308" s="51">
        <v>0.60416666666666685</v>
      </c>
      <c r="H308" s="59"/>
      <c r="I308" s="59"/>
      <c r="J308" s="59"/>
      <c r="K308" s="69"/>
      <c r="L308" s="51">
        <v>0.60416666666666685</v>
      </c>
      <c r="M308" s="59"/>
      <c r="N308" s="59"/>
      <c r="O308" s="59"/>
      <c r="P308" s="69"/>
      <c r="Q308" s="51">
        <v>0.60416666666666685</v>
      </c>
      <c r="R308" s="59"/>
      <c r="S308" s="59"/>
      <c r="T308" s="59"/>
      <c r="U308" s="69"/>
      <c r="V308" s="51">
        <v>0.60416666666666685</v>
      </c>
      <c r="W308" s="59"/>
      <c r="X308" s="59"/>
      <c r="Y308" s="59"/>
      <c r="Z308" s="68"/>
      <c r="AA308" s="150"/>
      <c r="AB308" s="153"/>
      <c r="AC308" s="154"/>
      <c r="AD308" s="150"/>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row>
    <row r="309" spans="1:80" ht="20.25" x14ac:dyDescent="0.3">
      <c r="A309" s="69"/>
      <c r="B309" s="51">
        <v>0.61458333333333348</v>
      </c>
      <c r="C309" s="59"/>
      <c r="D309" s="59"/>
      <c r="E309" s="59"/>
      <c r="F309" s="69"/>
      <c r="G309" s="51">
        <v>0.61458333333333348</v>
      </c>
      <c r="H309" s="59"/>
      <c r="I309" s="59"/>
      <c r="J309" s="59"/>
      <c r="K309" s="69"/>
      <c r="L309" s="51">
        <v>0.61458333333333348</v>
      </c>
      <c r="M309" s="59"/>
      <c r="N309" s="59"/>
      <c r="O309" s="59"/>
      <c r="P309" s="69"/>
      <c r="Q309" s="51">
        <v>0.61458333333333348</v>
      </c>
      <c r="R309" s="59"/>
      <c r="S309" s="59"/>
      <c r="T309" s="59"/>
      <c r="U309" s="69"/>
      <c r="V309" s="51">
        <v>0.61458333333333348</v>
      </c>
      <c r="W309" s="59"/>
      <c r="X309" s="59"/>
      <c r="Y309" s="59"/>
      <c r="Z309" s="68"/>
      <c r="AA309" s="150"/>
      <c r="AB309" s="153"/>
      <c r="AC309" s="154"/>
      <c r="AD309" s="150"/>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row>
    <row r="310" spans="1:80" ht="20.25" x14ac:dyDescent="0.3">
      <c r="A310" s="69"/>
      <c r="B310" s="51">
        <v>0.62500000000000011</v>
      </c>
      <c r="C310" s="59"/>
      <c r="D310" s="59"/>
      <c r="E310" s="59"/>
      <c r="F310" s="69"/>
      <c r="G310" s="51">
        <v>0.62500000000000011</v>
      </c>
      <c r="H310" s="59"/>
      <c r="I310" s="59"/>
      <c r="J310" s="59"/>
      <c r="K310" s="69"/>
      <c r="L310" s="51">
        <v>0.62500000000000011</v>
      </c>
      <c r="M310" s="59"/>
      <c r="N310" s="59"/>
      <c r="O310" s="59"/>
      <c r="P310" s="69"/>
      <c r="Q310" s="51">
        <v>0.62500000000000011</v>
      </c>
      <c r="R310" s="59"/>
      <c r="S310" s="59"/>
      <c r="T310" s="59"/>
      <c r="U310" s="69"/>
      <c r="V310" s="51">
        <v>0.62500000000000011</v>
      </c>
      <c r="W310" s="59"/>
      <c r="X310" s="59"/>
      <c r="Y310" s="59"/>
      <c r="Z310" s="68"/>
      <c r="AA310" s="150"/>
      <c r="AB310" s="153"/>
      <c r="AC310" s="154"/>
      <c r="AD310" s="150"/>
      <c r="AF310" s="73"/>
      <c r="AG310" s="73"/>
      <c r="AH310" s="73"/>
      <c r="AI310" s="73"/>
      <c r="AJ310" s="73"/>
      <c r="AK310" s="73"/>
      <c r="AL310" s="73"/>
      <c r="AM310" s="73"/>
      <c r="AN310" s="73"/>
      <c r="AO310" s="73"/>
      <c r="AP310" s="73"/>
      <c r="AQ310" s="73"/>
      <c r="AR310" s="73"/>
      <c r="AS310" s="73"/>
      <c r="AT310" s="73"/>
      <c r="AU310" s="73"/>
      <c r="AV310" s="73"/>
      <c r="AW310" s="73"/>
      <c r="AX310" s="73"/>
      <c r="AY310" s="73"/>
      <c r="AZ310" s="73"/>
      <c r="BA310" s="73"/>
      <c r="BB310" s="73"/>
      <c r="BC310" s="73"/>
      <c r="BD310" s="73"/>
      <c r="BE310" s="73"/>
      <c r="BF310" s="73"/>
      <c r="BG310" s="73"/>
      <c r="BH310" s="73"/>
      <c r="BI310" s="73"/>
      <c r="BJ310" s="73"/>
      <c r="BK310" s="73"/>
      <c r="BL310" s="73"/>
      <c r="BM310" s="73"/>
      <c r="BN310" s="73"/>
      <c r="BO310" s="73"/>
      <c r="BP310" s="73"/>
      <c r="BQ310" s="73"/>
      <c r="BR310" s="73"/>
      <c r="BS310" s="73"/>
      <c r="BT310" s="73"/>
      <c r="BU310" s="73"/>
      <c r="BV310" s="73"/>
      <c r="BW310" s="73"/>
      <c r="BX310" s="73"/>
      <c r="BY310" s="73"/>
      <c r="BZ310" s="73"/>
      <c r="CA310" s="73"/>
      <c r="CB310" s="73"/>
    </row>
    <row r="311" spans="1:80" ht="23.25" x14ac:dyDescent="0.3">
      <c r="A311" s="69"/>
      <c r="B311" s="51">
        <v>0.63541666666666674</v>
      </c>
      <c r="C311" s="59"/>
      <c r="D311" s="59"/>
      <c r="E311" s="59"/>
      <c r="F311" s="69"/>
      <c r="G311" s="51">
        <v>0.63541666666666674</v>
      </c>
      <c r="H311" s="59"/>
      <c r="I311" s="59"/>
      <c r="J311" s="59"/>
      <c r="K311" s="69"/>
      <c r="L311" s="51">
        <v>0.63541666666666674</v>
      </c>
      <c r="M311" s="59"/>
      <c r="N311" s="59"/>
      <c r="O311" s="59"/>
      <c r="P311" s="69"/>
      <c r="Q311" s="51">
        <v>0.63541666666666674</v>
      </c>
      <c r="R311" s="59"/>
      <c r="S311" s="59"/>
      <c r="T311" s="59"/>
      <c r="U311" s="69"/>
      <c r="V311" s="51">
        <v>0.63541666666666674</v>
      </c>
      <c r="W311" s="59"/>
      <c r="X311" s="59"/>
      <c r="Y311" s="59"/>
      <c r="Z311" s="68"/>
      <c r="AA311" s="150"/>
      <c r="AB311" s="153"/>
      <c r="AC311" s="154"/>
      <c r="AD311" s="150"/>
      <c r="AF311" s="73"/>
      <c r="AG311" s="73"/>
      <c r="AH311" s="73"/>
      <c r="AI311" s="73"/>
      <c r="AJ311" s="73"/>
      <c r="AK311" s="73"/>
      <c r="AL311" s="97"/>
      <c r="AM311" s="97"/>
      <c r="AN311" s="97"/>
      <c r="AO311" s="97"/>
      <c r="AP311" s="97"/>
      <c r="AQ311" s="97"/>
      <c r="AR311" s="97"/>
      <c r="AS311" s="73"/>
      <c r="AT311" s="73"/>
      <c r="AU311" s="73"/>
      <c r="AV311" s="73"/>
      <c r="AW311" s="73"/>
      <c r="AX311" s="73"/>
      <c r="AY311" s="73"/>
      <c r="AZ311" s="73"/>
      <c r="BA311" s="73"/>
      <c r="BB311" s="73"/>
      <c r="BC311" s="73"/>
      <c r="BD311" s="73"/>
      <c r="BE311" s="73"/>
      <c r="BF311" s="73"/>
      <c r="BG311" s="73"/>
      <c r="BH311" s="73"/>
      <c r="BI311" s="73"/>
      <c r="BJ311" s="73"/>
      <c r="BK311" s="73"/>
      <c r="BL311" s="73"/>
      <c r="BM311" s="73"/>
      <c r="BN311" s="73"/>
      <c r="BO311" s="73"/>
      <c r="BP311" s="73"/>
      <c r="BQ311" s="73"/>
      <c r="BR311" s="73"/>
      <c r="BS311" s="73"/>
      <c r="BT311" s="73"/>
      <c r="BU311" s="73"/>
      <c r="BV311" s="73"/>
      <c r="BW311" s="73"/>
      <c r="BX311" s="73"/>
      <c r="BY311" s="73"/>
      <c r="BZ311" s="73"/>
      <c r="CA311" s="73"/>
      <c r="CB311" s="73"/>
    </row>
    <row r="312" spans="1:80" ht="20.25" x14ac:dyDescent="0.3">
      <c r="A312" s="69"/>
      <c r="B312" s="51">
        <v>0.64583333333333337</v>
      </c>
      <c r="C312" s="59"/>
      <c r="D312" s="59"/>
      <c r="E312" s="59"/>
      <c r="F312" s="69"/>
      <c r="G312" s="51">
        <v>0.64583333333333337</v>
      </c>
      <c r="H312" s="59"/>
      <c r="I312" s="59"/>
      <c r="J312" s="59"/>
      <c r="K312" s="69"/>
      <c r="L312" s="51">
        <v>0.64583333333333337</v>
      </c>
      <c r="M312" s="59"/>
      <c r="N312" s="59"/>
      <c r="O312" s="59"/>
      <c r="P312" s="69"/>
      <c r="Q312" s="51">
        <v>0.64583333333333337</v>
      </c>
      <c r="R312" s="59"/>
      <c r="S312" s="59"/>
      <c r="T312" s="59"/>
      <c r="U312" s="69"/>
      <c r="V312" s="51">
        <v>0.64583333333333337</v>
      </c>
      <c r="W312" s="59"/>
      <c r="X312" s="59"/>
      <c r="Y312" s="59"/>
      <c r="Z312" s="68"/>
      <c r="AA312" s="150"/>
      <c r="AB312" s="153"/>
      <c r="AC312" s="154"/>
      <c r="AD312" s="150"/>
      <c r="AF312" s="73"/>
      <c r="AG312" s="73"/>
      <c r="AH312" s="73"/>
      <c r="AI312" s="73"/>
      <c r="AJ312" s="73"/>
      <c r="AK312" s="73"/>
      <c r="AL312" s="99"/>
      <c r="AM312" s="99"/>
      <c r="AN312" s="99"/>
      <c r="AO312" s="99"/>
      <c r="AP312" s="99"/>
      <c r="AQ312" s="99"/>
      <c r="AR312" s="99"/>
      <c r="AS312" s="73"/>
      <c r="AT312" s="73"/>
      <c r="AU312" s="73"/>
      <c r="AV312" s="73"/>
      <c r="AW312" s="73"/>
      <c r="AX312" s="73"/>
      <c r="AY312" s="73"/>
      <c r="AZ312" s="73"/>
      <c r="BA312" s="73"/>
      <c r="BB312" s="73"/>
      <c r="BC312" s="73"/>
      <c r="BD312" s="73"/>
      <c r="BE312" s="73"/>
      <c r="BF312" s="73"/>
      <c r="BG312" s="73"/>
      <c r="BH312" s="73"/>
      <c r="BI312" s="73"/>
      <c r="BJ312" s="73"/>
      <c r="BK312" s="73"/>
      <c r="BL312" s="73"/>
      <c r="BM312" s="73"/>
      <c r="BN312" s="73"/>
      <c r="BO312" s="73"/>
      <c r="BP312" s="73"/>
      <c r="BQ312" s="73"/>
      <c r="BR312" s="73"/>
      <c r="BS312" s="73"/>
      <c r="BT312" s="73"/>
      <c r="BU312" s="73"/>
      <c r="BV312" s="73"/>
      <c r="BW312" s="73"/>
      <c r="BX312" s="73"/>
      <c r="BY312" s="73"/>
      <c r="BZ312" s="73"/>
      <c r="CA312" s="73"/>
      <c r="CB312" s="73"/>
    </row>
    <row r="313" spans="1:80" ht="23.25" x14ac:dyDescent="0.3">
      <c r="A313" s="69"/>
      <c r="B313" s="51">
        <v>0.65625</v>
      </c>
      <c r="C313" s="59"/>
      <c r="D313" s="59"/>
      <c r="E313" s="59"/>
      <c r="F313" s="69"/>
      <c r="G313" s="51">
        <v>0.65625</v>
      </c>
      <c r="H313" s="59"/>
      <c r="I313" s="59"/>
      <c r="J313" s="59"/>
      <c r="K313" s="69"/>
      <c r="L313" s="51">
        <v>0.65625</v>
      </c>
      <c r="M313" s="59"/>
      <c r="N313" s="59"/>
      <c r="O313" s="59"/>
      <c r="P313" s="69"/>
      <c r="Q313" s="51">
        <v>0.65625</v>
      </c>
      <c r="R313" s="59"/>
      <c r="S313" s="59"/>
      <c r="T313" s="59"/>
      <c r="U313" s="69"/>
      <c r="V313" s="51">
        <v>0.65625</v>
      </c>
      <c r="W313" s="59"/>
      <c r="X313" s="59"/>
      <c r="Y313" s="59"/>
      <c r="Z313" s="68"/>
      <c r="AA313" s="150"/>
      <c r="AB313" s="153"/>
      <c r="AC313" s="154"/>
      <c r="AD313" s="150"/>
      <c r="AF313" s="73"/>
      <c r="AG313" s="73"/>
      <c r="AH313" s="73"/>
      <c r="AI313" s="73"/>
      <c r="AJ313" s="73"/>
      <c r="AK313" s="73"/>
      <c r="AL313" s="73"/>
      <c r="AM313" s="73"/>
      <c r="AN313" s="73"/>
      <c r="AO313" s="73"/>
      <c r="AP313" s="73"/>
      <c r="AQ313" s="73"/>
      <c r="AR313" s="73"/>
      <c r="AS313" s="97"/>
      <c r="AT313" s="97"/>
      <c r="AU313" s="97"/>
      <c r="AV313" s="97"/>
      <c r="AW313" s="97"/>
      <c r="AX313" s="97"/>
      <c r="AY313" s="97"/>
      <c r="AZ313" s="97"/>
      <c r="BA313" s="97"/>
      <c r="BB313" s="97"/>
      <c r="BC313" s="97"/>
      <c r="BD313" s="73"/>
      <c r="BE313" s="73"/>
      <c r="BF313" s="73"/>
      <c r="BG313" s="73"/>
      <c r="BH313" s="73"/>
      <c r="BI313" s="73"/>
      <c r="BJ313" s="73"/>
      <c r="BK313" s="73"/>
      <c r="BL313" s="73"/>
      <c r="BM313" s="73"/>
      <c r="BN313" s="73"/>
      <c r="BO313" s="73"/>
      <c r="BP313" s="73"/>
      <c r="BQ313" s="73"/>
      <c r="BR313" s="73"/>
      <c r="BS313" s="73"/>
      <c r="BT313" s="73"/>
      <c r="BU313" s="73"/>
      <c r="BV313" s="73"/>
      <c r="BW313" s="73"/>
      <c r="BX313" s="73"/>
      <c r="BY313" s="73"/>
      <c r="BZ313" s="73"/>
      <c r="CA313" s="73"/>
      <c r="CB313" s="73"/>
    </row>
    <row r="314" spans="1:80" ht="20.25" x14ac:dyDescent="0.3">
      <c r="A314" s="69"/>
      <c r="B314" s="51">
        <v>0.66666666666666663</v>
      </c>
      <c r="C314" s="59"/>
      <c r="D314" s="59"/>
      <c r="E314" s="59"/>
      <c r="F314" s="69"/>
      <c r="G314" s="51">
        <v>0.66666666666666663</v>
      </c>
      <c r="H314" s="59"/>
      <c r="I314" s="59"/>
      <c r="J314" s="59"/>
      <c r="K314" s="69"/>
      <c r="L314" s="51">
        <v>0.66666666666666663</v>
      </c>
      <c r="M314" s="59"/>
      <c r="N314" s="59"/>
      <c r="O314" s="59"/>
      <c r="P314" s="69"/>
      <c r="Q314" s="51">
        <v>0.66666666666666663</v>
      </c>
      <c r="R314" s="59"/>
      <c r="S314" s="59"/>
      <c r="T314" s="59"/>
      <c r="U314" s="69"/>
      <c r="V314" s="51">
        <v>0.66666666666666663</v>
      </c>
      <c r="W314" s="59"/>
      <c r="X314" s="59"/>
      <c r="Y314" s="59"/>
      <c r="Z314" s="68"/>
      <c r="AA314" s="150"/>
      <c r="AB314" s="153"/>
      <c r="AC314" s="154"/>
      <c r="AD314" s="150"/>
      <c r="AF314" s="73"/>
      <c r="AG314" s="73"/>
      <c r="AH314" s="73"/>
      <c r="AI314" s="73"/>
      <c r="AJ314" s="73"/>
      <c r="AK314" s="73"/>
      <c r="AL314" s="73"/>
      <c r="AM314" s="73"/>
      <c r="AN314" s="73"/>
      <c r="AO314" s="73"/>
      <c r="AP314" s="73"/>
      <c r="AQ314" s="73"/>
      <c r="AR314" s="73"/>
      <c r="AS314" s="99"/>
      <c r="AT314" s="99"/>
      <c r="AU314" s="99"/>
      <c r="AV314" s="99"/>
      <c r="AW314" s="99"/>
      <c r="AX314" s="99"/>
      <c r="AY314" s="99"/>
      <c r="AZ314" s="99"/>
      <c r="BA314" s="99"/>
      <c r="BB314" s="99"/>
      <c r="BC314" s="99"/>
      <c r="BD314" s="73"/>
      <c r="BE314" s="73"/>
      <c r="BF314" s="73"/>
      <c r="BG314" s="73"/>
      <c r="BH314" s="73"/>
      <c r="BI314" s="73"/>
      <c r="BJ314" s="73"/>
      <c r="BK314" s="73"/>
      <c r="BL314" s="73"/>
      <c r="BM314" s="73"/>
      <c r="BN314" s="73"/>
      <c r="BO314" s="73"/>
      <c r="BP314" s="73"/>
      <c r="BQ314" s="73"/>
      <c r="BR314" s="73"/>
      <c r="BS314" s="73"/>
      <c r="BT314" s="73"/>
      <c r="BU314" s="73"/>
      <c r="BV314" s="73"/>
      <c r="BW314" s="73"/>
      <c r="BX314" s="73"/>
      <c r="BY314" s="73"/>
      <c r="BZ314" s="73"/>
      <c r="CA314" s="73"/>
      <c r="CB314" s="73"/>
    </row>
    <row r="315" spans="1:80" ht="20.25" x14ac:dyDescent="0.3">
      <c r="A315" s="69"/>
      <c r="B315" s="51">
        <v>0.67708333333333326</v>
      </c>
      <c r="C315" s="59"/>
      <c r="D315" s="59"/>
      <c r="E315" s="59"/>
      <c r="F315" s="69"/>
      <c r="G315" s="51">
        <v>0.67708333333333326</v>
      </c>
      <c r="H315" s="59"/>
      <c r="I315" s="59"/>
      <c r="J315" s="59"/>
      <c r="K315" s="69"/>
      <c r="L315" s="51">
        <v>0.67708333333333326</v>
      </c>
      <c r="M315" s="59"/>
      <c r="N315" s="59"/>
      <c r="O315" s="59"/>
      <c r="P315" s="69"/>
      <c r="Q315" s="51">
        <v>0.67708333333333326</v>
      </c>
      <c r="R315" s="59"/>
      <c r="S315" s="59"/>
      <c r="T315" s="59"/>
      <c r="U315" s="69"/>
      <c r="V315" s="51">
        <v>0.67708333333333326</v>
      </c>
      <c r="W315" s="59"/>
      <c r="X315" s="59"/>
      <c r="Y315" s="59"/>
      <c r="Z315" s="68"/>
      <c r="AA315" s="150"/>
      <c r="AB315" s="153"/>
      <c r="AC315" s="154"/>
      <c r="AD315" s="150"/>
      <c r="AF315" s="73"/>
      <c r="AG315" s="73"/>
      <c r="AH315" s="73"/>
      <c r="AI315" s="73"/>
      <c r="AJ315" s="73"/>
      <c r="AK315" s="73"/>
      <c r="AL315" s="73"/>
      <c r="AM315" s="73"/>
      <c r="AN315" s="73"/>
      <c r="AO315" s="73"/>
      <c r="AP315" s="73"/>
      <c r="AQ315" s="73"/>
      <c r="AR315" s="73"/>
      <c r="AS315" s="73"/>
      <c r="AT315" s="73"/>
      <c r="AU315" s="73"/>
      <c r="AV315" s="73"/>
      <c r="AW315" s="73"/>
      <c r="AX315" s="73"/>
      <c r="AY315" s="73"/>
      <c r="AZ315" s="73"/>
      <c r="BA315" s="73"/>
      <c r="BB315" s="73"/>
      <c r="BC315" s="73"/>
      <c r="BD315" s="73"/>
      <c r="BE315" s="73"/>
      <c r="BF315" s="73"/>
      <c r="BG315" s="73"/>
      <c r="BH315" s="73"/>
      <c r="BI315" s="73"/>
      <c r="BJ315" s="73"/>
      <c r="BK315" s="73"/>
      <c r="BL315" s="73"/>
      <c r="BM315" s="73"/>
      <c r="BN315" s="73"/>
      <c r="BO315" s="73"/>
      <c r="BP315" s="73"/>
      <c r="BQ315" s="73"/>
      <c r="BR315" s="73"/>
      <c r="BS315" s="73"/>
      <c r="BT315" s="73"/>
      <c r="BU315" s="73"/>
      <c r="BV315" s="73"/>
      <c r="BW315" s="73"/>
      <c r="BX315" s="73"/>
      <c r="BY315" s="73"/>
      <c r="BZ315" s="73"/>
      <c r="CA315" s="73"/>
      <c r="CB315" s="73"/>
    </row>
    <row r="316" spans="1:80" ht="20.25" x14ac:dyDescent="0.3">
      <c r="A316" s="69"/>
      <c r="B316" s="51">
        <v>0.68749999999999989</v>
      </c>
      <c r="C316" s="59"/>
      <c r="D316" s="59"/>
      <c r="E316" s="59"/>
      <c r="F316" s="69"/>
      <c r="G316" s="51">
        <v>0.68749999999999989</v>
      </c>
      <c r="H316" s="59"/>
      <c r="I316" s="59"/>
      <c r="J316" s="59"/>
      <c r="K316" s="69"/>
      <c r="L316" s="51">
        <v>0.68749999999999989</v>
      </c>
      <c r="M316" s="59"/>
      <c r="N316" s="59"/>
      <c r="O316" s="59"/>
      <c r="P316" s="69"/>
      <c r="Q316" s="51">
        <v>0.68749999999999989</v>
      </c>
      <c r="R316" s="59"/>
      <c r="S316" s="59"/>
      <c r="T316" s="59"/>
      <c r="U316" s="69"/>
      <c r="V316" s="51">
        <v>0.68749999999999989</v>
      </c>
      <c r="W316" s="59"/>
      <c r="X316" s="59"/>
      <c r="Y316" s="59"/>
      <c r="Z316" s="68"/>
      <c r="AA316" s="150"/>
      <c r="AB316" s="153"/>
      <c r="AC316" s="154"/>
      <c r="AD316" s="150"/>
      <c r="AF316" s="73"/>
      <c r="AG316" s="73"/>
      <c r="AH316" s="73"/>
      <c r="AI316" s="73"/>
      <c r="AJ316" s="73"/>
      <c r="AK316" s="73"/>
      <c r="AL316" s="73"/>
      <c r="AM316" s="73"/>
      <c r="AN316" s="73"/>
      <c r="AO316" s="73"/>
      <c r="AP316" s="73"/>
      <c r="AQ316" s="73"/>
      <c r="AR316" s="73"/>
      <c r="AS316" s="73"/>
      <c r="AT316" s="73"/>
      <c r="AU316" s="73"/>
      <c r="AV316" s="73"/>
      <c r="AW316" s="73"/>
      <c r="AX316" s="73"/>
      <c r="AY316" s="73"/>
      <c r="AZ316" s="73"/>
      <c r="BA316" s="73"/>
      <c r="BB316" s="73"/>
      <c r="BC316" s="73"/>
      <c r="BD316" s="73"/>
      <c r="BE316" s="73"/>
      <c r="BF316" s="73"/>
      <c r="BG316" s="73"/>
      <c r="BH316" s="73"/>
      <c r="BI316" s="73"/>
      <c r="BJ316" s="73"/>
      <c r="BK316" s="73"/>
      <c r="BL316" s="73"/>
      <c r="BM316" s="73"/>
      <c r="BN316" s="73"/>
      <c r="BO316" s="73"/>
      <c r="BP316" s="73"/>
      <c r="BQ316" s="73"/>
      <c r="BR316" s="73"/>
      <c r="BS316" s="73"/>
      <c r="BT316" s="73"/>
      <c r="BU316" s="73"/>
      <c r="BV316" s="73"/>
      <c r="BW316" s="73"/>
      <c r="BX316" s="73"/>
      <c r="BY316" s="73"/>
      <c r="BZ316" s="73"/>
      <c r="CA316" s="73"/>
      <c r="CB316" s="73"/>
    </row>
    <row r="317" spans="1:80" ht="20.25" x14ac:dyDescent="0.3">
      <c r="A317" s="69"/>
      <c r="B317" s="51">
        <v>0.69791666666666652</v>
      </c>
      <c r="C317" s="53"/>
      <c r="D317" s="53"/>
      <c r="E317" s="53"/>
      <c r="F317" s="69"/>
      <c r="G317" s="51">
        <v>0.69791666666666652</v>
      </c>
      <c r="H317" s="53"/>
      <c r="I317" s="53"/>
      <c r="J317" s="53"/>
      <c r="K317" s="69"/>
      <c r="L317" s="51">
        <v>0.69791666666666652</v>
      </c>
      <c r="M317" s="53"/>
      <c r="N317" s="53"/>
      <c r="O317" s="53"/>
      <c r="P317" s="69"/>
      <c r="Q317" s="51">
        <v>0.69791666666666652</v>
      </c>
      <c r="R317" s="53"/>
      <c r="S317" s="53"/>
      <c r="T317" s="53"/>
      <c r="U317" s="69"/>
      <c r="V317" s="51">
        <v>0.69791666666666652</v>
      </c>
      <c r="W317" s="53"/>
      <c r="X317" s="53"/>
      <c r="Y317" s="53"/>
      <c r="Z317" s="68"/>
      <c r="AA317" s="150"/>
      <c r="AB317" s="153"/>
      <c r="AC317" s="154"/>
      <c r="AD317" s="150"/>
      <c r="AF317" s="73"/>
      <c r="AG317" s="73"/>
      <c r="AH317" s="73"/>
      <c r="AI317" s="73"/>
      <c r="AJ317" s="73"/>
      <c r="AK317" s="73"/>
      <c r="AL317" s="73"/>
      <c r="AM317" s="73"/>
      <c r="AN317" s="73"/>
      <c r="AO317" s="73"/>
      <c r="AP317" s="73"/>
      <c r="AQ317" s="73"/>
      <c r="AR317" s="73"/>
      <c r="AS317" s="73"/>
      <c r="AT317" s="73"/>
      <c r="AU317" s="73"/>
      <c r="AV317" s="73"/>
      <c r="AW317" s="73"/>
      <c r="AX317" s="73"/>
      <c r="AY317" s="73"/>
      <c r="AZ317" s="73"/>
      <c r="BA317" s="73"/>
      <c r="BB317" s="73"/>
      <c r="BC317" s="73"/>
      <c r="BD317" s="73"/>
      <c r="BE317" s="73"/>
      <c r="BF317" s="73"/>
      <c r="BG317" s="73"/>
      <c r="BH317" s="73"/>
      <c r="BI317" s="73"/>
      <c r="BJ317" s="73"/>
      <c r="BK317" s="73"/>
      <c r="BL317" s="73"/>
      <c r="BM317" s="73"/>
      <c r="BN317" s="73"/>
      <c r="BO317" s="73"/>
      <c r="BP317" s="73"/>
      <c r="BQ317" s="73"/>
      <c r="BR317" s="73"/>
      <c r="BS317" s="73"/>
      <c r="BT317" s="73"/>
      <c r="BU317" s="73"/>
      <c r="BV317" s="73"/>
      <c r="BW317" s="73"/>
      <c r="BX317" s="73"/>
      <c r="BY317" s="73"/>
      <c r="BZ317" s="73"/>
      <c r="CA317" s="73"/>
      <c r="CB317" s="73"/>
    </row>
    <row r="318" spans="1:80" ht="20.25" x14ac:dyDescent="0.3">
      <c r="A318" s="69"/>
      <c r="B318" s="51">
        <v>0.70833333333333315</v>
      </c>
      <c r="C318" s="53"/>
      <c r="D318" s="53"/>
      <c r="E318" s="53"/>
      <c r="F318" s="69"/>
      <c r="G318" s="51">
        <v>0.70833333333333315</v>
      </c>
      <c r="H318" s="53"/>
      <c r="I318" s="53"/>
      <c r="J318" s="53"/>
      <c r="K318" s="69"/>
      <c r="L318" s="51">
        <v>0.70833333333333315</v>
      </c>
      <c r="M318" s="53"/>
      <c r="N318" s="53"/>
      <c r="O318" s="53"/>
      <c r="P318" s="69"/>
      <c r="Q318" s="51">
        <v>0.70833333333333315</v>
      </c>
      <c r="R318" s="53"/>
      <c r="S318" s="53"/>
      <c r="T318" s="53"/>
      <c r="U318" s="69"/>
      <c r="V318" s="51">
        <v>0.70833333333333315</v>
      </c>
      <c r="W318" s="53"/>
      <c r="X318" s="53"/>
      <c r="Y318" s="53"/>
      <c r="Z318" s="68"/>
      <c r="AA318" s="150"/>
      <c r="AB318" s="153"/>
      <c r="AC318" s="154"/>
      <c r="AD318" s="150"/>
      <c r="AF318" s="73"/>
      <c r="AG318" s="73"/>
      <c r="AH318" s="73"/>
      <c r="AI318" s="73"/>
      <c r="AJ318" s="73"/>
      <c r="AK318" s="73"/>
      <c r="AL318" s="73"/>
      <c r="AM318" s="73"/>
      <c r="AN318" s="73"/>
      <c r="AO318" s="73"/>
      <c r="AP318" s="73"/>
      <c r="AQ318" s="73"/>
      <c r="AR318" s="73"/>
      <c r="AS318" s="73"/>
      <c r="AT318" s="73"/>
      <c r="AU318" s="73"/>
      <c r="AV318" s="73"/>
      <c r="AW318" s="73"/>
      <c r="AX318" s="73"/>
      <c r="AY318" s="73"/>
      <c r="AZ318" s="73"/>
      <c r="BA318" s="73"/>
      <c r="BB318" s="73"/>
      <c r="BC318" s="73"/>
      <c r="BD318" s="73"/>
      <c r="BE318" s="73"/>
      <c r="BF318" s="73"/>
      <c r="BG318" s="73"/>
      <c r="BH318" s="73"/>
      <c r="BI318" s="73"/>
      <c r="BJ318" s="73"/>
      <c r="BK318" s="73"/>
      <c r="BL318" s="73"/>
      <c r="BM318" s="73"/>
      <c r="BN318" s="73"/>
      <c r="BO318" s="73"/>
      <c r="BP318" s="73"/>
      <c r="BQ318" s="73"/>
      <c r="BR318" s="73"/>
      <c r="BS318" s="73"/>
      <c r="BT318" s="73"/>
      <c r="BU318" s="73"/>
      <c r="BV318" s="73"/>
      <c r="BW318" s="73"/>
      <c r="BX318" s="73"/>
      <c r="BY318" s="73"/>
      <c r="BZ318" s="73"/>
      <c r="CA318" s="73"/>
      <c r="CB318" s="73"/>
    </row>
    <row r="319" spans="1:80" ht="23.25" x14ac:dyDescent="0.3">
      <c r="A319" s="69"/>
      <c r="B319" s="51">
        <v>0.71874999999999978</v>
      </c>
      <c r="C319" s="53"/>
      <c r="D319" s="53"/>
      <c r="E319" s="53"/>
      <c r="F319" s="69"/>
      <c r="G319" s="51">
        <v>0.71874999999999978</v>
      </c>
      <c r="H319" s="53"/>
      <c r="I319" s="53"/>
      <c r="J319" s="53"/>
      <c r="K319" s="69"/>
      <c r="L319" s="51">
        <v>0.71874999999999978</v>
      </c>
      <c r="M319" s="53"/>
      <c r="N319" s="53"/>
      <c r="O319" s="53"/>
      <c r="P319" s="69"/>
      <c r="Q319" s="51">
        <v>0.71874999999999978</v>
      </c>
      <c r="R319" s="53"/>
      <c r="S319" s="53"/>
      <c r="T319" s="53"/>
      <c r="U319" s="69"/>
      <c r="V319" s="51">
        <v>0.71874999999999978</v>
      </c>
      <c r="W319" s="53"/>
      <c r="X319" s="53"/>
      <c r="Y319" s="53"/>
      <c r="Z319" s="68"/>
      <c r="AA319" s="150"/>
      <c r="AB319" s="153"/>
      <c r="AC319" s="154"/>
      <c r="AD319" s="150"/>
      <c r="AF319" s="73"/>
      <c r="AG319" s="73"/>
      <c r="AH319" s="73"/>
      <c r="AI319" s="73"/>
      <c r="AJ319" s="73"/>
      <c r="AK319" s="73"/>
      <c r="AL319" s="73"/>
      <c r="AM319" s="73"/>
      <c r="AN319" s="73"/>
      <c r="AO319" s="73"/>
      <c r="AP319" s="73"/>
      <c r="AQ319" s="73"/>
      <c r="AR319" s="73"/>
      <c r="AS319" s="73"/>
      <c r="AT319" s="73"/>
      <c r="AU319" s="73"/>
      <c r="AV319" s="73"/>
      <c r="AW319" s="73"/>
      <c r="AX319" s="73"/>
      <c r="AY319" s="73"/>
      <c r="AZ319" s="73"/>
      <c r="BA319" s="73"/>
      <c r="BB319" s="73"/>
      <c r="BC319" s="73"/>
      <c r="BD319" s="73"/>
      <c r="BE319" s="73"/>
      <c r="BF319" s="73"/>
      <c r="BG319" s="73"/>
      <c r="BH319" s="73"/>
      <c r="BI319" s="73"/>
      <c r="BJ319" s="73"/>
      <c r="BK319" s="73"/>
      <c r="BL319" s="73"/>
      <c r="BM319" s="73"/>
      <c r="BN319" s="73"/>
      <c r="BO319" s="97"/>
      <c r="BP319" s="73"/>
      <c r="BQ319" s="73"/>
      <c r="BR319" s="73"/>
      <c r="BS319" s="73"/>
      <c r="BT319" s="73"/>
      <c r="BU319" s="73"/>
      <c r="BV319" s="73"/>
      <c r="BW319" s="73"/>
      <c r="BX319" s="73"/>
      <c r="BY319" s="73"/>
      <c r="BZ319" s="73"/>
      <c r="CA319" s="73"/>
      <c r="CB319" s="73"/>
    </row>
    <row r="320" spans="1:80" ht="21" thickBot="1" x14ac:dyDescent="0.35">
      <c r="A320" s="70"/>
      <c r="B320" s="51">
        <v>0.72916666666666641</v>
      </c>
      <c r="C320" s="53"/>
      <c r="D320" s="53"/>
      <c r="E320" s="53"/>
      <c r="F320" s="70"/>
      <c r="G320" s="51">
        <v>0.72916666666666641</v>
      </c>
      <c r="H320" s="53"/>
      <c r="I320" s="53"/>
      <c r="J320" s="53"/>
      <c r="K320" s="70"/>
      <c r="L320" s="51">
        <v>0.72916666666666641</v>
      </c>
      <c r="M320" s="53"/>
      <c r="N320" s="53"/>
      <c r="O320" s="53"/>
      <c r="P320" s="70"/>
      <c r="Q320" s="51">
        <v>0.72916666666666641</v>
      </c>
      <c r="R320" s="53"/>
      <c r="S320" s="53"/>
      <c r="T320" s="53"/>
      <c r="U320" s="70"/>
      <c r="V320" s="51">
        <v>0.72916666666666641</v>
      </c>
      <c r="W320" s="53"/>
      <c r="X320" s="53"/>
      <c r="Y320" s="53"/>
      <c r="Z320" s="151"/>
      <c r="AA320" s="150"/>
      <c r="AB320" s="153"/>
      <c r="AC320" s="154"/>
      <c r="AD320" s="150"/>
      <c r="AF320" s="73"/>
      <c r="AG320" s="73"/>
      <c r="AH320" s="73"/>
      <c r="AI320" s="73"/>
      <c r="AJ320" s="73"/>
      <c r="AK320" s="73"/>
      <c r="AL320" s="73"/>
      <c r="AM320" s="73"/>
      <c r="AN320" s="73"/>
      <c r="AO320" s="73"/>
      <c r="AP320" s="73"/>
      <c r="AQ320" s="73"/>
      <c r="AR320" s="73"/>
      <c r="AS320" s="73"/>
      <c r="AT320" s="73"/>
      <c r="AU320" s="73"/>
      <c r="AV320" s="73"/>
      <c r="AW320" s="73"/>
      <c r="AX320" s="73"/>
      <c r="AY320" s="73"/>
      <c r="AZ320" s="73"/>
      <c r="BA320" s="73"/>
      <c r="BB320" s="73"/>
      <c r="BC320" s="73"/>
      <c r="BD320" s="73"/>
      <c r="BE320" s="73"/>
      <c r="BF320" s="73"/>
      <c r="BG320" s="73"/>
      <c r="BH320" s="73"/>
      <c r="BI320" s="73"/>
      <c r="BJ320" s="73"/>
      <c r="BK320" s="73"/>
      <c r="BL320" s="73"/>
      <c r="BM320" s="73"/>
      <c r="BN320" s="73"/>
      <c r="BO320" s="99"/>
      <c r="BP320" s="73"/>
      <c r="BQ320" s="73"/>
      <c r="BR320" s="73"/>
      <c r="BS320" s="73"/>
      <c r="BT320" s="73"/>
      <c r="BU320" s="73"/>
      <c r="BV320" s="73"/>
      <c r="BW320" s="73"/>
      <c r="BX320" s="73"/>
      <c r="BY320" s="73"/>
      <c r="BZ320" s="73"/>
      <c r="CA320" s="73"/>
      <c r="CB320" s="73"/>
    </row>
    <row r="321" spans="1:80" ht="15.75" x14ac:dyDescent="0.25">
      <c r="B321" s="51">
        <v>0.73958333333333304</v>
      </c>
      <c r="C321" s="53"/>
      <c r="D321" s="53"/>
      <c r="E321" s="53"/>
      <c r="G321" s="51">
        <v>0.73958333333333304</v>
      </c>
      <c r="H321" s="53"/>
      <c r="I321" s="53"/>
      <c r="J321" s="53"/>
      <c r="K321" s="26"/>
      <c r="L321" s="51">
        <v>0.73958333333333304</v>
      </c>
      <c r="M321" s="53"/>
      <c r="N321" s="53"/>
      <c r="O321" s="53"/>
      <c r="Q321" s="51">
        <v>0.73958333333333304</v>
      </c>
      <c r="R321" s="53"/>
      <c r="S321" s="53"/>
      <c r="T321" s="53"/>
      <c r="V321" s="51">
        <v>0.73958333333333304</v>
      </c>
      <c r="W321" s="53"/>
      <c r="X321" s="53"/>
      <c r="Y321" s="53"/>
      <c r="AA321" s="150"/>
      <c r="AB321" s="153"/>
      <c r="AC321" s="154"/>
      <c r="AD321" s="150"/>
      <c r="AF321" s="73"/>
      <c r="AG321" s="73"/>
      <c r="AH321" s="73"/>
      <c r="AI321" s="73"/>
      <c r="AJ321" s="73"/>
      <c r="AK321" s="73"/>
      <c r="AL321" s="73"/>
      <c r="AM321" s="73"/>
      <c r="AN321" s="73"/>
      <c r="AO321" s="73"/>
      <c r="AP321" s="73"/>
      <c r="AQ321" s="73"/>
      <c r="AR321" s="73"/>
      <c r="AS321" s="73"/>
      <c r="AT321" s="73"/>
      <c r="AU321" s="73"/>
      <c r="AV321" s="73"/>
      <c r="AW321" s="73"/>
      <c r="AX321" s="73"/>
      <c r="AY321" s="73"/>
      <c r="AZ321" s="73"/>
      <c r="BA321" s="73"/>
      <c r="BB321" s="73"/>
      <c r="BC321" s="73"/>
      <c r="BD321" s="73"/>
      <c r="BE321" s="73"/>
      <c r="BF321" s="73"/>
      <c r="BG321" s="73"/>
      <c r="BH321" s="73"/>
      <c r="BI321" s="73"/>
      <c r="BJ321" s="73"/>
      <c r="BK321" s="73"/>
      <c r="BL321" s="73"/>
      <c r="BM321" s="73"/>
      <c r="BN321" s="73"/>
      <c r="BO321" s="73"/>
      <c r="BP321" s="73"/>
      <c r="BQ321" s="73"/>
      <c r="BR321" s="73"/>
      <c r="BS321" s="73"/>
      <c r="BT321" s="73"/>
      <c r="BU321" s="73"/>
      <c r="BV321" s="73"/>
      <c r="BW321" s="73"/>
      <c r="BX321" s="73"/>
      <c r="BY321" s="73"/>
      <c r="BZ321" s="73"/>
      <c r="CA321" s="73"/>
      <c r="CB321" s="73"/>
    </row>
    <row r="322" spans="1:80" ht="15.75" x14ac:dyDescent="0.25">
      <c r="A322"/>
      <c r="B322" s="51">
        <v>0.74999999999999967</v>
      </c>
      <c r="C322" s="53"/>
      <c r="D322" s="53"/>
      <c r="E322" s="53"/>
      <c r="F322"/>
      <c r="G322" s="51">
        <v>0.74999999999999967</v>
      </c>
      <c r="H322" s="53"/>
      <c r="I322" s="53"/>
      <c r="J322" s="53"/>
      <c r="L322" s="51">
        <v>0.74999999999999967</v>
      </c>
      <c r="M322" s="53"/>
      <c r="N322" s="53"/>
      <c r="O322" s="53"/>
      <c r="P322"/>
      <c r="Q322" s="51">
        <v>0.74999999999999967</v>
      </c>
      <c r="R322" s="53"/>
      <c r="S322" s="53"/>
      <c r="T322" s="53"/>
      <c r="U322"/>
      <c r="V322" s="51">
        <v>0.74999999999999967</v>
      </c>
      <c r="W322" s="53"/>
      <c r="X322" s="53"/>
      <c r="Y322" s="53"/>
      <c r="Z322"/>
      <c r="AA322" s="150"/>
      <c r="AB322" s="153"/>
      <c r="AC322" s="154"/>
      <c r="AD322" s="150"/>
      <c r="AF322" s="73"/>
      <c r="AG322" s="73"/>
      <c r="AH322" s="73"/>
      <c r="AI322" s="73"/>
      <c r="AJ322" s="73"/>
      <c r="AK322" s="73"/>
      <c r="AL322" s="73"/>
      <c r="AM322" s="73"/>
      <c r="AN322" s="73"/>
      <c r="AO322" s="73"/>
      <c r="AP322" s="73"/>
      <c r="AQ322" s="73"/>
      <c r="AR322" s="73"/>
      <c r="AS322" s="73"/>
      <c r="AT322" s="73"/>
      <c r="AU322" s="73"/>
      <c r="AV322" s="73"/>
      <c r="AW322" s="73"/>
      <c r="AX322" s="73"/>
      <c r="AY322" s="73"/>
      <c r="AZ322" s="73"/>
      <c r="BA322" s="73"/>
      <c r="BB322" s="73"/>
      <c r="BC322" s="73"/>
      <c r="BD322" s="73"/>
      <c r="BE322" s="73"/>
      <c r="BF322" s="73"/>
      <c r="BG322" s="73"/>
      <c r="BH322" s="73"/>
      <c r="BI322" s="73"/>
      <c r="BJ322" s="73"/>
      <c r="BK322" s="73"/>
      <c r="BL322" s="73"/>
      <c r="BM322" s="73"/>
      <c r="BN322" s="73"/>
      <c r="BO322" s="73"/>
      <c r="BP322" s="73"/>
      <c r="BQ322" s="73"/>
      <c r="BR322" s="73"/>
      <c r="BS322" s="73"/>
      <c r="BT322" s="73"/>
      <c r="BU322" s="73"/>
      <c r="BV322" s="73"/>
      <c r="BW322" s="73"/>
      <c r="BX322" s="73"/>
      <c r="BY322" s="73"/>
      <c r="BZ322" s="73"/>
      <c r="CA322" s="73"/>
      <c r="CB322" s="73"/>
    </row>
    <row r="323" spans="1:80" x14ac:dyDescent="0.2">
      <c r="A323"/>
      <c r="B323" s="73"/>
      <c r="C323" s="73"/>
      <c r="D323" s="73"/>
      <c r="E323" s="73"/>
      <c r="F323"/>
      <c r="G323" s="73"/>
      <c r="H323" s="73"/>
      <c r="I323" s="73"/>
      <c r="J323" s="73"/>
      <c r="L323" s="73"/>
      <c r="M323" s="73"/>
      <c r="N323" s="73"/>
      <c r="O323" s="73"/>
      <c r="P323"/>
      <c r="Q323" s="73"/>
      <c r="R323" s="73"/>
      <c r="S323" s="73"/>
      <c r="T323" s="73"/>
      <c r="U323"/>
      <c r="V323" s="73"/>
      <c r="W323" s="73"/>
      <c r="X323" s="73"/>
      <c r="Y323" s="73"/>
      <c r="Z323"/>
      <c r="AA323" s="150"/>
      <c r="AB323" s="150"/>
      <c r="AC323" s="150"/>
      <c r="AD323" s="150"/>
      <c r="AF323" s="73"/>
      <c r="AG323" s="73"/>
      <c r="AH323" s="73"/>
      <c r="AI323" s="73"/>
      <c r="AJ323" s="73"/>
      <c r="AK323" s="73"/>
      <c r="AL323" s="73"/>
      <c r="AM323" s="73"/>
      <c r="AN323" s="73"/>
      <c r="AO323" s="73"/>
      <c r="AP323" s="73"/>
      <c r="AQ323" s="73"/>
      <c r="AR323" s="73"/>
      <c r="AS323" s="73"/>
      <c r="AT323" s="73"/>
      <c r="AU323" s="73"/>
      <c r="AV323" s="73"/>
      <c r="AW323" s="73"/>
      <c r="AX323" s="73"/>
      <c r="AY323" s="73"/>
      <c r="AZ323" s="73"/>
      <c r="BA323" s="73"/>
      <c r="BB323" s="73"/>
      <c r="BC323" s="73"/>
      <c r="BD323" s="73"/>
      <c r="BE323" s="73"/>
      <c r="BF323" s="73"/>
      <c r="BG323" s="73"/>
      <c r="BH323" s="73"/>
      <c r="BI323" s="73"/>
      <c r="BJ323" s="73"/>
      <c r="BK323" s="73"/>
      <c r="BL323" s="73"/>
      <c r="BM323" s="73"/>
      <c r="BN323" s="73"/>
      <c r="BO323" s="73"/>
      <c r="BP323" s="73"/>
      <c r="BQ323" s="73"/>
      <c r="BR323" s="73"/>
      <c r="BS323" s="73"/>
      <c r="BT323" s="73"/>
      <c r="BU323" s="73"/>
      <c r="BV323" s="73"/>
      <c r="BW323" s="73"/>
      <c r="BX323" s="73"/>
      <c r="BY323" s="73"/>
      <c r="BZ323" s="73"/>
      <c r="CA323" s="73"/>
      <c r="CB323" s="73"/>
    </row>
    <row r="324" spans="1:80" x14ac:dyDescent="0.2">
      <c r="A324"/>
      <c r="B324" s="73"/>
      <c r="C324" s="73"/>
      <c r="D324" s="73"/>
      <c r="E324" s="73"/>
      <c r="F324"/>
      <c r="G324" s="73"/>
      <c r="H324" s="73"/>
      <c r="I324" s="73"/>
      <c r="J324" s="73"/>
      <c r="L324" s="73"/>
      <c r="M324" s="73"/>
      <c r="N324" s="73"/>
      <c r="O324" s="73"/>
      <c r="P324"/>
      <c r="Q324" s="73"/>
      <c r="R324" s="73"/>
      <c r="S324" s="73"/>
      <c r="T324" s="73"/>
      <c r="U324"/>
      <c r="V324" s="73"/>
      <c r="W324" s="73"/>
      <c r="X324" s="73"/>
      <c r="Y324" s="73"/>
      <c r="Z324"/>
      <c r="AA324" s="150"/>
      <c r="AB324" s="150"/>
      <c r="AC324" s="150"/>
      <c r="AD324" s="150"/>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73"/>
      <c r="BG324" s="73"/>
      <c r="BH324" s="73"/>
      <c r="BI324" s="73"/>
      <c r="BJ324" s="73"/>
      <c r="BK324" s="73"/>
      <c r="BL324" s="73"/>
      <c r="BM324" s="73"/>
      <c r="BN324" s="73"/>
      <c r="BO324" s="73"/>
      <c r="BP324" s="73"/>
      <c r="BQ324" s="73"/>
      <c r="BR324" s="73"/>
      <c r="BS324" s="73"/>
      <c r="BT324" s="73"/>
      <c r="BU324" s="73"/>
      <c r="BV324" s="73"/>
      <c r="BW324" s="73"/>
      <c r="BX324" s="73"/>
      <c r="BY324" s="73"/>
      <c r="BZ324" s="73"/>
      <c r="CA324" s="73"/>
      <c r="CB324" s="73"/>
    </row>
    <row r="325" spans="1:80" s="142" customFormat="1" ht="15.75" x14ac:dyDescent="0.25">
      <c r="A325" s="141"/>
      <c r="C325" s="143" t="s">
        <v>17</v>
      </c>
      <c r="D325" s="143" t="s">
        <v>57</v>
      </c>
      <c r="F325" s="141"/>
      <c r="H325" s="143" t="s">
        <v>17</v>
      </c>
      <c r="I325" s="143" t="s">
        <v>57</v>
      </c>
      <c r="K325" s="141"/>
      <c r="M325" s="143" t="s">
        <v>17</v>
      </c>
      <c r="N325" s="143" t="s">
        <v>57</v>
      </c>
      <c r="P325" s="141"/>
      <c r="R325" s="143" t="s">
        <v>17</v>
      </c>
      <c r="S325" s="143" t="s">
        <v>57</v>
      </c>
      <c r="U325" s="141"/>
      <c r="W325" s="143" t="s">
        <v>17</v>
      </c>
      <c r="X325" s="143" t="s">
        <v>57</v>
      </c>
      <c r="Z325" s="141"/>
      <c r="AB325" s="143" t="s">
        <v>17</v>
      </c>
      <c r="AC325" s="143" t="s">
        <v>57</v>
      </c>
      <c r="AF325" s="149"/>
      <c r="AG325" s="149"/>
      <c r="AH325" s="149"/>
      <c r="AI325" s="149"/>
      <c r="AJ325" s="149"/>
      <c r="AK325" s="149"/>
      <c r="AL325" s="149"/>
      <c r="AM325" s="149"/>
      <c r="AN325" s="149"/>
      <c r="AO325" s="149"/>
      <c r="AP325" s="149"/>
      <c r="AQ325" s="149"/>
      <c r="AR325" s="149"/>
      <c r="AS325" s="149"/>
      <c r="AT325" s="149"/>
      <c r="AU325" s="149"/>
      <c r="AV325" s="149"/>
      <c r="AW325" s="149"/>
      <c r="AX325" s="149"/>
      <c r="AY325" s="149"/>
      <c r="AZ325" s="149"/>
      <c r="BA325" s="149"/>
      <c r="BB325" s="149"/>
      <c r="BC325" s="149"/>
      <c r="BD325" s="149"/>
      <c r="BE325" s="149"/>
      <c r="BF325" s="149"/>
      <c r="BG325" s="149"/>
      <c r="BH325" s="149"/>
      <c r="BI325" s="149"/>
      <c r="BJ325" s="149"/>
      <c r="BK325" s="149"/>
      <c r="BL325" s="149"/>
      <c r="BM325" s="149"/>
      <c r="BN325" s="149"/>
      <c r="BO325" s="149"/>
      <c r="BP325" s="149"/>
      <c r="BQ325" s="149"/>
      <c r="BR325" s="149"/>
      <c r="BS325" s="149"/>
      <c r="BT325" s="149"/>
      <c r="BU325" s="149"/>
      <c r="BV325" s="149"/>
      <c r="BW325" s="149"/>
      <c r="BX325" s="149"/>
      <c r="BY325" s="149"/>
      <c r="BZ325" s="149"/>
      <c r="CA325" s="149"/>
      <c r="CB325" s="149"/>
    </row>
    <row r="326" spans="1:80" s="142" customFormat="1" ht="15.75" x14ac:dyDescent="0.25">
      <c r="A326" s="141"/>
      <c r="C326" s="144" t="str">
        <f>+C296</f>
        <v>CHAUFFEUR 1</v>
      </c>
      <c r="D326" s="145"/>
      <c r="F326" s="141"/>
      <c r="H326" s="144" t="str">
        <f>+H296</f>
        <v>CHAUFFEUR 1</v>
      </c>
      <c r="I326" s="145"/>
      <c r="K326" s="141"/>
      <c r="M326" s="144" t="str">
        <f>+M296</f>
        <v>CHAUFFEUR 1</v>
      </c>
      <c r="N326" s="145"/>
      <c r="P326" s="141"/>
      <c r="R326" s="144" t="str">
        <f>+R296</f>
        <v>CHAUFFEUR 1</v>
      </c>
      <c r="S326" s="145"/>
      <c r="U326" s="141"/>
      <c r="W326" s="144" t="str">
        <f>+W296</f>
        <v>CHAUFFEUR 1</v>
      </c>
      <c r="X326" s="145"/>
      <c r="Z326" s="141"/>
      <c r="AB326" s="144" t="str">
        <f>+AB267</f>
        <v>CHAUFFEUR 1</v>
      </c>
      <c r="AC326" s="145"/>
      <c r="AF326" s="149"/>
      <c r="AG326" s="149"/>
      <c r="AH326" s="149"/>
      <c r="AI326" s="149"/>
      <c r="AJ326" s="149"/>
      <c r="AK326" s="149"/>
      <c r="AL326" s="149"/>
      <c r="AM326" s="149"/>
      <c r="AN326" s="149"/>
      <c r="AO326" s="149"/>
      <c r="AP326" s="149"/>
      <c r="AQ326" s="149"/>
      <c r="AR326" s="149"/>
      <c r="AS326" s="149"/>
      <c r="AT326" s="149"/>
      <c r="AU326" s="149"/>
      <c r="AV326" s="149"/>
      <c r="AW326" s="149"/>
      <c r="AX326" s="149"/>
      <c r="AY326" s="149"/>
      <c r="AZ326" s="149"/>
      <c r="BA326" s="149"/>
      <c r="BB326" s="149"/>
      <c r="BC326" s="149"/>
      <c r="BD326" s="149"/>
      <c r="BE326" s="149"/>
      <c r="BF326" s="149"/>
      <c r="BG326" s="149"/>
      <c r="BH326" s="149"/>
      <c r="BI326" s="149"/>
      <c r="BJ326" s="149"/>
      <c r="BK326" s="149"/>
      <c r="BL326" s="149"/>
      <c r="BM326" s="149"/>
      <c r="BN326" s="149"/>
      <c r="BO326" s="149"/>
      <c r="BP326" s="149"/>
      <c r="BQ326" s="149"/>
      <c r="BR326" s="149"/>
      <c r="BS326" s="149"/>
      <c r="BT326" s="149"/>
      <c r="BU326" s="149"/>
      <c r="BV326" s="149"/>
      <c r="BW326" s="149"/>
      <c r="BX326" s="149"/>
      <c r="BY326" s="149"/>
      <c r="BZ326" s="149"/>
      <c r="CA326" s="149"/>
      <c r="CB326" s="149"/>
    </row>
    <row r="327" spans="1:80" s="142" customFormat="1" ht="15.75" x14ac:dyDescent="0.25">
      <c r="A327" s="141"/>
      <c r="C327" s="144" t="str">
        <f>+C297</f>
        <v>CHAUFFEUR 2</v>
      </c>
      <c r="D327" s="145"/>
      <c r="F327" s="141"/>
      <c r="H327" s="144" t="str">
        <f>+H297</f>
        <v>CHAUFFEUR 2</v>
      </c>
      <c r="I327" s="145"/>
      <c r="K327" s="141"/>
      <c r="M327" s="144" t="str">
        <f>+M297</f>
        <v>CHAUFFEUR 2</v>
      </c>
      <c r="N327" s="145"/>
      <c r="P327" s="141"/>
      <c r="R327" s="144" t="str">
        <f>+R297</f>
        <v>CHAUFFEUR 2</v>
      </c>
      <c r="S327" s="145"/>
      <c r="U327" s="141"/>
      <c r="W327" s="144" t="str">
        <f>+W297</f>
        <v>CHAUFFEUR 2</v>
      </c>
      <c r="X327" s="145"/>
      <c r="Z327" s="141"/>
      <c r="AB327" s="144" t="str">
        <f t="shared" ref="AB327:AB328" si="30">+AB268</f>
        <v>CHAUFFEUR 2</v>
      </c>
      <c r="AC327" s="145"/>
      <c r="AF327" s="149"/>
      <c r="AG327" s="149"/>
      <c r="AH327" s="149"/>
      <c r="AI327" s="149"/>
      <c r="AJ327" s="149"/>
      <c r="AK327" s="149"/>
      <c r="AL327" s="149"/>
      <c r="AM327" s="149"/>
      <c r="AN327" s="149"/>
      <c r="AO327" s="149"/>
      <c r="AP327" s="149"/>
      <c r="AQ327" s="149"/>
      <c r="AR327" s="149"/>
      <c r="AS327" s="149"/>
      <c r="AT327" s="149"/>
      <c r="AU327" s="149"/>
      <c r="AV327" s="149"/>
      <c r="AW327" s="149"/>
      <c r="AX327" s="149"/>
      <c r="AY327" s="149"/>
      <c r="AZ327" s="149"/>
      <c r="BA327" s="149"/>
      <c r="BB327" s="149"/>
      <c r="BC327" s="149"/>
      <c r="BD327" s="149"/>
      <c r="BE327" s="149"/>
      <c r="BF327" s="149"/>
      <c r="BG327" s="149"/>
      <c r="BH327" s="149"/>
      <c r="BI327" s="149"/>
      <c r="BJ327" s="149"/>
      <c r="BK327" s="149"/>
      <c r="BL327" s="149"/>
      <c r="BM327" s="149"/>
      <c r="BN327" s="149"/>
      <c r="BO327" s="149"/>
      <c r="BP327" s="149"/>
      <c r="BQ327" s="149"/>
      <c r="BR327" s="149"/>
      <c r="BS327" s="149"/>
      <c r="BT327" s="149"/>
      <c r="BU327" s="149"/>
      <c r="BV327" s="149"/>
      <c r="BW327" s="149"/>
      <c r="BX327" s="149"/>
      <c r="BY327" s="149"/>
      <c r="BZ327" s="149"/>
      <c r="CA327" s="149"/>
      <c r="CB327" s="149"/>
    </row>
    <row r="328" spans="1:80" s="142" customFormat="1" ht="15.75" x14ac:dyDescent="0.25">
      <c r="A328" s="141"/>
      <c r="C328" s="144" t="str">
        <f>+C298</f>
        <v>CHAUFFEUR 3</v>
      </c>
      <c r="D328" s="145"/>
      <c r="F328" s="141"/>
      <c r="H328" s="144" t="str">
        <f>+H298</f>
        <v>CHAUFFEUR 3</v>
      </c>
      <c r="I328" s="145"/>
      <c r="K328" s="141"/>
      <c r="M328" s="144" t="str">
        <f>+M298</f>
        <v>CHAUFFEUR 3</v>
      </c>
      <c r="N328" s="145"/>
      <c r="P328" s="141"/>
      <c r="R328" s="144" t="str">
        <f>+R298</f>
        <v>CHAUFFEUR 3</v>
      </c>
      <c r="S328" s="145"/>
      <c r="U328" s="141"/>
      <c r="W328" s="144" t="str">
        <f>+W298</f>
        <v>CHAUFFEUR 3</v>
      </c>
      <c r="X328" s="145"/>
      <c r="Z328" s="141"/>
      <c r="AB328" s="144" t="str">
        <f t="shared" si="30"/>
        <v>CHAUFFEUR 3</v>
      </c>
      <c r="AC328" s="145"/>
      <c r="AF328" s="149"/>
      <c r="AG328" s="149"/>
      <c r="AH328" s="149"/>
      <c r="AI328" s="149"/>
      <c r="AJ328" s="149"/>
      <c r="AK328" s="149"/>
      <c r="AL328" s="149"/>
      <c r="AM328" s="149"/>
      <c r="AN328" s="149"/>
      <c r="AO328" s="149"/>
      <c r="AP328" s="149"/>
      <c r="AQ328" s="149"/>
      <c r="AR328" s="149"/>
      <c r="AS328" s="149"/>
      <c r="AT328" s="149"/>
      <c r="AU328" s="149"/>
      <c r="AV328" s="149"/>
      <c r="AW328" s="149"/>
      <c r="AX328" s="149"/>
      <c r="AY328" s="149"/>
      <c r="AZ328" s="149"/>
      <c r="BA328" s="149"/>
      <c r="BB328" s="149"/>
      <c r="BC328" s="149"/>
      <c r="BD328" s="149"/>
      <c r="BE328" s="149"/>
      <c r="BF328" s="149"/>
      <c r="BG328" s="149"/>
      <c r="BH328" s="149"/>
      <c r="BI328" s="149"/>
      <c r="BJ328" s="149"/>
      <c r="BK328" s="149"/>
      <c r="BL328" s="149"/>
      <c r="BM328" s="149"/>
      <c r="BN328" s="149"/>
      <c r="BO328" s="149"/>
      <c r="BP328" s="149"/>
      <c r="BQ328" s="149"/>
      <c r="BR328" s="149"/>
      <c r="BS328" s="149"/>
      <c r="BT328" s="149"/>
      <c r="BU328" s="149"/>
      <c r="BV328" s="149"/>
      <c r="BW328" s="149"/>
      <c r="BX328" s="149"/>
      <c r="BY328" s="149"/>
      <c r="BZ328" s="149"/>
      <c r="CA328" s="149"/>
      <c r="CB328" s="149"/>
    </row>
    <row r="329" spans="1:80" ht="13.5" thickBot="1" x14ac:dyDescent="0.25">
      <c r="A329"/>
      <c r="C329" s="67"/>
      <c r="F329"/>
      <c r="H329" s="67"/>
      <c r="I329" s="26"/>
      <c r="L329" s="26"/>
      <c r="M329" s="67"/>
      <c r="P329"/>
      <c r="Q329" s="26"/>
      <c r="R329" s="67"/>
      <c r="U329"/>
      <c r="V329" s="26"/>
      <c r="W329" s="67"/>
      <c r="Z329"/>
      <c r="AA329" s="26"/>
      <c r="AB329" s="67"/>
      <c r="AF329" s="73"/>
      <c r="AG329" s="73"/>
      <c r="AH329" s="73"/>
      <c r="AI329" s="73"/>
      <c r="AJ329" s="73"/>
      <c r="AK329" s="73"/>
      <c r="AL329" s="73"/>
      <c r="AM329" s="73"/>
      <c r="AN329" s="73"/>
      <c r="AO329" s="73"/>
      <c r="AP329" s="73"/>
      <c r="AQ329" s="73"/>
      <c r="AR329" s="73"/>
      <c r="AS329" s="73"/>
      <c r="AT329" s="73"/>
      <c r="AU329" s="73"/>
      <c r="AV329" s="73"/>
      <c r="AW329" s="73"/>
      <c r="AX329" s="73"/>
      <c r="AY329" s="73"/>
      <c r="AZ329" s="73"/>
      <c r="BA329" s="73"/>
      <c r="BB329" s="73"/>
      <c r="BC329" s="73"/>
      <c r="BD329" s="73"/>
      <c r="BE329" s="73"/>
      <c r="BF329" s="73"/>
      <c r="BG329" s="73"/>
      <c r="BH329" s="73"/>
      <c r="BI329" s="73"/>
      <c r="BJ329" s="73"/>
      <c r="BK329" s="73"/>
      <c r="BL329" s="73"/>
      <c r="BM329" s="73"/>
      <c r="BN329" s="73"/>
      <c r="BO329" s="73"/>
      <c r="BP329" s="73"/>
      <c r="BQ329" s="73"/>
      <c r="BR329" s="73"/>
      <c r="BS329" s="73"/>
      <c r="BT329" s="73"/>
      <c r="BU329" s="73"/>
      <c r="BV329" s="73"/>
      <c r="BW329" s="73"/>
      <c r="BX329" s="73"/>
      <c r="BY329" s="73"/>
      <c r="BZ329" s="73"/>
      <c r="CA329" s="73"/>
      <c r="CB329" s="73"/>
    </row>
    <row r="330" spans="1:80" ht="24" thickBot="1" x14ac:dyDescent="0.4">
      <c r="A330" s="77"/>
      <c r="B330" s="189" t="s">
        <v>73</v>
      </c>
      <c r="C330" s="190"/>
      <c r="D330" s="187">
        <f>+D271+7</f>
        <v>43857</v>
      </c>
      <c r="E330" s="188"/>
      <c r="F330" s="77"/>
      <c r="G330" s="189" t="s">
        <v>74</v>
      </c>
      <c r="H330" s="190"/>
      <c r="I330" s="187">
        <f>+D330+1</f>
        <v>43858</v>
      </c>
      <c r="J330" s="188"/>
      <c r="K330" s="77"/>
      <c r="L330" s="189" t="s">
        <v>75</v>
      </c>
      <c r="M330" s="190"/>
      <c r="N330" s="187">
        <f>+I330+1</f>
        <v>43859</v>
      </c>
      <c r="O330" s="188"/>
      <c r="P330" s="77"/>
      <c r="Q330" s="189" t="s">
        <v>76</v>
      </c>
      <c r="R330" s="190"/>
      <c r="S330" s="187">
        <f>+N330+1</f>
        <v>43860</v>
      </c>
      <c r="T330" s="188"/>
      <c r="U330" s="77"/>
      <c r="V330" s="189" t="s">
        <v>77</v>
      </c>
      <c r="W330" s="190"/>
      <c r="X330" s="187">
        <f>+S330+1</f>
        <v>43861</v>
      </c>
      <c r="Y330" s="188"/>
      <c r="Z330" s="77"/>
      <c r="AA330" s="189" t="s">
        <v>78</v>
      </c>
      <c r="AB330" s="190"/>
      <c r="AC330" s="187">
        <f>+X330+1</f>
        <v>43862</v>
      </c>
      <c r="AD330" s="188"/>
      <c r="AE330" s="76"/>
      <c r="AF330" s="73"/>
      <c r="AG330" s="73"/>
      <c r="AH330" s="73"/>
      <c r="AI330" s="73"/>
      <c r="AJ330" s="73"/>
      <c r="AK330" s="73"/>
      <c r="AL330" s="73"/>
      <c r="AM330" s="73"/>
      <c r="AN330" s="73"/>
      <c r="AO330" s="73"/>
      <c r="AP330" s="73"/>
      <c r="AQ330" s="73"/>
      <c r="AR330" s="73"/>
      <c r="AS330" s="73"/>
      <c r="AT330" s="73"/>
      <c r="AU330" s="73"/>
      <c r="AV330" s="73"/>
      <c r="AW330" s="73"/>
      <c r="AX330" s="73"/>
      <c r="AY330" s="73"/>
      <c r="AZ330" s="73"/>
      <c r="BA330" s="73"/>
      <c r="BB330" s="73"/>
      <c r="BC330" s="73"/>
      <c r="BD330" s="73"/>
      <c r="BE330" s="73"/>
      <c r="BF330" s="73"/>
      <c r="BG330" s="73"/>
      <c r="BH330" s="73"/>
      <c r="BI330" s="73"/>
      <c r="BJ330" s="73"/>
      <c r="BK330" s="73"/>
      <c r="BL330" s="73"/>
      <c r="BM330" s="73"/>
      <c r="BN330" s="73"/>
      <c r="BO330" s="73"/>
      <c r="BP330" s="73"/>
      <c r="BQ330" s="73"/>
      <c r="BR330" s="73"/>
      <c r="BS330" s="73"/>
      <c r="BT330" s="73"/>
      <c r="BU330" s="73"/>
      <c r="BV330" s="73"/>
      <c r="BW330" s="73"/>
      <c r="BX330" s="73"/>
      <c r="BY330" s="73"/>
      <c r="BZ330" s="73"/>
      <c r="CA330" s="73"/>
      <c r="CB330" s="73"/>
    </row>
    <row r="331" spans="1:80" ht="23.25" x14ac:dyDescent="0.3">
      <c r="A331" s="71"/>
      <c r="C331" s="159" t="str">
        <f>+$C$11</f>
        <v>CHAUFFEUR 1</v>
      </c>
      <c r="D331" s="159" t="str">
        <f>+$C$12</f>
        <v>CHAUFFEUR 2</v>
      </c>
      <c r="E331" s="160" t="str">
        <f>+$C$13</f>
        <v>CHAUFFEUR 3</v>
      </c>
      <c r="F331" s="71"/>
      <c r="H331" s="159" t="str">
        <f>+$C$11</f>
        <v>CHAUFFEUR 1</v>
      </c>
      <c r="I331" s="159" t="str">
        <f>+$C$12</f>
        <v>CHAUFFEUR 2</v>
      </c>
      <c r="J331" s="160" t="str">
        <f>+$C$13</f>
        <v>CHAUFFEUR 3</v>
      </c>
      <c r="K331" s="71"/>
      <c r="L331" s="26"/>
      <c r="M331" s="159" t="str">
        <f>+$C$11</f>
        <v>CHAUFFEUR 1</v>
      </c>
      <c r="N331" s="159" t="str">
        <f>+$C$12</f>
        <v>CHAUFFEUR 2</v>
      </c>
      <c r="O331" s="160" t="str">
        <f>+$C$13</f>
        <v>CHAUFFEUR 3</v>
      </c>
      <c r="P331" s="71"/>
      <c r="Q331" s="26"/>
      <c r="R331" s="159" t="str">
        <f>+$C$11</f>
        <v>CHAUFFEUR 1</v>
      </c>
      <c r="S331" s="159" t="str">
        <f>+$C$12</f>
        <v>CHAUFFEUR 2</v>
      </c>
      <c r="T331" s="160" t="str">
        <f>+$C$13</f>
        <v>CHAUFFEUR 3</v>
      </c>
      <c r="U331" s="71"/>
      <c r="V331" s="26"/>
      <c r="W331" s="159" t="str">
        <f>+$C$11</f>
        <v>CHAUFFEUR 1</v>
      </c>
      <c r="X331" s="159" t="str">
        <f>+$C$12</f>
        <v>CHAUFFEUR 2</v>
      </c>
      <c r="Y331" s="160" t="str">
        <f>+$C$13</f>
        <v>CHAUFFEUR 3</v>
      </c>
      <c r="Z331" s="71"/>
      <c r="AA331" s="26"/>
      <c r="AB331" s="159" t="str">
        <f>+$C$11</f>
        <v>CHAUFFEUR 1</v>
      </c>
      <c r="AC331" s="159" t="str">
        <f>+$C$12</f>
        <v>CHAUFFEUR 2</v>
      </c>
      <c r="AD331" s="160" t="str">
        <f>+$C$13</f>
        <v>CHAUFFEUR 3</v>
      </c>
      <c r="AE331" s="58"/>
      <c r="AF331" s="73"/>
      <c r="AG331" s="73"/>
      <c r="AH331" s="73"/>
      <c r="AI331" s="73"/>
      <c r="AJ331" s="73"/>
      <c r="AK331" s="73"/>
      <c r="AL331" s="73"/>
      <c r="AM331" s="73"/>
      <c r="AN331" s="73"/>
      <c r="AO331" s="73"/>
      <c r="AP331" s="73"/>
      <c r="AQ331" s="73"/>
      <c r="AR331" s="73"/>
      <c r="AS331" s="73"/>
      <c r="AT331" s="73"/>
      <c r="AU331" s="73"/>
      <c r="AV331" s="73"/>
      <c r="AW331" s="73"/>
      <c r="AX331" s="73"/>
      <c r="AY331" s="73"/>
      <c r="AZ331" s="73"/>
      <c r="BA331" s="73"/>
      <c r="BB331" s="73"/>
      <c r="BC331" s="73"/>
      <c r="BD331" s="73"/>
      <c r="BE331" s="73"/>
      <c r="BF331" s="73"/>
      <c r="BG331" s="73"/>
      <c r="BH331" s="73"/>
      <c r="BI331" s="73"/>
      <c r="BJ331" s="73"/>
      <c r="BK331" s="73"/>
      <c r="BL331" s="73"/>
      <c r="BM331" s="73"/>
      <c r="BN331" s="73"/>
      <c r="BO331" s="73"/>
      <c r="BP331" s="73"/>
      <c r="BQ331" s="73"/>
      <c r="BR331" s="73"/>
      <c r="BS331" s="73"/>
      <c r="BT331" s="73"/>
      <c r="BU331" s="73"/>
      <c r="BV331" s="73"/>
      <c r="BW331" s="73"/>
      <c r="BX331" s="73"/>
      <c r="BY331" s="73"/>
      <c r="BZ331" s="73"/>
      <c r="CA331" s="73"/>
      <c r="CB331" s="73"/>
    </row>
    <row r="332" spans="1:80" ht="20.25" x14ac:dyDescent="0.3">
      <c r="A332" s="69"/>
      <c r="B332" s="50" t="s">
        <v>57</v>
      </c>
      <c r="C332" s="52">
        <f>+D326</f>
        <v>0</v>
      </c>
      <c r="D332" s="52">
        <f>+D327</f>
        <v>0</v>
      </c>
      <c r="E332" s="52">
        <f>+D328</f>
        <v>0</v>
      </c>
      <c r="F332" s="69"/>
      <c r="G332" s="50" t="s">
        <v>57</v>
      </c>
      <c r="H332" s="52">
        <f>+I326</f>
        <v>0</v>
      </c>
      <c r="I332" s="52">
        <f>+I327</f>
        <v>0</v>
      </c>
      <c r="J332" s="52">
        <f>+I328</f>
        <v>0</v>
      </c>
      <c r="K332" s="69"/>
      <c r="L332" s="50" t="s">
        <v>57</v>
      </c>
      <c r="M332" s="52">
        <f>+N326</f>
        <v>0</v>
      </c>
      <c r="N332" s="52">
        <f>+N327</f>
        <v>0</v>
      </c>
      <c r="O332" s="52">
        <f>+N328</f>
        <v>0</v>
      </c>
      <c r="P332" s="69"/>
      <c r="Q332" s="50" t="s">
        <v>57</v>
      </c>
      <c r="R332" s="52">
        <f>+S326</f>
        <v>0</v>
      </c>
      <c r="S332" s="52">
        <f>+S327</f>
        <v>0</v>
      </c>
      <c r="T332" s="52">
        <f>+S328</f>
        <v>0</v>
      </c>
      <c r="U332" s="69"/>
      <c r="V332" s="50" t="s">
        <v>57</v>
      </c>
      <c r="W332" s="52">
        <f>+X326</f>
        <v>0</v>
      </c>
      <c r="X332" s="52">
        <f>+X327</f>
        <v>0</v>
      </c>
      <c r="Y332" s="52">
        <f>+X328</f>
        <v>0</v>
      </c>
      <c r="Z332" s="69"/>
      <c r="AA332" s="50" t="s">
        <v>57</v>
      </c>
      <c r="AB332" s="52">
        <f>+AC326</f>
        <v>0</v>
      </c>
      <c r="AC332" s="52">
        <f>+AC327</f>
        <v>0</v>
      </c>
      <c r="AD332" s="155">
        <f>+AC328</f>
        <v>0</v>
      </c>
      <c r="AE332" s="45"/>
      <c r="AF332" s="73"/>
      <c r="AG332" s="73"/>
      <c r="AH332" s="73"/>
      <c r="AI332" s="73"/>
      <c r="AJ332" s="73"/>
      <c r="AK332" s="73"/>
      <c r="AL332" s="73"/>
      <c r="AM332" s="73"/>
      <c r="AN332" s="73"/>
      <c r="AO332" s="73"/>
      <c r="AP332" s="73"/>
      <c r="AQ332" s="73"/>
      <c r="AR332" s="73"/>
      <c r="AS332" s="73"/>
      <c r="AT332" s="73"/>
      <c r="AU332" s="73"/>
      <c r="AV332" s="73"/>
      <c r="AW332" s="73"/>
      <c r="AX332" s="73"/>
      <c r="AY332" s="73"/>
      <c r="AZ332" s="73"/>
      <c r="BA332" s="73"/>
      <c r="BB332" s="73"/>
      <c r="BC332" s="73"/>
      <c r="BD332" s="73"/>
      <c r="BE332" s="73"/>
      <c r="BF332" s="73"/>
      <c r="BG332" s="73"/>
      <c r="BH332" s="73"/>
      <c r="BI332" s="73"/>
      <c r="BJ332" s="73"/>
      <c r="BK332" s="73"/>
      <c r="BL332" s="73"/>
      <c r="BM332" s="73"/>
      <c r="BN332" s="73"/>
      <c r="BO332" s="73"/>
      <c r="BP332" s="73"/>
      <c r="BQ332" s="73"/>
      <c r="BR332" s="73"/>
      <c r="BS332" s="73"/>
      <c r="BT332" s="73"/>
      <c r="BU332" s="73"/>
      <c r="BV332" s="73"/>
      <c r="BW332" s="73"/>
      <c r="BX332" s="73"/>
      <c r="BY332" s="73"/>
      <c r="BZ332" s="73"/>
      <c r="CA332" s="73"/>
      <c r="CB332" s="73"/>
    </row>
    <row r="333" spans="1:80" ht="20.25" x14ac:dyDescent="0.3">
      <c r="A333" s="69"/>
      <c r="B333" s="50" t="s">
        <v>58</v>
      </c>
      <c r="C333" s="52" t="str">
        <f>IF(C332="TACHE 1","CHAUFFEUR 1 dispo","NON")</f>
        <v>NON</v>
      </c>
      <c r="D333" s="52" t="str">
        <f>IF(D332="TACHE 1","CHAUFFEUR 2 dispo","NON")</f>
        <v>NON</v>
      </c>
      <c r="E333" s="52" t="str">
        <f>IF(E332:E332="TACHE 1","CHAUFFEUR 3 dispo","NON")</f>
        <v>NON</v>
      </c>
      <c r="F333" s="69"/>
      <c r="G333" s="50" t="s">
        <v>58</v>
      </c>
      <c r="H333" s="52" t="str">
        <f>IF(H332="TACHE 1","CHAUFFEUR 1 dispo","NON")</f>
        <v>NON</v>
      </c>
      <c r="I333" s="52" t="str">
        <f>IF(I332="TACHE 1","CHAUFFEUR 2 dispo","NON")</f>
        <v>NON</v>
      </c>
      <c r="J333" s="52" t="str">
        <f>IF(J332:J332="TACHE 1","CHAUFFEUR 3 dispo","NON")</f>
        <v>NON</v>
      </c>
      <c r="K333" s="69"/>
      <c r="L333" s="50" t="s">
        <v>58</v>
      </c>
      <c r="M333" s="52" t="str">
        <f>IF(M332="TACHE 1","CHAUFFEUR 1 dispo","NON")</f>
        <v>NON</v>
      </c>
      <c r="N333" s="52" t="str">
        <f>IF(N332="TACHE 1","CHAUFFEUR 2 dispo","NON")</f>
        <v>NON</v>
      </c>
      <c r="O333" s="52" t="str">
        <f>IF(O332:O332="TACHE 1","CHAUFFEUR 3 dispo","NON")</f>
        <v>NON</v>
      </c>
      <c r="P333" s="69"/>
      <c r="Q333" s="50" t="s">
        <v>58</v>
      </c>
      <c r="R333" s="52" t="str">
        <f>IF(R332="TACHE 1","CHAUFFEUR 1 dispo","NON")</f>
        <v>NON</v>
      </c>
      <c r="S333" s="52" t="str">
        <f>IF(S332="TACHE 1","CHAUFFEUR 2 dispo","NON")</f>
        <v>NON</v>
      </c>
      <c r="T333" s="52" t="str">
        <f>IF(T332:T332="TACHE 1","CHAUFFEUR 3 dispo","NON")</f>
        <v>NON</v>
      </c>
      <c r="U333" s="69"/>
      <c r="V333" s="50" t="s">
        <v>58</v>
      </c>
      <c r="W333" s="52" t="str">
        <f>IF(W332="TACHE 1","CHAUFFEUR 1 dispo","NON")</f>
        <v>NON</v>
      </c>
      <c r="X333" s="52" t="str">
        <f>IF(X332="TACHE 1","CHAUFFEUR 2 dispo","NON")</f>
        <v>NON</v>
      </c>
      <c r="Y333" s="52" t="str">
        <f>IF(Y332:Y332="TACHE 1","CHAUFFEUR 3 dispo","NON")</f>
        <v>NON</v>
      </c>
      <c r="Z333" s="69"/>
      <c r="AA333" s="50" t="s">
        <v>58</v>
      </c>
      <c r="AB333" s="52" t="str">
        <f>IF(AB332="TACHE 1","CHAUFFEUR 1 dispo","NON")</f>
        <v>NON</v>
      </c>
      <c r="AC333" s="52" t="str">
        <f>IF(AC332="TACHE 1","CHAUFFEUR 2 dispo","NON")</f>
        <v>NON</v>
      </c>
      <c r="AD333" s="52" t="str">
        <f>IF(AD332:AD332="TACHE 1","CHAUFFEUR 3 dispo","NON")</f>
        <v>NON</v>
      </c>
      <c r="AE333" s="45"/>
      <c r="AF333" s="73"/>
      <c r="AG333" s="73"/>
      <c r="AH333" s="73"/>
      <c r="AI333" s="73"/>
      <c r="AJ333" s="73"/>
      <c r="AK333" s="73"/>
      <c r="AL333" s="73"/>
      <c r="AM333" s="73"/>
      <c r="AN333" s="73"/>
      <c r="AO333" s="73"/>
      <c r="AP333" s="73"/>
      <c r="AQ333" s="73"/>
      <c r="AR333" s="73"/>
      <c r="AS333" s="73"/>
      <c r="AT333" s="73"/>
      <c r="AU333" s="73"/>
      <c r="AV333" s="73"/>
      <c r="AW333" s="73"/>
      <c r="AX333" s="73"/>
      <c r="AY333" s="73"/>
      <c r="AZ333" s="73"/>
      <c r="BA333" s="73"/>
      <c r="BB333" s="73"/>
      <c r="BC333" s="73"/>
      <c r="BD333" s="73"/>
      <c r="BE333" s="73"/>
      <c r="BF333" s="73"/>
      <c r="BG333" s="73"/>
      <c r="BH333" s="73"/>
      <c r="BI333" s="73"/>
      <c r="BJ333" s="73"/>
      <c r="BK333" s="73"/>
      <c r="BL333" s="73"/>
      <c r="BM333" s="73"/>
      <c r="BN333" s="73"/>
      <c r="BO333" s="73"/>
      <c r="BP333" s="73"/>
      <c r="BQ333" s="73"/>
      <c r="BR333" s="73"/>
      <c r="BS333" s="73"/>
      <c r="BT333" s="73"/>
      <c r="BU333" s="73"/>
      <c r="BV333" s="73"/>
      <c r="BW333" s="73"/>
      <c r="BX333" s="73"/>
      <c r="BY333" s="73"/>
      <c r="BZ333" s="73"/>
      <c r="CA333" s="73"/>
      <c r="CB333" s="73"/>
    </row>
    <row r="334" spans="1:80" ht="20.25" x14ac:dyDescent="0.3">
      <c r="A334" s="106"/>
      <c r="B334" s="51">
        <v>0.3125</v>
      </c>
      <c r="C334" s="53"/>
      <c r="D334" s="53"/>
      <c r="E334" s="53"/>
      <c r="F334" s="106"/>
      <c r="G334" s="51">
        <v>0.3125</v>
      </c>
      <c r="H334" s="53"/>
      <c r="I334" s="53"/>
      <c r="J334" s="53"/>
      <c r="K334" s="106"/>
      <c r="L334" s="51">
        <v>0.3125</v>
      </c>
      <c r="M334" s="53"/>
      <c r="N334" s="53"/>
      <c r="O334" s="53"/>
      <c r="P334" s="106"/>
      <c r="Q334" s="51">
        <v>0.3125</v>
      </c>
      <c r="R334" s="53"/>
      <c r="S334" s="53"/>
      <c r="T334" s="53"/>
      <c r="U334" s="106"/>
      <c r="V334" s="51">
        <v>0.3125</v>
      </c>
      <c r="W334" s="53"/>
      <c r="X334" s="53"/>
      <c r="Y334" s="53"/>
      <c r="Z334" s="106"/>
      <c r="AA334" s="51">
        <v>0.3125</v>
      </c>
      <c r="AB334" s="53"/>
      <c r="AC334" s="53"/>
      <c r="AD334" s="53"/>
      <c r="AF334" s="73"/>
      <c r="AG334" s="73"/>
      <c r="AH334" s="73"/>
      <c r="AI334" s="73"/>
      <c r="AJ334" s="73"/>
      <c r="AK334" s="73"/>
      <c r="AL334" s="73"/>
      <c r="AM334" s="73"/>
      <c r="AN334" s="73"/>
      <c r="AO334" s="73"/>
      <c r="AP334" s="73"/>
      <c r="AQ334" s="73"/>
      <c r="AR334" s="73"/>
      <c r="AS334" s="73"/>
      <c r="AT334" s="73"/>
      <c r="AU334" s="73"/>
      <c r="AV334" s="73"/>
      <c r="AW334" s="73"/>
      <c r="AX334" s="73"/>
      <c r="AY334" s="73"/>
      <c r="AZ334" s="73"/>
      <c r="BA334" s="73"/>
      <c r="BB334" s="73"/>
      <c r="BC334" s="73"/>
      <c r="BD334" s="73"/>
      <c r="BE334" s="73"/>
      <c r="BF334" s="73"/>
      <c r="BG334" s="73"/>
      <c r="BH334" s="73"/>
      <c r="BI334" s="73"/>
      <c r="BJ334" s="73"/>
      <c r="BK334" s="73"/>
      <c r="BL334" s="73"/>
      <c r="BM334" s="73"/>
      <c r="BN334" s="73"/>
      <c r="BO334" s="73"/>
      <c r="BP334" s="73"/>
      <c r="BQ334" s="73"/>
      <c r="BR334" s="73"/>
      <c r="BS334" s="73"/>
      <c r="BT334" s="73"/>
      <c r="BU334" s="73"/>
      <c r="BV334" s="73"/>
      <c r="BW334" s="73"/>
      <c r="BX334" s="73"/>
      <c r="BY334" s="73"/>
      <c r="BZ334" s="73"/>
      <c r="CA334" s="73"/>
      <c r="CB334" s="73"/>
    </row>
    <row r="335" spans="1:80" ht="23.25" x14ac:dyDescent="0.3">
      <c r="A335" s="106"/>
      <c r="B335" s="51">
        <v>0.32291666666666669</v>
      </c>
      <c r="C335" s="53"/>
      <c r="D335" s="53"/>
      <c r="E335" s="53"/>
      <c r="F335" s="106"/>
      <c r="G335" s="51">
        <v>0.32291666666666669</v>
      </c>
      <c r="H335" s="53"/>
      <c r="I335" s="53"/>
      <c r="J335" s="53"/>
      <c r="K335" s="106"/>
      <c r="L335" s="51">
        <v>0.32291666666666669</v>
      </c>
      <c r="M335" s="53"/>
      <c r="N335" s="53"/>
      <c r="O335" s="53"/>
      <c r="P335" s="106"/>
      <c r="Q335" s="51">
        <v>0.32291666666666669</v>
      </c>
      <c r="R335" s="53"/>
      <c r="S335" s="53"/>
      <c r="T335" s="53"/>
      <c r="U335" s="106"/>
      <c r="V335" s="51">
        <v>0.32291666666666669</v>
      </c>
      <c r="W335" s="53"/>
      <c r="X335" s="53"/>
      <c r="Y335" s="53"/>
      <c r="Z335" s="106"/>
      <c r="AA335" s="51">
        <v>0.32291666666666669</v>
      </c>
      <c r="AB335" s="53"/>
      <c r="AC335" s="53"/>
      <c r="AD335" s="53"/>
      <c r="AF335" s="73"/>
      <c r="AG335" s="73"/>
      <c r="AH335" s="73"/>
      <c r="AI335" s="73"/>
      <c r="AJ335" s="73"/>
      <c r="AK335" s="73"/>
      <c r="AL335" s="73"/>
      <c r="AM335" s="73"/>
      <c r="AN335" s="73"/>
      <c r="AO335" s="73"/>
      <c r="AP335" s="73"/>
      <c r="AQ335" s="73"/>
      <c r="AR335" s="73"/>
      <c r="AS335" s="73"/>
      <c r="AT335" s="73"/>
      <c r="AU335" s="73"/>
      <c r="AV335" s="73"/>
      <c r="AW335" s="73"/>
      <c r="AX335" s="73"/>
      <c r="AY335" s="73"/>
      <c r="AZ335" s="73"/>
      <c r="BA335" s="73"/>
      <c r="BB335" s="73"/>
      <c r="BC335" s="73"/>
      <c r="BD335" s="73"/>
      <c r="BE335" s="73"/>
      <c r="BF335" s="73"/>
      <c r="BG335" s="73"/>
      <c r="BH335" s="73"/>
      <c r="BI335" s="73"/>
      <c r="BJ335" s="73"/>
      <c r="BK335" s="73"/>
      <c r="BL335" s="73"/>
      <c r="BM335" s="73"/>
      <c r="BN335" s="73"/>
      <c r="BO335" s="97"/>
      <c r="BP335" s="73"/>
      <c r="BQ335" s="73"/>
      <c r="BR335" s="73"/>
      <c r="BS335" s="73"/>
      <c r="BT335" s="73"/>
      <c r="BU335" s="73"/>
      <c r="BV335" s="73"/>
      <c r="BW335" s="73"/>
      <c r="BX335" s="73"/>
      <c r="BY335" s="73"/>
      <c r="BZ335" s="73"/>
      <c r="CA335" s="73"/>
      <c r="CB335" s="73"/>
    </row>
    <row r="336" spans="1:80" ht="20.25" x14ac:dyDescent="0.3">
      <c r="A336" s="106"/>
      <c r="B336" s="51">
        <v>0.33333333333333337</v>
      </c>
      <c r="C336" s="53"/>
      <c r="D336" s="53"/>
      <c r="E336" s="53"/>
      <c r="F336" s="106"/>
      <c r="G336" s="51">
        <v>0.33333333333333337</v>
      </c>
      <c r="H336" s="53"/>
      <c r="I336" s="53"/>
      <c r="J336" s="53"/>
      <c r="K336" s="106"/>
      <c r="L336" s="51">
        <v>0.33333333333333337</v>
      </c>
      <c r="M336" s="53"/>
      <c r="N336" s="53"/>
      <c r="O336" s="53"/>
      <c r="P336" s="106"/>
      <c r="Q336" s="51">
        <v>0.33333333333333337</v>
      </c>
      <c r="R336" s="53"/>
      <c r="S336" s="53"/>
      <c r="T336" s="53"/>
      <c r="U336" s="106"/>
      <c r="V336" s="51">
        <v>0.33333333333333337</v>
      </c>
      <c r="W336" s="53"/>
      <c r="X336" s="53"/>
      <c r="Y336" s="53"/>
      <c r="Z336" s="106"/>
      <c r="AA336" s="51">
        <v>0.33333333333333337</v>
      </c>
      <c r="AB336" s="53"/>
      <c r="AC336" s="53"/>
      <c r="AD336" s="53"/>
      <c r="AF336" s="73"/>
      <c r="AG336" s="73"/>
      <c r="AH336" s="73"/>
      <c r="AI336" s="73"/>
      <c r="AJ336" s="73"/>
      <c r="AK336" s="73"/>
      <c r="AL336" s="73"/>
      <c r="AM336" s="73"/>
      <c r="AN336" s="73"/>
      <c r="AO336" s="73"/>
      <c r="AP336" s="73"/>
      <c r="AQ336" s="73"/>
      <c r="AR336" s="73"/>
      <c r="AS336" s="73"/>
      <c r="AT336" s="73"/>
      <c r="AU336" s="73"/>
      <c r="AV336" s="73"/>
      <c r="AW336" s="73"/>
      <c r="AX336" s="73"/>
      <c r="AY336" s="73"/>
      <c r="AZ336" s="73"/>
      <c r="BA336" s="73"/>
      <c r="BB336" s="73"/>
      <c r="BC336" s="73"/>
      <c r="BD336" s="73"/>
      <c r="BE336" s="73"/>
      <c r="BF336" s="73"/>
      <c r="BG336" s="73"/>
      <c r="BH336" s="73"/>
      <c r="BI336" s="73"/>
      <c r="BJ336" s="73"/>
      <c r="BK336" s="73"/>
      <c r="BL336" s="73"/>
      <c r="BM336" s="73"/>
      <c r="BN336" s="73"/>
      <c r="BO336" s="99"/>
      <c r="BP336" s="73"/>
      <c r="BQ336" s="73"/>
      <c r="BR336" s="73"/>
      <c r="BS336" s="73"/>
      <c r="BT336" s="73"/>
      <c r="BU336" s="73"/>
      <c r="BV336" s="73"/>
      <c r="BW336" s="73"/>
      <c r="BX336" s="73"/>
      <c r="BY336" s="73"/>
      <c r="BZ336" s="73"/>
      <c r="CA336" s="73"/>
      <c r="CB336" s="73"/>
    </row>
    <row r="337" spans="1:80" ht="20.25" x14ac:dyDescent="0.3">
      <c r="A337" s="106"/>
      <c r="B337" s="51">
        <v>0.34375000000000006</v>
      </c>
      <c r="C337" s="59"/>
      <c r="D337" s="59"/>
      <c r="E337" s="59"/>
      <c r="F337" s="106"/>
      <c r="G337" s="51">
        <v>0.34375000000000006</v>
      </c>
      <c r="H337" s="59"/>
      <c r="I337" s="59"/>
      <c r="J337" s="59"/>
      <c r="K337" s="106"/>
      <c r="L337" s="51">
        <v>0.34375000000000006</v>
      </c>
      <c r="M337" s="59"/>
      <c r="N337" s="59"/>
      <c r="O337" s="59"/>
      <c r="P337" s="106"/>
      <c r="Q337" s="51">
        <v>0.34375000000000006</v>
      </c>
      <c r="R337" s="59"/>
      <c r="S337" s="59"/>
      <c r="T337" s="59"/>
      <c r="U337" s="106"/>
      <c r="V337" s="51">
        <v>0.34375000000000006</v>
      </c>
      <c r="W337" s="59"/>
      <c r="X337" s="59"/>
      <c r="Y337" s="59"/>
      <c r="Z337" s="106"/>
      <c r="AA337" s="51">
        <v>0.34375000000000006</v>
      </c>
      <c r="AB337" s="59"/>
      <c r="AC337" s="59"/>
      <c r="AD337" s="59"/>
      <c r="AF337" s="73"/>
      <c r="AG337" s="73"/>
      <c r="AH337" s="73"/>
      <c r="AI337" s="73"/>
      <c r="AJ337" s="73"/>
      <c r="AK337" s="73"/>
      <c r="AL337" s="73"/>
      <c r="AM337" s="73"/>
      <c r="AN337" s="73"/>
      <c r="AO337" s="73"/>
      <c r="AP337" s="73"/>
      <c r="AQ337" s="73"/>
      <c r="AR337" s="73"/>
      <c r="AS337" s="73"/>
      <c r="AT337" s="73"/>
      <c r="AU337" s="73"/>
      <c r="AV337" s="73"/>
      <c r="AW337" s="73"/>
      <c r="AX337" s="73"/>
      <c r="AY337" s="73"/>
      <c r="AZ337" s="73"/>
      <c r="BA337" s="73"/>
      <c r="BB337" s="73"/>
      <c r="BC337" s="73"/>
      <c r="BD337" s="73"/>
      <c r="BE337" s="73"/>
      <c r="BF337" s="73"/>
      <c r="BG337" s="73"/>
      <c r="BH337" s="73"/>
      <c r="BI337" s="73"/>
      <c r="BJ337" s="73"/>
      <c r="BK337" s="73"/>
      <c r="BL337" s="73"/>
      <c r="BM337" s="73"/>
      <c r="BN337" s="73"/>
      <c r="BO337" s="73"/>
      <c r="BP337" s="73"/>
      <c r="BQ337" s="73"/>
      <c r="BR337" s="73"/>
      <c r="BS337" s="73"/>
      <c r="BT337" s="73"/>
      <c r="BU337" s="73"/>
      <c r="BV337" s="73"/>
      <c r="BW337" s="73"/>
      <c r="BX337" s="73"/>
      <c r="BY337" s="73"/>
      <c r="BZ337" s="73"/>
      <c r="CA337" s="73"/>
      <c r="CB337" s="73"/>
    </row>
    <row r="338" spans="1:80" ht="20.25" x14ac:dyDescent="0.3">
      <c r="A338" s="106"/>
      <c r="B338" s="51">
        <v>0.35416666666666674</v>
      </c>
      <c r="C338" s="59"/>
      <c r="D338" s="59"/>
      <c r="E338" s="59"/>
      <c r="F338" s="106"/>
      <c r="G338" s="51">
        <v>0.35416666666666674</v>
      </c>
      <c r="H338" s="59"/>
      <c r="I338" s="59"/>
      <c r="J338" s="59"/>
      <c r="K338" s="106"/>
      <c r="L338" s="51">
        <v>0.35416666666666674</v>
      </c>
      <c r="M338" s="59"/>
      <c r="N338" s="59"/>
      <c r="O338" s="59"/>
      <c r="P338" s="106"/>
      <c r="Q338" s="51">
        <v>0.35416666666666674</v>
      </c>
      <c r="R338" s="59"/>
      <c r="S338" s="59"/>
      <c r="T338" s="59"/>
      <c r="U338" s="106"/>
      <c r="V338" s="51">
        <v>0.35416666666666674</v>
      </c>
      <c r="W338" s="59"/>
      <c r="X338" s="59"/>
      <c r="Y338" s="59"/>
      <c r="Z338" s="106"/>
      <c r="AA338" s="51">
        <v>0.35416666666666674</v>
      </c>
      <c r="AB338" s="59"/>
      <c r="AC338" s="59"/>
      <c r="AD338" s="59"/>
      <c r="AF338" s="73"/>
      <c r="AG338" s="73"/>
      <c r="AH338" s="73"/>
      <c r="AI338" s="73"/>
      <c r="AJ338" s="73"/>
      <c r="AK338" s="73"/>
      <c r="AL338" s="73"/>
      <c r="AM338" s="73"/>
      <c r="AN338" s="73"/>
      <c r="AO338" s="73"/>
      <c r="AP338" s="73"/>
      <c r="AQ338" s="73"/>
      <c r="AR338" s="73"/>
      <c r="AS338" s="73"/>
      <c r="AT338" s="73"/>
      <c r="AU338" s="73"/>
      <c r="AV338" s="73"/>
      <c r="AW338" s="73"/>
      <c r="AX338" s="73"/>
      <c r="AY338" s="73"/>
      <c r="AZ338" s="73"/>
      <c r="BA338" s="73"/>
      <c r="BB338" s="73"/>
      <c r="BC338" s="73"/>
      <c r="BD338" s="73"/>
      <c r="BE338" s="73"/>
      <c r="BF338" s="73"/>
      <c r="BG338" s="73"/>
      <c r="BH338" s="73"/>
      <c r="BI338" s="73"/>
      <c r="BJ338" s="73"/>
      <c r="BK338" s="73"/>
      <c r="BL338" s="73"/>
      <c r="BM338" s="73"/>
      <c r="BN338" s="73"/>
      <c r="BO338" s="73"/>
      <c r="BP338" s="73"/>
      <c r="BQ338" s="73"/>
      <c r="BR338" s="73"/>
      <c r="BS338" s="73"/>
      <c r="BT338" s="73"/>
      <c r="BU338" s="73"/>
      <c r="BV338" s="73"/>
      <c r="BW338" s="73"/>
      <c r="BX338" s="73"/>
      <c r="BY338" s="73"/>
      <c r="BZ338" s="73"/>
      <c r="CA338" s="73"/>
      <c r="CB338" s="73"/>
    </row>
    <row r="339" spans="1:80" ht="20.25" x14ac:dyDescent="0.3">
      <c r="A339" s="106"/>
      <c r="B339" s="51">
        <v>0.36458333333333343</v>
      </c>
      <c r="C339" s="59"/>
      <c r="D339" s="59"/>
      <c r="E339" s="59"/>
      <c r="F339" s="106"/>
      <c r="G339" s="51">
        <v>0.36458333333333343</v>
      </c>
      <c r="H339" s="59"/>
      <c r="I339" s="59"/>
      <c r="J339" s="59"/>
      <c r="K339" s="106"/>
      <c r="L339" s="51">
        <v>0.36458333333333343</v>
      </c>
      <c r="M339" s="59"/>
      <c r="N339" s="59"/>
      <c r="O339" s="59"/>
      <c r="P339" s="106"/>
      <c r="Q339" s="51">
        <v>0.36458333333333343</v>
      </c>
      <c r="R339" s="59"/>
      <c r="S339" s="59"/>
      <c r="T339" s="59"/>
      <c r="U339" s="106"/>
      <c r="V339" s="51">
        <v>0.36458333333333343</v>
      </c>
      <c r="W339" s="59"/>
      <c r="X339" s="59"/>
      <c r="Y339" s="59"/>
      <c r="Z339" s="106"/>
      <c r="AA339" s="51">
        <v>0.36458333333333343</v>
      </c>
      <c r="AB339" s="59"/>
      <c r="AC339" s="59"/>
      <c r="AD339" s="59"/>
      <c r="AF339" s="73"/>
      <c r="AG339" s="73"/>
      <c r="AH339" s="73"/>
      <c r="AI339" s="73"/>
      <c r="AJ339" s="73"/>
      <c r="AK339" s="73"/>
      <c r="AL339" s="73"/>
      <c r="AM339" s="73"/>
      <c r="AN339" s="73"/>
      <c r="AO339" s="73"/>
      <c r="AP339" s="73"/>
      <c r="AQ339" s="73"/>
      <c r="AR339" s="73"/>
      <c r="AS339" s="73"/>
      <c r="AT339" s="73"/>
      <c r="AU339" s="73"/>
      <c r="AV339" s="73"/>
      <c r="AW339" s="73"/>
      <c r="AX339" s="73"/>
      <c r="AY339" s="73"/>
      <c r="AZ339" s="73"/>
      <c r="BA339" s="73"/>
      <c r="BB339" s="73"/>
      <c r="BC339" s="73"/>
      <c r="BD339" s="73"/>
      <c r="BE339" s="73"/>
      <c r="BF339" s="73"/>
      <c r="BG339" s="73"/>
      <c r="BH339" s="73"/>
      <c r="BI339" s="73"/>
      <c r="BJ339" s="73"/>
      <c r="BK339" s="73"/>
      <c r="BL339" s="73"/>
      <c r="BM339" s="73"/>
      <c r="BN339" s="73"/>
      <c r="BO339" s="73"/>
      <c r="BP339" s="73"/>
      <c r="BQ339" s="73"/>
      <c r="BR339" s="73"/>
      <c r="BS339" s="73"/>
      <c r="BT339" s="73"/>
      <c r="BU339" s="73"/>
      <c r="BV339" s="73"/>
      <c r="BW339" s="73"/>
      <c r="BX339" s="73"/>
      <c r="BY339" s="73"/>
      <c r="BZ339" s="73"/>
      <c r="CA339" s="73"/>
      <c r="CB339" s="73"/>
    </row>
    <row r="340" spans="1:80" ht="20.25" x14ac:dyDescent="0.3">
      <c r="A340" s="106"/>
      <c r="B340" s="51">
        <v>0.37500000000000011</v>
      </c>
      <c r="C340" s="59"/>
      <c r="D340" s="59"/>
      <c r="E340" s="59"/>
      <c r="F340" s="106"/>
      <c r="G340" s="51">
        <v>0.37500000000000011</v>
      </c>
      <c r="H340" s="59"/>
      <c r="I340" s="59"/>
      <c r="J340" s="59"/>
      <c r="K340" s="106"/>
      <c r="L340" s="51">
        <v>0.37500000000000011</v>
      </c>
      <c r="M340" s="59"/>
      <c r="N340" s="59"/>
      <c r="O340" s="59"/>
      <c r="P340" s="106"/>
      <c r="Q340" s="51">
        <v>0.37500000000000011</v>
      </c>
      <c r="R340" s="59"/>
      <c r="S340" s="59"/>
      <c r="T340" s="59"/>
      <c r="U340" s="106"/>
      <c r="V340" s="51">
        <v>0.37500000000000011</v>
      </c>
      <c r="W340" s="59"/>
      <c r="X340" s="59"/>
      <c r="Y340" s="59"/>
      <c r="Z340" s="106"/>
      <c r="AA340" s="51">
        <v>0.37500000000000011</v>
      </c>
      <c r="AB340" s="59"/>
      <c r="AC340" s="59"/>
      <c r="AD340" s="59"/>
      <c r="AF340" s="73"/>
      <c r="AG340" s="73"/>
      <c r="AH340" s="73"/>
      <c r="AI340" s="73"/>
      <c r="AJ340" s="73"/>
      <c r="AK340" s="73"/>
      <c r="AL340" s="73"/>
      <c r="AM340" s="73"/>
      <c r="AN340" s="73"/>
      <c r="AO340" s="73"/>
      <c r="AP340" s="73"/>
      <c r="AQ340" s="73"/>
      <c r="AR340" s="73"/>
      <c r="AS340" s="73"/>
      <c r="AT340" s="73"/>
      <c r="AU340" s="73"/>
      <c r="AV340" s="73"/>
      <c r="AW340" s="73"/>
      <c r="AX340" s="73"/>
      <c r="AY340" s="73"/>
      <c r="AZ340" s="73"/>
      <c r="BA340" s="73"/>
      <c r="BB340" s="73"/>
      <c r="BC340" s="73"/>
      <c r="BD340" s="73"/>
      <c r="BE340" s="73"/>
      <c r="BF340" s="73"/>
      <c r="BG340" s="73"/>
      <c r="BH340" s="73"/>
      <c r="BI340" s="73"/>
      <c r="BJ340" s="73"/>
      <c r="BK340" s="73"/>
      <c r="BL340" s="73"/>
      <c r="BM340" s="73"/>
      <c r="BN340" s="73"/>
      <c r="BO340" s="73"/>
      <c r="BP340" s="73"/>
      <c r="BQ340" s="73"/>
      <c r="BR340" s="73"/>
      <c r="BS340" s="73"/>
      <c r="BT340" s="73"/>
      <c r="BU340" s="73"/>
      <c r="BV340" s="73"/>
      <c r="BW340" s="73"/>
      <c r="BX340" s="73"/>
      <c r="BY340" s="73"/>
      <c r="BZ340" s="73"/>
      <c r="CA340" s="73"/>
      <c r="CB340" s="73"/>
    </row>
    <row r="341" spans="1:80" ht="20.25" x14ac:dyDescent="0.3">
      <c r="A341" s="69"/>
      <c r="B341" s="51">
        <v>0.3854166666666668</v>
      </c>
      <c r="C341" s="59"/>
      <c r="D341" s="59"/>
      <c r="E341" s="59"/>
      <c r="F341" s="69"/>
      <c r="G341" s="51">
        <v>0.3854166666666668</v>
      </c>
      <c r="H341" s="59"/>
      <c r="I341" s="59"/>
      <c r="J341" s="59"/>
      <c r="K341" s="69"/>
      <c r="L341" s="51">
        <v>0.3854166666666668</v>
      </c>
      <c r="M341" s="59"/>
      <c r="N341" s="59"/>
      <c r="O341" s="59"/>
      <c r="P341" s="69"/>
      <c r="Q341" s="51">
        <v>0.3854166666666668</v>
      </c>
      <c r="R341" s="59"/>
      <c r="S341" s="59"/>
      <c r="T341" s="59"/>
      <c r="U341" s="69"/>
      <c r="V341" s="51">
        <v>0.3854166666666668</v>
      </c>
      <c r="W341" s="59"/>
      <c r="X341" s="59"/>
      <c r="Y341" s="59"/>
      <c r="Z341" s="69"/>
      <c r="AA341" s="51">
        <v>0.3854166666666668</v>
      </c>
      <c r="AB341" s="59"/>
      <c r="AC341" s="59"/>
      <c r="AD341" s="59"/>
      <c r="AF341" s="73"/>
      <c r="AG341" s="73"/>
      <c r="AH341" s="73"/>
      <c r="AI341" s="73"/>
      <c r="AJ341" s="73"/>
      <c r="AK341" s="73"/>
      <c r="AL341" s="73"/>
      <c r="AM341" s="73"/>
      <c r="AN341" s="73"/>
      <c r="AO341" s="73"/>
      <c r="AP341" s="73"/>
      <c r="AQ341" s="73"/>
      <c r="AR341" s="73"/>
      <c r="AS341" s="73"/>
      <c r="AT341" s="73"/>
      <c r="AU341" s="73"/>
      <c r="AV341" s="73"/>
      <c r="AW341" s="73"/>
      <c r="AX341" s="73"/>
      <c r="AY341" s="73"/>
      <c r="AZ341" s="73"/>
      <c r="BA341" s="73"/>
      <c r="BB341" s="73"/>
      <c r="BC341" s="73"/>
      <c r="BD341" s="73"/>
      <c r="BE341" s="73"/>
      <c r="BF341" s="73"/>
      <c r="BG341" s="73"/>
      <c r="BH341" s="73"/>
      <c r="BI341" s="73"/>
      <c r="BJ341" s="73"/>
      <c r="BK341" s="73"/>
      <c r="BL341" s="73"/>
      <c r="BM341" s="73"/>
      <c r="BN341" s="73"/>
      <c r="BO341" s="73"/>
      <c r="BP341" s="73"/>
      <c r="BQ341" s="73"/>
      <c r="BR341" s="73"/>
      <c r="BS341" s="73"/>
      <c r="BT341" s="73"/>
      <c r="BU341" s="73"/>
      <c r="BV341" s="73"/>
      <c r="BW341" s="73"/>
      <c r="BX341" s="73"/>
      <c r="BY341" s="73"/>
      <c r="BZ341" s="73"/>
      <c r="CA341" s="73"/>
      <c r="CB341" s="73"/>
    </row>
    <row r="342" spans="1:80" ht="20.25" x14ac:dyDescent="0.3">
      <c r="A342" s="69"/>
      <c r="B342" s="51">
        <v>0.39583333333333348</v>
      </c>
      <c r="C342" s="59"/>
      <c r="D342" s="59"/>
      <c r="E342" s="59"/>
      <c r="F342" s="69"/>
      <c r="G342" s="51">
        <v>0.39583333333333348</v>
      </c>
      <c r="H342" s="59"/>
      <c r="I342" s="59"/>
      <c r="J342" s="59"/>
      <c r="K342" s="69"/>
      <c r="L342" s="51">
        <v>0.39583333333333348</v>
      </c>
      <c r="M342" s="59"/>
      <c r="N342" s="59"/>
      <c r="O342" s="59"/>
      <c r="P342" s="69"/>
      <c r="Q342" s="51">
        <v>0.39583333333333348</v>
      </c>
      <c r="R342" s="59"/>
      <c r="S342" s="59"/>
      <c r="T342" s="59"/>
      <c r="U342" s="69"/>
      <c r="V342" s="51">
        <v>0.39583333333333348</v>
      </c>
      <c r="W342" s="59"/>
      <c r="X342" s="59"/>
      <c r="Y342" s="59"/>
      <c r="Z342" s="69"/>
      <c r="AA342" s="51">
        <v>0.39583333333333348</v>
      </c>
      <c r="AB342" s="59"/>
      <c r="AC342" s="59"/>
      <c r="AD342" s="59"/>
      <c r="AF342" s="73"/>
      <c r="AG342" s="73"/>
      <c r="AH342" s="73"/>
      <c r="AI342" s="73"/>
      <c r="AJ342" s="73"/>
      <c r="AK342" s="73"/>
      <c r="AL342" s="73"/>
      <c r="AM342" s="73"/>
      <c r="AN342" s="73"/>
      <c r="AO342" s="73"/>
      <c r="AP342" s="73"/>
      <c r="AQ342" s="73"/>
      <c r="AR342" s="73"/>
      <c r="AS342" s="73"/>
      <c r="AT342" s="73"/>
      <c r="AU342" s="73"/>
      <c r="AV342" s="73"/>
      <c r="AW342" s="73"/>
      <c r="AX342" s="73"/>
      <c r="AY342" s="73"/>
      <c r="AZ342" s="73"/>
      <c r="BA342" s="73"/>
      <c r="BB342" s="73"/>
      <c r="BC342" s="73"/>
      <c r="BD342" s="73"/>
      <c r="BE342" s="73"/>
      <c r="BF342" s="73"/>
      <c r="BG342" s="73"/>
      <c r="BH342" s="73"/>
      <c r="BI342" s="73"/>
      <c r="BJ342" s="73"/>
      <c r="BK342" s="73"/>
      <c r="BL342" s="73"/>
      <c r="BM342" s="73"/>
      <c r="BN342" s="73"/>
      <c r="BO342" s="73"/>
      <c r="BP342" s="73"/>
      <c r="BQ342" s="73"/>
      <c r="BR342" s="73"/>
      <c r="BS342" s="73"/>
      <c r="BT342" s="73"/>
      <c r="BU342" s="73"/>
      <c r="BV342" s="73"/>
      <c r="BW342" s="73"/>
      <c r="BX342" s="73"/>
      <c r="BY342" s="73"/>
      <c r="BZ342" s="73"/>
      <c r="CA342" s="73"/>
      <c r="CB342" s="73"/>
    </row>
    <row r="343" spans="1:80" ht="20.25" x14ac:dyDescent="0.3">
      <c r="A343" s="69"/>
      <c r="B343" s="51">
        <v>0.40625000000000017</v>
      </c>
      <c r="C343" s="59"/>
      <c r="D343" s="59"/>
      <c r="E343" s="59"/>
      <c r="F343" s="69"/>
      <c r="G343" s="51">
        <v>0.40625000000000017</v>
      </c>
      <c r="H343" s="59"/>
      <c r="I343" s="59"/>
      <c r="J343" s="59"/>
      <c r="K343" s="69"/>
      <c r="L343" s="51">
        <v>0.40625000000000017</v>
      </c>
      <c r="M343" s="59"/>
      <c r="N343" s="59"/>
      <c r="O343" s="59"/>
      <c r="P343" s="69"/>
      <c r="Q343" s="51">
        <v>0.40625000000000017</v>
      </c>
      <c r="R343" s="59"/>
      <c r="S343" s="59"/>
      <c r="T343" s="59"/>
      <c r="U343" s="69"/>
      <c r="V343" s="51">
        <v>0.40625000000000017</v>
      </c>
      <c r="W343" s="59"/>
      <c r="X343" s="59"/>
      <c r="Y343" s="59"/>
      <c r="Z343" s="69"/>
      <c r="AA343" s="51">
        <v>0.40625000000000017</v>
      </c>
      <c r="AB343" s="59"/>
      <c r="AC343" s="59"/>
      <c r="AD343" s="59"/>
      <c r="AF343" s="73"/>
      <c r="AG343" s="73"/>
      <c r="AH343" s="73"/>
      <c r="AI343" s="73"/>
      <c r="AJ343" s="73"/>
      <c r="AK343" s="73"/>
      <c r="AL343" s="73"/>
      <c r="AM343" s="73"/>
      <c r="AN343" s="73"/>
      <c r="AO343" s="73"/>
      <c r="AP343" s="73"/>
      <c r="AQ343" s="73"/>
      <c r="AR343" s="73"/>
      <c r="AS343" s="73"/>
      <c r="AT343" s="73"/>
      <c r="AU343" s="73"/>
      <c r="AV343" s="73"/>
      <c r="AW343" s="73"/>
      <c r="AX343" s="73"/>
      <c r="AY343" s="73"/>
      <c r="AZ343" s="73"/>
      <c r="BA343" s="73"/>
      <c r="BB343" s="73"/>
      <c r="BC343" s="73"/>
      <c r="BD343" s="73"/>
      <c r="BE343" s="73"/>
      <c r="BF343" s="73"/>
      <c r="BG343" s="73"/>
      <c r="BH343" s="73"/>
      <c r="BI343" s="73"/>
      <c r="BJ343" s="73"/>
      <c r="BK343" s="73"/>
      <c r="BL343" s="73"/>
      <c r="BM343" s="73"/>
      <c r="BN343" s="73"/>
      <c r="BO343" s="73"/>
      <c r="BP343" s="73"/>
      <c r="BQ343" s="73"/>
      <c r="BR343" s="73"/>
      <c r="BS343" s="73"/>
      <c r="BT343" s="73"/>
      <c r="BU343" s="73"/>
      <c r="BV343" s="73"/>
      <c r="BW343" s="73"/>
      <c r="BX343" s="73"/>
      <c r="BY343" s="73"/>
      <c r="BZ343" s="73"/>
      <c r="CA343" s="73"/>
      <c r="CB343" s="73"/>
    </row>
    <row r="344" spans="1:80" ht="20.25" x14ac:dyDescent="0.3">
      <c r="A344" s="69"/>
      <c r="B344" s="51">
        <v>0.41666666666666685</v>
      </c>
      <c r="C344" s="59"/>
      <c r="D344" s="59"/>
      <c r="E344" s="59"/>
      <c r="F344" s="69"/>
      <c r="G344" s="51">
        <v>0.41666666666666685</v>
      </c>
      <c r="H344" s="59"/>
      <c r="I344" s="59"/>
      <c r="J344" s="59"/>
      <c r="K344" s="69"/>
      <c r="L344" s="51">
        <v>0.41666666666666685</v>
      </c>
      <c r="M344" s="59"/>
      <c r="N344" s="59"/>
      <c r="O344" s="59"/>
      <c r="P344" s="69"/>
      <c r="Q344" s="51">
        <v>0.41666666666666685</v>
      </c>
      <c r="R344" s="59"/>
      <c r="S344" s="59"/>
      <c r="T344" s="59"/>
      <c r="U344" s="69"/>
      <c r="V344" s="51">
        <v>0.41666666666666685</v>
      </c>
      <c r="W344" s="59"/>
      <c r="X344" s="59"/>
      <c r="Y344" s="59"/>
      <c r="Z344" s="69"/>
      <c r="AA344" s="51">
        <v>0.41666666666666685</v>
      </c>
      <c r="AB344" s="59"/>
      <c r="AC344" s="59"/>
      <c r="AD344" s="59"/>
      <c r="AF344" s="73"/>
      <c r="AG344" s="73"/>
      <c r="AH344" s="73"/>
      <c r="AI344" s="73"/>
      <c r="AJ344" s="73"/>
      <c r="AK344" s="73"/>
      <c r="AL344" s="73"/>
      <c r="AM344" s="73"/>
      <c r="AN344" s="73"/>
      <c r="AO344" s="73"/>
      <c r="AP344" s="73"/>
      <c r="AQ344" s="73"/>
      <c r="AR344" s="73"/>
      <c r="AS344" s="73"/>
      <c r="AT344" s="73"/>
      <c r="AU344" s="73"/>
      <c r="AV344" s="73"/>
      <c r="AW344" s="73"/>
      <c r="AX344" s="73"/>
      <c r="AY344" s="73"/>
      <c r="AZ344" s="73"/>
      <c r="BA344" s="73"/>
      <c r="BB344" s="73"/>
      <c r="BC344" s="73"/>
      <c r="BD344" s="73"/>
      <c r="BE344" s="73"/>
      <c r="BF344" s="73"/>
      <c r="BG344" s="73"/>
      <c r="BH344" s="73"/>
      <c r="BI344" s="73"/>
      <c r="BJ344" s="73"/>
      <c r="BK344" s="73"/>
      <c r="BL344" s="73"/>
      <c r="BM344" s="73"/>
      <c r="BN344" s="73"/>
      <c r="BO344" s="73"/>
      <c r="BP344" s="73"/>
      <c r="BQ344" s="73"/>
      <c r="BR344" s="73"/>
      <c r="BS344" s="73"/>
      <c r="BT344" s="73"/>
      <c r="BU344" s="73"/>
      <c r="BV344" s="73"/>
      <c r="BW344" s="73"/>
      <c r="BX344" s="73"/>
      <c r="BY344" s="73"/>
      <c r="BZ344" s="73"/>
      <c r="CA344" s="73"/>
      <c r="CB344" s="73"/>
    </row>
    <row r="345" spans="1:80" ht="20.25" x14ac:dyDescent="0.3">
      <c r="A345" s="69"/>
      <c r="B345" s="51">
        <v>0.42708333333333354</v>
      </c>
      <c r="C345" s="59"/>
      <c r="D345" s="59"/>
      <c r="E345" s="59"/>
      <c r="F345" s="69"/>
      <c r="G345" s="51">
        <v>0.42708333333333354</v>
      </c>
      <c r="H345" s="59"/>
      <c r="I345" s="59"/>
      <c r="J345" s="59"/>
      <c r="K345" s="69"/>
      <c r="L345" s="51">
        <v>0.42708333333333354</v>
      </c>
      <c r="M345" s="59"/>
      <c r="N345" s="59"/>
      <c r="O345" s="59"/>
      <c r="P345" s="69"/>
      <c r="Q345" s="51">
        <v>0.42708333333333354</v>
      </c>
      <c r="R345" s="59"/>
      <c r="S345" s="59"/>
      <c r="T345" s="59"/>
      <c r="U345" s="69"/>
      <c r="V345" s="51">
        <v>0.42708333333333354</v>
      </c>
      <c r="W345" s="59"/>
      <c r="X345" s="59"/>
      <c r="Y345" s="59"/>
      <c r="Z345" s="69"/>
      <c r="AA345" s="51">
        <v>0.42708333333333354</v>
      </c>
      <c r="AB345" s="59"/>
      <c r="AC345" s="59"/>
      <c r="AD345" s="59"/>
      <c r="AF345" s="73"/>
      <c r="AG345" s="73"/>
      <c r="AH345" s="73"/>
      <c r="AI345" s="73"/>
      <c r="AJ345" s="73"/>
      <c r="AK345" s="73"/>
      <c r="AL345" s="73"/>
      <c r="AM345" s="73"/>
      <c r="AN345" s="73"/>
      <c r="AO345" s="73"/>
      <c r="AP345" s="73"/>
      <c r="AQ345" s="73"/>
      <c r="AR345" s="73"/>
      <c r="AS345" s="73"/>
      <c r="AT345" s="73"/>
      <c r="AU345" s="73"/>
      <c r="AV345" s="73"/>
      <c r="AW345" s="73"/>
      <c r="AX345" s="73"/>
      <c r="AY345" s="73"/>
      <c r="AZ345" s="73"/>
      <c r="BA345" s="73"/>
      <c r="BB345" s="73"/>
      <c r="BC345" s="73"/>
      <c r="BD345" s="73"/>
      <c r="BE345" s="73"/>
      <c r="BF345" s="73"/>
      <c r="BG345" s="73"/>
      <c r="BH345" s="73"/>
      <c r="BI345" s="73"/>
      <c r="BJ345" s="73"/>
      <c r="BK345" s="73"/>
      <c r="BL345" s="73"/>
      <c r="BM345" s="73"/>
      <c r="BN345" s="73"/>
      <c r="BO345" s="73"/>
      <c r="BP345" s="73"/>
      <c r="BQ345" s="73"/>
      <c r="BR345" s="73"/>
      <c r="BS345" s="73"/>
      <c r="BT345" s="73"/>
      <c r="BU345" s="73"/>
      <c r="BV345" s="73"/>
      <c r="BW345" s="73"/>
      <c r="BX345" s="73"/>
      <c r="BY345" s="73"/>
      <c r="BZ345" s="73"/>
      <c r="CA345" s="73"/>
      <c r="CB345" s="73"/>
    </row>
    <row r="346" spans="1:80" ht="20.25" x14ac:dyDescent="0.3">
      <c r="A346" s="69"/>
      <c r="B346" s="51">
        <v>0.43750000000000022</v>
      </c>
      <c r="C346" s="59"/>
      <c r="D346" s="59"/>
      <c r="E346" s="59"/>
      <c r="F346" s="69"/>
      <c r="G346" s="51">
        <v>0.43750000000000022</v>
      </c>
      <c r="H346" s="59"/>
      <c r="I346" s="59"/>
      <c r="J346" s="59"/>
      <c r="K346" s="69"/>
      <c r="L346" s="51">
        <v>0.43750000000000022</v>
      </c>
      <c r="M346" s="59"/>
      <c r="N346" s="59"/>
      <c r="O346" s="59"/>
      <c r="P346" s="69"/>
      <c r="Q346" s="51">
        <v>0.43750000000000022</v>
      </c>
      <c r="R346" s="59"/>
      <c r="S346" s="59"/>
      <c r="T346" s="59"/>
      <c r="U346" s="69"/>
      <c r="V346" s="51">
        <v>0.43750000000000022</v>
      </c>
      <c r="W346" s="59"/>
      <c r="X346" s="59"/>
      <c r="Y346" s="59"/>
      <c r="Z346" s="69"/>
      <c r="AA346" s="51">
        <v>0.43750000000000022</v>
      </c>
      <c r="AB346" s="59"/>
      <c r="AC346" s="59"/>
      <c r="AD346" s="59"/>
      <c r="AF346" s="73"/>
      <c r="AG346" s="73"/>
      <c r="AH346" s="73"/>
      <c r="AI346" s="73"/>
      <c r="AJ346" s="73"/>
      <c r="AK346" s="73"/>
      <c r="AL346" s="73"/>
      <c r="AM346" s="73"/>
      <c r="AN346" s="73"/>
      <c r="AO346" s="73"/>
      <c r="AP346" s="73"/>
      <c r="AQ346" s="73"/>
      <c r="AR346" s="73"/>
      <c r="AS346" s="73"/>
      <c r="AT346" s="73"/>
      <c r="AU346" s="73"/>
      <c r="AV346" s="73"/>
      <c r="AW346" s="73"/>
      <c r="AX346" s="73"/>
      <c r="AY346" s="73"/>
      <c r="AZ346" s="73"/>
      <c r="BA346" s="73"/>
      <c r="BB346" s="73"/>
      <c r="BC346" s="73"/>
      <c r="BD346" s="73"/>
      <c r="BE346" s="73"/>
      <c r="BF346" s="73"/>
      <c r="BG346" s="73"/>
      <c r="BH346" s="73"/>
      <c r="BI346" s="73"/>
      <c r="BJ346" s="73"/>
      <c r="BK346" s="73"/>
      <c r="BL346" s="73"/>
      <c r="BM346" s="73"/>
      <c r="BN346" s="73"/>
      <c r="BO346" s="73"/>
      <c r="BP346" s="73"/>
      <c r="BQ346" s="73"/>
      <c r="BR346" s="73"/>
      <c r="BS346" s="73"/>
      <c r="BT346" s="73"/>
      <c r="BU346" s="73"/>
      <c r="BV346" s="73"/>
      <c r="BW346" s="73"/>
      <c r="BX346" s="73"/>
      <c r="BY346" s="73"/>
      <c r="BZ346" s="73"/>
      <c r="CA346" s="73"/>
      <c r="CB346" s="73"/>
    </row>
    <row r="347" spans="1:80" ht="20.25" x14ac:dyDescent="0.3">
      <c r="A347" s="69"/>
      <c r="B347" s="51">
        <v>0.44791666666666691</v>
      </c>
      <c r="C347" s="53"/>
      <c r="D347" s="53"/>
      <c r="E347" s="53"/>
      <c r="F347" s="69"/>
      <c r="G347" s="51">
        <v>0.44791666666666691</v>
      </c>
      <c r="H347" s="53"/>
      <c r="I347" s="53"/>
      <c r="J347" s="53"/>
      <c r="K347" s="69"/>
      <c r="L347" s="51">
        <v>0.44791666666666691</v>
      </c>
      <c r="M347" s="53"/>
      <c r="N347" s="53"/>
      <c r="O347" s="53"/>
      <c r="P347" s="69"/>
      <c r="Q347" s="51">
        <v>0.44791666666666691</v>
      </c>
      <c r="R347" s="53"/>
      <c r="S347" s="53"/>
      <c r="T347" s="53"/>
      <c r="U347" s="69"/>
      <c r="V347" s="51">
        <v>0.44791666666666691</v>
      </c>
      <c r="W347" s="53"/>
      <c r="X347" s="53"/>
      <c r="Y347" s="53"/>
      <c r="Z347" s="69"/>
      <c r="AA347" s="51">
        <v>0.44791666666666691</v>
      </c>
      <c r="AB347" s="53"/>
      <c r="AC347" s="53"/>
      <c r="AD347" s="53"/>
      <c r="AF347" s="73"/>
      <c r="AG347" s="73"/>
      <c r="AH347" s="73"/>
      <c r="AI347" s="73"/>
      <c r="AJ347" s="73"/>
      <c r="AK347" s="73"/>
      <c r="AL347" s="73"/>
      <c r="AM347" s="73"/>
      <c r="AN347" s="73"/>
      <c r="AO347" s="73"/>
      <c r="AP347" s="73"/>
      <c r="AQ347" s="73"/>
      <c r="AR347" s="73"/>
      <c r="AS347" s="73"/>
      <c r="AT347" s="73"/>
      <c r="AU347" s="73"/>
      <c r="AV347" s="73"/>
      <c r="AW347" s="73"/>
      <c r="AX347" s="73"/>
      <c r="AY347" s="73"/>
      <c r="AZ347" s="73"/>
      <c r="BA347" s="73"/>
      <c r="BB347" s="73"/>
      <c r="BC347" s="73"/>
      <c r="BD347" s="73"/>
      <c r="BE347" s="73"/>
      <c r="BF347" s="73"/>
      <c r="BG347" s="73"/>
      <c r="BH347" s="73"/>
      <c r="BI347" s="73"/>
      <c r="BJ347" s="73"/>
      <c r="BK347" s="73"/>
      <c r="BL347" s="73"/>
      <c r="BM347" s="73"/>
      <c r="BN347" s="73"/>
      <c r="BO347" s="73"/>
      <c r="BP347" s="73"/>
      <c r="BQ347" s="73"/>
      <c r="BR347" s="73"/>
      <c r="BS347" s="73"/>
      <c r="BT347" s="73"/>
      <c r="BU347" s="73"/>
      <c r="BV347" s="73"/>
      <c r="BW347" s="73"/>
      <c r="BX347" s="73"/>
      <c r="BY347" s="73"/>
      <c r="BZ347" s="73"/>
      <c r="CA347" s="73"/>
      <c r="CB347" s="73"/>
    </row>
    <row r="348" spans="1:80" ht="20.25" x14ac:dyDescent="0.3">
      <c r="A348" s="69"/>
      <c r="B348" s="51">
        <v>0.45833333333333359</v>
      </c>
      <c r="C348" s="53"/>
      <c r="D348" s="53"/>
      <c r="E348" s="53"/>
      <c r="F348" s="69"/>
      <c r="G348" s="51">
        <v>0.45833333333333359</v>
      </c>
      <c r="H348" s="53"/>
      <c r="I348" s="53"/>
      <c r="J348" s="53"/>
      <c r="K348" s="69"/>
      <c r="L348" s="51">
        <v>0.45833333333333359</v>
      </c>
      <c r="M348" s="53"/>
      <c r="N348" s="53"/>
      <c r="O348" s="53"/>
      <c r="P348" s="69"/>
      <c r="Q348" s="51">
        <v>0.45833333333333359</v>
      </c>
      <c r="R348" s="53"/>
      <c r="S348" s="53"/>
      <c r="T348" s="53"/>
      <c r="U348" s="69"/>
      <c r="V348" s="51">
        <v>0.45833333333333359</v>
      </c>
      <c r="W348" s="53"/>
      <c r="X348" s="53"/>
      <c r="Y348" s="53"/>
      <c r="Z348" s="69"/>
      <c r="AA348" s="51">
        <v>0.45833333333333359</v>
      </c>
      <c r="AB348" s="53"/>
      <c r="AC348" s="53"/>
      <c r="AD348" s="53"/>
      <c r="AF348" s="73"/>
      <c r="AG348" s="73"/>
      <c r="AH348" s="73"/>
      <c r="AI348" s="73"/>
      <c r="AJ348" s="73"/>
      <c r="AK348" s="73"/>
      <c r="AL348" s="73"/>
      <c r="AM348" s="73"/>
      <c r="AN348" s="73"/>
      <c r="AO348" s="73"/>
      <c r="AP348" s="73"/>
      <c r="AQ348" s="73"/>
      <c r="AR348" s="73"/>
      <c r="AS348" s="73"/>
      <c r="AT348" s="73"/>
      <c r="AU348" s="73"/>
      <c r="AV348" s="73"/>
      <c r="AW348" s="73"/>
      <c r="AX348" s="73"/>
      <c r="AY348" s="73"/>
      <c r="AZ348" s="73"/>
      <c r="BA348" s="73"/>
      <c r="BB348" s="73"/>
      <c r="BC348" s="73"/>
      <c r="BD348" s="73"/>
      <c r="BE348" s="73"/>
      <c r="BF348" s="73"/>
      <c r="BG348" s="73"/>
      <c r="BH348" s="73"/>
      <c r="BI348" s="73"/>
      <c r="BJ348" s="73"/>
      <c r="BK348" s="73"/>
      <c r="BL348" s="73"/>
      <c r="BM348" s="73"/>
      <c r="BN348" s="73"/>
      <c r="BO348" s="73"/>
      <c r="BP348" s="73"/>
      <c r="BQ348" s="73"/>
      <c r="BR348" s="73"/>
      <c r="BS348" s="73"/>
      <c r="BT348" s="73"/>
      <c r="BU348" s="73"/>
      <c r="BV348" s="73"/>
      <c r="BW348" s="73"/>
      <c r="BX348" s="73"/>
      <c r="BY348" s="73"/>
      <c r="BZ348" s="73"/>
      <c r="CA348" s="73"/>
      <c r="CB348" s="73"/>
    </row>
    <row r="349" spans="1:80" ht="20.25" x14ac:dyDescent="0.3">
      <c r="A349" s="69"/>
      <c r="B349" s="51">
        <v>0.46875000000000028</v>
      </c>
      <c r="C349" s="53"/>
      <c r="D349" s="53"/>
      <c r="E349" s="53"/>
      <c r="F349" s="69"/>
      <c r="G349" s="51">
        <v>0.46875000000000028</v>
      </c>
      <c r="H349" s="53"/>
      <c r="I349" s="53"/>
      <c r="J349" s="53"/>
      <c r="K349" s="69"/>
      <c r="L349" s="51">
        <v>0.46875000000000028</v>
      </c>
      <c r="M349" s="53"/>
      <c r="N349" s="53"/>
      <c r="O349" s="53"/>
      <c r="P349" s="69"/>
      <c r="Q349" s="51">
        <v>0.46875000000000028</v>
      </c>
      <c r="R349" s="53"/>
      <c r="S349" s="53"/>
      <c r="T349" s="53"/>
      <c r="U349" s="69"/>
      <c r="V349" s="51">
        <v>0.46875000000000028</v>
      </c>
      <c r="W349" s="53"/>
      <c r="X349" s="53"/>
      <c r="Y349" s="53"/>
      <c r="Z349" s="69"/>
      <c r="AA349" s="51">
        <v>0.46875000000000028</v>
      </c>
      <c r="AB349" s="53"/>
      <c r="AC349" s="53"/>
      <c r="AD349" s="53"/>
      <c r="AF349" s="73"/>
      <c r="AG349" s="73"/>
      <c r="AH349" s="73"/>
      <c r="AI349" s="73"/>
      <c r="AJ349" s="73"/>
      <c r="AK349" s="73"/>
      <c r="AL349" s="73"/>
      <c r="AM349" s="73"/>
      <c r="AN349" s="73"/>
      <c r="AO349" s="73"/>
      <c r="AP349" s="73"/>
      <c r="AQ349" s="73"/>
      <c r="AR349" s="73"/>
      <c r="AS349" s="73"/>
      <c r="AT349" s="73"/>
      <c r="AU349" s="73"/>
      <c r="AV349" s="73"/>
      <c r="AW349" s="73"/>
      <c r="AX349" s="73"/>
      <c r="AY349" s="73"/>
      <c r="AZ349" s="73"/>
      <c r="BA349" s="73"/>
      <c r="BB349" s="73"/>
      <c r="BC349" s="73"/>
      <c r="BD349" s="73"/>
      <c r="BE349" s="73"/>
      <c r="BF349" s="73"/>
      <c r="BG349" s="73"/>
      <c r="BH349" s="73"/>
      <c r="BI349" s="73"/>
      <c r="BJ349" s="73"/>
      <c r="BK349" s="73"/>
      <c r="BL349" s="73"/>
      <c r="BM349" s="73"/>
      <c r="BN349" s="73"/>
      <c r="BO349" s="73"/>
      <c r="BP349" s="73"/>
      <c r="BQ349" s="73"/>
      <c r="BR349" s="73"/>
      <c r="BS349" s="73"/>
      <c r="BT349" s="73"/>
      <c r="BU349" s="73"/>
      <c r="BV349" s="73"/>
      <c r="BW349" s="73"/>
      <c r="BX349" s="73"/>
      <c r="BY349" s="73"/>
      <c r="BZ349" s="73"/>
      <c r="CA349" s="73"/>
      <c r="CB349" s="73"/>
    </row>
    <row r="350" spans="1:80" ht="20.25" x14ac:dyDescent="0.3">
      <c r="A350" s="69"/>
      <c r="B350" s="51">
        <v>0.47916666666666696</v>
      </c>
      <c r="C350" s="53"/>
      <c r="D350" s="53"/>
      <c r="E350" s="53"/>
      <c r="F350" s="69"/>
      <c r="G350" s="51">
        <v>0.47916666666666696</v>
      </c>
      <c r="H350" s="53"/>
      <c r="I350" s="53"/>
      <c r="J350" s="53"/>
      <c r="K350" s="69"/>
      <c r="L350" s="51">
        <v>0.47916666666666696</v>
      </c>
      <c r="M350" s="53"/>
      <c r="N350" s="53"/>
      <c r="O350" s="53"/>
      <c r="P350" s="69"/>
      <c r="Q350" s="51">
        <v>0.47916666666666696</v>
      </c>
      <c r="R350" s="53"/>
      <c r="S350" s="53"/>
      <c r="T350" s="53"/>
      <c r="U350" s="69"/>
      <c r="V350" s="51">
        <v>0.47916666666666696</v>
      </c>
      <c r="W350" s="53"/>
      <c r="X350" s="53"/>
      <c r="Y350" s="53"/>
      <c r="Z350" s="69"/>
      <c r="AA350" s="51">
        <v>0.47916666666666696</v>
      </c>
      <c r="AB350" s="53"/>
      <c r="AC350" s="53"/>
      <c r="AD350" s="53"/>
      <c r="AF350" s="73"/>
      <c r="AG350" s="73"/>
      <c r="AH350" s="73"/>
      <c r="AI350" s="73"/>
      <c r="AJ350" s="73"/>
      <c r="AK350" s="73"/>
      <c r="AL350" s="73"/>
      <c r="AM350" s="73"/>
      <c r="AN350" s="73"/>
      <c r="AO350" s="73"/>
      <c r="AP350" s="73"/>
      <c r="AQ350" s="73"/>
      <c r="AR350" s="73"/>
      <c r="AS350" s="73"/>
      <c r="AT350" s="73"/>
      <c r="AU350" s="73"/>
      <c r="AV350" s="73"/>
      <c r="AW350" s="73"/>
      <c r="AX350" s="73"/>
      <c r="AY350" s="73"/>
      <c r="AZ350" s="73"/>
      <c r="BA350" s="73"/>
      <c r="BB350" s="73"/>
      <c r="BC350" s="73"/>
      <c r="BD350" s="73"/>
      <c r="BE350" s="73"/>
      <c r="BF350" s="73"/>
      <c r="BG350" s="73"/>
      <c r="BH350" s="73"/>
      <c r="BI350" s="73"/>
      <c r="BJ350" s="73"/>
      <c r="BK350" s="73"/>
      <c r="BL350" s="73"/>
      <c r="BM350" s="73"/>
      <c r="BN350" s="73"/>
      <c r="BO350" s="73"/>
      <c r="BP350" s="73"/>
      <c r="BQ350" s="73"/>
      <c r="BR350" s="73"/>
      <c r="BS350" s="73"/>
      <c r="BT350" s="73"/>
      <c r="BU350" s="73"/>
      <c r="BV350" s="73"/>
      <c r="BW350" s="73"/>
      <c r="BX350" s="73"/>
      <c r="BY350" s="73"/>
      <c r="BZ350" s="73"/>
      <c r="CA350" s="73"/>
      <c r="CB350" s="73"/>
    </row>
    <row r="351" spans="1:80" ht="20.25" x14ac:dyDescent="0.3">
      <c r="A351" s="69"/>
      <c r="B351" s="51">
        <v>0.48958333333333365</v>
      </c>
      <c r="C351" s="53"/>
      <c r="D351" s="53"/>
      <c r="E351" s="53"/>
      <c r="F351" s="69"/>
      <c r="G351" s="51">
        <v>0.48958333333333365</v>
      </c>
      <c r="H351" s="53"/>
      <c r="I351" s="53"/>
      <c r="J351" s="53"/>
      <c r="K351" s="69"/>
      <c r="L351" s="51">
        <v>0.48958333333333365</v>
      </c>
      <c r="M351" s="53"/>
      <c r="N351" s="53"/>
      <c r="O351" s="53"/>
      <c r="P351" s="69"/>
      <c r="Q351" s="51">
        <v>0.48958333333333365</v>
      </c>
      <c r="R351" s="53"/>
      <c r="S351" s="53"/>
      <c r="T351" s="53"/>
      <c r="U351" s="69"/>
      <c r="V351" s="51">
        <v>0.48958333333333365</v>
      </c>
      <c r="W351" s="53"/>
      <c r="X351" s="53"/>
      <c r="Y351" s="53"/>
      <c r="Z351" s="69"/>
      <c r="AA351" s="51">
        <v>0.48958333333333365</v>
      </c>
      <c r="AB351" s="53"/>
      <c r="AC351" s="53"/>
      <c r="AD351" s="53"/>
      <c r="AF351" s="73"/>
      <c r="AG351" s="73"/>
      <c r="AH351" s="73"/>
      <c r="AI351" s="73"/>
      <c r="AJ351" s="73"/>
      <c r="AK351" s="73"/>
      <c r="AL351" s="73"/>
      <c r="AM351" s="73"/>
      <c r="AN351" s="73"/>
      <c r="AO351" s="73"/>
      <c r="AP351" s="73"/>
      <c r="AQ351" s="73"/>
      <c r="AR351" s="73"/>
      <c r="AS351" s="73"/>
      <c r="AT351" s="73"/>
      <c r="AU351" s="73"/>
      <c r="AV351" s="73"/>
      <c r="AW351" s="73"/>
      <c r="AX351" s="73"/>
      <c r="AY351" s="73"/>
      <c r="AZ351" s="73"/>
      <c r="BA351" s="73"/>
      <c r="BB351" s="73"/>
      <c r="BC351" s="73"/>
      <c r="BD351" s="73"/>
      <c r="BE351" s="73"/>
      <c r="BF351" s="73"/>
      <c r="BG351" s="73"/>
      <c r="BH351" s="73"/>
      <c r="BI351" s="73"/>
      <c r="BJ351" s="73"/>
      <c r="BK351" s="73"/>
      <c r="BL351" s="73"/>
      <c r="BM351" s="73"/>
      <c r="BN351" s="73"/>
      <c r="BO351" s="73"/>
      <c r="BP351" s="73"/>
      <c r="BQ351" s="73"/>
      <c r="BR351" s="73"/>
      <c r="BS351" s="73"/>
      <c r="BT351" s="73"/>
      <c r="BU351" s="73"/>
      <c r="BV351" s="73"/>
      <c r="BW351" s="73"/>
      <c r="BX351" s="73"/>
      <c r="BY351" s="73"/>
      <c r="BZ351" s="73"/>
      <c r="CA351" s="73"/>
      <c r="CB351" s="73"/>
    </row>
    <row r="352" spans="1:80" ht="20.25" x14ac:dyDescent="0.3">
      <c r="A352" s="74"/>
      <c r="B352" s="51">
        <v>0.50000000000000033</v>
      </c>
      <c r="C352" s="53"/>
      <c r="D352" s="53"/>
      <c r="E352" s="53"/>
      <c r="F352" s="74"/>
      <c r="G352" s="51">
        <v>0.50000000000000033</v>
      </c>
      <c r="H352" s="53"/>
      <c r="I352" s="53"/>
      <c r="J352" s="53"/>
      <c r="K352" s="74"/>
      <c r="L352" s="51">
        <v>0.50000000000000033</v>
      </c>
      <c r="M352" s="53"/>
      <c r="N352" s="53"/>
      <c r="O352" s="53"/>
      <c r="P352" s="74"/>
      <c r="Q352" s="51">
        <v>0.50000000000000033</v>
      </c>
      <c r="R352" s="53"/>
      <c r="S352" s="53"/>
      <c r="T352" s="53"/>
      <c r="U352" s="74"/>
      <c r="V352" s="51">
        <v>0.50000000000000033</v>
      </c>
      <c r="W352" s="53"/>
      <c r="X352" s="53"/>
      <c r="Y352" s="53"/>
      <c r="Z352" s="74"/>
      <c r="AA352" s="51">
        <v>0.50000000000000033</v>
      </c>
      <c r="AB352" s="53"/>
      <c r="AC352" s="53"/>
      <c r="AD352" s="53"/>
      <c r="AE352" s="75"/>
      <c r="AF352" s="73"/>
      <c r="AG352" s="73"/>
      <c r="AH352" s="73"/>
      <c r="AI352" s="73"/>
      <c r="AJ352" s="73"/>
      <c r="AK352" s="73"/>
      <c r="AL352" s="73"/>
      <c r="AM352" s="73"/>
      <c r="AN352" s="73"/>
      <c r="AO352" s="73"/>
      <c r="AP352" s="73"/>
      <c r="AQ352" s="73"/>
      <c r="AR352" s="73"/>
      <c r="AS352" s="73"/>
      <c r="AT352" s="73"/>
      <c r="AU352" s="73"/>
      <c r="AV352" s="73"/>
      <c r="AW352" s="73"/>
      <c r="AX352" s="73"/>
      <c r="AY352" s="73"/>
      <c r="AZ352" s="73"/>
      <c r="BA352" s="73"/>
      <c r="BB352" s="73"/>
      <c r="BC352" s="73"/>
      <c r="BD352" s="73"/>
      <c r="BE352" s="73"/>
      <c r="BF352" s="73"/>
      <c r="BG352" s="73"/>
      <c r="BH352" s="73"/>
      <c r="BI352" s="73"/>
      <c r="BJ352" s="73"/>
      <c r="BK352" s="73"/>
      <c r="BL352" s="73"/>
      <c r="BM352" s="73"/>
      <c r="BN352" s="73"/>
      <c r="BO352" s="73"/>
      <c r="BP352" s="73"/>
      <c r="BQ352" s="73"/>
      <c r="BR352" s="73"/>
      <c r="BS352" s="73"/>
      <c r="BT352" s="73"/>
      <c r="BU352" s="73"/>
      <c r="BV352" s="73"/>
      <c r="BW352" s="73"/>
      <c r="BX352" s="73"/>
      <c r="BY352" s="73"/>
      <c r="BZ352" s="73"/>
      <c r="CA352" s="73"/>
      <c r="CB352" s="73"/>
    </row>
    <row r="353" spans="1:80" ht="20.25" x14ac:dyDescent="0.3">
      <c r="A353" s="69"/>
      <c r="B353" s="83"/>
      <c r="C353" s="72"/>
      <c r="D353" s="72"/>
      <c r="E353" s="72"/>
      <c r="F353" s="69"/>
      <c r="G353" s="83"/>
      <c r="H353" s="72"/>
      <c r="I353" s="72"/>
      <c r="J353" s="72"/>
      <c r="K353" s="69"/>
      <c r="L353" s="83"/>
      <c r="M353" s="72"/>
      <c r="N353" s="72"/>
      <c r="O353" s="72"/>
      <c r="P353" s="69"/>
      <c r="Q353" s="83"/>
      <c r="R353" s="72"/>
      <c r="S353" s="72"/>
      <c r="T353" s="72"/>
      <c r="U353" s="69"/>
      <c r="V353" s="83"/>
      <c r="W353" s="72"/>
      <c r="X353" s="72"/>
      <c r="Y353" s="72"/>
      <c r="Z353" s="68"/>
      <c r="AA353" s="83"/>
      <c r="AB353" s="72"/>
      <c r="AC353" s="72"/>
      <c r="AD353" s="72"/>
      <c r="AF353" s="73"/>
      <c r="AG353" s="73"/>
      <c r="AH353" s="73"/>
      <c r="AI353" s="73"/>
      <c r="AJ353" s="73"/>
      <c r="AK353" s="73"/>
      <c r="AL353" s="73"/>
      <c r="AM353" s="73"/>
      <c r="AN353" s="73"/>
      <c r="AO353" s="73"/>
      <c r="AP353" s="73"/>
      <c r="AQ353" s="73"/>
      <c r="AR353" s="73"/>
      <c r="AS353" s="73"/>
      <c r="AT353" s="73"/>
      <c r="AU353" s="73"/>
      <c r="AV353" s="73"/>
      <c r="AW353" s="73"/>
      <c r="AX353" s="73"/>
      <c r="AY353" s="73"/>
      <c r="AZ353" s="73"/>
      <c r="BA353" s="73"/>
      <c r="BB353" s="73"/>
      <c r="BC353" s="73"/>
      <c r="BD353" s="73"/>
      <c r="BE353" s="73"/>
      <c r="BF353" s="73"/>
      <c r="BG353" s="73"/>
      <c r="BH353" s="73"/>
      <c r="BI353" s="73"/>
      <c r="BJ353" s="73"/>
      <c r="BK353" s="73"/>
      <c r="BL353" s="73"/>
      <c r="BM353" s="73"/>
      <c r="BN353" s="73"/>
      <c r="BO353" s="73"/>
      <c r="BP353" s="73"/>
      <c r="BQ353" s="73"/>
      <c r="BR353" s="73"/>
      <c r="BS353" s="73"/>
      <c r="BT353" s="73"/>
      <c r="BU353" s="73"/>
      <c r="BV353" s="73"/>
      <c r="BW353" s="73"/>
      <c r="BX353" s="73"/>
      <c r="BY353" s="73"/>
      <c r="BZ353" s="73"/>
      <c r="CA353" s="73"/>
      <c r="CB353" s="73"/>
    </row>
    <row r="354" spans="1:80" ht="15.75" customHeight="1" x14ac:dyDescent="0.3">
      <c r="A354" s="69"/>
      <c r="C354" s="143" t="s">
        <v>17</v>
      </c>
      <c r="D354" s="143" t="s">
        <v>57</v>
      </c>
      <c r="F354" s="69"/>
      <c r="H354" s="143" t="s">
        <v>17</v>
      </c>
      <c r="I354" s="143" t="s">
        <v>57</v>
      </c>
      <c r="K354" s="69"/>
      <c r="L354" s="26"/>
      <c r="M354" s="143" t="s">
        <v>17</v>
      </c>
      <c r="N354" s="143" t="s">
        <v>57</v>
      </c>
      <c r="P354" s="69"/>
      <c r="Q354" s="26"/>
      <c r="R354" s="143" t="s">
        <v>17</v>
      </c>
      <c r="S354" s="143" t="s">
        <v>57</v>
      </c>
      <c r="U354" s="69"/>
      <c r="V354" s="26"/>
      <c r="W354" s="143" t="s">
        <v>17</v>
      </c>
      <c r="X354" s="143" t="s">
        <v>57</v>
      </c>
      <c r="Z354" s="68"/>
      <c r="AA354" s="150"/>
      <c r="AB354" s="152"/>
      <c r="AC354" s="152"/>
      <c r="AD354" s="150"/>
      <c r="AF354" s="73"/>
      <c r="AG354" s="73"/>
      <c r="AH354" s="73"/>
      <c r="AI354" s="73"/>
      <c r="AJ354" s="73"/>
      <c r="AK354" s="73"/>
      <c r="AL354" s="73"/>
      <c r="AM354" s="73"/>
      <c r="AN354" s="73"/>
      <c r="AO354" s="73"/>
      <c r="AP354" s="73"/>
      <c r="AQ354" s="73"/>
      <c r="AR354" s="73"/>
      <c r="AS354" s="73"/>
      <c r="AT354" s="73"/>
      <c r="AU354" s="73"/>
      <c r="AV354" s="73"/>
      <c r="AW354" s="73"/>
      <c r="AX354" s="73"/>
      <c r="AY354" s="73"/>
      <c r="AZ354" s="73"/>
      <c r="BA354" s="73"/>
      <c r="BB354" s="73"/>
      <c r="BC354" s="73"/>
      <c r="BD354" s="73"/>
      <c r="BE354" s="73"/>
      <c r="BF354" s="73"/>
      <c r="BG354" s="73"/>
      <c r="BH354" s="73"/>
      <c r="BI354" s="73"/>
      <c r="BJ354" s="73"/>
      <c r="BK354" s="73"/>
      <c r="BL354" s="73"/>
      <c r="BM354" s="73"/>
      <c r="BN354" s="73"/>
      <c r="BO354" s="73"/>
      <c r="BP354" s="73"/>
      <c r="BQ354" s="73"/>
      <c r="BR354" s="73"/>
      <c r="BS354" s="73"/>
      <c r="BT354" s="73"/>
      <c r="BU354" s="73"/>
      <c r="BV354" s="73"/>
      <c r="BW354" s="73"/>
      <c r="BX354" s="73"/>
      <c r="BY354" s="73"/>
      <c r="BZ354" s="73"/>
      <c r="CA354" s="73"/>
      <c r="CB354" s="73"/>
    </row>
    <row r="355" spans="1:80" ht="15.75" customHeight="1" x14ac:dyDescent="0.3">
      <c r="A355" s="69"/>
      <c r="C355" s="144" t="str">
        <f>+C326</f>
        <v>CHAUFFEUR 1</v>
      </c>
      <c r="D355" s="145"/>
      <c r="F355" s="69"/>
      <c r="H355" s="144" t="str">
        <f>+H326</f>
        <v>CHAUFFEUR 1</v>
      </c>
      <c r="I355" s="145"/>
      <c r="K355" s="69"/>
      <c r="L355" s="26"/>
      <c r="M355" s="144" t="str">
        <f>+M326</f>
        <v>CHAUFFEUR 1</v>
      </c>
      <c r="N355" s="145"/>
      <c r="P355" s="69"/>
      <c r="Q355" s="26"/>
      <c r="R355" s="144" t="str">
        <f>+R326</f>
        <v>CHAUFFEUR 1</v>
      </c>
      <c r="S355" s="145"/>
      <c r="U355" s="69"/>
      <c r="V355" s="26"/>
      <c r="W355" s="144" t="str">
        <f>+W326</f>
        <v>CHAUFFEUR 1</v>
      </c>
      <c r="X355" s="145"/>
      <c r="Z355" s="68"/>
      <c r="AA355" s="150"/>
      <c r="AB355" s="153"/>
      <c r="AC355" s="154"/>
      <c r="AD355" s="150"/>
      <c r="AF355" s="73"/>
      <c r="AG355" s="73"/>
      <c r="AH355" s="73"/>
      <c r="AI355" s="73"/>
      <c r="AJ355" s="73"/>
      <c r="AK355" s="73"/>
      <c r="AL355" s="73"/>
      <c r="AM355" s="73"/>
      <c r="AN355" s="73"/>
      <c r="AO355" s="73"/>
      <c r="AP355" s="73"/>
      <c r="AQ355" s="73"/>
      <c r="AR355" s="73"/>
      <c r="AS355" s="73"/>
      <c r="AT355" s="73"/>
      <c r="AU355" s="73"/>
      <c r="AV355" s="73"/>
      <c r="AW355" s="73"/>
      <c r="AX355" s="73"/>
      <c r="AY355" s="73"/>
      <c r="AZ355" s="73"/>
      <c r="BA355" s="73"/>
      <c r="BB355" s="73"/>
      <c r="BC355" s="73"/>
      <c r="BD355" s="73"/>
      <c r="BE355" s="73"/>
      <c r="BF355" s="73"/>
      <c r="BG355" s="73"/>
      <c r="BH355" s="73"/>
      <c r="BI355" s="73"/>
      <c r="BJ355" s="73"/>
      <c r="BK355" s="73"/>
      <c r="BL355" s="73"/>
      <c r="BM355" s="73"/>
      <c r="BN355" s="73"/>
      <c r="BO355" s="73"/>
      <c r="BP355" s="73"/>
      <c r="BQ355" s="73"/>
      <c r="BR355" s="73"/>
      <c r="BS355" s="73"/>
      <c r="BT355" s="73"/>
      <c r="BU355" s="73"/>
      <c r="BV355" s="73"/>
      <c r="BW355" s="73"/>
      <c r="BX355" s="73"/>
      <c r="BY355" s="73"/>
      <c r="BZ355" s="73"/>
      <c r="CA355" s="73"/>
      <c r="CB355" s="73"/>
    </row>
    <row r="356" spans="1:80" ht="15.75" customHeight="1" x14ac:dyDescent="0.3">
      <c r="A356" s="69"/>
      <c r="C356" s="144" t="str">
        <f t="shared" ref="C356:C357" si="31">+C327</f>
        <v>CHAUFFEUR 2</v>
      </c>
      <c r="D356" s="145"/>
      <c r="F356" s="69"/>
      <c r="H356" s="144" t="str">
        <f t="shared" ref="H356:H357" si="32">+H327</f>
        <v>CHAUFFEUR 2</v>
      </c>
      <c r="I356" s="145"/>
      <c r="K356" s="69"/>
      <c r="L356" s="26"/>
      <c r="M356" s="144" t="str">
        <f t="shared" ref="M356:M357" si="33">+M327</f>
        <v>CHAUFFEUR 2</v>
      </c>
      <c r="N356" s="145"/>
      <c r="P356" s="69"/>
      <c r="Q356" s="26"/>
      <c r="R356" s="144" t="str">
        <f t="shared" ref="R356:R357" si="34">+R327</f>
        <v>CHAUFFEUR 2</v>
      </c>
      <c r="S356" s="145"/>
      <c r="U356" s="69"/>
      <c r="V356" s="26"/>
      <c r="W356" s="144" t="str">
        <f t="shared" ref="W356:W357" si="35">+W327</f>
        <v>CHAUFFEUR 2</v>
      </c>
      <c r="X356" s="145"/>
      <c r="Z356" s="68"/>
      <c r="AA356" s="150"/>
      <c r="AB356" s="153"/>
      <c r="AC356" s="154"/>
      <c r="AD356" s="150"/>
      <c r="AF356" s="73"/>
      <c r="AG356" s="73"/>
      <c r="AH356" s="73"/>
      <c r="AI356" s="73"/>
      <c r="AJ356" s="73"/>
      <c r="AK356" s="73"/>
      <c r="AL356" s="73"/>
      <c r="AM356" s="73"/>
      <c r="AN356" s="73"/>
      <c r="AO356" s="73"/>
      <c r="AP356" s="73"/>
      <c r="AQ356" s="73"/>
      <c r="AR356" s="73"/>
      <c r="AS356" s="73"/>
      <c r="AT356" s="73"/>
      <c r="AU356" s="73"/>
      <c r="AV356" s="73"/>
      <c r="AW356" s="73"/>
      <c r="AX356" s="73"/>
      <c r="AY356" s="73"/>
      <c r="AZ356" s="73"/>
      <c r="BA356" s="73"/>
      <c r="BB356" s="73"/>
      <c r="BC356" s="73"/>
      <c r="BD356" s="73"/>
      <c r="BE356" s="73"/>
      <c r="BF356" s="73"/>
      <c r="BG356" s="73"/>
      <c r="BH356" s="73"/>
      <c r="BI356" s="73"/>
      <c r="BJ356" s="73"/>
      <c r="BK356" s="73"/>
      <c r="BL356" s="73"/>
      <c r="BM356" s="73"/>
      <c r="BN356" s="73"/>
      <c r="BO356" s="73"/>
      <c r="BP356" s="73"/>
      <c r="BQ356" s="73"/>
      <c r="BR356" s="73"/>
      <c r="BS356" s="73"/>
      <c r="BT356" s="73"/>
      <c r="BU356" s="73"/>
      <c r="BV356" s="73"/>
      <c r="BW356" s="73"/>
      <c r="BX356" s="73"/>
      <c r="BY356" s="73"/>
      <c r="BZ356" s="73"/>
      <c r="CA356" s="73"/>
      <c r="CB356" s="73"/>
    </row>
    <row r="357" spans="1:80" ht="15.75" customHeight="1" x14ac:dyDescent="0.3">
      <c r="A357" s="69"/>
      <c r="C357" s="144" t="str">
        <f t="shared" si="31"/>
        <v>CHAUFFEUR 3</v>
      </c>
      <c r="D357" s="145"/>
      <c r="F357" s="69"/>
      <c r="H357" s="144" t="str">
        <f t="shared" si="32"/>
        <v>CHAUFFEUR 3</v>
      </c>
      <c r="I357" s="145"/>
      <c r="K357" s="69"/>
      <c r="L357" s="26"/>
      <c r="M357" s="144" t="str">
        <f t="shared" si="33"/>
        <v>CHAUFFEUR 3</v>
      </c>
      <c r="N357" s="145"/>
      <c r="P357" s="69"/>
      <c r="Q357" s="26"/>
      <c r="R357" s="144" t="str">
        <f t="shared" si="34"/>
        <v>CHAUFFEUR 3</v>
      </c>
      <c r="S357" s="145"/>
      <c r="U357" s="69"/>
      <c r="V357" s="26"/>
      <c r="W357" s="144" t="str">
        <f t="shared" si="35"/>
        <v>CHAUFFEUR 3</v>
      </c>
      <c r="X357" s="145"/>
      <c r="Z357" s="68"/>
      <c r="AA357" s="150"/>
      <c r="AB357" s="153"/>
      <c r="AC357" s="154"/>
      <c r="AD357" s="150"/>
      <c r="AF357" s="73"/>
      <c r="AG357" s="73"/>
      <c r="AH357" s="73"/>
      <c r="AI357" s="73"/>
      <c r="AJ357" s="73"/>
      <c r="AK357" s="73"/>
      <c r="AL357" s="73"/>
      <c r="AM357" s="73"/>
      <c r="AN357" s="73"/>
      <c r="AO357" s="73"/>
      <c r="AP357" s="73"/>
      <c r="AQ357" s="73"/>
      <c r="AR357" s="73"/>
      <c r="AS357" s="73"/>
      <c r="AT357" s="73"/>
      <c r="AU357" s="73"/>
      <c r="AV357" s="73"/>
      <c r="AW357" s="73"/>
      <c r="AX357" s="73"/>
      <c r="AY357" s="73"/>
      <c r="AZ357" s="73"/>
      <c r="BA357" s="73"/>
      <c r="BB357" s="73"/>
      <c r="BC357" s="73"/>
      <c r="BD357" s="73"/>
      <c r="BE357" s="73"/>
      <c r="BF357" s="73"/>
      <c r="BG357" s="73"/>
      <c r="BH357" s="73"/>
      <c r="BI357" s="73"/>
      <c r="BJ357" s="73"/>
      <c r="BK357" s="73"/>
      <c r="BL357" s="73"/>
      <c r="BM357" s="73"/>
      <c r="BN357" s="73"/>
      <c r="BO357" s="73"/>
      <c r="BP357" s="73"/>
      <c r="BQ357" s="73"/>
      <c r="BR357" s="73"/>
      <c r="BS357" s="73"/>
      <c r="BT357" s="73"/>
      <c r="BU357" s="73"/>
      <c r="BV357" s="73"/>
      <c r="BW357" s="73"/>
      <c r="BX357" s="73"/>
      <c r="BY357" s="73"/>
      <c r="BZ357" s="73"/>
      <c r="CA357" s="73"/>
      <c r="CB357" s="73"/>
    </row>
    <row r="358" spans="1:80" ht="21" thickBot="1" x14ac:dyDescent="0.35">
      <c r="A358" s="69"/>
      <c r="B358" s="66"/>
      <c r="C358" s="80"/>
      <c r="D358" s="73"/>
      <c r="E358" s="72"/>
      <c r="F358" s="69"/>
      <c r="G358" s="66"/>
      <c r="H358" s="80"/>
      <c r="I358" s="73"/>
      <c r="J358" s="72"/>
      <c r="K358" s="69"/>
      <c r="L358" s="66"/>
      <c r="M358" s="80"/>
      <c r="N358" s="73"/>
      <c r="O358" s="72"/>
      <c r="P358" s="69"/>
      <c r="Q358" s="66"/>
      <c r="R358" s="80"/>
      <c r="S358" s="73"/>
      <c r="T358" s="72"/>
      <c r="U358" s="69"/>
      <c r="V358" s="66"/>
      <c r="W358" s="80"/>
      <c r="X358" s="73"/>
      <c r="Y358" s="72"/>
      <c r="Z358" s="68"/>
      <c r="AA358" s="73"/>
      <c r="AB358" s="73"/>
      <c r="AC358" s="73"/>
      <c r="AD358" s="73"/>
      <c r="AE358" s="73"/>
      <c r="AF358" s="73"/>
      <c r="AG358" s="73"/>
      <c r="AH358" s="73"/>
      <c r="AI358" s="73"/>
      <c r="AJ358" s="73"/>
      <c r="AK358" s="73"/>
      <c r="AL358" s="73"/>
      <c r="AM358" s="73"/>
      <c r="AN358" s="73"/>
      <c r="AO358" s="73"/>
      <c r="AP358" s="73"/>
      <c r="AQ358" s="73"/>
      <c r="AR358" s="73"/>
      <c r="AS358" s="73"/>
      <c r="AT358" s="73"/>
      <c r="AU358" s="73"/>
      <c r="AV358" s="73"/>
      <c r="AW358" s="73"/>
      <c r="AX358" s="73"/>
      <c r="AY358" s="73"/>
      <c r="AZ358" s="73"/>
      <c r="BA358" s="73"/>
      <c r="BB358" s="73"/>
      <c r="BC358" s="73"/>
      <c r="BD358" s="73"/>
      <c r="BE358" s="73"/>
      <c r="BF358" s="73"/>
      <c r="BG358" s="73"/>
      <c r="BH358" s="73"/>
      <c r="BI358" s="73"/>
      <c r="BJ358" s="73"/>
      <c r="BK358" s="73"/>
      <c r="BL358" s="73"/>
      <c r="BM358" s="73"/>
      <c r="BN358" s="73"/>
      <c r="BO358" s="73"/>
      <c r="BP358" s="73"/>
      <c r="BQ358" s="73"/>
      <c r="BR358" s="73"/>
      <c r="BS358" s="73"/>
      <c r="BT358" s="73"/>
      <c r="BU358" s="73"/>
      <c r="BV358" s="73"/>
      <c r="BW358" s="73"/>
    </row>
    <row r="359" spans="1:80" ht="24" thickBot="1" x14ac:dyDescent="0.4">
      <c r="A359" s="77"/>
      <c r="B359" s="189" t="s">
        <v>79</v>
      </c>
      <c r="C359" s="190"/>
      <c r="D359" s="187">
        <f>+D330</f>
        <v>43857</v>
      </c>
      <c r="E359" s="188"/>
      <c r="F359" s="77"/>
      <c r="G359" s="189" t="s">
        <v>80</v>
      </c>
      <c r="H359" s="190"/>
      <c r="I359" s="187">
        <f>+D359+1</f>
        <v>43858</v>
      </c>
      <c r="J359" s="188"/>
      <c r="K359" s="77"/>
      <c r="L359" s="189" t="s">
        <v>81</v>
      </c>
      <c r="M359" s="190"/>
      <c r="N359" s="187">
        <f>+I359+1</f>
        <v>43859</v>
      </c>
      <c r="O359" s="188"/>
      <c r="P359" s="77"/>
      <c r="Q359" s="189" t="s">
        <v>82</v>
      </c>
      <c r="R359" s="190"/>
      <c r="S359" s="187">
        <f>+N359+1</f>
        <v>43860</v>
      </c>
      <c r="T359" s="188"/>
      <c r="U359" s="77"/>
      <c r="V359" s="189" t="s">
        <v>83</v>
      </c>
      <c r="W359" s="190"/>
      <c r="X359" s="187">
        <f>+S359+1</f>
        <v>43861</v>
      </c>
      <c r="Y359" s="188"/>
      <c r="Z359" s="77"/>
      <c r="AA359" s="73"/>
      <c r="AB359" s="73"/>
      <c r="AC359" s="73"/>
      <c r="AD359" s="73"/>
      <c r="AE359" s="73"/>
      <c r="AF359" s="73"/>
      <c r="AG359" s="73"/>
      <c r="AH359" s="73"/>
      <c r="AI359" s="73"/>
      <c r="AJ359" s="73"/>
      <c r="AK359" s="73"/>
      <c r="AL359" s="73"/>
      <c r="AM359" s="73"/>
      <c r="AN359" s="73"/>
      <c r="AO359" s="73"/>
      <c r="AP359" s="73"/>
      <c r="AQ359" s="73"/>
      <c r="AR359" s="73"/>
      <c r="AS359" s="73"/>
      <c r="AT359" s="73"/>
      <c r="AU359" s="73"/>
      <c r="AV359" s="73"/>
      <c r="AW359" s="73"/>
      <c r="AX359" s="73"/>
      <c r="AY359" s="73"/>
      <c r="AZ359" s="73"/>
      <c r="BA359" s="73"/>
      <c r="BB359" s="73"/>
      <c r="BC359" s="73"/>
      <c r="BD359" s="73"/>
      <c r="BE359" s="73"/>
      <c r="BF359" s="73"/>
      <c r="BG359" s="73"/>
      <c r="BH359" s="73"/>
      <c r="BI359" s="73"/>
      <c r="BJ359" s="73"/>
      <c r="BK359" s="73"/>
      <c r="BL359" s="73"/>
      <c r="BM359" s="73"/>
      <c r="BN359" s="73"/>
      <c r="BO359" s="73"/>
      <c r="BP359" s="73"/>
      <c r="BQ359" s="73"/>
      <c r="BR359" s="73"/>
      <c r="BS359" s="73"/>
      <c r="BT359" s="73"/>
      <c r="BU359" s="73"/>
      <c r="BV359" s="73"/>
      <c r="BW359" s="73"/>
    </row>
    <row r="360" spans="1:80" ht="23.25" x14ac:dyDescent="0.3">
      <c r="A360" s="71"/>
      <c r="C360" s="159" t="str">
        <f>+$C$11</f>
        <v>CHAUFFEUR 1</v>
      </c>
      <c r="D360" s="159" t="str">
        <f>+$C$12</f>
        <v>CHAUFFEUR 2</v>
      </c>
      <c r="E360" s="160" t="str">
        <f>+$C$13</f>
        <v>CHAUFFEUR 3</v>
      </c>
      <c r="F360" s="71"/>
      <c r="H360" s="159" t="str">
        <f>+$C$11</f>
        <v>CHAUFFEUR 1</v>
      </c>
      <c r="I360" s="159" t="str">
        <f>+$C$12</f>
        <v>CHAUFFEUR 2</v>
      </c>
      <c r="J360" s="160" t="str">
        <f>+$C$13</f>
        <v>CHAUFFEUR 3</v>
      </c>
      <c r="K360" s="71"/>
      <c r="L360" s="26"/>
      <c r="M360" s="159" t="str">
        <f>+$C$11</f>
        <v>CHAUFFEUR 1</v>
      </c>
      <c r="N360" s="159" t="str">
        <f>+$C$12</f>
        <v>CHAUFFEUR 2</v>
      </c>
      <c r="O360" s="160" t="str">
        <f>+$C$13</f>
        <v>CHAUFFEUR 3</v>
      </c>
      <c r="P360" s="71"/>
      <c r="Q360" s="26"/>
      <c r="R360" s="159" t="str">
        <f>+$C$11</f>
        <v>CHAUFFEUR 1</v>
      </c>
      <c r="S360" s="159" t="str">
        <f>+$C$12</f>
        <v>CHAUFFEUR 2</v>
      </c>
      <c r="T360" s="160" t="str">
        <f>+$C$13</f>
        <v>CHAUFFEUR 3</v>
      </c>
      <c r="U360" s="71"/>
      <c r="V360" s="26"/>
      <c r="W360" s="159" t="str">
        <f>+$C$11</f>
        <v>CHAUFFEUR 1</v>
      </c>
      <c r="X360" s="159" t="str">
        <f>+$C$12</f>
        <v>CHAUFFEUR 2</v>
      </c>
      <c r="Y360" s="160" t="str">
        <f>+$C$13</f>
        <v>CHAUFFEUR 3</v>
      </c>
      <c r="Z360" s="71"/>
      <c r="AA360" s="73"/>
      <c r="AB360" s="73"/>
      <c r="AC360" s="73"/>
      <c r="AD360" s="73"/>
      <c r="AE360" s="73"/>
      <c r="AF360" s="73"/>
      <c r="AG360" s="73"/>
      <c r="AH360" s="73"/>
      <c r="AI360" s="73"/>
      <c r="AJ360" s="73"/>
      <c r="AK360" s="73"/>
      <c r="AL360" s="73"/>
      <c r="AM360" s="73"/>
      <c r="AN360" s="73"/>
      <c r="AO360" s="73"/>
      <c r="AP360" s="73"/>
      <c r="AQ360" s="73"/>
      <c r="AR360" s="73"/>
      <c r="AS360" s="73"/>
      <c r="AT360" s="73"/>
      <c r="AU360" s="73"/>
      <c r="AV360" s="73"/>
      <c r="AW360" s="73"/>
      <c r="AX360" s="73"/>
      <c r="AY360" s="73"/>
      <c r="AZ360" s="73"/>
      <c r="BA360" s="73"/>
      <c r="BB360" s="73"/>
      <c r="BC360" s="73"/>
      <c r="BD360" s="73"/>
      <c r="BE360" s="73"/>
      <c r="BF360" s="73"/>
      <c r="BG360" s="73"/>
      <c r="BH360" s="73"/>
      <c r="BI360" s="73"/>
      <c r="BJ360" s="73"/>
      <c r="BK360" s="73"/>
      <c r="BL360" s="73"/>
      <c r="BM360" s="73"/>
      <c r="BN360" s="73"/>
      <c r="BO360" s="73"/>
      <c r="BP360" s="73"/>
      <c r="BQ360" s="73"/>
      <c r="BR360" s="73"/>
      <c r="BS360" s="73"/>
      <c r="BT360" s="73"/>
      <c r="BU360" s="73"/>
      <c r="BV360" s="73"/>
      <c r="BW360" s="73"/>
    </row>
    <row r="361" spans="1:80" ht="20.25" x14ac:dyDescent="0.3">
      <c r="A361" s="69"/>
      <c r="B361" s="50" t="s">
        <v>57</v>
      </c>
      <c r="C361" s="52">
        <f>+D355</f>
        <v>0</v>
      </c>
      <c r="D361" s="52">
        <f>+D356</f>
        <v>0</v>
      </c>
      <c r="E361" s="52">
        <f>+D357</f>
        <v>0</v>
      </c>
      <c r="F361" s="69"/>
      <c r="G361" s="50" t="s">
        <v>57</v>
      </c>
      <c r="H361" s="52">
        <f>+I355</f>
        <v>0</v>
      </c>
      <c r="I361" s="52">
        <f>+I356</f>
        <v>0</v>
      </c>
      <c r="J361" s="52">
        <f>+I357</f>
        <v>0</v>
      </c>
      <c r="K361" s="69"/>
      <c r="L361" s="50" t="s">
        <v>57</v>
      </c>
      <c r="M361" s="52">
        <f>+N355</f>
        <v>0</v>
      </c>
      <c r="N361" s="52">
        <f>+N356</f>
        <v>0</v>
      </c>
      <c r="O361" s="52">
        <f>+N357</f>
        <v>0</v>
      </c>
      <c r="P361" s="69"/>
      <c r="Q361" s="50" t="s">
        <v>57</v>
      </c>
      <c r="R361" s="52">
        <f>+S355</f>
        <v>0</v>
      </c>
      <c r="S361" s="52">
        <f>+S356</f>
        <v>0</v>
      </c>
      <c r="T361" s="52">
        <f>+S357</f>
        <v>0</v>
      </c>
      <c r="U361" s="69"/>
      <c r="V361" s="50" t="s">
        <v>57</v>
      </c>
      <c r="W361" s="52">
        <f>+X355</f>
        <v>0</v>
      </c>
      <c r="X361" s="52">
        <f>+X356</f>
        <v>0</v>
      </c>
      <c r="Y361" s="52">
        <f>+X357</f>
        <v>0</v>
      </c>
      <c r="Z361" s="68"/>
      <c r="AA361" s="73"/>
      <c r="AB361" s="73"/>
      <c r="AC361" s="73"/>
      <c r="AD361" s="73"/>
      <c r="AE361" s="73"/>
      <c r="AF361" s="73"/>
      <c r="AG361" s="73"/>
      <c r="AH361" s="73"/>
      <c r="AI361" s="73"/>
      <c r="AJ361" s="73"/>
      <c r="AK361" s="73"/>
      <c r="AL361" s="73"/>
      <c r="AM361" s="73"/>
      <c r="AN361" s="73"/>
      <c r="AO361" s="73"/>
      <c r="AP361" s="73"/>
      <c r="AQ361" s="73"/>
      <c r="AR361" s="73"/>
      <c r="AS361" s="73"/>
      <c r="AT361" s="73"/>
      <c r="AU361" s="73"/>
      <c r="AV361" s="73"/>
      <c r="AW361" s="73"/>
      <c r="AX361" s="73"/>
      <c r="AY361" s="73"/>
      <c r="AZ361" s="73"/>
      <c r="BA361" s="73"/>
      <c r="BB361" s="73"/>
      <c r="BC361" s="73"/>
      <c r="BD361" s="73"/>
      <c r="BE361" s="73"/>
      <c r="BF361" s="73"/>
      <c r="BG361" s="73"/>
      <c r="BH361" s="73"/>
      <c r="BI361" s="73"/>
      <c r="BJ361" s="73"/>
      <c r="BK361" s="73"/>
      <c r="BL361" s="73"/>
      <c r="BM361" s="73"/>
      <c r="BN361" s="73"/>
      <c r="BO361" s="73"/>
      <c r="BP361" s="73"/>
      <c r="BQ361" s="73"/>
      <c r="BR361" s="73"/>
      <c r="BS361" s="73"/>
      <c r="BT361" s="73"/>
      <c r="BU361" s="73"/>
      <c r="BV361" s="73"/>
      <c r="BW361" s="73"/>
    </row>
    <row r="362" spans="1:80" ht="20.25" x14ac:dyDescent="0.3">
      <c r="A362" s="69"/>
      <c r="B362" s="50" t="s">
        <v>58</v>
      </c>
      <c r="C362" s="52" t="str">
        <f>IF(C361="TACHE 1","CHAUFFEUR 1 dispo","NON")</f>
        <v>NON</v>
      </c>
      <c r="D362" s="52" t="str">
        <f>IF(D361="TACHE 1","CHAUFFEUR 2 dispo","NON")</f>
        <v>NON</v>
      </c>
      <c r="E362" s="52" t="str">
        <f>IF(E361:E361="TACHE 1","CHAUFFEUR 3 dispo","NON")</f>
        <v>NON</v>
      </c>
      <c r="F362" s="69"/>
      <c r="G362" s="50" t="s">
        <v>58</v>
      </c>
      <c r="H362" s="52" t="str">
        <f>IF(H361="TACHE 1","CHAUFFEUR 1 dispo","NON")</f>
        <v>NON</v>
      </c>
      <c r="I362" s="52" t="str">
        <f>IF(I361="TACHE 1","CHAUFFEUR 2 dispo","NON")</f>
        <v>NON</v>
      </c>
      <c r="J362" s="52" t="str">
        <f>IF(J361:J361="TACHE 1","CHAUFFEUR 3 dispo","NON")</f>
        <v>NON</v>
      </c>
      <c r="K362" s="69"/>
      <c r="L362" s="50" t="s">
        <v>58</v>
      </c>
      <c r="M362" s="52" t="str">
        <f>IF(M361="TACHE 1","CHAUFFEUR 1 dispo","NON")</f>
        <v>NON</v>
      </c>
      <c r="N362" s="52" t="str">
        <f>IF(N361="TACHE 1","CHAUFFEUR 2 dispo","NON")</f>
        <v>NON</v>
      </c>
      <c r="O362" s="52" t="str">
        <f>IF(O361:O361="TACHE 1","CHAUFFEUR 3 dispo","NON")</f>
        <v>NON</v>
      </c>
      <c r="P362" s="69"/>
      <c r="Q362" s="50" t="s">
        <v>58</v>
      </c>
      <c r="R362" s="52" t="str">
        <f>IF(R361="TACHE 1","CHAUFFEUR 1 dispo","NON")</f>
        <v>NON</v>
      </c>
      <c r="S362" s="52" t="str">
        <f>IF(S361="TACHE 1","CHAUFFEUR 2 dispo","NON")</f>
        <v>NON</v>
      </c>
      <c r="T362" s="52" t="str">
        <f>IF(T361:T361="TACHE 1","CHAUFFEUR 3 dispo","NON")</f>
        <v>NON</v>
      </c>
      <c r="U362" s="69"/>
      <c r="V362" s="50" t="s">
        <v>58</v>
      </c>
      <c r="W362" s="52" t="str">
        <f>IF(W361="TACHE 1","CHAUFFEUR 1 dispo","NON")</f>
        <v>NON</v>
      </c>
      <c r="X362" s="52" t="str">
        <f>IF(X361="TACHE 1","CHAUFFEUR 2 dispo","NON")</f>
        <v>NON</v>
      </c>
      <c r="Y362" s="52" t="str">
        <f>IF(Y361:Y361="TACHE 1","CHAUFFEUR 3 dispo","NON")</f>
        <v>NON</v>
      </c>
      <c r="Z362" s="68"/>
      <c r="AA362" s="73"/>
      <c r="AB362" s="73"/>
      <c r="AC362" s="73"/>
      <c r="AD362" s="73"/>
      <c r="AE362" s="73"/>
      <c r="AF362" s="73"/>
      <c r="AG362" s="73"/>
      <c r="AH362" s="73"/>
      <c r="AI362" s="73"/>
      <c r="AJ362" s="73"/>
      <c r="AK362" s="73"/>
      <c r="AL362" s="73"/>
      <c r="AM362" s="73"/>
      <c r="AN362" s="73"/>
      <c r="AO362" s="73"/>
      <c r="AP362" s="73"/>
      <c r="AQ362" s="73"/>
      <c r="AR362" s="73"/>
      <c r="AS362" s="73"/>
      <c r="AT362" s="73"/>
      <c r="AU362" s="73"/>
      <c r="AV362" s="73"/>
      <c r="AW362" s="73"/>
      <c r="AX362" s="73"/>
      <c r="AY362" s="73"/>
      <c r="AZ362" s="73"/>
      <c r="BA362" s="73"/>
      <c r="BB362" s="73"/>
      <c r="BC362" s="73"/>
      <c r="BD362" s="73"/>
      <c r="BE362" s="73"/>
      <c r="BF362" s="73"/>
      <c r="BG362" s="73"/>
      <c r="BH362" s="73"/>
      <c r="BI362" s="73"/>
      <c r="BJ362" s="73"/>
      <c r="BK362" s="73"/>
      <c r="BL362" s="73"/>
      <c r="BM362" s="73"/>
      <c r="BN362" s="73"/>
      <c r="BO362" s="73"/>
      <c r="BP362" s="73"/>
      <c r="BQ362" s="73"/>
      <c r="BR362" s="73"/>
      <c r="BS362" s="73"/>
      <c r="BT362" s="73"/>
      <c r="BU362" s="73"/>
      <c r="BV362" s="73"/>
      <c r="BW362" s="73"/>
    </row>
    <row r="363" spans="1:80" ht="23.25" x14ac:dyDescent="0.3">
      <c r="A363" s="69"/>
      <c r="B363" s="51">
        <v>0.56250000000000033</v>
      </c>
      <c r="C363" s="53"/>
      <c r="D363" s="53"/>
      <c r="E363" s="53"/>
      <c r="F363" s="69"/>
      <c r="G363" s="51">
        <v>0.56250000000000033</v>
      </c>
      <c r="H363" s="53"/>
      <c r="I363" s="53"/>
      <c r="J363" s="53"/>
      <c r="K363" s="69"/>
      <c r="L363" s="51">
        <v>0.56250000000000033</v>
      </c>
      <c r="M363" s="53"/>
      <c r="N363" s="53"/>
      <c r="O363" s="53"/>
      <c r="P363" s="69"/>
      <c r="Q363" s="51">
        <v>0.56250000000000033</v>
      </c>
      <c r="R363" s="53"/>
      <c r="S363" s="53"/>
      <c r="T363" s="53"/>
      <c r="U363" s="69"/>
      <c r="V363" s="51">
        <v>0.56250000000000033</v>
      </c>
      <c r="W363" s="53"/>
      <c r="X363" s="53"/>
      <c r="Y363" s="53"/>
      <c r="Z363" s="68"/>
      <c r="AA363" s="73"/>
      <c r="AB363" s="73"/>
      <c r="AC363" s="73"/>
      <c r="AD363" s="73"/>
      <c r="AE363" s="73"/>
      <c r="AF363" s="73"/>
      <c r="AG363" s="73"/>
      <c r="AH363" s="73"/>
      <c r="AI363" s="73"/>
      <c r="AJ363" s="73"/>
      <c r="AK363" s="73"/>
      <c r="AL363" s="73"/>
      <c r="AM363" s="73"/>
      <c r="AN363" s="73"/>
      <c r="AO363" s="73"/>
      <c r="AP363" s="73"/>
      <c r="AQ363" s="73"/>
      <c r="AR363" s="73"/>
      <c r="AS363" s="73"/>
      <c r="AT363" s="73"/>
      <c r="AU363" s="73"/>
      <c r="AV363" s="73"/>
      <c r="AW363" s="73"/>
      <c r="AX363" s="73"/>
      <c r="AY363" s="97"/>
      <c r="AZ363" s="97"/>
      <c r="BA363" s="97"/>
      <c r="BB363" s="97"/>
      <c r="BC363" s="97"/>
      <c r="BD363" s="97"/>
      <c r="BE363" s="97"/>
      <c r="BF363" s="97"/>
      <c r="BG363" s="97"/>
      <c r="BH363" s="97"/>
      <c r="BI363" s="97"/>
      <c r="BJ363" s="73"/>
      <c r="BK363" s="73"/>
      <c r="BL363" s="73"/>
      <c r="BM363" s="73"/>
      <c r="BN363" s="73"/>
      <c r="BO363" s="73"/>
      <c r="BP363" s="73"/>
      <c r="BQ363" s="73"/>
      <c r="BR363" s="73"/>
      <c r="BS363" s="73"/>
      <c r="BT363" s="73"/>
      <c r="BU363" s="73"/>
      <c r="BV363" s="73"/>
      <c r="BW363" s="73"/>
    </row>
    <row r="364" spans="1:80" s="58" customFormat="1" ht="30" customHeight="1" x14ac:dyDescent="0.3">
      <c r="A364" s="69"/>
      <c r="B364" s="51">
        <v>0.57291666666666696</v>
      </c>
      <c r="C364" s="53"/>
      <c r="D364" s="53"/>
      <c r="E364" s="53"/>
      <c r="F364" s="69"/>
      <c r="G364" s="51">
        <v>0.57291666666666696</v>
      </c>
      <c r="H364" s="53"/>
      <c r="I364" s="53"/>
      <c r="J364" s="53"/>
      <c r="K364" s="69"/>
      <c r="L364" s="51">
        <v>0.57291666666666696</v>
      </c>
      <c r="M364" s="53"/>
      <c r="N364" s="53"/>
      <c r="O364" s="53"/>
      <c r="P364" s="69"/>
      <c r="Q364" s="51">
        <v>0.57291666666666696</v>
      </c>
      <c r="R364" s="53"/>
      <c r="S364" s="53"/>
      <c r="T364" s="53"/>
      <c r="U364" s="69"/>
      <c r="V364" s="51">
        <v>0.57291666666666696</v>
      </c>
      <c r="W364" s="53"/>
      <c r="X364" s="53"/>
      <c r="Y364" s="53"/>
      <c r="Z364" s="68"/>
      <c r="AA364" s="73"/>
      <c r="AB364" s="73"/>
      <c r="AC364" s="73"/>
      <c r="AD364" s="73"/>
      <c r="AE364" s="73"/>
      <c r="AF364" s="73"/>
      <c r="AG364" s="73"/>
      <c r="AH364" s="73"/>
      <c r="AI364" s="73"/>
      <c r="AJ364" s="73"/>
      <c r="AK364" s="73"/>
      <c r="AL364" s="73"/>
      <c r="AM364" s="73"/>
      <c r="AN364" s="73"/>
      <c r="AO364" s="73"/>
      <c r="AP364" s="73"/>
      <c r="AQ364" s="73"/>
      <c r="AR364" s="73"/>
      <c r="AS364" s="73"/>
      <c r="AT364" s="73"/>
      <c r="AU364" s="73"/>
      <c r="AV364" s="73"/>
      <c r="AW364" s="73"/>
      <c r="AX364" s="73"/>
      <c r="AY364" s="99"/>
      <c r="AZ364" s="99"/>
      <c r="BA364" s="99"/>
      <c r="BB364" s="99"/>
      <c r="BC364" s="99"/>
      <c r="BD364" s="99"/>
      <c r="BE364" s="99"/>
      <c r="BF364" s="99"/>
      <c r="BG364" s="99"/>
      <c r="BH364" s="99"/>
      <c r="BI364" s="99"/>
      <c r="BJ364" s="73"/>
      <c r="BK364" s="97"/>
      <c r="BL364" s="97"/>
      <c r="BM364" s="97"/>
      <c r="BN364" s="97"/>
      <c r="BO364" s="97"/>
      <c r="BP364" s="97"/>
      <c r="BQ364" s="97"/>
      <c r="BR364" s="97"/>
      <c r="BS364" s="97"/>
      <c r="BT364" s="97"/>
      <c r="BU364" s="97"/>
      <c r="BV364" s="97"/>
      <c r="BW364" s="97"/>
    </row>
    <row r="365" spans="1:80" s="45" customFormat="1" ht="23.25" x14ac:dyDescent="0.3">
      <c r="A365" s="69"/>
      <c r="B365" s="51">
        <v>0.58333333333333359</v>
      </c>
      <c r="C365" s="53"/>
      <c r="D365" s="53"/>
      <c r="E365" s="53"/>
      <c r="F365" s="69"/>
      <c r="G365" s="51">
        <v>0.58333333333333359</v>
      </c>
      <c r="H365" s="53"/>
      <c r="I365" s="53"/>
      <c r="J365" s="53"/>
      <c r="K365" s="69"/>
      <c r="L365" s="51">
        <v>0.58333333333333359</v>
      </c>
      <c r="M365" s="53"/>
      <c r="N365" s="53"/>
      <c r="O365" s="53"/>
      <c r="P365" s="69"/>
      <c r="Q365" s="51">
        <v>0.58333333333333359</v>
      </c>
      <c r="R365" s="53"/>
      <c r="S365" s="53"/>
      <c r="T365" s="53"/>
      <c r="U365" s="69"/>
      <c r="V365" s="51">
        <v>0.58333333333333359</v>
      </c>
      <c r="W365" s="53"/>
      <c r="X365" s="53"/>
      <c r="Y365" s="53"/>
      <c r="Z365" s="68"/>
      <c r="AA365" s="97"/>
      <c r="AB365" s="97"/>
      <c r="AC365" s="97"/>
      <c r="AD365" s="97"/>
      <c r="AE365" s="97"/>
      <c r="AF365" s="97"/>
      <c r="AG365" s="73"/>
      <c r="AH365" s="73"/>
      <c r="AI365" s="73"/>
      <c r="AJ365" s="73"/>
      <c r="AK365" s="73"/>
      <c r="AL365" s="73"/>
      <c r="AM365" s="73"/>
      <c r="AN365" s="73"/>
      <c r="AO365" s="73"/>
      <c r="AP365" s="73"/>
      <c r="AQ365" s="73"/>
      <c r="AR365" s="73"/>
      <c r="AS365" s="73"/>
      <c r="AT365" s="73"/>
      <c r="AU365" s="73"/>
      <c r="AV365" s="73"/>
      <c r="AW365" s="73"/>
      <c r="AX365" s="73"/>
      <c r="AY365" s="73"/>
      <c r="AZ365" s="73"/>
      <c r="BA365" s="73"/>
      <c r="BB365" s="73"/>
      <c r="BC365" s="73"/>
      <c r="BD365" s="73"/>
      <c r="BE365" s="73"/>
      <c r="BF365" s="73"/>
      <c r="BG365" s="73"/>
      <c r="BH365" s="73"/>
      <c r="BI365" s="73"/>
      <c r="BJ365" s="73"/>
      <c r="BK365" s="99"/>
      <c r="BL365" s="99"/>
      <c r="BM365" s="99"/>
      <c r="BN365" s="99"/>
      <c r="BO365" s="99"/>
      <c r="BP365" s="99"/>
      <c r="BQ365" s="99"/>
      <c r="BR365" s="99"/>
      <c r="BS365" s="99"/>
      <c r="BT365" s="99"/>
      <c r="BU365" s="99"/>
      <c r="BV365" s="99"/>
      <c r="BW365" s="99"/>
    </row>
    <row r="366" spans="1:80" ht="20.25" x14ac:dyDescent="0.3">
      <c r="A366" s="69"/>
      <c r="B366" s="51">
        <v>0.59375000000000022</v>
      </c>
      <c r="C366" s="59"/>
      <c r="D366" s="59"/>
      <c r="E366" s="59"/>
      <c r="F366" s="69"/>
      <c r="G366" s="51">
        <v>0.59375000000000022</v>
      </c>
      <c r="H366" s="59"/>
      <c r="I366" s="59"/>
      <c r="J366" s="59"/>
      <c r="K366" s="69"/>
      <c r="L366" s="51">
        <v>0.59375000000000022</v>
      </c>
      <c r="M366" s="59"/>
      <c r="N366" s="59"/>
      <c r="O366" s="59"/>
      <c r="P366" s="69"/>
      <c r="Q366" s="51">
        <v>0.59375000000000022</v>
      </c>
      <c r="R366" s="59"/>
      <c r="S366" s="59"/>
      <c r="T366" s="59"/>
      <c r="U366" s="69"/>
      <c r="V366" s="51">
        <v>0.59375000000000022</v>
      </c>
      <c r="W366" s="59"/>
      <c r="X366" s="59"/>
      <c r="Y366" s="59"/>
      <c r="Z366" s="68"/>
      <c r="AA366" s="150"/>
      <c r="AB366" s="153"/>
      <c r="AC366" s="154"/>
      <c r="AD366" s="150"/>
      <c r="AF366" s="99"/>
      <c r="AG366" s="99"/>
      <c r="AH366" s="99"/>
      <c r="AI366" s="99"/>
      <c r="AJ366" s="99"/>
      <c r="AK366" s="99"/>
      <c r="AL366" s="73"/>
      <c r="AM366" s="73"/>
      <c r="AN366" s="73"/>
      <c r="AO366" s="73"/>
      <c r="AP366" s="73"/>
      <c r="AQ366" s="73"/>
      <c r="AR366" s="73"/>
      <c r="AS366" s="73"/>
      <c r="AT366" s="73"/>
      <c r="AU366" s="73"/>
      <c r="AV366" s="73"/>
      <c r="AW366" s="73"/>
      <c r="AX366" s="73"/>
      <c r="AY366" s="73"/>
      <c r="AZ366" s="73"/>
      <c r="BA366" s="73"/>
      <c r="BB366" s="73"/>
      <c r="BC366" s="73"/>
      <c r="BD366" s="73"/>
      <c r="BE366" s="73"/>
      <c r="BF366" s="73"/>
      <c r="BG366" s="73"/>
      <c r="BH366" s="73"/>
      <c r="BI366" s="73"/>
      <c r="BJ366" s="73"/>
      <c r="BK366" s="73"/>
      <c r="BL366" s="73"/>
      <c r="BM366" s="73"/>
      <c r="BN366" s="73"/>
      <c r="BO366" s="73"/>
      <c r="BP366" s="73"/>
      <c r="BQ366" s="73"/>
      <c r="BR366" s="73"/>
      <c r="BS366" s="73"/>
      <c r="BT366" s="73"/>
      <c r="BU366" s="73"/>
      <c r="BV366" s="73"/>
      <c r="BW366" s="73"/>
      <c r="BX366" s="73"/>
      <c r="BY366" s="73"/>
      <c r="BZ366" s="73"/>
      <c r="CA366" s="73"/>
      <c r="CB366" s="73"/>
    </row>
    <row r="367" spans="1:80" ht="20.25" x14ac:dyDescent="0.3">
      <c r="A367" s="69"/>
      <c r="B367" s="51">
        <v>0.60416666666666685</v>
      </c>
      <c r="C367" s="59"/>
      <c r="D367" s="59"/>
      <c r="E367" s="59"/>
      <c r="F367" s="69"/>
      <c r="G367" s="51">
        <v>0.60416666666666685</v>
      </c>
      <c r="H367" s="59"/>
      <c r="I367" s="59"/>
      <c r="J367" s="59"/>
      <c r="K367" s="69"/>
      <c r="L367" s="51">
        <v>0.60416666666666685</v>
      </c>
      <c r="M367" s="59"/>
      <c r="N367" s="59"/>
      <c r="O367" s="59"/>
      <c r="P367" s="69"/>
      <c r="Q367" s="51">
        <v>0.60416666666666685</v>
      </c>
      <c r="R367" s="59"/>
      <c r="S367" s="59"/>
      <c r="T367" s="59"/>
      <c r="U367" s="69"/>
      <c r="V367" s="51">
        <v>0.60416666666666685</v>
      </c>
      <c r="W367" s="59"/>
      <c r="X367" s="59"/>
      <c r="Y367" s="59"/>
      <c r="Z367" s="68"/>
      <c r="AA367" s="150"/>
      <c r="AB367" s="153"/>
      <c r="AC367" s="154"/>
      <c r="AD367" s="150"/>
      <c r="AF367" s="73"/>
      <c r="AG367" s="73"/>
      <c r="AH367" s="73"/>
      <c r="AI367" s="73"/>
      <c r="AJ367" s="73"/>
      <c r="AK367" s="73"/>
      <c r="AL367" s="73"/>
      <c r="AM367" s="73"/>
      <c r="AN367" s="73"/>
      <c r="AO367" s="73"/>
      <c r="AP367" s="73"/>
      <c r="AQ367" s="73"/>
      <c r="AR367" s="73"/>
      <c r="AS367" s="73"/>
      <c r="AT367" s="73"/>
      <c r="AU367" s="73"/>
      <c r="AV367" s="73"/>
      <c r="AW367" s="73"/>
      <c r="AX367" s="73"/>
      <c r="AY367" s="73"/>
      <c r="AZ367" s="73"/>
      <c r="BA367" s="73"/>
      <c r="BB367" s="73"/>
      <c r="BC367" s="73"/>
      <c r="BD367" s="73"/>
      <c r="BE367" s="73"/>
      <c r="BF367" s="73"/>
      <c r="BG367" s="73"/>
      <c r="BH367" s="73"/>
      <c r="BI367" s="73"/>
      <c r="BJ367" s="73"/>
      <c r="BK367" s="73"/>
      <c r="BL367" s="73"/>
      <c r="BM367" s="73"/>
      <c r="BN367" s="73"/>
      <c r="BO367" s="73"/>
      <c r="BP367" s="73"/>
      <c r="BQ367" s="73"/>
      <c r="BR367" s="73"/>
      <c r="BS367" s="73"/>
      <c r="BT367" s="73"/>
      <c r="BU367" s="73"/>
      <c r="BV367" s="73"/>
      <c r="BW367" s="73"/>
      <c r="BX367" s="73"/>
      <c r="BY367" s="73"/>
      <c r="BZ367" s="73"/>
      <c r="CA367" s="73"/>
      <c r="CB367" s="73"/>
    </row>
    <row r="368" spans="1:80" ht="20.25" x14ac:dyDescent="0.3">
      <c r="A368" s="69"/>
      <c r="B368" s="51">
        <v>0.61458333333333348</v>
      </c>
      <c r="C368" s="59"/>
      <c r="D368" s="59"/>
      <c r="E368" s="59"/>
      <c r="F368" s="69"/>
      <c r="G368" s="51">
        <v>0.61458333333333348</v>
      </c>
      <c r="H368" s="59"/>
      <c r="I368" s="59"/>
      <c r="J368" s="59"/>
      <c r="K368" s="69"/>
      <c r="L368" s="51">
        <v>0.61458333333333348</v>
      </c>
      <c r="M368" s="59"/>
      <c r="N368" s="59"/>
      <c r="O368" s="59"/>
      <c r="P368" s="69"/>
      <c r="Q368" s="51">
        <v>0.61458333333333348</v>
      </c>
      <c r="R368" s="59"/>
      <c r="S368" s="59"/>
      <c r="T368" s="59"/>
      <c r="U368" s="69"/>
      <c r="V368" s="51">
        <v>0.61458333333333348</v>
      </c>
      <c r="W368" s="59"/>
      <c r="X368" s="59"/>
      <c r="Y368" s="59"/>
      <c r="Z368" s="68"/>
      <c r="AA368" s="150"/>
      <c r="AB368" s="153"/>
      <c r="AC368" s="154"/>
      <c r="AD368" s="150"/>
      <c r="AF368" s="73"/>
      <c r="AG368" s="73"/>
      <c r="AH368" s="73"/>
      <c r="AI368" s="73"/>
      <c r="AJ368" s="73"/>
      <c r="AK368" s="73"/>
      <c r="AL368" s="73"/>
      <c r="AM368" s="73"/>
      <c r="AN368" s="73"/>
      <c r="AO368" s="73"/>
      <c r="AP368" s="73"/>
      <c r="AQ368" s="73"/>
      <c r="AR368" s="73"/>
      <c r="AS368" s="73"/>
      <c r="AT368" s="73"/>
      <c r="AU368" s="73"/>
      <c r="AV368" s="73"/>
      <c r="AW368" s="73"/>
      <c r="AX368" s="73"/>
      <c r="AY368" s="73"/>
      <c r="AZ368" s="73"/>
      <c r="BA368" s="73"/>
      <c r="BB368" s="73"/>
      <c r="BC368" s="73"/>
      <c r="BD368" s="73"/>
      <c r="BE368" s="73"/>
      <c r="BF368" s="73"/>
      <c r="BG368" s="73"/>
      <c r="BH368" s="73"/>
      <c r="BI368" s="73"/>
      <c r="BJ368" s="73"/>
      <c r="BK368" s="73"/>
      <c r="BL368" s="73"/>
      <c r="BM368" s="73"/>
      <c r="BN368" s="73"/>
      <c r="BO368" s="73"/>
      <c r="BP368" s="73"/>
      <c r="BQ368" s="73"/>
      <c r="BR368" s="73"/>
      <c r="BS368" s="73"/>
      <c r="BT368" s="73"/>
      <c r="BU368" s="73"/>
      <c r="BV368" s="73"/>
      <c r="BW368" s="73"/>
      <c r="BX368" s="73"/>
      <c r="BY368" s="73"/>
      <c r="BZ368" s="73"/>
      <c r="CA368" s="73"/>
      <c r="CB368" s="73"/>
    </row>
    <row r="369" spans="1:80" ht="20.25" x14ac:dyDescent="0.3">
      <c r="A369" s="69"/>
      <c r="B369" s="51">
        <v>0.62500000000000011</v>
      </c>
      <c r="C369" s="59"/>
      <c r="D369" s="59"/>
      <c r="E369" s="59"/>
      <c r="F369" s="69"/>
      <c r="G369" s="51">
        <v>0.62500000000000011</v>
      </c>
      <c r="H369" s="59"/>
      <c r="I369" s="59"/>
      <c r="J369" s="59"/>
      <c r="K369" s="69"/>
      <c r="L369" s="51">
        <v>0.62500000000000011</v>
      </c>
      <c r="M369" s="59"/>
      <c r="N369" s="59"/>
      <c r="O369" s="59"/>
      <c r="P369" s="69"/>
      <c r="Q369" s="51">
        <v>0.62500000000000011</v>
      </c>
      <c r="R369" s="59"/>
      <c r="S369" s="59"/>
      <c r="T369" s="59"/>
      <c r="U369" s="69"/>
      <c r="V369" s="51">
        <v>0.62500000000000011</v>
      </c>
      <c r="W369" s="59"/>
      <c r="X369" s="59"/>
      <c r="Y369" s="59"/>
      <c r="Z369" s="68"/>
      <c r="AA369" s="150"/>
      <c r="AB369" s="153"/>
      <c r="AC369" s="154"/>
      <c r="AD369" s="150"/>
      <c r="AF369" s="73"/>
      <c r="AG369" s="73"/>
      <c r="AH369" s="73"/>
      <c r="AI369" s="73"/>
      <c r="AJ369" s="73"/>
      <c r="AK369" s="73"/>
      <c r="AL369" s="73"/>
      <c r="AM369" s="73"/>
      <c r="AN369" s="73"/>
      <c r="AO369" s="73"/>
      <c r="AP369" s="73"/>
      <c r="AQ369" s="73"/>
      <c r="AR369" s="73"/>
      <c r="AS369" s="73"/>
      <c r="AT369" s="73"/>
      <c r="AU369" s="73"/>
      <c r="AV369" s="73"/>
      <c r="AW369" s="73"/>
      <c r="AX369" s="73"/>
      <c r="AY369" s="73"/>
      <c r="AZ369" s="73"/>
      <c r="BA369" s="73"/>
      <c r="BB369" s="73"/>
      <c r="BC369" s="73"/>
      <c r="BD369" s="73"/>
      <c r="BE369" s="73"/>
      <c r="BF369" s="73"/>
      <c r="BG369" s="73"/>
      <c r="BH369" s="73"/>
      <c r="BI369" s="73"/>
      <c r="BJ369" s="73"/>
      <c r="BK369" s="73"/>
      <c r="BL369" s="73"/>
      <c r="BM369" s="73"/>
      <c r="BN369" s="73"/>
      <c r="BO369" s="73"/>
      <c r="BP369" s="73"/>
      <c r="BQ369" s="73"/>
      <c r="BR369" s="73"/>
      <c r="BS369" s="73"/>
      <c r="BT369" s="73"/>
      <c r="BU369" s="73"/>
      <c r="BV369" s="73"/>
      <c r="BW369" s="73"/>
      <c r="BX369" s="73"/>
      <c r="BY369" s="73"/>
      <c r="BZ369" s="73"/>
      <c r="CA369" s="73"/>
      <c r="CB369" s="73"/>
    </row>
    <row r="370" spans="1:80" ht="23.25" x14ac:dyDescent="0.3">
      <c r="A370" s="69"/>
      <c r="B370" s="51">
        <v>0.63541666666666674</v>
      </c>
      <c r="C370" s="59"/>
      <c r="D370" s="59"/>
      <c r="E370" s="59"/>
      <c r="F370" s="69"/>
      <c r="G370" s="51">
        <v>0.63541666666666674</v>
      </c>
      <c r="H370" s="59"/>
      <c r="I370" s="59"/>
      <c r="J370" s="59"/>
      <c r="K370" s="69"/>
      <c r="L370" s="51">
        <v>0.63541666666666674</v>
      </c>
      <c r="M370" s="59"/>
      <c r="N370" s="59"/>
      <c r="O370" s="59"/>
      <c r="P370" s="69"/>
      <c r="Q370" s="51">
        <v>0.63541666666666674</v>
      </c>
      <c r="R370" s="59"/>
      <c r="S370" s="59"/>
      <c r="T370" s="59"/>
      <c r="U370" s="69"/>
      <c r="V370" s="51">
        <v>0.63541666666666674</v>
      </c>
      <c r="W370" s="59"/>
      <c r="X370" s="59"/>
      <c r="Y370" s="59"/>
      <c r="Z370" s="68"/>
      <c r="AA370" s="150"/>
      <c r="AB370" s="153"/>
      <c r="AC370" s="154"/>
      <c r="AD370" s="150"/>
      <c r="AF370" s="73"/>
      <c r="AG370" s="73"/>
      <c r="AH370" s="73"/>
      <c r="AI370" s="73"/>
      <c r="AJ370" s="73"/>
      <c r="AK370" s="73"/>
      <c r="AL370" s="97"/>
      <c r="AM370" s="97"/>
      <c r="AN370" s="97"/>
      <c r="AO370" s="97"/>
      <c r="AP370" s="97"/>
      <c r="AQ370" s="97"/>
      <c r="AR370" s="97"/>
      <c r="AS370" s="73"/>
      <c r="AT370" s="73"/>
      <c r="AU370" s="73"/>
      <c r="AV370" s="73"/>
      <c r="AW370" s="73"/>
      <c r="AX370" s="73"/>
      <c r="AY370" s="73"/>
      <c r="AZ370" s="73"/>
      <c r="BA370" s="73"/>
      <c r="BB370" s="73"/>
      <c r="BC370" s="73"/>
      <c r="BD370" s="73"/>
      <c r="BE370" s="73"/>
      <c r="BF370" s="73"/>
      <c r="BG370" s="73"/>
      <c r="BH370" s="73"/>
      <c r="BI370" s="73"/>
      <c r="BJ370" s="73"/>
      <c r="BK370" s="73"/>
      <c r="BL370" s="73"/>
      <c r="BM370" s="73"/>
      <c r="BN370" s="73"/>
      <c r="BO370" s="73"/>
      <c r="BP370" s="73"/>
      <c r="BQ370" s="73"/>
      <c r="BR370" s="73"/>
      <c r="BS370" s="73"/>
      <c r="BT370" s="73"/>
      <c r="BU370" s="73"/>
      <c r="BV370" s="73"/>
      <c r="BW370" s="73"/>
      <c r="BX370" s="73"/>
      <c r="BY370" s="73"/>
      <c r="BZ370" s="73"/>
      <c r="CA370" s="73"/>
      <c r="CB370" s="73"/>
    </row>
    <row r="371" spans="1:80" ht="20.25" x14ac:dyDescent="0.3">
      <c r="A371" s="69"/>
      <c r="B371" s="51">
        <v>0.64583333333333337</v>
      </c>
      <c r="C371" s="59"/>
      <c r="D371" s="59"/>
      <c r="E371" s="59"/>
      <c r="F371" s="69"/>
      <c r="G371" s="51">
        <v>0.64583333333333337</v>
      </c>
      <c r="H371" s="59"/>
      <c r="I371" s="59"/>
      <c r="J371" s="59"/>
      <c r="K371" s="69"/>
      <c r="L371" s="51">
        <v>0.64583333333333337</v>
      </c>
      <c r="M371" s="59"/>
      <c r="N371" s="59"/>
      <c r="O371" s="59"/>
      <c r="P371" s="69"/>
      <c r="Q371" s="51">
        <v>0.64583333333333337</v>
      </c>
      <c r="R371" s="59"/>
      <c r="S371" s="59"/>
      <c r="T371" s="59"/>
      <c r="U371" s="69"/>
      <c r="V371" s="51">
        <v>0.64583333333333337</v>
      </c>
      <c r="W371" s="59"/>
      <c r="X371" s="59"/>
      <c r="Y371" s="59"/>
      <c r="Z371" s="68"/>
      <c r="AA371" s="150"/>
      <c r="AB371" s="153"/>
      <c r="AC371" s="154"/>
      <c r="AD371" s="150"/>
      <c r="AF371" s="73"/>
      <c r="AG371" s="73"/>
      <c r="AH371" s="73"/>
      <c r="AI371" s="73"/>
      <c r="AJ371" s="73"/>
      <c r="AK371" s="73"/>
      <c r="AL371" s="99"/>
      <c r="AM371" s="99"/>
      <c r="AN371" s="99"/>
      <c r="AO371" s="99"/>
      <c r="AP371" s="99"/>
      <c r="AQ371" s="99"/>
      <c r="AR371" s="99"/>
      <c r="AS371" s="73"/>
      <c r="AT371" s="73"/>
      <c r="AU371" s="73"/>
      <c r="AV371" s="73"/>
      <c r="AW371" s="73"/>
      <c r="AX371" s="73"/>
      <c r="AY371" s="73"/>
      <c r="AZ371" s="73"/>
      <c r="BA371" s="73"/>
      <c r="BB371" s="73"/>
      <c r="BC371" s="73"/>
      <c r="BD371" s="73"/>
      <c r="BE371" s="73"/>
      <c r="BF371" s="73"/>
      <c r="BG371" s="73"/>
      <c r="BH371" s="73"/>
      <c r="BI371" s="73"/>
      <c r="BJ371" s="73"/>
      <c r="BK371" s="73"/>
      <c r="BL371" s="73"/>
      <c r="BM371" s="73"/>
      <c r="BN371" s="73"/>
      <c r="BO371" s="73"/>
      <c r="BP371" s="73"/>
      <c r="BQ371" s="73"/>
      <c r="BR371" s="73"/>
      <c r="BS371" s="73"/>
      <c r="BT371" s="73"/>
      <c r="BU371" s="73"/>
      <c r="BV371" s="73"/>
      <c r="BW371" s="73"/>
      <c r="BX371" s="73"/>
      <c r="BY371" s="73"/>
      <c r="BZ371" s="73"/>
      <c r="CA371" s="73"/>
      <c r="CB371" s="73"/>
    </row>
    <row r="372" spans="1:80" ht="23.25" x14ac:dyDescent="0.3">
      <c r="A372" s="69"/>
      <c r="B372" s="51">
        <v>0.65625</v>
      </c>
      <c r="C372" s="59"/>
      <c r="D372" s="59"/>
      <c r="E372" s="59"/>
      <c r="F372" s="69"/>
      <c r="G372" s="51">
        <v>0.65625</v>
      </c>
      <c r="H372" s="59"/>
      <c r="I372" s="59"/>
      <c r="J372" s="59"/>
      <c r="K372" s="69"/>
      <c r="L372" s="51">
        <v>0.65625</v>
      </c>
      <c r="M372" s="59"/>
      <c r="N372" s="59"/>
      <c r="O372" s="59"/>
      <c r="P372" s="69"/>
      <c r="Q372" s="51">
        <v>0.65625</v>
      </c>
      <c r="R372" s="59"/>
      <c r="S372" s="59"/>
      <c r="T372" s="59"/>
      <c r="U372" s="69"/>
      <c r="V372" s="51">
        <v>0.65625</v>
      </c>
      <c r="W372" s="59"/>
      <c r="X372" s="59"/>
      <c r="Y372" s="59"/>
      <c r="Z372" s="68"/>
      <c r="AA372" s="150"/>
      <c r="AB372" s="153"/>
      <c r="AC372" s="154"/>
      <c r="AD372" s="150"/>
      <c r="AF372" s="73"/>
      <c r="AG372" s="73"/>
      <c r="AH372" s="73"/>
      <c r="AI372" s="73"/>
      <c r="AJ372" s="73"/>
      <c r="AK372" s="73"/>
      <c r="AL372" s="73"/>
      <c r="AM372" s="73"/>
      <c r="AN372" s="73"/>
      <c r="AO372" s="73"/>
      <c r="AP372" s="73"/>
      <c r="AQ372" s="73"/>
      <c r="AR372" s="73"/>
      <c r="AS372" s="97"/>
      <c r="AT372" s="97"/>
      <c r="AU372" s="97"/>
      <c r="AV372" s="97"/>
      <c r="AW372" s="97"/>
      <c r="AX372" s="97"/>
      <c r="AY372" s="97"/>
      <c r="AZ372" s="97"/>
      <c r="BA372" s="97"/>
      <c r="BB372" s="97"/>
      <c r="BC372" s="97"/>
      <c r="BD372" s="73"/>
      <c r="BE372" s="73"/>
      <c r="BF372" s="73"/>
      <c r="BG372" s="73"/>
      <c r="BH372" s="73"/>
      <c r="BI372" s="73"/>
      <c r="BJ372" s="73"/>
      <c r="BK372" s="73"/>
      <c r="BL372" s="73"/>
      <c r="BM372" s="73"/>
      <c r="BN372" s="73"/>
      <c r="BO372" s="73"/>
      <c r="BP372" s="73"/>
      <c r="BQ372" s="73"/>
      <c r="BR372" s="73"/>
      <c r="BS372" s="73"/>
      <c r="BT372" s="73"/>
      <c r="BU372" s="73"/>
      <c r="BV372" s="73"/>
      <c r="BW372" s="73"/>
      <c r="BX372" s="73"/>
      <c r="BY372" s="73"/>
      <c r="BZ372" s="73"/>
      <c r="CA372" s="73"/>
      <c r="CB372" s="73"/>
    </row>
    <row r="373" spans="1:80" ht="20.25" x14ac:dyDescent="0.3">
      <c r="A373" s="69"/>
      <c r="B373" s="51">
        <v>0.66666666666666663</v>
      </c>
      <c r="C373" s="59"/>
      <c r="D373" s="59"/>
      <c r="E373" s="59"/>
      <c r="F373" s="69"/>
      <c r="G373" s="51">
        <v>0.66666666666666663</v>
      </c>
      <c r="H373" s="59"/>
      <c r="I373" s="59"/>
      <c r="J373" s="59"/>
      <c r="K373" s="69"/>
      <c r="L373" s="51">
        <v>0.66666666666666663</v>
      </c>
      <c r="M373" s="59"/>
      <c r="N373" s="59"/>
      <c r="O373" s="59"/>
      <c r="P373" s="69"/>
      <c r="Q373" s="51">
        <v>0.66666666666666663</v>
      </c>
      <c r="R373" s="59"/>
      <c r="S373" s="59"/>
      <c r="T373" s="59"/>
      <c r="U373" s="69"/>
      <c r="V373" s="51">
        <v>0.66666666666666663</v>
      </c>
      <c r="W373" s="59"/>
      <c r="X373" s="59"/>
      <c r="Y373" s="59"/>
      <c r="Z373" s="68"/>
      <c r="AA373" s="150"/>
      <c r="AB373" s="153"/>
      <c r="AC373" s="154"/>
      <c r="AD373" s="150"/>
      <c r="AF373" s="73"/>
      <c r="AG373" s="73"/>
      <c r="AH373" s="73"/>
      <c r="AI373" s="73"/>
      <c r="AJ373" s="73"/>
      <c r="AK373" s="73"/>
      <c r="AL373" s="73"/>
      <c r="AM373" s="73"/>
      <c r="AN373" s="73"/>
      <c r="AO373" s="73"/>
      <c r="AP373" s="73"/>
      <c r="AQ373" s="73"/>
      <c r="AR373" s="73"/>
      <c r="AS373" s="99"/>
      <c r="AT373" s="99"/>
      <c r="AU373" s="99"/>
      <c r="AV373" s="99"/>
      <c r="AW373" s="99"/>
      <c r="AX373" s="99"/>
      <c r="AY373" s="99"/>
      <c r="AZ373" s="99"/>
      <c r="BA373" s="99"/>
      <c r="BB373" s="99"/>
      <c r="BC373" s="99"/>
      <c r="BD373" s="73"/>
      <c r="BE373" s="73"/>
      <c r="BF373" s="73"/>
      <c r="BG373" s="73"/>
      <c r="BH373" s="73"/>
      <c r="BI373" s="73"/>
      <c r="BJ373" s="73"/>
      <c r="BK373" s="73"/>
      <c r="BL373" s="73"/>
      <c r="BM373" s="73"/>
      <c r="BN373" s="73"/>
      <c r="BO373" s="73"/>
      <c r="BP373" s="73"/>
      <c r="BQ373" s="73"/>
      <c r="BR373" s="73"/>
      <c r="BS373" s="73"/>
      <c r="BT373" s="73"/>
      <c r="BU373" s="73"/>
      <c r="BV373" s="73"/>
      <c r="BW373" s="73"/>
      <c r="BX373" s="73"/>
      <c r="BY373" s="73"/>
      <c r="BZ373" s="73"/>
      <c r="CA373" s="73"/>
      <c r="CB373" s="73"/>
    </row>
    <row r="374" spans="1:80" ht="20.25" x14ac:dyDescent="0.3">
      <c r="A374" s="69"/>
      <c r="B374" s="51">
        <v>0.67708333333333326</v>
      </c>
      <c r="C374" s="59"/>
      <c r="D374" s="59"/>
      <c r="E374" s="59"/>
      <c r="F374" s="69"/>
      <c r="G374" s="51">
        <v>0.67708333333333326</v>
      </c>
      <c r="H374" s="59"/>
      <c r="I374" s="59"/>
      <c r="J374" s="59"/>
      <c r="K374" s="69"/>
      <c r="L374" s="51">
        <v>0.67708333333333326</v>
      </c>
      <c r="M374" s="59"/>
      <c r="N374" s="59"/>
      <c r="O374" s="59"/>
      <c r="P374" s="69"/>
      <c r="Q374" s="51">
        <v>0.67708333333333326</v>
      </c>
      <c r="R374" s="59"/>
      <c r="S374" s="59"/>
      <c r="T374" s="59"/>
      <c r="U374" s="69"/>
      <c r="V374" s="51">
        <v>0.67708333333333326</v>
      </c>
      <c r="W374" s="59"/>
      <c r="X374" s="59"/>
      <c r="Y374" s="59"/>
      <c r="Z374" s="68"/>
      <c r="AA374" s="150"/>
      <c r="AB374" s="153"/>
      <c r="AC374" s="154"/>
      <c r="AD374" s="150"/>
      <c r="AF374" s="73"/>
      <c r="AG374" s="73"/>
      <c r="AH374" s="73"/>
      <c r="AI374" s="73"/>
      <c r="AJ374" s="73"/>
      <c r="AK374" s="73"/>
      <c r="AL374" s="73"/>
      <c r="AM374" s="73"/>
      <c r="AN374" s="73"/>
      <c r="AO374" s="73"/>
      <c r="AP374" s="73"/>
      <c r="AQ374" s="73"/>
      <c r="AR374" s="73"/>
      <c r="AS374" s="73"/>
      <c r="AT374" s="73"/>
      <c r="AU374" s="73"/>
      <c r="AV374" s="73"/>
      <c r="AW374" s="73"/>
      <c r="AX374" s="73"/>
      <c r="AY374" s="73"/>
      <c r="AZ374" s="73"/>
      <c r="BA374" s="73"/>
      <c r="BB374" s="73"/>
      <c r="BC374" s="73"/>
      <c r="BD374" s="73"/>
      <c r="BE374" s="73"/>
      <c r="BF374" s="73"/>
      <c r="BG374" s="73"/>
      <c r="BH374" s="73"/>
      <c r="BI374" s="73"/>
      <c r="BJ374" s="73"/>
      <c r="BK374" s="73"/>
      <c r="BL374" s="73"/>
      <c r="BM374" s="73"/>
      <c r="BN374" s="73"/>
      <c r="BO374" s="73"/>
      <c r="BP374" s="73"/>
      <c r="BQ374" s="73"/>
      <c r="BR374" s="73"/>
      <c r="BS374" s="73"/>
      <c r="BT374" s="73"/>
      <c r="BU374" s="73"/>
      <c r="BV374" s="73"/>
      <c r="BW374" s="73"/>
      <c r="BX374" s="73"/>
      <c r="BY374" s="73"/>
      <c r="BZ374" s="73"/>
      <c r="CA374" s="73"/>
      <c r="CB374" s="73"/>
    </row>
    <row r="375" spans="1:80" ht="20.25" x14ac:dyDescent="0.3">
      <c r="A375" s="69"/>
      <c r="B375" s="51">
        <v>0.68749999999999989</v>
      </c>
      <c r="C375" s="59"/>
      <c r="D375" s="59"/>
      <c r="E375" s="59"/>
      <c r="F375" s="69"/>
      <c r="G375" s="51">
        <v>0.68749999999999989</v>
      </c>
      <c r="H375" s="59"/>
      <c r="I375" s="59"/>
      <c r="J375" s="59"/>
      <c r="K375" s="69"/>
      <c r="L375" s="51">
        <v>0.68749999999999989</v>
      </c>
      <c r="M375" s="59"/>
      <c r="N375" s="59"/>
      <c r="O375" s="59"/>
      <c r="P375" s="69"/>
      <c r="Q375" s="51">
        <v>0.68749999999999989</v>
      </c>
      <c r="R375" s="59"/>
      <c r="S375" s="59"/>
      <c r="T375" s="59"/>
      <c r="U375" s="69"/>
      <c r="V375" s="51">
        <v>0.68749999999999989</v>
      </c>
      <c r="W375" s="59"/>
      <c r="X375" s="59"/>
      <c r="Y375" s="59"/>
      <c r="Z375" s="68"/>
      <c r="AA375" s="150"/>
      <c r="AB375" s="153"/>
      <c r="AC375" s="154"/>
      <c r="AD375" s="150"/>
      <c r="AF375" s="73"/>
      <c r="AG375" s="73"/>
      <c r="AH375" s="73"/>
      <c r="AI375" s="73"/>
      <c r="AJ375" s="73"/>
      <c r="AK375" s="73"/>
      <c r="AL375" s="73"/>
      <c r="AM375" s="73"/>
      <c r="AN375" s="73"/>
      <c r="AO375" s="73"/>
      <c r="AP375" s="73"/>
      <c r="AQ375" s="73"/>
      <c r="AR375" s="73"/>
      <c r="AS375" s="73"/>
      <c r="AT375" s="73"/>
      <c r="AU375" s="73"/>
      <c r="AV375" s="73"/>
      <c r="AW375" s="73"/>
      <c r="AX375" s="73"/>
      <c r="AY375" s="73"/>
      <c r="AZ375" s="73"/>
      <c r="BA375" s="73"/>
      <c r="BB375" s="73"/>
      <c r="BC375" s="73"/>
      <c r="BD375" s="73"/>
      <c r="BE375" s="73"/>
      <c r="BF375" s="73"/>
      <c r="BG375" s="73"/>
      <c r="BH375" s="73"/>
      <c r="BI375" s="73"/>
      <c r="BJ375" s="73"/>
      <c r="BK375" s="73"/>
      <c r="BL375" s="73"/>
      <c r="BM375" s="73"/>
      <c r="BN375" s="73"/>
      <c r="BO375" s="73"/>
      <c r="BP375" s="73"/>
      <c r="BQ375" s="73"/>
      <c r="BR375" s="73"/>
      <c r="BS375" s="73"/>
      <c r="BT375" s="73"/>
      <c r="BU375" s="73"/>
      <c r="BV375" s="73"/>
      <c r="BW375" s="73"/>
      <c r="BX375" s="73"/>
      <c r="BY375" s="73"/>
      <c r="BZ375" s="73"/>
      <c r="CA375" s="73"/>
      <c r="CB375" s="73"/>
    </row>
    <row r="376" spans="1:80" ht="20.25" x14ac:dyDescent="0.3">
      <c r="A376" s="69"/>
      <c r="B376" s="51">
        <v>0.69791666666666652</v>
      </c>
      <c r="C376" s="53"/>
      <c r="D376" s="53"/>
      <c r="E376" s="53"/>
      <c r="F376" s="69"/>
      <c r="G376" s="51">
        <v>0.69791666666666652</v>
      </c>
      <c r="H376" s="53"/>
      <c r="I376" s="53"/>
      <c r="J376" s="53"/>
      <c r="K376" s="69"/>
      <c r="L376" s="51">
        <v>0.69791666666666652</v>
      </c>
      <c r="M376" s="53"/>
      <c r="N376" s="53"/>
      <c r="O376" s="53"/>
      <c r="P376" s="69"/>
      <c r="Q376" s="51">
        <v>0.69791666666666652</v>
      </c>
      <c r="R376" s="53"/>
      <c r="S376" s="53"/>
      <c r="T376" s="53"/>
      <c r="U376" s="69"/>
      <c r="V376" s="51">
        <v>0.69791666666666652</v>
      </c>
      <c r="W376" s="53"/>
      <c r="X376" s="53"/>
      <c r="Y376" s="53"/>
      <c r="Z376" s="68"/>
      <c r="AA376" s="150"/>
      <c r="AB376" s="153"/>
      <c r="AC376" s="154"/>
      <c r="AD376" s="150"/>
      <c r="AF376" s="73"/>
      <c r="AG376" s="73"/>
      <c r="AH376" s="73"/>
      <c r="AI376" s="73"/>
      <c r="AJ376" s="73"/>
      <c r="AK376" s="73"/>
      <c r="AL376" s="73"/>
      <c r="AM376" s="73"/>
      <c r="AN376" s="73"/>
      <c r="AO376" s="73"/>
      <c r="AP376" s="73"/>
      <c r="AQ376" s="73"/>
      <c r="AR376" s="73"/>
      <c r="AS376" s="73"/>
      <c r="AT376" s="73"/>
      <c r="AU376" s="73"/>
      <c r="AV376" s="73"/>
      <c r="AW376" s="73"/>
      <c r="AX376" s="73"/>
      <c r="AY376" s="73"/>
      <c r="AZ376" s="73"/>
      <c r="BA376" s="73"/>
      <c r="BB376" s="73"/>
      <c r="BC376" s="73"/>
      <c r="BD376" s="73"/>
      <c r="BE376" s="73"/>
      <c r="BF376" s="73"/>
      <c r="BG376" s="73"/>
      <c r="BH376" s="73"/>
      <c r="BI376" s="73"/>
      <c r="BJ376" s="73"/>
      <c r="BK376" s="73"/>
      <c r="BL376" s="73"/>
      <c r="BM376" s="73"/>
      <c r="BN376" s="73"/>
      <c r="BO376" s="73"/>
      <c r="BP376" s="73"/>
      <c r="BQ376" s="73"/>
      <c r="BR376" s="73"/>
      <c r="BS376" s="73"/>
      <c r="BT376" s="73"/>
      <c r="BU376" s="73"/>
      <c r="BV376" s="73"/>
      <c r="BW376" s="73"/>
      <c r="BX376" s="73"/>
      <c r="BY376" s="73"/>
      <c r="BZ376" s="73"/>
      <c r="CA376" s="73"/>
      <c r="CB376" s="73"/>
    </row>
    <row r="377" spans="1:80" ht="20.25" x14ac:dyDescent="0.3">
      <c r="A377" s="69"/>
      <c r="B377" s="51">
        <v>0.70833333333333315</v>
      </c>
      <c r="C377" s="53"/>
      <c r="D377" s="53"/>
      <c r="E377" s="53"/>
      <c r="F377" s="69"/>
      <c r="G377" s="51">
        <v>0.70833333333333315</v>
      </c>
      <c r="H377" s="53"/>
      <c r="I377" s="53"/>
      <c r="J377" s="53"/>
      <c r="K377" s="69"/>
      <c r="L377" s="51">
        <v>0.70833333333333315</v>
      </c>
      <c r="M377" s="53"/>
      <c r="N377" s="53"/>
      <c r="O377" s="53"/>
      <c r="P377" s="69"/>
      <c r="Q377" s="51">
        <v>0.70833333333333315</v>
      </c>
      <c r="R377" s="53"/>
      <c r="S377" s="53"/>
      <c r="T377" s="53"/>
      <c r="U377" s="69"/>
      <c r="V377" s="51">
        <v>0.70833333333333315</v>
      </c>
      <c r="W377" s="53"/>
      <c r="X377" s="53"/>
      <c r="Y377" s="53"/>
      <c r="Z377" s="68"/>
      <c r="AA377" s="150"/>
      <c r="AB377" s="153"/>
      <c r="AC377" s="154"/>
      <c r="AD377" s="150"/>
      <c r="AF377" s="73"/>
      <c r="AG377" s="73"/>
      <c r="AH377" s="73"/>
      <c r="AI377" s="73"/>
      <c r="AJ377" s="73"/>
      <c r="AK377" s="73"/>
      <c r="AL377" s="73"/>
      <c r="AM377" s="73"/>
      <c r="AN377" s="73"/>
      <c r="AO377" s="73"/>
      <c r="AP377" s="73"/>
      <c r="AQ377" s="73"/>
      <c r="AR377" s="73"/>
      <c r="AS377" s="73"/>
      <c r="AT377" s="73"/>
      <c r="AU377" s="73"/>
      <c r="AV377" s="73"/>
      <c r="AW377" s="73"/>
      <c r="AX377" s="73"/>
      <c r="AY377" s="73"/>
      <c r="AZ377" s="73"/>
      <c r="BA377" s="73"/>
      <c r="BB377" s="73"/>
      <c r="BC377" s="73"/>
      <c r="BD377" s="73"/>
      <c r="BE377" s="73"/>
      <c r="BF377" s="73"/>
      <c r="BG377" s="73"/>
      <c r="BH377" s="73"/>
      <c r="BI377" s="73"/>
      <c r="BJ377" s="73"/>
      <c r="BK377" s="73"/>
      <c r="BL377" s="73"/>
      <c r="BM377" s="73"/>
      <c r="BN377" s="73"/>
      <c r="BO377" s="73"/>
      <c r="BP377" s="73"/>
      <c r="BQ377" s="73"/>
      <c r="BR377" s="73"/>
      <c r="BS377" s="73"/>
      <c r="BT377" s="73"/>
      <c r="BU377" s="73"/>
      <c r="BV377" s="73"/>
      <c r="BW377" s="73"/>
      <c r="BX377" s="73"/>
      <c r="BY377" s="73"/>
      <c r="BZ377" s="73"/>
      <c r="CA377" s="73"/>
      <c r="CB377" s="73"/>
    </row>
    <row r="378" spans="1:80" ht="23.25" x14ac:dyDescent="0.3">
      <c r="A378" s="69"/>
      <c r="B378" s="51">
        <v>0.71874999999999978</v>
      </c>
      <c r="C378" s="53"/>
      <c r="D378" s="53"/>
      <c r="E378" s="53"/>
      <c r="F378" s="69"/>
      <c r="G378" s="51">
        <v>0.71874999999999978</v>
      </c>
      <c r="H378" s="53"/>
      <c r="I378" s="53"/>
      <c r="J378" s="53"/>
      <c r="K378" s="69"/>
      <c r="L378" s="51">
        <v>0.71874999999999978</v>
      </c>
      <c r="M378" s="53"/>
      <c r="N378" s="53"/>
      <c r="O378" s="53"/>
      <c r="P378" s="69"/>
      <c r="Q378" s="51">
        <v>0.71874999999999978</v>
      </c>
      <c r="R378" s="53"/>
      <c r="S378" s="53"/>
      <c r="T378" s="53"/>
      <c r="U378" s="69"/>
      <c r="V378" s="51">
        <v>0.71874999999999978</v>
      </c>
      <c r="W378" s="53"/>
      <c r="X378" s="53"/>
      <c r="Y378" s="53"/>
      <c r="Z378" s="68"/>
      <c r="AA378" s="150"/>
      <c r="AB378" s="153"/>
      <c r="AC378" s="154"/>
      <c r="AD378" s="150"/>
      <c r="AF378" s="73"/>
      <c r="AG378" s="73"/>
      <c r="AH378" s="73"/>
      <c r="AI378" s="73"/>
      <c r="AJ378" s="73"/>
      <c r="AK378" s="73"/>
      <c r="AL378" s="73"/>
      <c r="AM378" s="73"/>
      <c r="AN378" s="73"/>
      <c r="AO378" s="73"/>
      <c r="AP378" s="73"/>
      <c r="AQ378" s="73"/>
      <c r="AR378" s="73"/>
      <c r="AS378" s="73"/>
      <c r="AT378" s="73"/>
      <c r="AU378" s="73"/>
      <c r="AV378" s="73"/>
      <c r="AW378" s="73"/>
      <c r="AX378" s="73"/>
      <c r="AY378" s="73"/>
      <c r="AZ378" s="73"/>
      <c r="BA378" s="73"/>
      <c r="BB378" s="73"/>
      <c r="BC378" s="73"/>
      <c r="BD378" s="73"/>
      <c r="BE378" s="73"/>
      <c r="BF378" s="73"/>
      <c r="BG378" s="73"/>
      <c r="BH378" s="73"/>
      <c r="BI378" s="73"/>
      <c r="BJ378" s="73"/>
      <c r="BK378" s="73"/>
      <c r="BL378" s="73"/>
      <c r="BM378" s="73"/>
      <c r="BN378" s="73"/>
      <c r="BO378" s="97"/>
      <c r="BP378" s="73"/>
      <c r="BQ378" s="73"/>
      <c r="BR378" s="73"/>
      <c r="BS378" s="73"/>
      <c r="BT378" s="73"/>
      <c r="BU378" s="73"/>
      <c r="BV378" s="73"/>
      <c r="BW378" s="73"/>
      <c r="BX378" s="73"/>
      <c r="BY378" s="73"/>
      <c r="BZ378" s="73"/>
      <c r="CA378" s="73"/>
      <c r="CB378" s="73"/>
    </row>
    <row r="379" spans="1:80" ht="21" thickBot="1" x14ac:dyDescent="0.35">
      <c r="A379" s="70"/>
      <c r="B379" s="51">
        <v>0.72916666666666641</v>
      </c>
      <c r="C379" s="53"/>
      <c r="D379" s="53"/>
      <c r="E379" s="53"/>
      <c r="F379" s="70"/>
      <c r="G379" s="51">
        <v>0.72916666666666641</v>
      </c>
      <c r="H379" s="53"/>
      <c r="I379" s="53"/>
      <c r="J379" s="53"/>
      <c r="K379" s="70"/>
      <c r="L379" s="51">
        <v>0.72916666666666641</v>
      </c>
      <c r="M379" s="53"/>
      <c r="N379" s="53"/>
      <c r="O379" s="53"/>
      <c r="P379" s="70"/>
      <c r="Q379" s="51">
        <v>0.72916666666666641</v>
      </c>
      <c r="R379" s="53"/>
      <c r="S379" s="53"/>
      <c r="T379" s="53"/>
      <c r="U379" s="70"/>
      <c r="V379" s="51">
        <v>0.72916666666666641</v>
      </c>
      <c r="W379" s="53"/>
      <c r="X379" s="53"/>
      <c r="Y379" s="53"/>
      <c r="Z379" s="151"/>
      <c r="AA379" s="150"/>
      <c r="AB379" s="153"/>
      <c r="AC379" s="154"/>
      <c r="AD379" s="150"/>
      <c r="AF379" s="73"/>
      <c r="AG379" s="73"/>
      <c r="AH379" s="73"/>
      <c r="AI379" s="73"/>
      <c r="AJ379" s="73"/>
      <c r="AK379" s="73"/>
      <c r="AL379" s="73"/>
      <c r="AM379" s="73"/>
      <c r="AN379" s="73"/>
      <c r="AO379" s="73"/>
      <c r="AP379" s="73"/>
      <c r="AQ379" s="73"/>
      <c r="AR379" s="73"/>
      <c r="AS379" s="73"/>
      <c r="AT379" s="73"/>
      <c r="AU379" s="73"/>
      <c r="AV379" s="73"/>
      <c r="AW379" s="73"/>
      <c r="AX379" s="73"/>
      <c r="AY379" s="73"/>
      <c r="AZ379" s="73"/>
      <c r="BA379" s="73"/>
      <c r="BB379" s="73"/>
      <c r="BC379" s="73"/>
      <c r="BD379" s="73"/>
      <c r="BE379" s="73"/>
      <c r="BF379" s="73"/>
      <c r="BG379" s="73"/>
      <c r="BH379" s="73"/>
      <c r="BI379" s="73"/>
      <c r="BJ379" s="73"/>
      <c r="BK379" s="73"/>
      <c r="BL379" s="73"/>
      <c r="BM379" s="73"/>
      <c r="BN379" s="73"/>
      <c r="BO379" s="99"/>
      <c r="BP379" s="73"/>
      <c r="BQ379" s="73"/>
      <c r="BR379" s="73"/>
      <c r="BS379" s="73"/>
      <c r="BT379" s="73"/>
      <c r="BU379" s="73"/>
      <c r="BV379" s="73"/>
      <c r="BW379" s="73"/>
      <c r="BX379" s="73"/>
      <c r="BY379" s="73"/>
      <c r="BZ379" s="73"/>
      <c r="CA379" s="73"/>
      <c r="CB379" s="73"/>
    </row>
    <row r="380" spans="1:80" ht="15.75" x14ac:dyDescent="0.25">
      <c r="B380" s="51">
        <v>0.73958333333333304</v>
      </c>
      <c r="C380" s="53"/>
      <c r="D380" s="53"/>
      <c r="E380" s="53"/>
      <c r="G380" s="51">
        <v>0.73958333333333304</v>
      </c>
      <c r="H380" s="53"/>
      <c r="I380" s="53"/>
      <c r="J380" s="53"/>
      <c r="K380" s="26"/>
      <c r="L380" s="51">
        <v>0.73958333333333304</v>
      </c>
      <c r="M380" s="53"/>
      <c r="N380" s="53"/>
      <c r="O380" s="53"/>
      <c r="Q380" s="51">
        <v>0.73958333333333304</v>
      </c>
      <c r="R380" s="53"/>
      <c r="S380" s="53"/>
      <c r="T380" s="53"/>
      <c r="V380" s="51">
        <v>0.73958333333333304</v>
      </c>
      <c r="W380" s="53"/>
      <c r="X380" s="53"/>
      <c r="Y380" s="53"/>
      <c r="AA380" s="150"/>
      <c r="AB380" s="153"/>
      <c r="AC380" s="154"/>
      <c r="AD380" s="150"/>
      <c r="AF380" s="73"/>
      <c r="AG380" s="73"/>
      <c r="AH380" s="73"/>
      <c r="AI380" s="73"/>
      <c r="AJ380" s="73"/>
      <c r="AK380" s="73"/>
      <c r="AL380" s="73"/>
      <c r="AM380" s="73"/>
      <c r="AN380" s="73"/>
      <c r="AO380" s="73"/>
      <c r="AP380" s="73"/>
      <c r="AQ380" s="73"/>
      <c r="AR380" s="73"/>
      <c r="AS380" s="73"/>
      <c r="AT380" s="73"/>
      <c r="AU380" s="73"/>
      <c r="AV380" s="73"/>
      <c r="AW380" s="73"/>
      <c r="AX380" s="73"/>
      <c r="AY380" s="73"/>
      <c r="AZ380" s="73"/>
      <c r="BA380" s="73"/>
      <c r="BB380" s="73"/>
      <c r="BC380" s="73"/>
      <c r="BD380" s="73"/>
      <c r="BE380" s="73"/>
      <c r="BF380" s="73"/>
      <c r="BG380" s="73"/>
      <c r="BH380" s="73"/>
      <c r="BI380" s="73"/>
      <c r="BJ380" s="73"/>
      <c r="BK380" s="73"/>
      <c r="BL380" s="73"/>
      <c r="BM380" s="73"/>
      <c r="BN380" s="73"/>
      <c r="BO380" s="73"/>
      <c r="BP380" s="73"/>
      <c r="BQ380" s="73"/>
      <c r="BR380" s="73"/>
      <c r="BS380" s="73"/>
      <c r="BT380" s="73"/>
      <c r="BU380" s="73"/>
      <c r="BV380" s="73"/>
      <c r="BW380" s="73"/>
      <c r="BX380" s="73"/>
      <c r="BY380" s="73"/>
      <c r="BZ380" s="73"/>
      <c r="CA380" s="73"/>
      <c r="CB380" s="73"/>
    </row>
    <row r="381" spans="1:80" ht="16.5" thickBot="1" x14ac:dyDescent="0.3">
      <c r="A381"/>
      <c r="B381" s="51">
        <v>0.74999999999999967</v>
      </c>
      <c r="C381" s="53"/>
      <c r="D381" s="53"/>
      <c r="E381" s="53"/>
      <c r="F381"/>
      <c r="G381" s="51">
        <v>0.74999999999999967</v>
      </c>
      <c r="H381" s="53"/>
      <c r="I381" s="53"/>
      <c r="J381" s="53"/>
      <c r="L381" s="51">
        <v>0.74999999999999967</v>
      </c>
      <c r="M381" s="53"/>
      <c r="N381" s="53"/>
      <c r="O381" s="53"/>
      <c r="P381"/>
      <c r="Q381" s="51">
        <v>0.74999999999999967</v>
      </c>
      <c r="R381" s="53"/>
      <c r="S381" s="53"/>
      <c r="T381" s="53"/>
      <c r="U381"/>
      <c r="V381" s="51">
        <v>0.74999999999999967</v>
      </c>
      <c r="W381" s="53"/>
      <c r="X381" s="53"/>
      <c r="Y381" s="53"/>
      <c r="Z381"/>
      <c r="AA381" s="150"/>
      <c r="AB381" s="153"/>
      <c r="AC381" s="154"/>
      <c r="AD381" s="150"/>
      <c r="AF381" s="73"/>
      <c r="AG381" s="73"/>
      <c r="AH381" s="73"/>
      <c r="AI381" s="73"/>
      <c r="AJ381" s="73"/>
      <c r="AK381" s="73"/>
      <c r="AL381" s="73"/>
      <c r="AM381" s="73"/>
      <c r="AN381" s="73"/>
      <c r="AO381" s="73"/>
      <c r="AP381" s="73"/>
      <c r="AQ381" s="73"/>
      <c r="AR381" s="73"/>
      <c r="AS381" s="73"/>
      <c r="AT381" s="73"/>
      <c r="AU381" s="73"/>
      <c r="AV381" s="73"/>
      <c r="AW381" s="73"/>
      <c r="AX381" s="73"/>
      <c r="AY381" s="73"/>
      <c r="AZ381" s="73"/>
      <c r="BA381" s="73"/>
      <c r="BB381" s="73"/>
      <c r="BC381" s="73"/>
      <c r="BD381" s="73"/>
      <c r="BE381" s="73"/>
      <c r="BF381" s="73"/>
      <c r="BG381" s="73"/>
      <c r="BH381" s="73"/>
      <c r="BI381" s="73"/>
      <c r="BJ381" s="73"/>
      <c r="BK381" s="73"/>
      <c r="BL381" s="73"/>
      <c r="BM381" s="73"/>
      <c r="BN381" s="73"/>
      <c r="BO381" s="73"/>
      <c r="BP381" s="73"/>
      <c r="BQ381" s="73"/>
      <c r="BR381" s="73"/>
      <c r="BS381" s="73"/>
      <c r="BT381" s="73"/>
      <c r="BU381" s="73"/>
      <c r="BV381" s="73"/>
      <c r="BW381" s="73"/>
      <c r="BX381" s="73"/>
      <c r="BY381" s="73"/>
      <c r="BZ381" s="73"/>
      <c r="CA381" s="73"/>
      <c r="CB381" s="73"/>
    </row>
    <row r="382" spans="1:80" ht="13.5" thickBot="1" x14ac:dyDescent="0.25">
      <c r="A382"/>
      <c r="B382" s="78"/>
      <c r="C382" s="79"/>
      <c r="D382" s="79"/>
      <c r="E382" s="79"/>
      <c r="F382"/>
      <c r="G382" s="78"/>
      <c r="H382" s="79"/>
      <c r="I382" s="79"/>
      <c r="J382" s="79"/>
      <c r="L382" s="78"/>
      <c r="M382" s="79"/>
      <c r="N382" s="79"/>
      <c r="O382" s="79"/>
      <c r="P382"/>
      <c r="Q382" s="78"/>
      <c r="R382" s="79"/>
      <c r="S382" s="79"/>
      <c r="T382" s="79"/>
      <c r="U382"/>
      <c r="V382" s="78"/>
      <c r="W382" s="79"/>
      <c r="X382" s="79"/>
      <c r="Y382" s="79"/>
      <c r="Z382"/>
      <c r="AA382" s="150"/>
      <c r="AB382" s="150"/>
      <c r="AC382" s="150"/>
      <c r="AD382" s="150"/>
      <c r="AF382" s="73"/>
      <c r="AG382" s="73"/>
      <c r="AH382" s="73"/>
      <c r="AI382" s="73"/>
      <c r="AJ382" s="73"/>
      <c r="AK382" s="73"/>
      <c r="AL382" s="73"/>
      <c r="AM382" s="73"/>
      <c r="AN382" s="73"/>
      <c r="AO382" s="73"/>
      <c r="AP382" s="73"/>
      <c r="AQ382" s="73"/>
      <c r="AR382" s="73"/>
      <c r="AS382" s="73"/>
      <c r="AT382" s="73"/>
      <c r="AU382" s="73"/>
      <c r="AV382" s="73"/>
      <c r="AW382" s="73"/>
      <c r="AX382" s="73"/>
      <c r="AY382" s="73"/>
      <c r="AZ382" s="73"/>
      <c r="BA382" s="73"/>
      <c r="BB382" s="73"/>
      <c r="BC382" s="73"/>
      <c r="BD382" s="73"/>
      <c r="BE382" s="73"/>
      <c r="BF382" s="73"/>
      <c r="BG382" s="73"/>
      <c r="BH382" s="73"/>
      <c r="BI382" s="73"/>
      <c r="BJ382" s="73"/>
      <c r="BK382" s="73"/>
      <c r="BL382" s="73"/>
      <c r="BM382" s="73"/>
      <c r="BN382" s="73"/>
      <c r="BO382" s="73"/>
      <c r="BP382" s="73"/>
      <c r="BQ382" s="73"/>
      <c r="BR382" s="73"/>
      <c r="BS382" s="73"/>
      <c r="BT382" s="73"/>
      <c r="BU382" s="73"/>
      <c r="BV382" s="73"/>
      <c r="BW382" s="73"/>
      <c r="BX382" s="73"/>
      <c r="BY382" s="73"/>
      <c r="BZ382" s="73"/>
      <c r="CA382" s="73"/>
      <c r="CB382" s="73"/>
    </row>
    <row r="383" spans="1:80" x14ac:dyDescent="0.2">
      <c r="A383"/>
      <c r="B383" s="73"/>
      <c r="C383" s="73"/>
      <c r="D383" s="73"/>
      <c r="E383" s="73"/>
      <c r="F383"/>
      <c r="G383" s="73"/>
      <c r="H383" s="73"/>
      <c r="I383" s="73"/>
      <c r="J383" s="73"/>
      <c r="L383" s="73"/>
      <c r="M383" s="73"/>
      <c r="N383" s="73"/>
      <c r="O383" s="73"/>
      <c r="P383"/>
      <c r="Q383" s="73"/>
      <c r="R383" s="73"/>
      <c r="S383" s="73"/>
      <c r="T383" s="73"/>
      <c r="U383"/>
      <c r="V383" s="73"/>
      <c r="W383" s="73"/>
      <c r="X383" s="73"/>
      <c r="Y383" s="73"/>
      <c r="Z383"/>
      <c r="AA383" s="150"/>
      <c r="AB383" s="150"/>
      <c r="AC383" s="150"/>
      <c r="AD383" s="150"/>
      <c r="AF383" s="73"/>
      <c r="AG383" s="73"/>
      <c r="AH383" s="73"/>
      <c r="AI383" s="73"/>
      <c r="AJ383" s="73"/>
      <c r="AK383" s="73"/>
      <c r="AL383" s="73"/>
      <c r="AM383" s="73"/>
      <c r="AN383" s="73"/>
      <c r="AO383" s="73"/>
      <c r="AP383" s="73"/>
      <c r="AQ383" s="73"/>
      <c r="AR383" s="73"/>
      <c r="AS383" s="73"/>
      <c r="AT383" s="73"/>
      <c r="AU383" s="73"/>
      <c r="AV383" s="73"/>
      <c r="AW383" s="73"/>
      <c r="AX383" s="73"/>
      <c r="AY383" s="73"/>
      <c r="AZ383" s="73"/>
      <c r="BA383" s="73"/>
      <c r="BB383" s="73"/>
      <c r="BC383" s="73"/>
      <c r="BD383" s="73"/>
      <c r="BE383" s="73"/>
      <c r="BF383" s="73"/>
      <c r="BG383" s="73"/>
      <c r="BH383" s="73"/>
      <c r="BI383" s="73"/>
      <c r="BJ383" s="73"/>
      <c r="BK383" s="73"/>
      <c r="BL383" s="73"/>
      <c r="BM383" s="73"/>
      <c r="BN383" s="73"/>
      <c r="BO383" s="73"/>
      <c r="BP383" s="73"/>
      <c r="BQ383" s="73"/>
      <c r="BR383" s="73"/>
      <c r="BS383" s="73"/>
      <c r="BT383" s="73"/>
      <c r="BU383" s="73"/>
      <c r="BV383" s="73"/>
      <c r="BW383" s="73"/>
      <c r="BX383" s="73"/>
      <c r="BY383" s="73"/>
      <c r="BZ383" s="73"/>
      <c r="CA383" s="73"/>
      <c r="CB383" s="73"/>
    </row>
    <row r="384" spans="1:80" x14ac:dyDescent="0.2">
      <c r="A384"/>
      <c r="F384"/>
      <c r="G384"/>
      <c r="I384" s="26"/>
      <c r="L384" s="26"/>
      <c r="M384" s="26"/>
      <c r="P384"/>
      <c r="Q384" s="26"/>
      <c r="U384"/>
      <c r="V384" s="26"/>
      <c r="Z384"/>
      <c r="AA384" s="26"/>
      <c r="AF384" s="73"/>
      <c r="AG384" s="73"/>
      <c r="AH384" s="73"/>
      <c r="AI384" s="73"/>
      <c r="AJ384" s="73"/>
      <c r="AK384" s="73"/>
      <c r="AL384" s="73"/>
      <c r="AM384" s="73"/>
      <c r="AN384" s="73"/>
      <c r="AO384" s="73"/>
      <c r="AP384" s="73"/>
      <c r="AQ384" s="73"/>
      <c r="AR384" s="73"/>
      <c r="AS384" s="73"/>
      <c r="AT384" s="73"/>
      <c r="AU384" s="73"/>
      <c r="AV384" s="73"/>
      <c r="AW384" s="73"/>
      <c r="AX384" s="73"/>
      <c r="AY384" s="73"/>
      <c r="AZ384" s="73"/>
      <c r="BA384" s="73"/>
      <c r="BB384" s="73"/>
      <c r="BC384" s="73"/>
      <c r="BD384" s="73"/>
      <c r="BE384" s="73"/>
      <c r="BF384" s="73"/>
      <c r="BG384" s="73"/>
      <c r="BH384" s="73"/>
      <c r="BI384" s="73"/>
      <c r="BJ384" s="73"/>
      <c r="BK384" s="73"/>
      <c r="BL384" s="73"/>
      <c r="BM384" s="73"/>
      <c r="BN384" s="73"/>
      <c r="BO384" s="73"/>
      <c r="BP384" s="73"/>
      <c r="BQ384" s="73"/>
      <c r="BR384" s="73"/>
      <c r="BS384" s="73"/>
      <c r="BT384" s="73"/>
      <c r="BU384" s="73"/>
      <c r="BV384" s="73"/>
      <c r="BW384" s="73"/>
      <c r="BX384" s="73"/>
      <c r="BY384" s="73"/>
      <c r="BZ384" s="73"/>
      <c r="CA384" s="73"/>
      <c r="CB384" s="73"/>
    </row>
  </sheetData>
  <sheetProtection formatCells="0" selectLockedCells="1"/>
  <dataConsolidate/>
  <mergeCells count="117">
    <mergeCell ref="B359:C359"/>
    <mergeCell ref="N359:O359"/>
    <mergeCell ref="L359:M359"/>
    <mergeCell ref="K24:O24"/>
    <mergeCell ref="K26:K31"/>
    <mergeCell ref="L46:P46"/>
    <mergeCell ref="X359:Y359"/>
    <mergeCell ref="V359:W359"/>
    <mergeCell ref="S359:T359"/>
    <mergeCell ref="Q359:R359"/>
    <mergeCell ref="N330:O330"/>
    <mergeCell ref="L330:M330"/>
    <mergeCell ref="I330:J330"/>
    <mergeCell ref="G330:H330"/>
    <mergeCell ref="D330:E330"/>
    <mergeCell ref="I359:J359"/>
    <mergeCell ref="G359:H359"/>
    <mergeCell ref="D359:E359"/>
    <mergeCell ref="B300:C300"/>
    <mergeCell ref="N300:O300"/>
    <mergeCell ref="L300:M300"/>
    <mergeCell ref="N271:O271"/>
    <mergeCell ref="L271:M271"/>
    <mergeCell ref="I271:J271"/>
    <mergeCell ref="AC330:AD330"/>
    <mergeCell ref="AA330:AB330"/>
    <mergeCell ref="X330:Y330"/>
    <mergeCell ref="V330:W330"/>
    <mergeCell ref="S330:T330"/>
    <mergeCell ref="Q330:R330"/>
    <mergeCell ref="B330:C330"/>
    <mergeCell ref="X300:Y300"/>
    <mergeCell ref="V300:W300"/>
    <mergeCell ref="S300:T300"/>
    <mergeCell ref="Q300:R300"/>
    <mergeCell ref="G271:H271"/>
    <mergeCell ref="D271:E271"/>
    <mergeCell ref="I300:J300"/>
    <mergeCell ref="G300:H300"/>
    <mergeCell ref="D300:E300"/>
    <mergeCell ref="D212:E212"/>
    <mergeCell ref="B212:C212"/>
    <mergeCell ref="AC212:AD212"/>
    <mergeCell ref="AA212:AB212"/>
    <mergeCell ref="X212:Y212"/>
    <mergeCell ref="V212:W212"/>
    <mergeCell ref="S212:T212"/>
    <mergeCell ref="Q212:R212"/>
    <mergeCell ref="AC271:AD271"/>
    <mergeCell ref="AA271:AB271"/>
    <mergeCell ref="X271:Y271"/>
    <mergeCell ref="V271:W271"/>
    <mergeCell ref="S271:T271"/>
    <mergeCell ref="Q271:R271"/>
    <mergeCell ref="B271:C271"/>
    <mergeCell ref="X182:Y182"/>
    <mergeCell ref="X241:Y241"/>
    <mergeCell ref="V241:W241"/>
    <mergeCell ref="S241:T241"/>
    <mergeCell ref="Q241:R241"/>
    <mergeCell ref="B182:C182"/>
    <mergeCell ref="D182:E182"/>
    <mergeCell ref="G182:H182"/>
    <mergeCell ref="I182:J182"/>
    <mergeCell ref="L182:M182"/>
    <mergeCell ref="N182:O182"/>
    <mergeCell ref="N241:O241"/>
    <mergeCell ref="L241:M241"/>
    <mergeCell ref="I241:J241"/>
    <mergeCell ref="G241:H241"/>
    <mergeCell ref="D241:E241"/>
    <mergeCell ref="B241:C241"/>
    <mergeCell ref="Q182:R182"/>
    <mergeCell ref="S182:T182"/>
    <mergeCell ref="V182:W182"/>
    <mergeCell ref="N212:O212"/>
    <mergeCell ref="L212:M212"/>
    <mergeCell ref="I212:J212"/>
    <mergeCell ref="G212:H212"/>
    <mergeCell ref="Q153:R153"/>
    <mergeCell ref="S153:T153"/>
    <mergeCell ref="V153:W153"/>
    <mergeCell ref="X153:Y153"/>
    <mergeCell ref="AA153:AB153"/>
    <mergeCell ref="AC153:AD153"/>
    <mergeCell ref="B153:C153"/>
    <mergeCell ref="D153:E153"/>
    <mergeCell ref="G153:H153"/>
    <mergeCell ref="I153:J153"/>
    <mergeCell ref="L153:M153"/>
    <mergeCell ref="N153:O153"/>
    <mergeCell ref="V122:W122"/>
    <mergeCell ref="X122:Y122"/>
    <mergeCell ref="B122:C122"/>
    <mergeCell ref="D122:E122"/>
    <mergeCell ref="G122:H122"/>
    <mergeCell ref="I122:J122"/>
    <mergeCell ref="L122:M122"/>
    <mergeCell ref="N122:O122"/>
    <mergeCell ref="Q122:R122"/>
    <mergeCell ref="S122:T122"/>
    <mergeCell ref="B2:E2"/>
    <mergeCell ref="I93:J93"/>
    <mergeCell ref="G93:H93"/>
    <mergeCell ref="D93:E93"/>
    <mergeCell ref="B93:C93"/>
    <mergeCell ref="B4:B7"/>
    <mergeCell ref="AC93:AD93"/>
    <mergeCell ref="AA93:AB93"/>
    <mergeCell ref="X93:Y93"/>
    <mergeCell ref="V93:W93"/>
    <mergeCell ref="S93:T93"/>
    <mergeCell ref="Q93:R93"/>
    <mergeCell ref="N93:O93"/>
    <mergeCell ref="L93:M93"/>
    <mergeCell ref="G4:G5"/>
    <mergeCell ref="H4:H5"/>
  </mergeCells>
  <phoneticPr fontId="6" type="noConversion"/>
  <conditionalFormatting sqref="D96:D115">
    <cfRule type="expression" dxfId="1319" priority="4273" stopIfTrue="1">
      <formula>$D$96="NON"</formula>
    </cfRule>
    <cfRule type="containsText" dxfId="1318" priority="4274" stopIfTrue="1" operator="containsText" text="NON">
      <formula>NOT(ISERROR(SEARCH("NON",D96)))</formula>
    </cfRule>
    <cfRule type="aboveAverage" dxfId="1317" priority="4275" stopIfTrue="1" equalAverage="1"/>
    <cfRule type="containsText" dxfId="1316" priority="4276" stopIfTrue="1" operator="containsText" text="NON">
      <formula>NOT(ISERROR(SEARCH("NON",D96)))</formula>
    </cfRule>
    <cfRule type="expression" dxfId="1315" priority="4277" stopIfTrue="1">
      <formula>"NON"</formula>
    </cfRule>
    <cfRule type="containsText" dxfId="1314" priority="4278" stopIfTrue="1" operator="containsText" text="NON">
      <formula>NOT(ISERROR(SEARCH("NON",D96)))</formula>
    </cfRule>
    <cfRule type="containsText" dxfId="1313" priority="4279" stopIfTrue="1" operator="containsText" text="NON">
      <formula>NOT(ISERROR(SEARCH("NON",D96)))</formula>
    </cfRule>
    <cfRule type="containsText" dxfId="1312" priority="4280" operator="containsText" text="&quot;NON&quot;">
      <formula>NOT(ISERROR(SEARCH("""NON""",D96)))</formula>
    </cfRule>
  </conditionalFormatting>
  <conditionalFormatting sqref="E96:E115">
    <cfRule type="expression" dxfId="1311" priority="4265" stopIfTrue="1">
      <formula>$E$96="NON"</formula>
    </cfRule>
    <cfRule type="containsText" dxfId="1310" priority="4266" stopIfTrue="1" operator="containsText" text="NON">
      <formula>NOT(ISERROR(SEARCH("NON",E96)))</formula>
    </cfRule>
    <cfRule type="aboveAverage" dxfId="1309" priority="4267" stopIfTrue="1" equalAverage="1"/>
    <cfRule type="containsText" dxfId="1308" priority="4268" stopIfTrue="1" operator="containsText" text="NON">
      <formula>NOT(ISERROR(SEARCH("NON",E96)))</formula>
    </cfRule>
    <cfRule type="expression" dxfId="1307" priority="4269" stopIfTrue="1">
      <formula>"NON"</formula>
    </cfRule>
    <cfRule type="containsText" dxfId="1306" priority="4270" stopIfTrue="1" operator="containsText" text="NON">
      <formula>NOT(ISERROR(SEARCH("NON",E96)))</formula>
    </cfRule>
    <cfRule type="containsText" dxfId="1305" priority="4271" stopIfTrue="1" operator="containsText" text="NON">
      <formula>NOT(ISERROR(SEARCH("NON",E96)))</formula>
    </cfRule>
    <cfRule type="containsText" dxfId="1304" priority="4272" operator="containsText" text="&quot;NON&quot;">
      <formula>NOT(ISERROR(SEARCH("""NON""",E96)))</formula>
    </cfRule>
  </conditionalFormatting>
  <conditionalFormatting sqref="H96:H115">
    <cfRule type="expression" dxfId="1303" priority="4033" stopIfTrue="1">
      <formula>$H$96="NON"</formula>
    </cfRule>
    <cfRule type="containsText" dxfId="1302" priority="4034" stopIfTrue="1" operator="containsText" text="NON">
      <formula>NOT(ISERROR(SEARCH("NON",H96)))</formula>
    </cfRule>
    <cfRule type="aboveAverage" dxfId="1301" priority="4035" stopIfTrue="1" equalAverage="1"/>
    <cfRule type="containsText" dxfId="1300" priority="4036" stopIfTrue="1" operator="containsText" text="NON">
      <formula>NOT(ISERROR(SEARCH("NON",H96)))</formula>
    </cfRule>
    <cfRule type="expression" dxfId="1299" priority="4037" stopIfTrue="1">
      <formula>"NON"</formula>
    </cfRule>
    <cfRule type="containsText" dxfId="1298" priority="4038" stopIfTrue="1" operator="containsText" text="NON">
      <formula>NOT(ISERROR(SEARCH("NON",H96)))</formula>
    </cfRule>
    <cfRule type="containsText" dxfId="1297" priority="4039" stopIfTrue="1" operator="containsText" text="NON">
      <formula>NOT(ISERROR(SEARCH("NON",H96)))</formula>
    </cfRule>
    <cfRule type="containsText" dxfId="1296" priority="4040" operator="containsText" text="&quot;NON&quot;">
      <formula>NOT(ISERROR(SEARCH("""NON""",H96)))</formula>
    </cfRule>
  </conditionalFormatting>
  <conditionalFormatting sqref="I96:I115">
    <cfRule type="expression" dxfId="1295" priority="4025" stopIfTrue="1">
      <formula>$I$96="NON"</formula>
    </cfRule>
    <cfRule type="containsText" dxfId="1294" priority="4026" stopIfTrue="1" operator="containsText" text="NON">
      <formula>NOT(ISERROR(SEARCH("NON",I96)))</formula>
    </cfRule>
    <cfRule type="aboveAverage" dxfId="1293" priority="4027" stopIfTrue="1" equalAverage="1"/>
    <cfRule type="containsText" dxfId="1292" priority="4028" stopIfTrue="1" operator="containsText" text="NON">
      <formula>NOT(ISERROR(SEARCH("NON",I96)))</formula>
    </cfRule>
    <cfRule type="expression" dxfId="1291" priority="4029" stopIfTrue="1">
      <formula>"NON"</formula>
    </cfRule>
    <cfRule type="containsText" dxfId="1290" priority="4030" stopIfTrue="1" operator="containsText" text="NON">
      <formula>NOT(ISERROR(SEARCH("NON",I96)))</formula>
    </cfRule>
    <cfRule type="containsText" dxfId="1289" priority="4031" stopIfTrue="1" operator="containsText" text="NON">
      <formula>NOT(ISERROR(SEARCH("NON",I96)))</formula>
    </cfRule>
    <cfRule type="containsText" dxfId="1288" priority="4032" operator="containsText" text="&quot;NON&quot;">
      <formula>NOT(ISERROR(SEARCH("""NON""",I96)))</formula>
    </cfRule>
  </conditionalFormatting>
  <conditionalFormatting sqref="J96:J115">
    <cfRule type="expression" dxfId="1287" priority="4017" stopIfTrue="1">
      <formula>$J$96="NON"</formula>
    </cfRule>
    <cfRule type="containsText" dxfId="1286" priority="4018" stopIfTrue="1" operator="containsText" text="NON">
      <formula>NOT(ISERROR(SEARCH("NON",J96)))</formula>
    </cfRule>
    <cfRule type="aboveAverage" dxfId="1285" priority="4019" stopIfTrue="1" equalAverage="1"/>
    <cfRule type="containsText" dxfId="1284" priority="4020" stopIfTrue="1" operator="containsText" text="NON">
      <formula>NOT(ISERROR(SEARCH("NON",J96)))</formula>
    </cfRule>
    <cfRule type="expression" dxfId="1283" priority="4021" stopIfTrue="1">
      <formula>"NON"</formula>
    </cfRule>
    <cfRule type="containsText" dxfId="1282" priority="4022" stopIfTrue="1" operator="containsText" text="NON">
      <formula>NOT(ISERROR(SEARCH("NON",J96)))</formula>
    </cfRule>
    <cfRule type="containsText" dxfId="1281" priority="4023" stopIfTrue="1" operator="containsText" text="NON">
      <formula>NOT(ISERROR(SEARCH("NON",J96)))</formula>
    </cfRule>
    <cfRule type="containsText" dxfId="1280" priority="4024" operator="containsText" text="&quot;NON&quot;">
      <formula>NOT(ISERROR(SEARCH("""NON""",J96)))</formula>
    </cfRule>
  </conditionalFormatting>
  <conditionalFormatting sqref="M96:M115">
    <cfRule type="expression" dxfId="1279" priority="3961" stopIfTrue="1">
      <formula>$M$96="NON"</formula>
    </cfRule>
    <cfRule type="containsText" dxfId="1278" priority="3962" stopIfTrue="1" operator="containsText" text="NON">
      <formula>NOT(ISERROR(SEARCH("NON",M96)))</formula>
    </cfRule>
    <cfRule type="aboveAverage" dxfId="1277" priority="3963" stopIfTrue="1" equalAverage="1"/>
    <cfRule type="containsText" dxfId="1276" priority="3964" stopIfTrue="1" operator="containsText" text="NON">
      <formula>NOT(ISERROR(SEARCH("NON",M96)))</formula>
    </cfRule>
    <cfRule type="expression" dxfId="1275" priority="3965" stopIfTrue="1">
      <formula>"NON"</formula>
    </cfRule>
    <cfRule type="containsText" dxfId="1274" priority="3966" stopIfTrue="1" operator="containsText" text="NON">
      <formula>NOT(ISERROR(SEARCH("NON",M96)))</formula>
    </cfRule>
    <cfRule type="containsText" dxfId="1273" priority="3967" stopIfTrue="1" operator="containsText" text="NON">
      <formula>NOT(ISERROR(SEARCH("NON",M96)))</formula>
    </cfRule>
    <cfRule type="containsText" dxfId="1272" priority="3968" operator="containsText" text="&quot;NON&quot;">
      <formula>NOT(ISERROR(SEARCH("""NON""",M96)))</formula>
    </cfRule>
  </conditionalFormatting>
  <conditionalFormatting sqref="N96:N115">
    <cfRule type="expression" dxfId="1271" priority="3953" stopIfTrue="1">
      <formula>$N$96="NON"</formula>
    </cfRule>
    <cfRule type="containsText" dxfId="1270" priority="3954" stopIfTrue="1" operator="containsText" text="NON">
      <formula>NOT(ISERROR(SEARCH("NON",N96)))</formula>
    </cfRule>
    <cfRule type="aboveAverage" dxfId="1269" priority="3955" stopIfTrue="1" equalAverage="1"/>
    <cfRule type="containsText" dxfId="1268" priority="3956" stopIfTrue="1" operator="containsText" text="NON">
      <formula>NOT(ISERROR(SEARCH("NON",N96)))</formula>
    </cfRule>
    <cfRule type="expression" dxfId="1267" priority="3957" stopIfTrue="1">
      <formula>"NON"</formula>
    </cfRule>
    <cfRule type="containsText" dxfId="1266" priority="3958" stopIfTrue="1" operator="containsText" text="NON">
      <formula>NOT(ISERROR(SEARCH("NON",N96)))</formula>
    </cfRule>
    <cfRule type="containsText" dxfId="1265" priority="3959" stopIfTrue="1" operator="containsText" text="NON">
      <formula>NOT(ISERROR(SEARCH("NON",N96)))</formula>
    </cfRule>
    <cfRule type="containsText" dxfId="1264" priority="3960" operator="containsText" text="&quot;NON&quot;">
      <formula>NOT(ISERROR(SEARCH("""NON""",N96)))</formula>
    </cfRule>
  </conditionalFormatting>
  <conditionalFormatting sqref="O96:O115">
    <cfRule type="expression" dxfId="1263" priority="3945" stopIfTrue="1">
      <formula>$O$96="NON"</formula>
    </cfRule>
    <cfRule type="containsText" dxfId="1262" priority="3946" stopIfTrue="1" operator="containsText" text="NON">
      <formula>NOT(ISERROR(SEARCH("NON",O96)))</formula>
    </cfRule>
    <cfRule type="aboveAverage" dxfId="1261" priority="3947" stopIfTrue="1" equalAverage="1"/>
    <cfRule type="containsText" dxfId="1260" priority="3948" stopIfTrue="1" operator="containsText" text="NON">
      <formula>NOT(ISERROR(SEARCH("NON",O96)))</formula>
    </cfRule>
    <cfRule type="expression" dxfId="1259" priority="3949" stopIfTrue="1">
      <formula>"NON"</formula>
    </cfRule>
    <cfRule type="containsText" dxfId="1258" priority="3950" stopIfTrue="1" operator="containsText" text="NON">
      <formula>NOT(ISERROR(SEARCH("NON",O96)))</formula>
    </cfRule>
    <cfRule type="containsText" dxfId="1257" priority="3951" stopIfTrue="1" operator="containsText" text="NON">
      <formula>NOT(ISERROR(SEARCH("NON",O96)))</formula>
    </cfRule>
    <cfRule type="containsText" dxfId="1256" priority="3952" operator="containsText" text="&quot;NON&quot;">
      <formula>NOT(ISERROR(SEARCH("""NON""",O96)))</formula>
    </cfRule>
  </conditionalFormatting>
  <conditionalFormatting sqref="R96:R115">
    <cfRule type="expression" dxfId="1255" priority="3889" stopIfTrue="1">
      <formula>$R$96="NON"</formula>
    </cfRule>
    <cfRule type="containsText" dxfId="1254" priority="3890" stopIfTrue="1" operator="containsText" text="NON">
      <formula>NOT(ISERROR(SEARCH("NON",R96)))</formula>
    </cfRule>
    <cfRule type="aboveAverage" dxfId="1253" priority="3891" stopIfTrue="1" equalAverage="1"/>
    <cfRule type="containsText" dxfId="1252" priority="3892" stopIfTrue="1" operator="containsText" text="NON">
      <formula>NOT(ISERROR(SEARCH("NON",R96)))</formula>
    </cfRule>
    <cfRule type="expression" dxfId="1251" priority="3893" stopIfTrue="1">
      <formula>"NON"</formula>
    </cfRule>
    <cfRule type="containsText" dxfId="1250" priority="3894" stopIfTrue="1" operator="containsText" text="NON">
      <formula>NOT(ISERROR(SEARCH("NON",R96)))</formula>
    </cfRule>
    <cfRule type="containsText" dxfId="1249" priority="3895" stopIfTrue="1" operator="containsText" text="NON">
      <formula>NOT(ISERROR(SEARCH("NON",R96)))</formula>
    </cfRule>
    <cfRule type="containsText" dxfId="1248" priority="3896" operator="containsText" text="&quot;NON&quot;">
      <formula>NOT(ISERROR(SEARCH("""NON""",R96)))</formula>
    </cfRule>
  </conditionalFormatting>
  <conditionalFormatting sqref="S96:S115">
    <cfRule type="expression" dxfId="1247" priority="3881" stopIfTrue="1">
      <formula>$S$96="NON"</formula>
    </cfRule>
    <cfRule type="containsText" dxfId="1246" priority="3882" stopIfTrue="1" operator="containsText" text="NON">
      <formula>NOT(ISERROR(SEARCH("NON",S96)))</formula>
    </cfRule>
    <cfRule type="aboveAverage" dxfId="1245" priority="3883" stopIfTrue="1" equalAverage="1"/>
    <cfRule type="containsText" dxfId="1244" priority="3884" stopIfTrue="1" operator="containsText" text="NON">
      <formula>NOT(ISERROR(SEARCH("NON",S96)))</formula>
    </cfRule>
    <cfRule type="expression" dxfId="1243" priority="3885" stopIfTrue="1">
      <formula>"NON"</formula>
    </cfRule>
    <cfRule type="containsText" dxfId="1242" priority="3886" stopIfTrue="1" operator="containsText" text="NON">
      <formula>NOT(ISERROR(SEARCH("NON",S96)))</formula>
    </cfRule>
    <cfRule type="containsText" dxfId="1241" priority="3887" stopIfTrue="1" operator="containsText" text="NON">
      <formula>NOT(ISERROR(SEARCH("NON",S96)))</formula>
    </cfRule>
    <cfRule type="containsText" dxfId="1240" priority="3888" operator="containsText" text="&quot;NON&quot;">
      <formula>NOT(ISERROR(SEARCH("""NON""",S96)))</formula>
    </cfRule>
  </conditionalFormatting>
  <conditionalFormatting sqref="T96:T115">
    <cfRule type="expression" dxfId="1239" priority="3873" stopIfTrue="1">
      <formula>$T$96="NON"</formula>
    </cfRule>
    <cfRule type="containsText" dxfId="1238" priority="3874" stopIfTrue="1" operator="containsText" text="NON">
      <formula>NOT(ISERROR(SEARCH("NON",T96)))</formula>
    </cfRule>
    <cfRule type="aboveAverage" dxfId="1237" priority="3875" stopIfTrue="1" equalAverage="1"/>
    <cfRule type="containsText" dxfId="1236" priority="3876" stopIfTrue="1" operator="containsText" text="NON">
      <formula>NOT(ISERROR(SEARCH("NON",T96)))</formula>
    </cfRule>
    <cfRule type="expression" dxfId="1235" priority="3877" stopIfTrue="1">
      <formula>"NON"</formula>
    </cfRule>
    <cfRule type="containsText" dxfId="1234" priority="3878" stopIfTrue="1" operator="containsText" text="NON">
      <formula>NOT(ISERROR(SEARCH("NON",T96)))</formula>
    </cfRule>
    <cfRule type="containsText" dxfId="1233" priority="3879" stopIfTrue="1" operator="containsText" text="NON">
      <formula>NOT(ISERROR(SEARCH("NON",T96)))</formula>
    </cfRule>
    <cfRule type="containsText" dxfId="1232" priority="3880" operator="containsText" text="&quot;NON&quot;">
      <formula>NOT(ISERROR(SEARCH("""NON""",T96)))</formula>
    </cfRule>
  </conditionalFormatting>
  <conditionalFormatting sqref="W96:W115">
    <cfRule type="expression" dxfId="1231" priority="3817" stopIfTrue="1">
      <formula>$W$96="NON"</formula>
    </cfRule>
    <cfRule type="containsText" dxfId="1230" priority="3818" stopIfTrue="1" operator="containsText" text="NON">
      <formula>NOT(ISERROR(SEARCH("NON",W96)))</formula>
    </cfRule>
    <cfRule type="aboveAverage" dxfId="1229" priority="3819" stopIfTrue="1" equalAverage="1"/>
    <cfRule type="containsText" dxfId="1228" priority="3820" stopIfTrue="1" operator="containsText" text="NON">
      <formula>NOT(ISERROR(SEARCH("NON",W96)))</formula>
    </cfRule>
    <cfRule type="expression" dxfId="1227" priority="3821" stopIfTrue="1">
      <formula>"NON"</formula>
    </cfRule>
    <cfRule type="containsText" dxfId="1226" priority="3822" stopIfTrue="1" operator="containsText" text="NON">
      <formula>NOT(ISERROR(SEARCH("NON",W96)))</formula>
    </cfRule>
    <cfRule type="containsText" dxfId="1225" priority="3823" stopIfTrue="1" operator="containsText" text="NON">
      <formula>NOT(ISERROR(SEARCH("NON",W96)))</formula>
    </cfRule>
    <cfRule type="containsText" dxfId="1224" priority="3824" operator="containsText" text="&quot;NON&quot;">
      <formula>NOT(ISERROR(SEARCH("""NON""",W96)))</formula>
    </cfRule>
  </conditionalFormatting>
  <conditionalFormatting sqref="X96:X115">
    <cfRule type="expression" dxfId="1223" priority="3809" stopIfTrue="1">
      <formula>$X$96="NON"</formula>
    </cfRule>
    <cfRule type="containsText" dxfId="1222" priority="3810" stopIfTrue="1" operator="containsText" text="NON">
      <formula>NOT(ISERROR(SEARCH("NON",X96)))</formula>
    </cfRule>
    <cfRule type="aboveAverage" dxfId="1221" priority="3811" stopIfTrue="1" equalAverage="1"/>
    <cfRule type="containsText" dxfId="1220" priority="3812" stopIfTrue="1" operator="containsText" text="NON">
      <formula>NOT(ISERROR(SEARCH("NON",X96)))</formula>
    </cfRule>
    <cfRule type="expression" dxfId="1219" priority="3813" stopIfTrue="1">
      <formula>"NON"</formula>
    </cfRule>
    <cfRule type="containsText" dxfId="1218" priority="3814" stopIfTrue="1" operator="containsText" text="NON">
      <formula>NOT(ISERROR(SEARCH("NON",X96)))</formula>
    </cfRule>
    <cfRule type="containsText" dxfId="1217" priority="3815" stopIfTrue="1" operator="containsText" text="NON">
      <formula>NOT(ISERROR(SEARCH("NON",X96)))</formula>
    </cfRule>
    <cfRule type="containsText" dxfId="1216" priority="3816" operator="containsText" text="&quot;NON&quot;">
      <formula>NOT(ISERROR(SEARCH("""NON""",X96)))</formula>
    </cfRule>
  </conditionalFormatting>
  <conditionalFormatting sqref="Y96:Y115">
    <cfRule type="expression" dxfId="1215" priority="3801" stopIfTrue="1">
      <formula>$Y$96="NON"</formula>
    </cfRule>
    <cfRule type="containsText" dxfId="1214" priority="3802" stopIfTrue="1" operator="containsText" text="NON">
      <formula>NOT(ISERROR(SEARCH("NON",Y96)))</formula>
    </cfRule>
    <cfRule type="aboveAverage" dxfId="1213" priority="3803" stopIfTrue="1" equalAverage="1"/>
    <cfRule type="containsText" dxfId="1212" priority="3804" stopIfTrue="1" operator="containsText" text="NON">
      <formula>NOT(ISERROR(SEARCH("NON",Y96)))</formula>
    </cfRule>
    <cfRule type="expression" dxfId="1211" priority="3805" stopIfTrue="1">
      <formula>"NON"</formula>
    </cfRule>
    <cfRule type="containsText" dxfId="1210" priority="3806" stopIfTrue="1" operator="containsText" text="NON">
      <formula>NOT(ISERROR(SEARCH("NON",Y96)))</formula>
    </cfRule>
    <cfRule type="containsText" dxfId="1209" priority="3807" stopIfTrue="1" operator="containsText" text="NON">
      <formula>NOT(ISERROR(SEARCH("NON",Y96)))</formula>
    </cfRule>
    <cfRule type="containsText" dxfId="1208" priority="3808" operator="containsText" text="&quot;NON&quot;">
      <formula>NOT(ISERROR(SEARCH("""NON""",Y96)))</formula>
    </cfRule>
  </conditionalFormatting>
  <conditionalFormatting sqref="AB96:AB115">
    <cfRule type="expression" dxfId="1207" priority="3745" stopIfTrue="1">
      <formula>$AB$96="NON"</formula>
    </cfRule>
    <cfRule type="containsText" dxfId="1206" priority="3746" stopIfTrue="1" operator="containsText" text="NON">
      <formula>NOT(ISERROR(SEARCH("NON",AB96)))</formula>
    </cfRule>
    <cfRule type="aboveAverage" dxfId="1205" priority="3747" stopIfTrue="1" equalAverage="1"/>
    <cfRule type="containsText" dxfId="1204" priority="3748" stopIfTrue="1" operator="containsText" text="NON">
      <formula>NOT(ISERROR(SEARCH("NON",AB96)))</formula>
    </cfRule>
    <cfRule type="expression" dxfId="1203" priority="3749" stopIfTrue="1">
      <formula>"NON"</formula>
    </cfRule>
    <cfRule type="containsText" dxfId="1202" priority="3750" stopIfTrue="1" operator="containsText" text="NON">
      <formula>NOT(ISERROR(SEARCH("NON",AB96)))</formula>
    </cfRule>
    <cfRule type="containsText" dxfId="1201" priority="3751" stopIfTrue="1" operator="containsText" text="NON">
      <formula>NOT(ISERROR(SEARCH("NON",AB96)))</formula>
    </cfRule>
    <cfRule type="containsText" dxfId="1200" priority="3752" operator="containsText" text="&quot;NON&quot;">
      <formula>NOT(ISERROR(SEARCH("""NON""",AB96)))</formula>
    </cfRule>
  </conditionalFormatting>
  <conditionalFormatting sqref="AC96:AC115">
    <cfRule type="expression" dxfId="1199" priority="3737" stopIfTrue="1">
      <formula>$AC$96="NON"</formula>
    </cfRule>
    <cfRule type="containsText" dxfId="1198" priority="3738" stopIfTrue="1" operator="containsText" text="NON">
      <formula>NOT(ISERROR(SEARCH("NON",AC96)))</formula>
    </cfRule>
    <cfRule type="aboveAverage" dxfId="1197" priority="3739" stopIfTrue="1" equalAverage="1"/>
    <cfRule type="containsText" dxfId="1196" priority="3740" stopIfTrue="1" operator="containsText" text="NON">
      <formula>NOT(ISERROR(SEARCH("NON",AC96)))</formula>
    </cfRule>
    <cfRule type="expression" dxfId="1195" priority="3741" stopIfTrue="1">
      <formula>"NON"</formula>
    </cfRule>
    <cfRule type="containsText" dxfId="1194" priority="3742" stopIfTrue="1" operator="containsText" text="NON">
      <formula>NOT(ISERROR(SEARCH("NON",AC96)))</formula>
    </cfRule>
    <cfRule type="containsText" dxfId="1193" priority="3743" stopIfTrue="1" operator="containsText" text="NON">
      <formula>NOT(ISERROR(SEARCH("NON",AC96)))</formula>
    </cfRule>
    <cfRule type="containsText" dxfId="1192" priority="3744" operator="containsText" text="&quot;NON&quot;">
      <formula>NOT(ISERROR(SEARCH("""NON""",AC96)))</formula>
    </cfRule>
  </conditionalFormatting>
  <conditionalFormatting sqref="AD96:AD115">
    <cfRule type="expression" dxfId="1191" priority="3729" stopIfTrue="1">
      <formula>$AD$96="NON"</formula>
    </cfRule>
    <cfRule type="containsText" dxfId="1190" priority="3730" stopIfTrue="1" operator="containsText" text="NON">
      <formula>NOT(ISERROR(SEARCH("NON",AD96)))</formula>
    </cfRule>
    <cfRule type="aboveAverage" dxfId="1189" priority="3731" stopIfTrue="1" equalAverage="1"/>
    <cfRule type="containsText" dxfId="1188" priority="3732" stopIfTrue="1" operator="containsText" text="NON">
      <formula>NOT(ISERROR(SEARCH("NON",AD96)))</formula>
    </cfRule>
    <cfRule type="expression" dxfId="1187" priority="3733" stopIfTrue="1">
      <formula>"NON"</formula>
    </cfRule>
    <cfRule type="containsText" dxfId="1186" priority="3734" stopIfTrue="1" operator="containsText" text="NON">
      <formula>NOT(ISERROR(SEARCH("NON",AD96)))</formula>
    </cfRule>
    <cfRule type="containsText" dxfId="1185" priority="3735" stopIfTrue="1" operator="containsText" text="NON">
      <formula>NOT(ISERROR(SEARCH("NON",AD96)))</formula>
    </cfRule>
    <cfRule type="containsText" dxfId="1184" priority="3736" operator="containsText" text="&quot;NON&quot;">
      <formula>NOT(ISERROR(SEARCH("""NON""",AD96)))</formula>
    </cfRule>
  </conditionalFormatting>
  <conditionalFormatting sqref="D125:D144">
    <cfRule type="expression" dxfId="1183" priority="1361" stopIfTrue="1">
      <formula>$D$125="NON"</formula>
    </cfRule>
    <cfRule type="containsText" dxfId="1182" priority="1362" stopIfTrue="1" operator="containsText" text="NON">
      <formula>NOT(ISERROR(SEARCH("NON",D125)))</formula>
    </cfRule>
    <cfRule type="aboveAverage" dxfId="1181" priority="1363" stopIfTrue="1" equalAverage="1"/>
    <cfRule type="containsText" dxfId="1180" priority="1364" stopIfTrue="1" operator="containsText" text="NON">
      <formula>NOT(ISERROR(SEARCH("NON",D125)))</formula>
    </cfRule>
    <cfRule type="expression" dxfId="1179" priority="1365" stopIfTrue="1">
      <formula>"NON"</formula>
    </cfRule>
    <cfRule type="containsText" dxfId="1178" priority="1366" stopIfTrue="1" operator="containsText" text="NON">
      <formula>NOT(ISERROR(SEARCH("NON",D125)))</formula>
    </cfRule>
    <cfRule type="containsText" dxfId="1177" priority="1367" stopIfTrue="1" operator="containsText" text="NON">
      <formula>NOT(ISERROR(SEARCH("NON",D125)))</formula>
    </cfRule>
    <cfRule type="containsText" dxfId="1176" priority="1368" operator="containsText" text="&quot;NON&quot;">
      <formula>NOT(ISERROR(SEARCH("""NON""",D125)))</formula>
    </cfRule>
  </conditionalFormatting>
  <conditionalFormatting sqref="E125:E144">
    <cfRule type="expression" dxfId="1175" priority="1353" stopIfTrue="1">
      <formula>$E$125="NON"</formula>
    </cfRule>
    <cfRule type="containsText" dxfId="1174" priority="1354" stopIfTrue="1" operator="containsText" text="NON">
      <formula>NOT(ISERROR(SEARCH("NON",E125)))</formula>
    </cfRule>
    <cfRule type="aboveAverage" dxfId="1173" priority="1355" stopIfTrue="1" equalAverage="1"/>
    <cfRule type="containsText" dxfId="1172" priority="1356" stopIfTrue="1" operator="containsText" text="NON">
      <formula>NOT(ISERROR(SEARCH("NON",E125)))</formula>
    </cfRule>
    <cfRule type="expression" dxfId="1171" priority="1357" stopIfTrue="1">
      <formula>"NON"</formula>
    </cfRule>
    <cfRule type="containsText" dxfId="1170" priority="1358" stopIfTrue="1" operator="containsText" text="NON">
      <formula>NOT(ISERROR(SEARCH("NON",E125)))</formula>
    </cfRule>
    <cfRule type="containsText" dxfId="1169" priority="1359" stopIfTrue="1" operator="containsText" text="NON">
      <formula>NOT(ISERROR(SEARCH("NON",E125)))</formula>
    </cfRule>
    <cfRule type="containsText" dxfId="1168" priority="1360" operator="containsText" text="&quot;NON&quot;">
      <formula>NOT(ISERROR(SEARCH("""NON""",E125)))</formula>
    </cfRule>
  </conditionalFormatting>
  <conditionalFormatting sqref="H125:H144">
    <cfRule type="expression" dxfId="1167" priority="1321" stopIfTrue="1">
      <formula>$H$125="NON"</formula>
    </cfRule>
    <cfRule type="containsText" dxfId="1166" priority="1322" stopIfTrue="1" operator="containsText" text="NON">
      <formula>NOT(ISERROR(SEARCH("NON",H125)))</formula>
    </cfRule>
    <cfRule type="aboveAverage" dxfId="1165" priority="1323" stopIfTrue="1" equalAverage="1"/>
    <cfRule type="containsText" dxfId="1164" priority="1324" stopIfTrue="1" operator="containsText" text="NON">
      <formula>NOT(ISERROR(SEARCH("NON",H125)))</formula>
    </cfRule>
    <cfRule type="expression" dxfId="1163" priority="1325" stopIfTrue="1">
      <formula>"NON"</formula>
    </cfRule>
    <cfRule type="containsText" dxfId="1162" priority="1326" stopIfTrue="1" operator="containsText" text="NON">
      <formula>NOT(ISERROR(SEARCH("NON",H125)))</formula>
    </cfRule>
    <cfRule type="containsText" dxfId="1161" priority="1327" stopIfTrue="1" operator="containsText" text="NON">
      <formula>NOT(ISERROR(SEARCH("NON",H125)))</formula>
    </cfRule>
    <cfRule type="containsText" dxfId="1160" priority="1328" operator="containsText" text="&quot;NON&quot;">
      <formula>NOT(ISERROR(SEARCH("""NON""",H125)))</formula>
    </cfRule>
  </conditionalFormatting>
  <conditionalFormatting sqref="I125:I144">
    <cfRule type="expression" dxfId="1159" priority="1313" stopIfTrue="1">
      <formula>$I$125="NON"</formula>
    </cfRule>
    <cfRule type="containsText" dxfId="1158" priority="1314" stopIfTrue="1" operator="containsText" text="NON">
      <formula>NOT(ISERROR(SEARCH("NON",I125)))</formula>
    </cfRule>
    <cfRule type="aboveAverage" dxfId="1157" priority="1315" stopIfTrue="1" equalAverage="1"/>
    <cfRule type="containsText" dxfId="1156" priority="1316" stopIfTrue="1" operator="containsText" text="NON">
      <formula>NOT(ISERROR(SEARCH("NON",I125)))</formula>
    </cfRule>
    <cfRule type="expression" dxfId="1155" priority="1317" stopIfTrue="1">
      <formula>"NON"</formula>
    </cfRule>
    <cfRule type="containsText" dxfId="1154" priority="1318" stopIfTrue="1" operator="containsText" text="NON">
      <formula>NOT(ISERROR(SEARCH("NON",I125)))</formula>
    </cfRule>
    <cfRule type="containsText" dxfId="1153" priority="1319" stopIfTrue="1" operator="containsText" text="NON">
      <formula>NOT(ISERROR(SEARCH("NON",I125)))</formula>
    </cfRule>
    <cfRule type="containsText" dxfId="1152" priority="1320" operator="containsText" text="&quot;NON&quot;">
      <formula>NOT(ISERROR(SEARCH("""NON""",I125)))</formula>
    </cfRule>
  </conditionalFormatting>
  <conditionalFormatting sqref="J125:J144">
    <cfRule type="expression" dxfId="1151" priority="1305" stopIfTrue="1">
      <formula>$J$125="NON"</formula>
    </cfRule>
    <cfRule type="containsText" dxfId="1150" priority="1306" stopIfTrue="1" operator="containsText" text="NON">
      <formula>NOT(ISERROR(SEARCH("NON",J125)))</formula>
    </cfRule>
    <cfRule type="aboveAverage" dxfId="1149" priority="1307" stopIfTrue="1" equalAverage="1"/>
    <cfRule type="containsText" dxfId="1148" priority="1308" stopIfTrue="1" operator="containsText" text="NON">
      <formula>NOT(ISERROR(SEARCH("NON",J125)))</formula>
    </cfRule>
    <cfRule type="expression" dxfId="1147" priority="1309" stopIfTrue="1">
      <formula>"NON"</formula>
    </cfRule>
    <cfRule type="containsText" dxfId="1146" priority="1310" stopIfTrue="1" operator="containsText" text="NON">
      <formula>NOT(ISERROR(SEARCH("NON",J125)))</formula>
    </cfRule>
    <cfRule type="containsText" dxfId="1145" priority="1311" stopIfTrue="1" operator="containsText" text="NON">
      <formula>NOT(ISERROR(SEARCH("NON",J125)))</formula>
    </cfRule>
    <cfRule type="containsText" dxfId="1144" priority="1312" operator="containsText" text="&quot;NON&quot;">
      <formula>NOT(ISERROR(SEARCH("""NON""",J125)))</formula>
    </cfRule>
  </conditionalFormatting>
  <conditionalFormatting sqref="M125:M144">
    <cfRule type="expression" dxfId="1143" priority="1297" stopIfTrue="1">
      <formula>$M$125="NON"</formula>
    </cfRule>
    <cfRule type="containsText" dxfId="1142" priority="1298" stopIfTrue="1" operator="containsText" text="NON">
      <formula>NOT(ISERROR(SEARCH("NON",M125)))</formula>
    </cfRule>
    <cfRule type="aboveAverage" dxfId="1141" priority="1299" stopIfTrue="1" equalAverage="1"/>
    <cfRule type="containsText" dxfId="1140" priority="1300" stopIfTrue="1" operator="containsText" text="NON">
      <formula>NOT(ISERROR(SEARCH("NON",M125)))</formula>
    </cfRule>
    <cfRule type="expression" dxfId="1139" priority="1301" stopIfTrue="1">
      <formula>"NON"</formula>
    </cfRule>
    <cfRule type="containsText" dxfId="1138" priority="1302" stopIfTrue="1" operator="containsText" text="NON">
      <formula>NOT(ISERROR(SEARCH("NON",M125)))</formula>
    </cfRule>
    <cfRule type="containsText" dxfId="1137" priority="1303" stopIfTrue="1" operator="containsText" text="NON">
      <formula>NOT(ISERROR(SEARCH("NON",M125)))</formula>
    </cfRule>
    <cfRule type="containsText" dxfId="1136" priority="1304" operator="containsText" text="&quot;NON&quot;">
      <formula>NOT(ISERROR(SEARCH("""NON""",M125)))</formula>
    </cfRule>
  </conditionalFormatting>
  <conditionalFormatting sqref="N125:N144">
    <cfRule type="expression" dxfId="1135" priority="1289" stopIfTrue="1">
      <formula>$N$125="NON"</formula>
    </cfRule>
    <cfRule type="containsText" dxfId="1134" priority="1290" stopIfTrue="1" operator="containsText" text="NON">
      <formula>NOT(ISERROR(SEARCH("NON",N125)))</formula>
    </cfRule>
    <cfRule type="aboveAverage" dxfId="1133" priority="1291" stopIfTrue="1" equalAverage="1"/>
    <cfRule type="containsText" dxfId="1132" priority="1292" stopIfTrue="1" operator="containsText" text="NON">
      <formula>NOT(ISERROR(SEARCH("NON",N125)))</formula>
    </cfRule>
    <cfRule type="expression" dxfId="1131" priority="1293" stopIfTrue="1">
      <formula>"NON"</formula>
    </cfRule>
    <cfRule type="containsText" dxfId="1130" priority="1294" stopIfTrue="1" operator="containsText" text="NON">
      <formula>NOT(ISERROR(SEARCH("NON",N125)))</formula>
    </cfRule>
    <cfRule type="containsText" dxfId="1129" priority="1295" stopIfTrue="1" operator="containsText" text="NON">
      <formula>NOT(ISERROR(SEARCH("NON",N125)))</formula>
    </cfRule>
    <cfRule type="containsText" dxfId="1128" priority="1296" operator="containsText" text="&quot;NON&quot;">
      <formula>NOT(ISERROR(SEARCH("""NON""",N125)))</formula>
    </cfRule>
  </conditionalFormatting>
  <conditionalFormatting sqref="O125:O144">
    <cfRule type="expression" dxfId="1127" priority="1281" stopIfTrue="1">
      <formula>$O$125="NON"</formula>
    </cfRule>
    <cfRule type="containsText" dxfId="1126" priority="1282" stopIfTrue="1" operator="containsText" text="NON">
      <formula>NOT(ISERROR(SEARCH("NON",O125)))</formula>
    </cfRule>
    <cfRule type="aboveAverage" dxfId="1125" priority="1283" stopIfTrue="1" equalAverage="1"/>
    <cfRule type="containsText" dxfId="1124" priority="1284" stopIfTrue="1" operator="containsText" text="NON">
      <formula>NOT(ISERROR(SEARCH("NON",O125)))</formula>
    </cfRule>
    <cfRule type="expression" dxfId="1123" priority="1285" stopIfTrue="1">
      <formula>"NON"</formula>
    </cfRule>
    <cfRule type="containsText" dxfId="1122" priority="1286" stopIfTrue="1" operator="containsText" text="NON">
      <formula>NOT(ISERROR(SEARCH("NON",O125)))</formula>
    </cfRule>
    <cfRule type="containsText" dxfId="1121" priority="1287" stopIfTrue="1" operator="containsText" text="NON">
      <formula>NOT(ISERROR(SEARCH("NON",O125)))</formula>
    </cfRule>
    <cfRule type="containsText" dxfId="1120" priority="1288" operator="containsText" text="&quot;NON&quot;">
      <formula>NOT(ISERROR(SEARCH("""NON""",O125)))</formula>
    </cfRule>
  </conditionalFormatting>
  <conditionalFormatting sqref="R125:R144">
    <cfRule type="expression" dxfId="1119" priority="1273" stopIfTrue="1">
      <formula>$R$125="NON"</formula>
    </cfRule>
    <cfRule type="containsText" dxfId="1118" priority="1274" stopIfTrue="1" operator="containsText" text="NON">
      <formula>NOT(ISERROR(SEARCH("NON",R125)))</formula>
    </cfRule>
    <cfRule type="aboveAverage" dxfId="1117" priority="1275" stopIfTrue="1" equalAverage="1"/>
    <cfRule type="containsText" dxfId="1116" priority="1276" stopIfTrue="1" operator="containsText" text="NON">
      <formula>NOT(ISERROR(SEARCH("NON",R125)))</formula>
    </cfRule>
    <cfRule type="expression" dxfId="1115" priority="1277" stopIfTrue="1">
      <formula>"NON"</formula>
    </cfRule>
    <cfRule type="containsText" dxfId="1114" priority="1278" stopIfTrue="1" operator="containsText" text="NON">
      <formula>NOT(ISERROR(SEARCH("NON",R125)))</formula>
    </cfRule>
    <cfRule type="containsText" dxfId="1113" priority="1279" stopIfTrue="1" operator="containsText" text="NON">
      <formula>NOT(ISERROR(SEARCH("NON",R125)))</formula>
    </cfRule>
    <cfRule type="containsText" dxfId="1112" priority="1280" operator="containsText" text="&quot;NON&quot;">
      <formula>NOT(ISERROR(SEARCH("""NON""",R125)))</formula>
    </cfRule>
  </conditionalFormatting>
  <conditionalFormatting sqref="S125:S144">
    <cfRule type="expression" dxfId="1111" priority="1265" stopIfTrue="1">
      <formula>$S$125="NON"</formula>
    </cfRule>
    <cfRule type="containsText" dxfId="1110" priority="1266" stopIfTrue="1" operator="containsText" text="NON">
      <formula>NOT(ISERROR(SEARCH("NON",S125)))</formula>
    </cfRule>
    <cfRule type="aboveAverage" dxfId="1109" priority="1267" stopIfTrue="1" equalAverage="1"/>
    <cfRule type="containsText" dxfId="1108" priority="1268" stopIfTrue="1" operator="containsText" text="NON">
      <formula>NOT(ISERROR(SEARCH("NON",S125)))</formula>
    </cfRule>
    <cfRule type="expression" dxfId="1107" priority="1269" stopIfTrue="1">
      <formula>"NON"</formula>
    </cfRule>
    <cfRule type="containsText" dxfId="1106" priority="1270" stopIfTrue="1" operator="containsText" text="NON">
      <formula>NOT(ISERROR(SEARCH("NON",S125)))</formula>
    </cfRule>
    <cfRule type="containsText" dxfId="1105" priority="1271" stopIfTrue="1" operator="containsText" text="NON">
      <formula>NOT(ISERROR(SEARCH("NON",S125)))</formula>
    </cfRule>
    <cfRule type="containsText" dxfId="1104" priority="1272" operator="containsText" text="&quot;NON&quot;">
      <formula>NOT(ISERROR(SEARCH("""NON""",S125)))</formula>
    </cfRule>
  </conditionalFormatting>
  <conditionalFormatting sqref="T125:T144">
    <cfRule type="expression" dxfId="1103" priority="1257" stopIfTrue="1">
      <formula>$T$125="NON"</formula>
    </cfRule>
    <cfRule type="containsText" dxfId="1102" priority="1258" stopIfTrue="1" operator="containsText" text="NON">
      <formula>NOT(ISERROR(SEARCH("NON",T125)))</formula>
    </cfRule>
    <cfRule type="aboveAverage" dxfId="1101" priority="1259" stopIfTrue="1" equalAverage="1"/>
    <cfRule type="containsText" dxfId="1100" priority="1260" stopIfTrue="1" operator="containsText" text="NON">
      <formula>NOT(ISERROR(SEARCH("NON",T125)))</formula>
    </cfRule>
    <cfRule type="expression" dxfId="1099" priority="1261" stopIfTrue="1">
      <formula>"NON"</formula>
    </cfRule>
    <cfRule type="containsText" dxfId="1098" priority="1262" stopIfTrue="1" operator="containsText" text="NON">
      <formula>NOT(ISERROR(SEARCH("NON",T125)))</formula>
    </cfRule>
    <cfRule type="containsText" dxfId="1097" priority="1263" stopIfTrue="1" operator="containsText" text="NON">
      <formula>NOT(ISERROR(SEARCH("NON",T125)))</formula>
    </cfRule>
    <cfRule type="containsText" dxfId="1096" priority="1264" operator="containsText" text="&quot;NON&quot;">
      <formula>NOT(ISERROR(SEARCH("""NON""",T125)))</formula>
    </cfRule>
  </conditionalFormatting>
  <conditionalFormatting sqref="W125:W144">
    <cfRule type="expression" dxfId="1095" priority="1249" stopIfTrue="1">
      <formula>$W$125="NON"</formula>
    </cfRule>
    <cfRule type="containsText" dxfId="1094" priority="1250" stopIfTrue="1" operator="containsText" text="NON">
      <formula>NOT(ISERROR(SEARCH("NON",W125)))</formula>
    </cfRule>
    <cfRule type="aboveAverage" dxfId="1093" priority="1251" stopIfTrue="1" equalAverage="1"/>
    <cfRule type="containsText" dxfId="1092" priority="1252" stopIfTrue="1" operator="containsText" text="NON">
      <formula>NOT(ISERROR(SEARCH("NON",W125)))</formula>
    </cfRule>
    <cfRule type="expression" dxfId="1091" priority="1253" stopIfTrue="1">
      <formula>"NON"</formula>
    </cfRule>
    <cfRule type="containsText" dxfId="1090" priority="1254" stopIfTrue="1" operator="containsText" text="NON">
      <formula>NOT(ISERROR(SEARCH("NON",W125)))</formula>
    </cfRule>
    <cfRule type="containsText" dxfId="1089" priority="1255" stopIfTrue="1" operator="containsText" text="NON">
      <formula>NOT(ISERROR(SEARCH("NON",W125)))</formula>
    </cfRule>
    <cfRule type="containsText" dxfId="1088" priority="1256" operator="containsText" text="&quot;NON&quot;">
      <formula>NOT(ISERROR(SEARCH("""NON""",W125)))</formula>
    </cfRule>
  </conditionalFormatting>
  <conditionalFormatting sqref="X125:X144">
    <cfRule type="expression" dxfId="1087" priority="1241" stopIfTrue="1">
      <formula>$X$125="NON"</formula>
    </cfRule>
    <cfRule type="containsText" dxfId="1086" priority="1242" stopIfTrue="1" operator="containsText" text="NON">
      <formula>NOT(ISERROR(SEARCH("NON",X125)))</formula>
    </cfRule>
    <cfRule type="aboveAverage" dxfId="1085" priority="1243" stopIfTrue="1" equalAverage="1"/>
    <cfRule type="containsText" dxfId="1084" priority="1244" stopIfTrue="1" operator="containsText" text="NON">
      <formula>NOT(ISERROR(SEARCH("NON",X125)))</formula>
    </cfRule>
    <cfRule type="expression" dxfId="1083" priority="1245" stopIfTrue="1">
      <formula>"NON"</formula>
    </cfRule>
    <cfRule type="containsText" dxfId="1082" priority="1246" stopIfTrue="1" operator="containsText" text="NON">
      <formula>NOT(ISERROR(SEARCH("NON",X125)))</formula>
    </cfRule>
    <cfRule type="containsText" dxfId="1081" priority="1247" stopIfTrue="1" operator="containsText" text="NON">
      <formula>NOT(ISERROR(SEARCH("NON",X125)))</formula>
    </cfRule>
    <cfRule type="containsText" dxfId="1080" priority="1248" operator="containsText" text="&quot;NON&quot;">
      <formula>NOT(ISERROR(SEARCH("""NON""",X125)))</formula>
    </cfRule>
  </conditionalFormatting>
  <conditionalFormatting sqref="Y125:Y144">
    <cfRule type="expression" dxfId="1079" priority="1233" stopIfTrue="1">
      <formula>$Y$125="NON"</formula>
    </cfRule>
    <cfRule type="containsText" dxfId="1078" priority="1234" stopIfTrue="1" operator="containsText" text="NON">
      <formula>NOT(ISERROR(SEARCH("NON",Y125)))</formula>
    </cfRule>
    <cfRule type="aboveAverage" dxfId="1077" priority="1235" stopIfTrue="1" equalAverage="1"/>
    <cfRule type="containsText" dxfId="1076" priority="1236" stopIfTrue="1" operator="containsText" text="NON">
      <formula>NOT(ISERROR(SEARCH("NON",Y125)))</formula>
    </cfRule>
    <cfRule type="expression" dxfId="1075" priority="1237" stopIfTrue="1">
      <formula>"NON"</formula>
    </cfRule>
    <cfRule type="containsText" dxfId="1074" priority="1238" stopIfTrue="1" operator="containsText" text="NON">
      <formula>NOT(ISERROR(SEARCH("NON",Y125)))</formula>
    </cfRule>
    <cfRule type="containsText" dxfId="1073" priority="1239" stopIfTrue="1" operator="containsText" text="NON">
      <formula>NOT(ISERROR(SEARCH("NON",Y125)))</formula>
    </cfRule>
    <cfRule type="containsText" dxfId="1072" priority="1240" operator="containsText" text="&quot;NON&quot;">
      <formula>NOT(ISERROR(SEARCH("""NON""",Y125)))</formula>
    </cfRule>
  </conditionalFormatting>
  <conditionalFormatting sqref="C156:C175">
    <cfRule type="expression" dxfId="1071" priority="1201" stopIfTrue="1">
      <formula>$C$156="NON"</formula>
    </cfRule>
    <cfRule type="containsText" dxfId="1070" priority="1202" stopIfTrue="1" operator="containsText" text="NON">
      <formula>NOT(ISERROR(SEARCH("NON",C156)))</formula>
    </cfRule>
    <cfRule type="aboveAverage" dxfId="1069" priority="1203" stopIfTrue="1" equalAverage="1"/>
    <cfRule type="containsText" dxfId="1068" priority="1204" stopIfTrue="1" operator="containsText" text="NON">
      <formula>NOT(ISERROR(SEARCH("NON",C156)))</formula>
    </cfRule>
    <cfRule type="expression" dxfId="1067" priority="1205" stopIfTrue="1">
      <formula>"NON"</formula>
    </cfRule>
    <cfRule type="containsText" dxfId="1066" priority="1206" stopIfTrue="1" operator="containsText" text="NON">
      <formula>NOT(ISERROR(SEARCH("NON",C156)))</formula>
    </cfRule>
    <cfRule type="containsText" dxfId="1065" priority="1207" stopIfTrue="1" operator="containsText" text="NON">
      <formula>NOT(ISERROR(SEARCH("NON",C156)))</formula>
    </cfRule>
    <cfRule type="containsText" dxfId="1064" priority="1208" operator="containsText" text="&quot;NON&quot;">
      <formula>NOT(ISERROR(SEARCH("""NON""",C156)))</formula>
    </cfRule>
  </conditionalFormatting>
  <conditionalFormatting sqref="D156:D175">
    <cfRule type="expression" dxfId="1063" priority="1193" stopIfTrue="1">
      <formula>$D$156="NON"</formula>
    </cfRule>
    <cfRule type="containsText" dxfId="1062" priority="1194" stopIfTrue="1" operator="containsText" text="NON">
      <formula>NOT(ISERROR(SEARCH("NON",D156)))</formula>
    </cfRule>
    <cfRule type="aboveAverage" dxfId="1061" priority="1195" stopIfTrue="1" equalAverage="1"/>
    <cfRule type="containsText" dxfId="1060" priority="1196" stopIfTrue="1" operator="containsText" text="NON">
      <formula>NOT(ISERROR(SEARCH("NON",D156)))</formula>
    </cfRule>
    <cfRule type="expression" dxfId="1059" priority="1197" stopIfTrue="1">
      <formula>"NON"</formula>
    </cfRule>
    <cfRule type="containsText" dxfId="1058" priority="1198" stopIfTrue="1" operator="containsText" text="NON">
      <formula>NOT(ISERROR(SEARCH("NON",D156)))</formula>
    </cfRule>
    <cfRule type="containsText" dxfId="1057" priority="1199" stopIfTrue="1" operator="containsText" text="NON">
      <formula>NOT(ISERROR(SEARCH("NON",D156)))</formula>
    </cfRule>
    <cfRule type="containsText" dxfId="1056" priority="1200" operator="containsText" text="&quot;NON&quot;">
      <formula>NOT(ISERROR(SEARCH("""NON""",D156)))</formula>
    </cfRule>
  </conditionalFormatting>
  <conditionalFormatting sqref="E156:E175">
    <cfRule type="expression" dxfId="1055" priority="1185" stopIfTrue="1">
      <formula>$E$156="NON"</formula>
    </cfRule>
    <cfRule type="containsText" dxfId="1054" priority="1186" stopIfTrue="1" operator="containsText" text="NON">
      <formula>NOT(ISERROR(SEARCH("NON",E156)))</formula>
    </cfRule>
    <cfRule type="aboveAverage" dxfId="1053" priority="1187" stopIfTrue="1" equalAverage="1"/>
    <cfRule type="containsText" dxfId="1052" priority="1188" stopIfTrue="1" operator="containsText" text="NON">
      <formula>NOT(ISERROR(SEARCH("NON",E156)))</formula>
    </cfRule>
    <cfRule type="expression" dxfId="1051" priority="1189" stopIfTrue="1">
      <formula>"NON"</formula>
    </cfRule>
    <cfRule type="containsText" dxfId="1050" priority="1190" stopIfTrue="1" operator="containsText" text="NON">
      <formula>NOT(ISERROR(SEARCH("NON",E156)))</formula>
    </cfRule>
    <cfRule type="containsText" dxfId="1049" priority="1191" stopIfTrue="1" operator="containsText" text="NON">
      <formula>NOT(ISERROR(SEARCH("NON",E156)))</formula>
    </cfRule>
    <cfRule type="containsText" dxfId="1048" priority="1192" operator="containsText" text="&quot;NON&quot;">
      <formula>NOT(ISERROR(SEARCH("""NON""",E156)))</formula>
    </cfRule>
  </conditionalFormatting>
  <conditionalFormatting sqref="H156:H175">
    <cfRule type="expression" dxfId="1047" priority="1177" stopIfTrue="1">
      <formula>$H$156="NON"</formula>
    </cfRule>
    <cfRule type="containsText" dxfId="1046" priority="1178" stopIfTrue="1" operator="containsText" text="NON">
      <formula>NOT(ISERROR(SEARCH("NON",H156)))</formula>
    </cfRule>
    <cfRule type="aboveAverage" dxfId="1045" priority="1179" stopIfTrue="1" equalAverage="1"/>
    <cfRule type="containsText" dxfId="1044" priority="1180" stopIfTrue="1" operator="containsText" text="NON">
      <formula>NOT(ISERROR(SEARCH("NON",H156)))</formula>
    </cfRule>
    <cfRule type="expression" dxfId="1043" priority="1181" stopIfTrue="1">
      <formula>"NON"</formula>
    </cfRule>
    <cfRule type="containsText" dxfId="1042" priority="1182" stopIfTrue="1" operator="containsText" text="NON">
      <formula>NOT(ISERROR(SEARCH("NON",H156)))</formula>
    </cfRule>
    <cfRule type="containsText" dxfId="1041" priority="1183" stopIfTrue="1" operator="containsText" text="NON">
      <formula>NOT(ISERROR(SEARCH("NON",H156)))</formula>
    </cfRule>
    <cfRule type="containsText" dxfId="1040" priority="1184" operator="containsText" text="&quot;NON&quot;">
      <formula>NOT(ISERROR(SEARCH("""NON""",H156)))</formula>
    </cfRule>
  </conditionalFormatting>
  <conditionalFormatting sqref="I156:I175">
    <cfRule type="expression" dxfId="1039" priority="1169" stopIfTrue="1">
      <formula>$I$156="NON"</formula>
    </cfRule>
    <cfRule type="containsText" dxfId="1038" priority="1170" stopIfTrue="1" operator="containsText" text="NON">
      <formula>NOT(ISERROR(SEARCH("NON",I156)))</formula>
    </cfRule>
    <cfRule type="aboveAverage" dxfId="1037" priority="1171" stopIfTrue="1" equalAverage="1"/>
    <cfRule type="containsText" dxfId="1036" priority="1172" stopIfTrue="1" operator="containsText" text="NON">
      <formula>NOT(ISERROR(SEARCH("NON",I156)))</formula>
    </cfRule>
    <cfRule type="expression" dxfId="1035" priority="1173" stopIfTrue="1">
      <formula>"NON"</formula>
    </cfRule>
    <cfRule type="containsText" dxfId="1034" priority="1174" stopIfTrue="1" operator="containsText" text="NON">
      <formula>NOT(ISERROR(SEARCH("NON",I156)))</formula>
    </cfRule>
    <cfRule type="containsText" dxfId="1033" priority="1175" stopIfTrue="1" operator="containsText" text="NON">
      <formula>NOT(ISERROR(SEARCH("NON",I156)))</formula>
    </cfRule>
    <cfRule type="containsText" dxfId="1032" priority="1176" operator="containsText" text="&quot;NON&quot;">
      <formula>NOT(ISERROR(SEARCH("""NON""",I156)))</formula>
    </cfRule>
  </conditionalFormatting>
  <conditionalFormatting sqref="J156:J175">
    <cfRule type="expression" dxfId="1031" priority="1161" stopIfTrue="1">
      <formula>$J$156="NON"</formula>
    </cfRule>
    <cfRule type="containsText" dxfId="1030" priority="1162" stopIfTrue="1" operator="containsText" text="NON">
      <formula>NOT(ISERROR(SEARCH("NON",J156)))</formula>
    </cfRule>
    <cfRule type="aboveAverage" dxfId="1029" priority="1163" stopIfTrue="1" equalAverage="1"/>
    <cfRule type="containsText" dxfId="1028" priority="1164" stopIfTrue="1" operator="containsText" text="NON">
      <formula>NOT(ISERROR(SEARCH("NON",J156)))</formula>
    </cfRule>
    <cfRule type="expression" dxfId="1027" priority="1165" stopIfTrue="1">
      <formula>"NON"</formula>
    </cfRule>
    <cfRule type="containsText" dxfId="1026" priority="1166" stopIfTrue="1" operator="containsText" text="NON">
      <formula>NOT(ISERROR(SEARCH("NON",J156)))</formula>
    </cfRule>
    <cfRule type="containsText" dxfId="1025" priority="1167" stopIfTrue="1" operator="containsText" text="NON">
      <formula>NOT(ISERROR(SEARCH("NON",J156)))</formula>
    </cfRule>
    <cfRule type="containsText" dxfId="1024" priority="1168" operator="containsText" text="&quot;NON&quot;">
      <formula>NOT(ISERROR(SEARCH("""NON""",J156)))</formula>
    </cfRule>
  </conditionalFormatting>
  <conditionalFormatting sqref="M156:M175">
    <cfRule type="expression" dxfId="1023" priority="1153" stopIfTrue="1">
      <formula>$M$156="NON"</formula>
    </cfRule>
    <cfRule type="containsText" dxfId="1022" priority="1154" stopIfTrue="1" operator="containsText" text="NON">
      <formula>NOT(ISERROR(SEARCH("NON",M156)))</formula>
    </cfRule>
    <cfRule type="aboveAverage" dxfId="1021" priority="1155" stopIfTrue="1" equalAverage="1"/>
    <cfRule type="containsText" dxfId="1020" priority="1156" stopIfTrue="1" operator="containsText" text="NON">
      <formula>NOT(ISERROR(SEARCH("NON",M156)))</formula>
    </cfRule>
    <cfRule type="expression" dxfId="1019" priority="1157" stopIfTrue="1">
      <formula>"NON"</formula>
    </cfRule>
    <cfRule type="containsText" dxfId="1018" priority="1158" stopIfTrue="1" operator="containsText" text="NON">
      <formula>NOT(ISERROR(SEARCH("NON",M156)))</formula>
    </cfRule>
    <cfRule type="containsText" dxfId="1017" priority="1159" stopIfTrue="1" operator="containsText" text="NON">
      <formula>NOT(ISERROR(SEARCH("NON",M156)))</formula>
    </cfRule>
    <cfRule type="containsText" dxfId="1016" priority="1160" operator="containsText" text="&quot;NON&quot;">
      <formula>NOT(ISERROR(SEARCH("""NON""",M156)))</formula>
    </cfRule>
  </conditionalFormatting>
  <conditionalFormatting sqref="N156:N175">
    <cfRule type="expression" dxfId="1015" priority="1145" stopIfTrue="1">
      <formula>$N$156="NON"</formula>
    </cfRule>
    <cfRule type="containsText" dxfId="1014" priority="1146" stopIfTrue="1" operator="containsText" text="NON">
      <formula>NOT(ISERROR(SEARCH("NON",N156)))</formula>
    </cfRule>
    <cfRule type="aboveAverage" dxfId="1013" priority="1147" stopIfTrue="1" equalAverage="1"/>
    <cfRule type="containsText" dxfId="1012" priority="1148" stopIfTrue="1" operator="containsText" text="NON">
      <formula>NOT(ISERROR(SEARCH("NON",N156)))</formula>
    </cfRule>
    <cfRule type="expression" dxfId="1011" priority="1149" stopIfTrue="1">
      <formula>"NON"</formula>
    </cfRule>
    <cfRule type="containsText" dxfId="1010" priority="1150" stopIfTrue="1" operator="containsText" text="NON">
      <formula>NOT(ISERROR(SEARCH("NON",N156)))</formula>
    </cfRule>
    <cfRule type="containsText" dxfId="1009" priority="1151" stopIfTrue="1" operator="containsText" text="NON">
      <formula>NOT(ISERROR(SEARCH("NON",N156)))</formula>
    </cfRule>
    <cfRule type="containsText" dxfId="1008" priority="1152" operator="containsText" text="&quot;NON&quot;">
      <formula>NOT(ISERROR(SEARCH("""NON""",N156)))</formula>
    </cfRule>
  </conditionalFormatting>
  <conditionalFormatting sqref="O156:O175">
    <cfRule type="expression" dxfId="1007" priority="1137" stopIfTrue="1">
      <formula>$O$156="NON"</formula>
    </cfRule>
    <cfRule type="containsText" dxfId="1006" priority="1138" stopIfTrue="1" operator="containsText" text="NON">
      <formula>NOT(ISERROR(SEARCH("NON",O156)))</formula>
    </cfRule>
    <cfRule type="aboveAverage" dxfId="1005" priority="1139" stopIfTrue="1" equalAverage="1"/>
    <cfRule type="containsText" dxfId="1004" priority="1140" stopIfTrue="1" operator="containsText" text="NON">
      <formula>NOT(ISERROR(SEARCH("NON",O156)))</formula>
    </cfRule>
    <cfRule type="expression" dxfId="1003" priority="1141" stopIfTrue="1">
      <formula>"NON"</formula>
    </cfRule>
    <cfRule type="containsText" dxfId="1002" priority="1142" stopIfTrue="1" operator="containsText" text="NON">
      <formula>NOT(ISERROR(SEARCH("NON",O156)))</formula>
    </cfRule>
    <cfRule type="containsText" dxfId="1001" priority="1143" stopIfTrue="1" operator="containsText" text="NON">
      <formula>NOT(ISERROR(SEARCH("NON",O156)))</formula>
    </cfRule>
    <cfRule type="containsText" dxfId="1000" priority="1144" operator="containsText" text="&quot;NON&quot;">
      <formula>NOT(ISERROR(SEARCH("""NON""",O156)))</formula>
    </cfRule>
  </conditionalFormatting>
  <conditionalFormatting sqref="R156:R175">
    <cfRule type="expression" dxfId="999" priority="1129" stopIfTrue="1">
      <formula>$R$156="NON"</formula>
    </cfRule>
    <cfRule type="containsText" dxfId="998" priority="1130" stopIfTrue="1" operator="containsText" text="NON">
      <formula>NOT(ISERROR(SEARCH("NON",R156)))</formula>
    </cfRule>
    <cfRule type="aboveAverage" dxfId="997" priority="1131" stopIfTrue="1" equalAverage="1"/>
    <cfRule type="containsText" dxfId="996" priority="1132" stopIfTrue="1" operator="containsText" text="NON">
      <formula>NOT(ISERROR(SEARCH("NON",R156)))</formula>
    </cfRule>
    <cfRule type="expression" dxfId="995" priority="1133" stopIfTrue="1">
      <formula>"NON"</formula>
    </cfRule>
    <cfRule type="containsText" dxfId="994" priority="1134" stopIfTrue="1" operator="containsText" text="NON">
      <formula>NOT(ISERROR(SEARCH("NON",R156)))</formula>
    </cfRule>
    <cfRule type="containsText" dxfId="993" priority="1135" stopIfTrue="1" operator="containsText" text="NON">
      <formula>NOT(ISERROR(SEARCH("NON",R156)))</formula>
    </cfRule>
    <cfRule type="containsText" dxfId="992" priority="1136" operator="containsText" text="&quot;NON&quot;">
      <formula>NOT(ISERROR(SEARCH("""NON""",R156)))</formula>
    </cfRule>
  </conditionalFormatting>
  <conditionalFormatting sqref="S156:S175">
    <cfRule type="expression" dxfId="991" priority="1121" stopIfTrue="1">
      <formula>$S$156="NON"</formula>
    </cfRule>
    <cfRule type="containsText" dxfId="990" priority="1122" stopIfTrue="1" operator="containsText" text="NON">
      <formula>NOT(ISERROR(SEARCH("NON",S156)))</formula>
    </cfRule>
    <cfRule type="aboveAverage" dxfId="989" priority="1123" stopIfTrue="1" equalAverage="1"/>
    <cfRule type="containsText" dxfId="988" priority="1124" stopIfTrue="1" operator="containsText" text="NON">
      <formula>NOT(ISERROR(SEARCH("NON",S156)))</formula>
    </cfRule>
    <cfRule type="expression" dxfId="987" priority="1125" stopIfTrue="1">
      <formula>"NON"</formula>
    </cfRule>
    <cfRule type="containsText" dxfId="986" priority="1126" stopIfTrue="1" operator="containsText" text="NON">
      <formula>NOT(ISERROR(SEARCH("NON",S156)))</formula>
    </cfRule>
    <cfRule type="containsText" dxfId="985" priority="1127" stopIfTrue="1" operator="containsText" text="NON">
      <formula>NOT(ISERROR(SEARCH("NON",S156)))</formula>
    </cfRule>
    <cfRule type="containsText" dxfId="984" priority="1128" operator="containsText" text="&quot;NON&quot;">
      <formula>NOT(ISERROR(SEARCH("""NON""",S156)))</formula>
    </cfRule>
  </conditionalFormatting>
  <conditionalFormatting sqref="T156:T175">
    <cfRule type="expression" dxfId="983" priority="1113" stopIfTrue="1">
      <formula>$T$156="NON"</formula>
    </cfRule>
    <cfRule type="containsText" dxfId="982" priority="1114" stopIfTrue="1" operator="containsText" text="NON">
      <formula>NOT(ISERROR(SEARCH("NON",T156)))</formula>
    </cfRule>
    <cfRule type="aboveAverage" dxfId="981" priority="1115" stopIfTrue="1" equalAverage="1"/>
    <cfRule type="containsText" dxfId="980" priority="1116" stopIfTrue="1" operator="containsText" text="NON">
      <formula>NOT(ISERROR(SEARCH("NON",T156)))</formula>
    </cfRule>
    <cfRule type="expression" dxfId="979" priority="1117" stopIfTrue="1">
      <formula>"NON"</formula>
    </cfRule>
    <cfRule type="containsText" dxfId="978" priority="1118" stopIfTrue="1" operator="containsText" text="NON">
      <formula>NOT(ISERROR(SEARCH("NON",T156)))</formula>
    </cfRule>
    <cfRule type="containsText" dxfId="977" priority="1119" stopIfTrue="1" operator="containsText" text="NON">
      <formula>NOT(ISERROR(SEARCH("NON",T156)))</formula>
    </cfRule>
    <cfRule type="containsText" dxfId="976" priority="1120" operator="containsText" text="&quot;NON&quot;">
      <formula>NOT(ISERROR(SEARCH("""NON""",T156)))</formula>
    </cfRule>
  </conditionalFormatting>
  <conditionalFormatting sqref="W156:W175">
    <cfRule type="expression" dxfId="975" priority="1105" stopIfTrue="1">
      <formula>$W$156="NON"</formula>
    </cfRule>
    <cfRule type="containsText" dxfId="974" priority="1106" stopIfTrue="1" operator="containsText" text="NON">
      <formula>NOT(ISERROR(SEARCH("NON",W156)))</formula>
    </cfRule>
    <cfRule type="aboveAverage" dxfId="973" priority="1107" stopIfTrue="1" equalAverage="1"/>
    <cfRule type="containsText" dxfId="972" priority="1108" stopIfTrue="1" operator="containsText" text="NON">
      <formula>NOT(ISERROR(SEARCH("NON",W156)))</formula>
    </cfRule>
    <cfRule type="expression" dxfId="971" priority="1109" stopIfTrue="1">
      <formula>"NON"</formula>
    </cfRule>
    <cfRule type="containsText" dxfId="970" priority="1110" stopIfTrue="1" operator="containsText" text="NON">
      <formula>NOT(ISERROR(SEARCH("NON",W156)))</formula>
    </cfRule>
    <cfRule type="containsText" dxfId="969" priority="1111" stopIfTrue="1" operator="containsText" text="NON">
      <formula>NOT(ISERROR(SEARCH("NON",W156)))</formula>
    </cfRule>
    <cfRule type="containsText" dxfId="968" priority="1112" operator="containsText" text="&quot;NON&quot;">
      <formula>NOT(ISERROR(SEARCH("""NON""",W156)))</formula>
    </cfRule>
  </conditionalFormatting>
  <conditionalFormatting sqref="X156:X175">
    <cfRule type="expression" dxfId="967" priority="1097" stopIfTrue="1">
      <formula>$X$156="NON"</formula>
    </cfRule>
    <cfRule type="containsText" dxfId="966" priority="1098" stopIfTrue="1" operator="containsText" text="NON">
      <formula>NOT(ISERROR(SEARCH("NON",X156)))</formula>
    </cfRule>
    <cfRule type="aboveAverage" dxfId="965" priority="1099" stopIfTrue="1" equalAverage="1"/>
    <cfRule type="containsText" dxfId="964" priority="1100" stopIfTrue="1" operator="containsText" text="NON">
      <formula>NOT(ISERROR(SEARCH("NON",X156)))</formula>
    </cfRule>
    <cfRule type="expression" dxfId="963" priority="1101" stopIfTrue="1">
      <formula>"NON"</formula>
    </cfRule>
    <cfRule type="containsText" dxfId="962" priority="1102" stopIfTrue="1" operator="containsText" text="NON">
      <formula>NOT(ISERROR(SEARCH("NON",X156)))</formula>
    </cfRule>
    <cfRule type="containsText" dxfId="961" priority="1103" stopIfTrue="1" operator="containsText" text="NON">
      <formula>NOT(ISERROR(SEARCH("NON",X156)))</formula>
    </cfRule>
    <cfRule type="containsText" dxfId="960" priority="1104" operator="containsText" text="&quot;NON&quot;">
      <formula>NOT(ISERROR(SEARCH("""NON""",X156)))</formula>
    </cfRule>
  </conditionalFormatting>
  <conditionalFormatting sqref="Y156:Y175">
    <cfRule type="expression" dxfId="959" priority="1089" stopIfTrue="1">
      <formula>$Y$156="NON"</formula>
    </cfRule>
    <cfRule type="containsText" dxfId="958" priority="1090" stopIfTrue="1" operator="containsText" text="NON">
      <formula>NOT(ISERROR(SEARCH("NON",Y156)))</formula>
    </cfRule>
    <cfRule type="aboveAverage" dxfId="957" priority="1091" stopIfTrue="1" equalAverage="1"/>
    <cfRule type="containsText" dxfId="956" priority="1092" stopIfTrue="1" operator="containsText" text="NON">
      <formula>NOT(ISERROR(SEARCH("NON",Y156)))</formula>
    </cfRule>
    <cfRule type="expression" dxfId="955" priority="1093" stopIfTrue="1">
      <formula>"NON"</formula>
    </cfRule>
    <cfRule type="containsText" dxfId="954" priority="1094" stopIfTrue="1" operator="containsText" text="NON">
      <formula>NOT(ISERROR(SEARCH("NON",Y156)))</formula>
    </cfRule>
    <cfRule type="containsText" dxfId="953" priority="1095" stopIfTrue="1" operator="containsText" text="NON">
      <formula>NOT(ISERROR(SEARCH("NON",Y156)))</formula>
    </cfRule>
    <cfRule type="containsText" dxfId="952" priority="1096" operator="containsText" text="&quot;NON&quot;">
      <formula>NOT(ISERROR(SEARCH("""NON""",Y156)))</formula>
    </cfRule>
  </conditionalFormatting>
  <conditionalFormatting sqref="AB156:AB175">
    <cfRule type="expression" dxfId="951" priority="1081" stopIfTrue="1">
      <formula>$AB$156="NON"</formula>
    </cfRule>
    <cfRule type="containsText" dxfId="950" priority="1082" stopIfTrue="1" operator="containsText" text="NON">
      <formula>NOT(ISERROR(SEARCH("NON",AB156)))</formula>
    </cfRule>
    <cfRule type="aboveAverage" dxfId="949" priority="1083" stopIfTrue="1" equalAverage="1"/>
    <cfRule type="containsText" dxfId="948" priority="1084" stopIfTrue="1" operator="containsText" text="NON">
      <formula>NOT(ISERROR(SEARCH("NON",AB156)))</formula>
    </cfRule>
    <cfRule type="expression" dxfId="947" priority="1085" stopIfTrue="1">
      <formula>"NON"</formula>
    </cfRule>
    <cfRule type="containsText" dxfId="946" priority="1086" stopIfTrue="1" operator="containsText" text="NON">
      <formula>NOT(ISERROR(SEARCH("NON",AB156)))</formula>
    </cfRule>
    <cfRule type="containsText" dxfId="945" priority="1087" stopIfTrue="1" operator="containsText" text="NON">
      <formula>NOT(ISERROR(SEARCH("NON",AB156)))</formula>
    </cfRule>
    <cfRule type="containsText" dxfId="944" priority="1088" operator="containsText" text="&quot;NON&quot;">
      <formula>NOT(ISERROR(SEARCH("""NON""",AB156)))</formula>
    </cfRule>
  </conditionalFormatting>
  <conditionalFormatting sqref="AC156:AC175">
    <cfRule type="expression" dxfId="943" priority="1073" stopIfTrue="1">
      <formula>$AC$156="NON"</formula>
    </cfRule>
    <cfRule type="containsText" dxfId="942" priority="1074" stopIfTrue="1" operator="containsText" text="NON">
      <formula>NOT(ISERROR(SEARCH("NON",AC156)))</formula>
    </cfRule>
    <cfRule type="aboveAverage" dxfId="941" priority="1075" stopIfTrue="1" equalAverage="1"/>
    <cfRule type="containsText" dxfId="940" priority="1076" stopIfTrue="1" operator="containsText" text="NON">
      <formula>NOT(ISERROR(SEARCH("NON",AC156)))</formula>
    </cfRule>
    <cfRule type="expression" dxfId="939" priority="1077" stopIfTrue="1">
      <formula>"NON"</formula>
    </cfRule>
    <cfRule type="containsText" dxfId="938" priority="1078" stopIfTrue="1" operator="containsText" text="NON">
      <formula>NOT(ISERROR(SEARCH("NON",AC156)))</formula>
    </cfRule>
    <cfRule type="containsText" dxfId="937" priority="1079" stopIfTrue="1" operator="containsText" text="NON">
      <formula>NOT(ISERROR(SEARCH("NON",AC156)))</formula>
    </cfRule>
    <cfRule type="containsText" dxfId="936" priority="1080" operator="containsText" text="&quot;NON&quot;">
      <formula>NOT(ISERROR(SEARCH("""NON""",AC156)))</formula>
    </cfRule>
  </conditionalFormatting>
  <conditionalFormatting sqref="AD156:AD175">
    <cfRule type="expression" dxfId="935" priority="1065" stopIfTrue="1">
      <formula>$AD$156="NON"</formula>
    </cfRule>
    <cfRule type="containsText" dxfId="934" priority="1066" stopIfTrue="1" operator="containsText" text="NON">
      <formula>NOT(ISERROR(SEARCH("NON",AD156)))</formula>
    </cfRule>
    <cfRule type="aboveAverage" dxfId="933" priority="1067" stopIfTrue="1" equalAverage="1"/>
    <cfRule type="containsText" dxfId="932" priority="1068" stopIfTrue="1" operator="containsText" text="NON">
      <formula>NOT(ISERROR(SEARCH("NON",AD156)))</formula>
    </cfRule>
    <cfRule type="expression" dxfId="931" priority="1069" stopIfTrue="1">
      <formula>"NON"</formula>
    </cfRule>
    <cfRule type="containsText" dxfId="930" priority="1070" stopIfTrue="1" operator="containsText" text="NON">
      <formula>NOT(ISERROR(SEARCH("NON",AD156)))</formula>
    </cfRule>
    <cfRule type="containsText" dxfId="929" priority="1071" stopIfTrue="1" operator="containsText" text="NON">
      <formula>NOT(ISERROR(SEARCH("NON",AD156)))</formula>
    </cfRule>
    <cfRule type="containsText" dxfId="928" priority="1072" operator="containsText" text="&quot;NON&quot;">
      <formula>NOT(ISERROR(SEARCH("""NON""",AD156)))</formula>
    </cfRule>
  </conditionalFormatting>
  <conditionalFormatting sqref="C185:C204">
    <cfRule type="expression" dxfId="927" priority="1057" stopIfTrue="1">
      <formula>$C$185="NON"</formula>
    </cfRule>
    <cfRule type="containsText" dxfId="926" priority="1058" stopIfTrue="1" operator="containsText" text="NON">
      <formula>NOT(ISERROR(SEARCH("NON",C185)))</formula>
    </cfRule>
    <cfRule type="aboveAverage" dxfId="925" priority="1059" stopIfTrue="1" equalAverage="1"/>
    <cfRule type="containsText" dxfId="924" priority="1060" stopIfTrue="1" operator="containsText" text="NON">
      <formula>NOT(ISERROR(SEARCH("NON",C185)))</formula>
    </cfRule>
    <cfRule type="expression" dxfId="923" priority="1061" stopIfTrue="1">
      <formula>"NON"</formula>
    </cfRule>
    <cfRule type="containsText" dxfId="922" priority="1062" stopIfTrue="1" operator="containsText" text="NON">
      <formula>NOT(ISERROR(SEARCH("NON",C185)))</formula>
    </cfRule>
    <cfRule type="containsText" dxfId="921" priority="1063" stopIfTrue="1" operator="containsText" text="NON">
      <formula>NOT(ISERROR(SEARCH("NON",C185)))</formula>
    </cfRule>
    <cfRule type="containsText" dxfId="920" priority="1064" operator="containsText" text="&quot;NON&quot;">
      <formula>NOT(ISERROR(SEARCH("""NON""",C185)))</formula>
    </cfRule>
  </conditionalFormatting>
  <conditionalFormatting sqref="D185:D204">
    <cfRule type="expression" dxfId="919" priority="1049" stopIfTrue="1">
      <formula>$D$185="NON"</formula>
    </cfRule>
    <cfRule type="containsText" dxfId="918" priority="1050" stopIfTrue="1" operator="containsText" text="NON">
      <formula>NOT(ISERROR(SEARCH("NON",D185)))</formula>
    </cfRule>
    <cfRule type="aboveAverage" dxfId="917" priority="1051" stopIfTrue="1" equalAverage="1"/>
    <cfRule type="containsText" dxfId="916" priority="1052" stopIfTrue="1" operator="containsText" text="NON">
      <formula>NOT(ISERROR(SEARCH("NON",D185)))</formula>
    </cfRule>
    <cfRule type="expression" dxfId="915" priority="1053" stopIfTrue="1">
      <formula>"NON"</formula>
    </cfRule>
    <cfRule type="containsText" dxfId="914" priority="1054" stopIfTrue="1" operator="containsText" text="NON">
      <formula>NOT(ISERROR(SEARCH("NON",D185)))</formula>
    </cfRule>
    <cfRule type="containsText" dxfId="913" priority="1055" stopIfTrue="1" operator="containsText" text="NON">
      <formula>NOT(ISERROR(SEARCH("NON",D185)))</formula>
    </cfRule>
    <cfRule type="containsText" dxfId="912" priority="1056" operator="containsText" text="&quot;NON&quot;">
      <formula>NOT(ISERROR(SEARCH("""NON""",D185)))</formula>
    </cfRule>
  </conditionalFormatting>
  <conditionalFormatting sqref="E185:E204">
    <cfRule type="expression" dxfId="911" priority="1041" stopIfTrue="1">
      <formula>$E$185="NON"</formula>
    </cfRule>
    <cfRule type="containsText" dxfId="910" priority="1042" stopIfTrue="1" operator="containsText" text="NON">
      <formula>NOT(ISERROR(SEARCH("NON",E185)))</formula>
    </cfRule>
    <cfRule type="aboveAverage" dxfId="909" priority="1043" stopIfTrue="1" equalAverage="1"/>
    <cfRule type="containsText" dxfId="908" priority="1044" stopIfTrue="1" operator="containsText" text="NON">
      <formula>NOT(ISERROR(SEARCH("NON",E185)))</formula>
    </cfRule>
    <cfRule type="expression" dxfId="907" priority="1045" stopIfTrue="1">
      <formula>"NON"</formula>
    </cfRule>
    <cfRule type="containsText" dxfId="906" priority="1046" stopIfTrue="1" operator="containsText" text="NON">
      <formula>NOT(ISERROR(SEARCH("NON",E185)))</formula>
    </cfRule>
    <cfRule type="containsText" dxfId="905" priority="1047" stopIfTrue="1" operator="containsText" text="NON">
      <formula>NOT(ISERROR(SEARCH("NON",E185)))</formula>
    </cfRule>
    <cfRule type="containsText" dxfId="904" priority="1048" operator="containsText" text="&quot;NON&quot;">
      <formula>NOT(ISERROR(SEARCH("""NON""",E185)))</formula>
    </cfRule>
  </conditionalFormatting>
  <conditionalFormatting sqref="H185:H204">
    <cfRule type="expression" dxfId="903" priority="1033" stopIfTrue="1">
      <formula>$H$185="NON"</formula>
    </cfRule>
    <cfRule type="containsText" dxfId="902" priority="1034" stopIfTrue="1" operator="containsText" text="NON">
      <formula>NOT(ISERROR(SEARCH("NON",H185)))</formula>
    </cfRule>
    <cfRule type="aboveAverage" dxfId="901" priority="1035" stopIfTrue="1" equalAverage="1"/>
    <cfRule type="containsText" dxfId="900" priority="1036" stopIfTrue="1" operator="containsText" text="NON">
      <formula>NOT(ISERROR(SEARCH("NON",H185)))</formula>
    </cfRule>
    <cfRule type="expression" dxfId="899" priority="1037" stopIfTrue="1">
      <formula>"NON"</formula>
    </cfRule>
    <cfRule type="containsText" dxfId="898" priority="1038" stopIfTrue="1" operator="containsText" text="NON">
      <formula>NOT(ISERROR(SEARCH("NON",H185)))</formula>
    </cfRule>
    <cfRule type="containsText" dxfId="897" priority="1039" stopIfTrue="1" operator="containsText" text="NON">
      <formula>NOT(ISERROR(SEARCH("NON",H185)))</formula>
    </cfRule>
    <cfRule type="containsText" dxfId="896" priority="1040" operator="containsText" text="&quot;NON&quot;">
      <formula>NOT(ISERROR(SEARCH("""NON""",H185)))</formula>
    </cfRule>
  </conditionalFormatting>
  <conditionalFormatting sqref="I185:I204">
    <cfRule type="expression" dxfId="895" priority="1025" stopIfTrue="1">
      <formula>$I$185="NON"</formula>
    </cfRule>
    <cfRule type="containsText" dxfId="894" priority="1026" stopIfTrue="1" operator="containsText" text="NON">
      <formula>NOT(ISERROR(SEARCH("NON",I185)))</formula>
    </cfRule>
    <cfRule type="aboveAverage" dxfId="893" priority="1027" stopIfTrue="1" equalAverage="1"/>
    <cfRule type="containsText" dxfId="892" priority="1028" stopIfTrue="1" operator="containsText" text="NON">
      <formula>NOT(ISERROR(SEARCH("NON",I185)))</formula>
    </cfRule>
    <cfRule type="expression" dxfId="891" priority="1029" stopIfTrue="1">
      <formula>"NON"</formula>
    </cfRule>
    <cfRule type="containsText" dxfId="890" priority="1030" stopIfTrue="1" operator="containsText" text="NON">
      <formula>NOT(ISERROR(SEARCH("NON",I185)))</formula>
    </cfRule>
    <cfRule type="containsText" dxfId="889" priority="1031" stopIfTrue="1" operator="containsText" text="NON">
      <formula>NOT(ISERROR(SEARCH("NON",I185)))</formula>
    </cfRule>
    <cfRule type="containsText" dxfId="888" priority="1032" operator="containsText" text="&quot;NON&quot;">
      <formula>NOT(ISERROR(SEARCH("""NON""",I185)))</formula>
    </cfRule>
  </conditionalFormatting>
  <conditionalFormatting sqref="J185:J204">
    <cfRule type="expression" dxfId="887" priority="1017" stopIfTrue="1">
      <formula>$J$185="NON"</formula>
    </cfRule>
    <cfRule type="containsText" dxfId="886" priority="1018" stopIfTrue="1" operator="containsText" text="NON">
      <formula>NOT(ISERROR(SEARCH("NON",J185)))</formula>
    </cfRule>
    <cfRule type="aboveAverage" dxfId="885" priority="1019" stopIfTrue="1" equalAverage="1"/>
    <cfRule type="containsText" dxfId="884" priority="1020" stopIfTrue="1" operator="containsText" text="NON">
      <formula>NOT(ISERROR(SEARCH("NON",J185)))</formula>
    </cfRule>
    <cfRule type="expression" dxfId="883" priority="1021" stopIfTrue="1">
      <formula>"NON"</formula>
    </cfRule>
    <cfRule type="containsText" dxfId="882" priority="1022" stopIfTrue="1" operator="containsText" text="NON">
      <formula>NOT(ISERROR(SEARCH("NON",J185)))</formula>
    </cfRule>
    <cfRule type="containsText" dxfId="881" priority="1023" stopIfTrue="1" operator="containsText" text="NON">
      <formula>NOT(ISERROR(SEARCH("NON",J185)))</formula>
    </cfRule>
    <cfRule type="containsText" dxfId="880" priority="1024" operator="containsText" text="&quot;NON&quot;">
      <formula>NOT(ISERROR(SEARCH("""NON""",J185)))</formula>
    </cfRule>
  </conditionalFormatting>
  <conditionalFormatting sqref="M185:M204">
    <cfRule type="expression" dxfId="879" priority="1009" stopIfTrue="1">
      <formula>$M$185="NON"</formula>
    </cfRule>
    <cfRule type="containsText" dxfId="878" priority="1010" stopIfTrue="1" operator="containsText" text="NON">
      <formula>NOT(ISERROR(SEARCH("NON",M185)))</formula>
    </cfRule>
    <cfRule type="aboveAverage" dxfId="877" priority="1011" stopIfTrue="1" equalAverage="1"/>
    <cfRule type="containsText" dxfId="876" priority="1012" stopIfTrue="1" operator="containsText" text="NON">
      <formula>NOT(ISERROR(SEARCH("NON",M185)))</formula>
    </cfRule>
    <cfRule type="expression" dxfId="875" priority="1013" stopIfTrue="1">
      <formula>"NON"</formula>
    </cfRule>
    <cfRule type="containsText" dxfId="874" priority="1014" stopIfTrue="1" operator="containsText" text="NON">
      <formula>NOT(ISERROR(SEARCH("NON",M185)))</formula>
    </cfRule>
    <cfRule type="containsText" dxfId="873" priority="1015" stopIfTrue="1" operator="containsText" text="NON">
      <formula>NOT(ISERROR(SEARCH("NON",M185)))</formula>
    </cfRule>
    <cfRule type="containsText" dxfId="872" priority="1016" operator="containsText" text="&quot;NON&quot;">
      <formula>NOT(ISERROR(SEARCH("""NON""",M185)))</formula>
    </cfRule>
  </conditionalFormatting>
  <conditionalFormatting sqref="N185:N204">
    <cfRule type="expression" dxfId="871" priority="1001" stopIfTrue="1">
      <formula>$N$185="NON"</formula>
    </cfRule>
    <cfRule type="containsText" dxfId="870" priority="1002" stopIfTrue="1" operator="containsText" text="NON">
      <formula>NOT(ISERROR(SEARCH("NON",N185)))</formula>
    </cfRule>
    <cfRule type="aboveAverage" dxfId="869" priority="1003" stopIfTrue="1" equalAverage="1"/>
    <cfRule type="containsText" dxfId="868" priority="1004" stopIfTrue="1" operator="containsText" text="NON">
      <formula>NOT(ISERROR(SEARCH("NON",N185)))</formula>
    </cfRule>
    <cfRule type="expression" dxfId="867" priority="1005" stopIfTrue="1">
      <formula>"NON"</formula>
    </cfRule>
    <cfRule type="containsText" dxfId="866" priority="1006" stopIfTrue="1" operator="containsText" text="NON">
      <formula>NOT(ISERROR(SEARCH("NON",N185)))</formula>
    </cfRule>
    <cfRule type="containsText" dxfId="865" priority="1007" stopIfTrue="1" operator="containsText" text="NON">
      <formula>NOT(ISERROR(SEARCH("NON",N185)))</formula>
    </cfRule>
    <cfRule type="containsText" dxfId="864" priority="1008" operator="containsText" text="&quot;NON&quot;">
      <formula>NOT(ISERROR(SEARCH("""NON""",N185)))</formula>
    </cfRule>
  </conditionalFormatting>
  <conditionalFormatting sqref="O185:O204">
    <cfRule type="expression" dxfId="863" priority="993" stopIfTrue="1">
      <formula>$O$185="NON"</formula>
    </cfRule>
    <cfRule type="containsText" dxfId="862" priority="994" stopIfTrue="1" operator="containsText" text="NON">
      <formula>NOT(ISERROR(SEARCH("NON",O185)))</formula>
    </cfRule>
    <cfRule type="aboveAverage" dxfId="861" priority="995" stopIfTrue="1" equalAverage="1"/>
    <cfRule type="containsText" dxfId="860" priority="996" stopIfTrue="1" operator="containsText" text="NON">
      <formula>NOT(ISERROR(SEARCH("NON",O185)))</formula>
    </cfRule>
    <cfRule type="expression" dxfId="859" priority="997" stopIfTrue="1">
      <formula>"NON"</formula>
    </cfRule>
    <cfRule type="containsText" dxfId="858" priority="998" stopIfTrue="1" operator="containsText" text="NON">
      <formula>NOT(ISERROR(SEARCH("NON",O185)))</formula>
    </cfRule>
    <cfRule type="containsText" dxfId="857" priority="999" stopIfTrue="1" operator="containsText" text="NON">
      <formula>NOT(ISERROR(SEARCH("NON",O185)))</formula>
    </cfRule>
    <cfRule type="containsText" dxfId="856" priority="1000" operator="containsText" text="&quot;NON&quot;">
      <formula>NOT(ISERROR(SEARCH("""NON""",O185)))</formula>
    </cfRule>
  </conditionalFormatting>
  <conditionalFormatting sqref="R185:R204">
    <cfRule type="expression" dxfId="855" priority="985" stopIfTrue="1">
      <formula>$R$185="NON"</formula>
    </cfRule>
    <cfRule type="containsText" dxfId="854" priority="986" stopIfTrue="1" operator="containsText" text="NON">
      <formula>NOT(ISERROR(SEARCH("NON",R185)))</formula>
    </cfRule>
    <cfRule type="aboveAverage" dxfId="853" priority="987" stopIfTrue="1" equalAverage="1"/>
    <cfRule type="containsText" dxfId="852" priority="988" stopIfTrue="1" operator="containsText" text="NON">
      <formula>NOT(ISERROR(SEARCH("NON",R185)))</formula>
    </cfRule>
    <cfRule type="expression" dxfId="851" priority="989" stopIfTrue="1">
      <formula>"NON"</formula>
    </cfRule>
    <cfRule type="containsText" dxfId="850" priority="990" stopIfTrue="1" operator="containsText" text="NON">
      <formula>NOT(ISERROR(SEARCH("NON",R185)))</formula>
    </cfRule>
    <cfRule type="containsText" dxfId="849" priority="991" stopIfTrue="1" operator="containsText" text="NON">
      <formula>NOT(ISERROR(SEARCH("NON",R185)))</formula>
    </cfRule>
    <cfRule type="containsText" dxfId="848" priority="992" operator="containsText" text="&quot;NON&quot;">
      <formula>NOT(ISERROR(SEARCH("""NON""",R185)))</formula>
    </cfRule>
  </conditionalFormatting>
  <conditionalFormatting sqref="S185:S204">
    <cfRule type="expression" dxfId="847" priority="977" stopIfTrue="1">
      <formula>$S$185="NON"</formula>
    </cfRule>
    <cfRule type="containsText" dxfId="846" priority="978" stopIfTrue="1" operator="containsText" text="NON">
      <formula>NOT(ISERROR(SEARCH("NON",S185)))</formula>
    </cfRule>
    <cfRule type="aboveAverage" dxfId="845" priority="979" stopIfTrue="1" equalAverage="1"/>
    <cfRule type="containsText" dxfId="844" priority="980" stopIfTrue="1" operator="containsText" text="NON">
      <formula>NOT(ISERROR(SEARCH("NON",S185)))</formula>
    </cfRule>
    <cfRule type="expression" dxfId="843" priority="981" stopIfTrue="1">
      <formula>"NON"</formula>
    </cfRule>
    <cfRule type="containsText" dxfId="842" priority="982" stopIfTrue="1" operator="containsText" text="NON">
      <formula>NOT(ISERROR(SEARCH("NON",S185)))</formula>
    </cfRule>
    <cfRule type="containsText" dxfId="841" priority="983" stopIfTrue="1" operator="containsText" text="NON">
      <formula>NOT(ISERROR(SEARCH("NON",S185)))</formula>
    </cfRule>
    <cfRule type="containsText" dxfId="840" priority="984" operator="containsText" text="&quot;NON&quot;">
      <formula>NOT(ISERROR(SEARCH("""NON""",S185)))</formula>
    </cfRule>
  </conditionalFormatting>
  <conditionalFormatting sqref="T185:T204">
    <cfRule type="expression" dxfId="839" priority="969" stopIfTrue="1">
      <formula>$T$185="NON"</formula>
    </cfRule>
    <cfRule type="containsText" dxfId="838" priority="970" stopIfTrue="1" operator="containsText" text="NON">
      <formula>NOT(ISERROR(SEARCH("NON",T185)))</formula>
    </cfRule>
    <cfRule type="aboveAverage" dxfId="837" priority="971" stopIfTrue="1" equalAverage="1"/>
    <cfRule type="containsText" dxfId="836" priority="972" stopIfTrue="1" operator="containsText" text="NON">
      <formula>NOT(ISERROR(SEARCH("NON",T185)))</formula>
    </cfRule>
    <cfRule type="expression" dxfId="835" priority="973" stopIfTrue="1">
      <formula>"NON"</formula>
    </cfRule>
    <cfRule type="containsText" dxfId="834" priority="974" stopIfTrue="1" operator="containsText" text="NON">
      <formula>NOT(ISERROR(SEARCH("NON",T185)))</formula>
    </cfRule>
    <cfRule type="containsText" dxfId="833" priority="975" stopIfTrue="1" operator="containsText" text="NON">
      <formula>NOT(ISERROR(SEARCH("NON",T185)))</formula>
    </cfRule>
    <cfRule type="containsText" dxfId="832" priority="976" operator="containsText" text="&quot;NON&quot;">
      <formula>NOT(ISERROR(SEARCH("""NON""",T185)))</formula>
    </cfRule>
  </conditionalFormatting>
  <conditionalFormatting sqref="W185:W204">
    <cfRule type="expression" dxfId="831" priority="961" stopIfTrue="1">
      <formula>$W$185="NON"</formula>
    </cfRule>
    <cfRule type="containsText" dxfId="830" priority="962" stopIfTrue="1" operator="containsText" text="NON">
      <formula>NOT(ISERROR(SEARCH("NON",W185)))</formula>
    </cfRule>
    <cfRule type="aboveAverage" dxfId="829" priority="963" stopIfTrue="1" equalAverage="1"/>
    <cfRule type="containsText" dxfId="828" priority="964" stopIfTrue="1" operator="containsText" text="NON">
      <formula>NOT(ISERROR(SEARCH("NON",W185)))</formula>
    </cfRule>
    <cfRule type="expression" dxfId="827" priority="965" stopIfTrue="1">
      <formula>"NON"</formula>
    </cfRule>
    <cfRule type="containsText" dxfId="826" priority="966" stopIfTrue="1" operator="containsText" text="NON">
      <formula>NOT(ISERROR(SEARCH("NON",W185)))</formula>
    </cfRule>
    <cfRule type="containsText" dxfId="825" priority="967" stopIfTrue="1" operator="containsText" text="NON">
      <formula>NOT(ISERROR(SEARCH("NON",W185)))</formula>
    </cfRule>
    <cfRule type="containsText" dxfId="824" priority="968" operator="containsText" text="&quot;NON&quot;">
      <formula>NOT(ISERROR(SEARCH("""NON""",W185)))</formula>
    </cfRule>
  </conditionalFormatting>
  <conditionalFormatting sqref="X185:X204">
    <cfRule type="expression" dxfId="823" priority="953" stopIfTrue="1">
      <formula>$X$185="NON"</formula>
    </cfRule>
    <cfRule type="containsText" dxfId="822" priority="954" stopIfTrue="1" operator="containsText" text="NON">
      <formula>NOT(ISERROR(SEARCH("NON",X185)))</formula>
    </cfRule>
    <cfRule type="aboveAverage" dxfId="821" priority="955" stopIfTrue="1" equalAverage="1"/>
    <cfRule type="containsText" dxfId="820" priority="956" stopIfTrue="1" operator="containsText" text="NON">
      <formula>NOT(ISERROR(SEARCH("NON",X185)))</formula>
    </cfRule>
    <cfRule type="expression" dxfId="819" priority="957" stopIfTrue="1">
      <formula>"NON"</formula>
    </cfRule>
    <cfRule type="containsText" dxfId="818" priority="958" stopIfTrue="1" operator="containsText" text="NON">
      <formula>NOT(ISERROR(SEARCH("NON",X185)))</formula>
    </cfRule>
    <cfRule type="containsText" dxfId="817" priority="959" stopIfTrue="1" operator="containsText" text="NON">
      <formula>NOT(ISERROR(SEARCH("NON",X185)))</formula>
    </cfRule>
    <cfRule type="containsText" dxfId="816" priority="960" operator="containsText" text="&quot;NON&quot;">
      <formula>NOT(ISERROR(SEARCH("""NON""",X185)))</formula>
    </cfRule>
  </conditionalFormatting>
  <conditionalFormatting sqref="Y185:Y204">
    <cfRule type="expression" dxfId="815" priority="945" stopIfTrue="1">
      <formula>$Y$185="NON"</formula>
    </cfRule>
    <cfRule type="containsText" dxfId="814" priority="946" stopIfTrue="1" operator="containsText" text="NON">
      <formula>NOT(ISERROR(SEARCH("NON",Y185)))</formula>
    </cfRule>
    <cfRule type="aboveAverage" dxfId="813" priority="947" stopIfTrue="1" equalAverage="1"/>
    <cfRule type="containsText" dxfId="812" priority="948" stopIfTrue="1" operator="containsText" text="NON">
      <formula>NOT(ISERROR(SEARCH("NON",Y185)))</formula>
    </cfRule>
    <cfRule type="expression" dxfId="811" priority="949" stopIfTrue="1">
      <formula>"NON"</formula>
    </cfRule>
    <cfRule type="containsText" dxfId="810" priority="950" stopIfTrue="1" operator="containsText" text="NON">
      <formula>NOT(ISERROR(SEARCH("NON",Y185)))</formula>
    </cfRule>
    <cfRule type="containsText" dxfId="809" priority="951" stopIfTrue="1" operator="containsText" text="NON">
      <formula>NOT(ISERROR(SEARCH("NON",Y185)))</formula>
    </cfRule>
    <cfRule type="containsText" dxfId="808" priority="952" operator="containsText" text="&quot;NON&quot;">
      <formula>NOT(ISERROR(SEARCH("""NON""",Y185)))</formula>
    </cfRule>
  </conditionalFormatting>
  <conditionalFormatting sqref="C215:C234">
    <cfRule type="expression" dxfId="807" priority="937" stopIfTrue="1">
      <formula>$C$215="NON"</formula>
    </cfRule>
    <cfRule type="containsText" dxfId="806" priority="938" stopIfTrue="1" operator="containsText" text="NON">
      <formula>NOT(ISERROR(SEARCH("NON",C215)))</formula>
    </cfRule>
    <cfRule type="aboveAverage" dxfId="805" priority="939" stopIfTrue="1" equalAverage="1"/>
    <cfRule type="containsText" dxfId="804" priority="940" stopIfTrue="1" operator="containsText" text="NON">
      <formula>NOT(ISERROR(SEARCH("NON",C215)))</formula>
    </cfRule>
    <cfRule type="expression" dxfId="803" priority="941" stopIfTrue="1">
      <formula>"NON"</formula>
    </cfRule>
    <cfRule type="containsText" dxfId="802" priority="942" stopIfTrue="1" operator="containsText" text="NON">
      <formula>NOT(ISERROR(SEARCH("NON",C215)))</formula>
    </cfRule>
    <cfRule type="containsText" dxfId="801" priority="943" stopIfTrue="1" operator="containsText" text="NON">
      <formula>NOT(ISERROR(SEARCH("NON",C215)))</formula>
    </cfRule>
    <cfRule type="containsText" dxfId="800" priority="944" operator="containsText" text="&quot;NON&quot;">
      <formula>NOT(ISERROR(SEARCH("""NON""",C215)))</formula>
    </cfRule>
  </conditionalFormatting>
  <conditionalFormatting sqref="D215:D234">
    <cfRule type="expression" dxfId="799" priority="929" stopIfTrue="1">
      <formula>$D$215="NON"</formula>
    </cfRule>
    <cfRule type="containsText" dxfId="798" priority="930" stopIfTrue="1" operator="containsText" text="NON">
      <formula>NOT(ISERROR(SEARCH("NON",D215)))</formula>
    </cfRule>
    <cfRule type="aboveAverage" dxfId="797" priority="931" stopIfTrue="1" equalAverage="1"/>
    <cfRule type="containsText" dxfId="796" priority="932" stopIfTrue="1" operator="containsText" text="NON">
      <formula>NOT(ISERROR(SEARCH("NON",D215)))</formula>
    </cfRule>
    <cfRule type="expression" dxfId="795" priority="933" stopIfTrue="1">
      <formula>"NON"</formula>
    </cfRule>
    <cfRule type="containsText" dxfId="794" priority="934" stopIfTrue="1" operator="containsText" text="NON">
      <formula>NOT(ISERROR(SEARCH("NON",D215)))</formula>
    </cfRule>
    <cfRule type="containsText" dxfId="793" priority="935" stopIfTrue="1" operator="containsText" text="NON">
      <formula>NOT(ISERROR(SEARCH("NON",D215)))</formula>
    </cfRule>
    <cfRule type="containsText" dxfId="792" priority="936" operator="containsText" text="&quot;NON&quot;">
      <formula>NOT(ISERROR(SEARCH("""NON""",D215)))</formula>
    </cfRule>
  </conditionalFormatting>
  <conditionalFormatting sqref="E215:E234">
    <cfRule type="expression" dxfId="791" priority="921" stopIfTrue="1">
      <formula>$E$215="NON"</formula>
    </cfRule>
    <cfRule type="containsText" dxfId="790" priority="922" stopIfTrue="1" operator="containsText" text="NON">
      <formula>NOT(ISERROR(SEARCH("NON",E215)))</formula>
    </cfRule>
    <cfRule type="aboveAverage" dxfId="789" priority="923" stopIfTrue="1" equalAverage="1"/>
    <cfRule type="containsText" dxfId="788" priority="924" stopIfTrue="1" operator="containsText" text="NON">
      <formula>NOT(ISERROR(SEARCH("NON",E215)))</formula>
    </cfRule>
    <cfRule type="expression" dxfId="787" priority="925" stopIfTrue="1">
      <formula>"NON"</formula>
    </cfRule>
    <cfRule type="containsText" dxfId="786" priority="926" stopIfTrue="1" operator="containsText" text="NON">
      <formula>NOT(ISERROR(SEARCH("NON",E215)))</formula>
    </cfRule>
    <cfRule type="containsText" dxfId="785" priority="927" stopIfTrue="1" operator="containsText" text="NON">
      <formula>NOT(ISERROR(SEARCH("NON",E215)))</formula>
    </cfRule>
    <cfRule type="containsText" dxfId="784" priority="928" operator="containsText" text="&quot;NON&quot;">
      <formula>NOT(ISERROR(SEARCH("""NON""",E215)))</formula>
    </cfRule>
  </conditionalFormatting>
  <conditionalFormatting sqref="H215:H234">
    <cfRule type="expression" dxfId="783" priority="913" stopIfTrue="1">
      <formula>$H$215="NON"</formula>
    </cfRule>
    <cfRule type="containsText" dxfId="782" priority="914" stopIfTrue="1" operator="containsText" text="NON">
      <formula>NOT(ISERROR(SEARCH("NON",H215)))</formula>
    </cfRule>
    <cfRule type="aboveAverage" dxfId="781" priority="915" stopIfTrue="1" equalAverage="1"/>
    <cfRule type="containsText" dxfId="780" priority="916" stopIfTrue="1" operator="containsText" text="NON">
      <formula>NOT(ISERROR(SEARCH("NON",H215)))</formula>
    </cfRule>
    <cfRule type="expression" dxfId="779" priority="917" stopIfTrue="1">
      <formula>"NON"</formula>
    </cfRule>
    <cfRule type="containsText" dxfId="778" priority="918" stopIfTrue="1" operator="containsText" text="NON">
      <formula>NOT(ISERROR(SEARCH("NON",H215)))</formula>
    </cfRule>
    <cfRule type="containsText" dxfId="777" priority="919" stopIfTrue="1" operator="containsText" text="NON">
      <formula>NOT(ISERROR(SEARCH("NON",H215)))</formula>
    </cfRule>
    <cfRule type="containsText" dxfId="776" priority="920" operator="containsText" text="&quot;NON&quot;">
      <formula>NOT(ISERROR(SEARCH("""NON""",H215)))</formula>
    </cfRule>
  </conditionalFormatting>
  <conditionalFormatting sqref="I215:I234">
    <cfRule type="expression" dxfId="775" priority="905" stopIfTrue="1">
      <formula>$I$215="NON"</formula>
    </cfRule>
    <cfRule type="containsText" dxfId="774" priority="906" stopIfTrue="1" operator="containsText" text="NON">
      <formula>NOT(ISERROR(SEARCH("NON",I215)))</formula>
    </cfRule>
    <cfRule type="aboveAverage" dxfId="773" priority="907" stopIfTrue="1" equalAverage="1"/>
    <cfRule type="containsText" dxfId="772" priority="908" stopIfTrue="1" operator="containsText" text="NON">
      <formula>NOT(ISERROR(SEARCH("NON",I215)))</formula>
    </cfRule>
    <cfRule type="expression" dxfId="771" priority="909" stopIfTrue="1">
      <formula>"NON"</formula>
    </cfRule>
    <cfRule type="containsText" dxfId="770" priority="910" stopIfTrue="1" operator="containsText" text="NON">
      <formula>NOT(ISERROR(SEARCH("NON",I215)))</formula>
    </cfRule>
    <cfRule type="containsText" dxfId="769" priority="911" stopIfTrue="1" operator="containsText" text="NON">
      <formula>NOT(ISERROR(SEARCH("NON",I215)))</formula>
    </cfRule>
    <cfRule type="containsText" dxfId="768" priority="912" operator="containsText" text="&quot;NON&quot;">
      <formula>NOT(ISERROR(SEARCH("""NON""",I215)))</formula>
    </cfRule>
  </conditionalFormatting>
  <conditionalFormatting sqref="J215:J234">
    <cfRule type="expression" dxfId="767" priority="897" stopIfTrue="1">
      <formula>$J$215="NON"</formula>
    </cfRule>
    <cfRule type="containsText" dxfId="766" priority="898" stopIfTrue="1" operator="containsText" text="NON">
      <formula>NOT(ISERROR(SEARCH("NON",J215)))</formula>
    </cfRule>
    <cfRule type="aboveAverage" dxfId="765" priority="899" stopIfTrue="1" equalAverage="1"/>
    <cfRule type="containsText" dxfId="764" priority="900" stopIfTrue="1" operator="containsText" text="NON">
      <formula>NOT(ISERROR(SEARCH("NON",J215)))</formula>
    </cfRule>
    <cfRule type="expression" dxfId="763" priority="901" stopIfTrue="1">
      <formula>"NON"</formula>
    </cfRule>
    <cfRule type="containsText" dxfId="762" priority="902" stopIfTrue="1" operator="containsText" text="NON">
      <formula>NOT(ISERROR(SEARCH("NON",J215)))</formula>
    </cfRule>
    <cfRule type="containsText" dxfId="761" priority="903" stopIfTrue="1" operator="containsText" text="NON">
      <formula>NOT(ISERROR(SEARCH("NON",J215)))</formula>
    </cfRule>
    <cfRule type="containsText" dxfId="760" priority="904" operator="containsText" text="&quot;NON&quot;">
      <formula>NOT(ISERROR(SEARCH("""NON""",J215)))</formula>
    </cfRule>
  </conditionalFormatting>
  <conditionalFormatting sqref="M215:M234">
    <cfRule type="expression" dxfId="759" priority="889" stopIfTrue="1">
      <formula>$M$215="NON"</formula>
    </cfRule>
    <cfRule type="containsText" dxfId="758" priority="890" stopIfTrue="1" operator="containsText" text="NON">
      <formula>NOT(ISERROR(SEARCH("NON",M215)))</formula>
    </cfRule>
    <cfRule type="aboveAverage" dxfId="757" priority="891" stopIfTrue="1" equalAverage="1"/>
    <cfRule type="containsText" dxfId="756" priority="892" stopIfTrue="1" operator="containsText" text="NON">
      <formula>NOT(ISERROR(SEARCH("NON",M215)))</formula>
    </cfRule>
    <cfRule type="expression" dxfId="755" priority="893" stopIfTrue="1">
      <formula>"NON"</formula>
    </cfRule>
    <cfRule type="containsText" dxfId="754" priority="894" stopIfTrue="1" operator="containsText" text="NON">
      <formula>NOT(ISERROR(SEARCH("NON",M215)))</formula>
    </cfRule>
    <cfRule type="containsText" dxfId="753" priority="895" stopIfTrue="1" operator="containsText" text="NON">
      <formula>NOT(ISERROR(SEARCH("NON",M215)))</formula>
    </cfRule>
    <cfRule type="containsText" dxfId="752" priority="896" operator="containsText" text="&quot;NON&quot;">
      <formula>NOT(ISERROR(SEARCH("""NON""",M215)))</formula>
    </cfRule>
  </conditionalFormatting>
  <conditionalFormatting sqref="N215:N234">
    <cfRule type="expression" dxfId="751" priority="881" stopIfTrue="1">
      <formula>$N$215="NON"</formula>
    </cfRule>
    <cfRule type="containsText" dxfId="750" priority="882" stopIfTrue="1" operator="containsText" text="NON">
      <formula>NOT(ISERROR(SEARCH("NON",N215)))</formula>
    </cfRule>
    <cfRule type="aboveAverage" dxfId="749" priority="883" stopIfTrue="1" equalAverage="1"/>
    <cfRule type="containsText" dxfId="748" priority="884" stopIfTrue="1" operator="containsText" text="NON">
      <formula>NOT(ISERROR(SEARCH("NON",N215)))</formula>
    </cfRule>
    <cfRule type="expression" dxfId="747" priority="885" stopIfTrue="1">
      <formula>"NON"</formula>
    </cfRule>
    <cfRule type="containsText" dxfId="746" priority="886" stopIfTrue="1" operator="containsText" text="NON">
      <formula>NOT(ISERROR(SEARCH("NON",N215)))</formula>
    </cfRule>
    <cfRule type="containsText" dxfId="745" priority="887" stopIfTrue="1" operator="containsText" text="NON">
      <formula>NOT(ISERROR(SEARCH("NON",N215)))</formula>
    </cfRule>
    <cfRule type="containsText" dxfId="744" priority="888" operator="containsText" text="&quot;NON&quot;">
      <formula>NOT(ISERROR(SEARCH("""NON""",N215)))</formula>
    </cfRule>
  </conditionalFormatting>
  <conditionalFormatting sqref="O215:O234">
    <cfRule type="expression" dxfId="743" priority="873" stopIfTrue="1">
      <formula>$O$215="NON"</formula>
    </cfRule>
    <cfRule type="containsText" dxfId="742" priority="874" stopIfTrue="1" operator="containsText" text="NON">
      <formula>NOT(ISERROR(SEARCH("NON",O215)))</formula>
    </cfRule>
    <cfRule type="aboveAverage" dxfId="741" priority="875" stopIfTrue="1" equalAverage="1"/>
    <cfRule type="containsText" dxfId="740" priority="876" stopIfTrue="1" operator="containsText" text="NON">
      <formula>NOT(ISERROR(SEARCH("NON",O215)))</formula>
    </cfRule>
    <cfRule type="expression" dxfId="739" priority="877" stopIfTrue="1">
      <formula>"NON"</formula>
    </cfRule>
    <cfRule type="containsText" dxfId="738" priority="878" stopIfTrue="1" operator="containsText" text="NON">
      <formula>NOT(ISERROR(SEARCH("NON",O215)))</formula>
    </cfRule>
    <cfRule type="containsText" dxfId="737" priority="879" stopIfTrue="1" operator="containsText" text="NON">
      <formula>NOT(ISERROR(SEARCH("NON",O215)))</formula>
    </cfRule>
    <cfRule type="containsText" dxfId="736" priority="880" operator="containsText" text="&quot;NON&quot;">
      <formula>NOT(ISERROR(SEARCH("""NON""",O215)))</formula>
    </cfRule>
  </conditionalFormatting>
  <conditionalFormatting sqref="R215:R234">
    <cfRule type="expression" dxfId="735" priority="865" stopIfTrue="1">
      <formula>$R$215="NON"</formula>
    </cfRule>
    <cfRule type="containsText" dxfId="734" priority="866" stopIfTrue="1" operator="containsText" text="NON">
      <formula>NOT(ISERROR(SEARCH("NON",R215)))</formula>
    </cfRule>
    <cfRule type="aboveAverage" dxfId="733" priority="867" stopIfTrue="1" equalAverage="1"/>
    <cfRule type="containsText" dxfId="732" priority="868" stopIfTrue="1" operator="containsText" text="NON">
      <formula>NOT(ISERROR(SEARCH("NON",R215)))</formula>
    </cfRule>
    <cfRule type="expression" dxfId="731" priority="869" stopIfTrue="1">
      <formula>"NON"</formula>
    </cfRule>
    <cfRule type="containsText" dxfId="730" priority="870" stopIfTrue="1" operator="containsText" text="NON">
      <formula>NOT(ISERROR(SEARCH("NON",R215)))</formula>
    </cfRule>
    <cfRule type="containsText" dxfId="729" priority="871" stopIfTrue="1" operator="containsText" text="NON">
      <formula>NOT(ISERROR(SEARCH("NON",R215)))</formula>
    </cfRule>
    <cfRule type="containsText" dxfId="728" priority="872" operator="containsText" text="&quot;NON&quot;">
      <formula>NOT(ISERROR(SEARCH("""NON""",R215)))</formula>
    </cfRule>
  </conditionalFormatting>
  <conditionalFormatting sqref="S215:S234">
    <cfRule type="expression" dxfId="727" priority="857" stopIfTrue="1">
      <formula>$S$215="NON"</formula>
    </cfRule>
    <cfRule type="containsText" dxfId="726" priority="858" stopIfTrue="1" operator="containsText" text="NON">
      <formula>NOT(ISERROR(SEARCH("NON",S215)))</formula>
    </cfRule>
    <cfRule type="aboveAverage" dxfId="725" priority="859" stopIfTrue="1" equalAverage="1"/>
    <cfRule type="containsText" dxfId="724" priority="860" stopIfTrue="1" operator="containsText" text="NON">
      <formula>NOT(ISERROR(SEARCH("NON",S215)))</formula>
    </cfRule>
    <cfRule type="expression" dxfId="723" priority="861" stopIfTrue="1">
      <formula>"NON"</formula>
    </cfRule>
    <cfRule type="containsText" dxfId="722" priority="862" stopIfTrue="1" operator="containsText" text="NON">
      <formula>NOT(ISERROR(SEARCH("NON",S215)))</formula>
    </cfRule>
    <cfRule type="containsText" dxfId="721" priority="863" stopIfTrue="1" operator="containsText" text="NON">
      <formula>NOT(ISERROR(SEARCH("NON",S215)))</formula>
    </cfRule>
    <cfRule type="containsText" dxfId="720" priority="864" operator="containsText" text="&quot;NON&quot;">
      <formula>NOT(ISERROR(SEARCH("""NON""",S215)))</formula>
    </cfRule>
  </conditionalFormatting>
  <conditionalFormatting sqref="T215:T234">
    <cfRule type="expression" dxfId="719" priority="849" stopIfTrue="1">
      <formula>$T$215="NON"</formula>
    </cfRule>
    <cfRule type="containsText" dxfId="718" priority="850" stopIfTrue="1" operator="containsText" text="NON">
      <formula>NOT(ISERROR(SEARCH("NON",T215)))</formula>
    </cfRule>
    <cfRule type="aboveAverage" dxfId="717" priority="851" stopIfTrue="1" equalAverage="1"/>
    <cfRule type="containsText" dxfId="716" priority="852" stopIfTrue="1" operator="containsText" text="NON">
      <formula>NOT(ISERROR(SEARCH("NON",T215)))</formula>
    </cfRule>
    <cfRule type="expression" dxfId="715" priority="853" stopIfTrue="1">
      <formula>"NON"</formula>
    </cfRule>
    <cfRule type="containsText" dxfId="714" priority="854" stopIfTrue="1" operator="containsText" text="NON">
      <formula>NOT(ISERROR(SEARCH("NON",T215)))</formula>
    </cfRule>
    <cfRule type="containsText" dxfId="713" priority="855" stopIfTrue="1" operator="containsText" text="NON">
      <formula>NOT(ISERROR(SEARCH("NON",T215)))</formula>
    </cfRule>
    <cfRule type="containsText" dxfId="712" priority="856" operator="containsText" text="&quot;NON&quot;">
      <formula>NOT(ISERROR(SEARCH("""NON""",T215)))</formula>
    </cfRule>
  </conditionalFormatting>
  <conditionalFormatting sqref="W215:W234">
    <cfRule type="expression" dxfId="711" priority="841" stopIfTrue="1">
      <formula>$W$215="NON"</formula>
    </cfRule>
    <cfRule type="containsText" dxfId="710" priority="842" stopIfTrue="1" operator="containsText" text="NON">
      <formula>NOT(ISERROR(SEARCH("NON",W215)))</formula>
    </cfRule>
    <cfRule type="aboveAverage" dxfId="709" priority="843" stopIfTrue="1" equalAverage="1"/>
    <cfRule type="containsText" dxfId="708" priority="844" stopIfTrue="1" operator="containsText" text="NON">
      <formula>NOT(ISERROR(SEARCH("NON",W215)))</formula>
    </cfRule>
    <cfRule type="expression" dxfId="707" priority="845" stopIfTrue="1">
      <formula>"NON"</formula>
    </cfRule>
    <cfRule type="containsText" dxfId="706" priority="846" stopIfTrue="1" operator="containsText" text="NON">
      <formula>NOT(ISERROR(SEARCH("NON",W215)))</formula>
    </cfRule>
    <cfRule type="containsText" dxfId="705" priority="847" stopIfTrue="1" operator="containsText" text="NON">
      <formula>NOT(ISERROR(SEARCH("NON",W215)))</formula>
    </cfRule>
    <cfRule type="containsText" dxfId="704" priority="848" operator="containsText" text="&quot;NON&quot;">
      <formula>NOT(ISERROR(SEARCH("""NON""",W215)))</formula>
    </cfRule>
  </conditionalFormatting>
  <conditionalFormatting sqref="X215:X234">
    <cfRule type="expression" dxfId="703" priority="833" stopIfTrue="1">
      <formula>$X$215="NON"</formula>
    </cfRule>
    <cfRule type="containsText" dxfId="702" priority="834" stopIfTrue="1" operator="containsText" text="NON">
      <formula>NOT(ISERROR(SEARCH("NON",X215)))</formula>
    </cfRule>
    <cfRule type="aboveAverage" dxfId="701" priority="835" stopIfTrue="1" equalAverage="1"/>
    <cfRule type="containsText" dxfId="700" priority="836" stopIfTrue="1" operator="containsText" text="NON">
      <formula>NOT(ISERROR(SEARCH("NON",X215)))</formula>
    </cfRule>
    <cfRule type="expression" dxfId="699" priority="837" stopIfTrue="1">
      <formula>"NON"</formula>
    </cfRule>
    <cfRule type="containsText" dxfId="698" priority="838" stopIfTrue="1" operator="containsText" text="NON">
      <formula>NOT(ISERROR(SEARCH("NON",X215)))</formula>
    </cfRule>
    <cfRule type="containsText" dxfId="697" priority="839" stopIfTrue="1" operator="containsText" text="NON">
      <formula>NOT(ISERROR(SEARCH("NON",X215)))</formula>
    </cfRule>
    <cfRule type="containsText" dxfId="696" priority="840" operator="containsText" text="&quot;NON&quot;">
      <formula>NOT(ISERROR(SEARCH("""NON""",X215)))</formula>
    </cfRule>
  </conditionalFormatting>
  <conditionalFormatting sqref="Y215:Y234">
    <cfRule type="expression" dxfId="695" priority="825" stopIfTrue="1">
      <formula>$Y$215="NON"</formula>
    </cfRule>
    <cfRule type="containsText" dxfId="694" priority="826" stopIfTrue="1" operator="containsText" text="NON">
      <formula>NOT(ISERROR(SEARCH("NON",Y215)))</formula>
    </cfRule>
    <cfRule type="aboveAverage" dxfId="693" priority="827" stopIfTrue="1" equalAverage="1"/>
    <cfRule type="containsText" dxfId="692" priority="828" stopIfTrue="1" operator="containsText" text="NON">
      <formula>NOT(ISERROR(SEARCH("NON",Y215)))</formula>
    </cfRule>
    <cfRule type="expression" dxfId="691" priority="829" stopIfTrue="1">
      <formula>"NON"</formula>
    </cfRule>
    <cfRule type="containsText" dxfId="690" priority="830" stopIfTrue="1" operator="containsText" text="NON">
      <formula>NOT(ISERROR(SEARCH("NON",Y215)))</formula>
    </cfRule>
    <cfRule type="containsText" dxfId="689" priority="831" stopIfTrue="1" operator="containsText" text="NON">
      <formula>NOT(ISERROR(SEARCH("NON",Y215)))</formula>
    </cfRule>
    <cfRule type="containsText" dxfId="688" priority="832" operator="containsText" text="&quot;NON&quot;">
      <formula>NOT(ISERROR(SEARCH("""NON""",Y215)))</formula>
    </cfRule>
  </conditionalFormatting>
  <conditionalFormatting sqref="AB215:AB234">
    <cfRule type="expression" dxfId="687" priority="817" stopIfTrue="1">
      <formula>$AB$215="NON"</formula>
    </cfRule>
    <cfRule type="containsText" dxfId="686" priority="818" stopIfTrue="1" operator="containsText" text="NON">
      <formula>NOT(ISERROR(SEARCH("NON",AB215)))</formula>
    </cfRule>
    <cfRule type="aboveAverage" dxfId="685" priority="819" stopIfTrue="1" equalAverage="1"/>
    <cfRule type="containsText" dxfId="684" priority="820" stopIfTrue="1" operator="containsText" text="NON">
      <formula>NOT(ISERROR(SEARCH("NON",AB215)))</formula>
    </cfRule>
    <cfRule type="expression" dxfId="683" priority="821" stopIfTrue="1">
      <formula>"NON"</formula>
    </cfRule>
    <cfRule type="containsText" dxfId="682" priority="822" stopIfTrue="1" operator="containsText" text="NON">
      <formula>NOT(ISERROR(SEARCH("NON",AB215)))</formula>
    </cfRule>
    <cfRule type="containsText" dxfId="681" priority="823" stopIfTrue="1" operator="containsText" text="NON">
      <formula>NOT(ISERROR(SEARCH("NON",AB215)))</formula>
    </cfRule>
    <cfRule type="containsText" dxfId="680" priority="824" operator="containsText" text="&quot;NON&quot;">
      <formula>NOT(ISERROR(SEARCH("""NON""",AB215)))</formula>
    </cfRule>
  </conditionalFormatting>
  <conditionalFormatting sqref="AC215:AC234">
    <cfRule type="expression" dxfId="679" priority="809" stopIfTrue="1">
      <formula>$AC$215="NON"</formula>
    </cfRule>
    <cfRule type="containsText" dxfId="678" priority="810" stopIfTrue="1" operator="containsText" text="NON">
      <formula>NOT(ISERROR(SEARCH("NON",AC215)))</formula>
    </cfRule>
    <cfRule type="aboveAverage" dxfId="677" priority="811" stopIfTrue="1" equalAverage="1"/>
    <cfRule type="containsText" dxfId="676" priority="812" stopIfTrue="1" operator="containsText" text="NON">
      <formula>NOT(ISERROR(SEARCH("NON",AC215)))</formula>
    </cfRule>
    <cfRule type="expression" dxfId="675" priority="813" stopIfTrue="1">
      <formula>"NON"</formula>
    </cfRule>
    <cfRule type="containsText" dxfId="674" priority="814" stopIfTrue="1" operator="containsText" text="NON">
      <formula>NOT(ISERROR(SEARCH("NON",AC215)))</formula>
    </cfRule>
    <cfRule type="containsText" dxfId="673" priority="815" stopIfTrue="1" operator="containsText" text="NON">
      <formula>NOT(ISERROR(SEARCH("NON",AC215)))</formula>
    </cfRule>
    <cfRule type="containsText" dxfId="672" priority="816" operator="containsText" text="&quot;NON&quot;">
      <formula>NOT(ISERROR(SEARCH("""NON""",AC215)))</formula>
    </cfRule>
  </conditionalFormatting>
  <conditionalFormatting sqref="AD215:AD234">
    <cfRule type="expression" dxfId="671" priority="801" stopIfTrue="1">
      <formula>$AD$215="NON"</formula>
    </cfRule>
    <cfRule type="containsText" dxfId="670" priority="802" stopIfTrue="1" operator="containsText" text="NON">
      <formula>NOT(ISERROR(SEARCH("NON",AD215)))</formula>
    </cfRule>
    <cfRule type="aboveAverage" dxfId="669" priority="803" stopIfTrue="1" equalAverage="1"/>
    <cfRule type="containsText" dxfId="668" priority="804" stopIfTrue="1" operator="containsText" text="NON">
      <formula>NOT(ISERROR(SEARCH("NON",AD215)))</formula>
    </cfRule>
    <cfRule type="expression" dxfId="667" priority="805" stopIfTrue="1">
      <formula>"NON"</formula>
    </cfRule>
    <cfRule type="containsText" dxfId="666" priority="806" stopIfTrue="1" operator="containsText" text="NON">
      <formula>NOT(ISERROR(SEARCH("NON",AD215)))</formula>
    </cfRule>
    <cfRule type="containsText" dxfId="665" priority="807" stopIfTrue="1" operator="containsText" text="NON">
      <formula>NOT(ISERROR(SEARCH("NON",AD215)))</formula>
    </cfRule>
    <cfRule type="containsText" dxfId="664" priority="808" operator="containsText" text="&quot;NON&quot;">
      <formula>NOT(ISERROR(SEARCH("""NON""",AD215)))</formula>
    </cfRule>
  </conditionalFormatting>
  <conditionalFormatting sqref="C244:C263">
    <cfRule type="expression" dxfId="663" priority="793" stopIfTrue="1">
      <formula>$C$244="NON"</formula>
    </cfRule>
    <cfRule type="containsText" dxfId="662" priority="794" stopIfTrue="1" operator="containsText" text="NON">
      <formula>NOT(ISERROR(SEARCH("NON",C244)))</formula>
    </cfRule>
    <cfRule type="aboveAverage" dxfId="661" priority="795" stopIfTrue="1" equalAverage="1"/>
    <cfRule type="containsText" dxfId="660" priority="796" stopIfTrue="1" operator="containsText" text="NON">
      <formula>NOT(ISERROR(SEARCH("NON",C244)))</formula>
    </cfRule>
    <cfRule type="expression" dxfId="659" priority="797" stopIfTrue="1">
      <formula>"NON"</formula>
    </cfRule>
    <cfRule type="containsText" dxfId="658" priority="798" stopIfTrue="1" operator="containsText" text="NON">
      <formula>NOT(ISERROR(SEARCH("NON",C244)))</formula>
    </cfRule>
    <cfRule type="containsText" dxfId="657" priority="799" stopIfTrue="1" operator="containsText" text="NON">
      <formula>NOT(ISERROR(SEARCH("NON",C244)))</formula>
    </cfRule>
    <cfRule type="containsText" dxfId="656" priority="800" operator="containsText" text="&quot;NON&quot;">
      <formula>NOT(ISERROR(SEARCH("""NON""",C244)))</formula>
    </cfRule>
  </conditionalFormatting>
  <conditionalFormatting sqref="D244:D263">
    <cfRule type="expression" dxfId="655" priority="785" stopIfTrue="1">
      <formula>$D$244="NON"</formula>
    </cfRule>
    <cfRule type="containsText" dxfId="654" priority="786" stopIfTrue="1" operator="containsText" text="NON">
      <formula>NOT(ISERROR(SEARCH("NON",D244)))</formula>
    </cfRule>
    <cfRule type="aboveAverage" dxfId="653" priority="787" stopIfTrue="1" equalAverage="1"/>
    <cfRule type="containsText" dxfId="652" priority="788" stopIfTrue="1" operator="containsText" text="NON">
      <formula>NOT(ISERROR(SEARCH("NON",D244)))</formula>
    </cfRule>
    <cfRule type="expression" dxfId="651" priority="789" stopIfTrue="1">
      <formula>"NON"</formula>
    </cfRule>
    <cfRule type="containsText" dxfId="650" priority="790" stopIfTrue="1" operator="containsText" text="NON">
      <formula>NOT(ISERROR(SEARCH("NON",D244)))</formula>
    </cfRule>
    <cfRule type="containsText" dxfId="649" priority="791" stopIfTrue="1" operator="containsText" text="NON">
      <formula>NOT(ISERROR(SEARCH("NON",D244)))</formula>
    </cfRule>
    <cfRule type="containsText" dxfId="648" priority="792" operator="containsText" text="&quot;NON&quot;">
      <formula>NOT(ISERROR(SEARCH("""NON""",D244)))</formula>
    </cfRule>
  </conditionalFormatting>
  <conditionalFormatting sqref="E244:E263">
    <cfRule type="expression" dxfId="647" priority="777" stopIfTrue="1">
      <formula>$E$244="NON"</formula>
    </cfRule>
    <cfRule type="containsText" dxfId="646" priority="778" stopIfTrue="1" operator="containsText" text="NON">
      <formula>NOT(ISERROR(SEARCH("NON",E244)))</formula>
    </cfRule>
    <cfRule type="aboveAverage" dxfId="645" priority="779" stopIfTrue="1" equalAverage="1"/>
    <cfRule type="containsText" dxfId="644" priority="780" stopIfTrue="1" operator="containsText" text="NON">
      <formula>NOT(ISERROR(SEARCH("NON",E244)))</formula>
    </cfRule>
    <cfRule type="expression" dxfId="643" priority="781" stopIfTrue="1">
      <formula>"NON"</formula>
    </cfRule>
    <cfRule type="containsText" dxfId="642" priority="782" stopIfTrue="1" operator="containsText" text="NON">
      <formula>NOT(ISERROR(SEARCH("NON",E244)))</formula>
    </cfRule>
    <cfRule type="containsText" dxfId="641" priority="783" stopIfTrue="1" operator="containsText" text="NON">
      <formula>NOT(ISERROR(SEARCH("NON",E244)))</formula>
    </cfRule>
    <cfRule type="containsText" dxfId="640" priority="784" operator="containsText" text="&quot;NON&quot;">
      <formula>NOT(ISERROR(SEARCH("""NON""",E244)))</formula>
    </cfRule>
  </conditionalFormatting>
  <conditionalFormatting sqref="H244:H263">
    <cfRule type="expression" dxfId="639" priority="769" stopIfTrue="1">
      <formula>$H$244="NON"</formula>
    </cfRule>
    <cfRule type="containsText" dxfId="638" priority="770" stopIfTrue="1" operator="containsText" text="NON">
      <formula>NOT(ISERROR(SEARCH("NON",H244)))</formula>
    </cfRule>
    <cfRule type="aboveAverage" dxfId="637" priority="771" stopIfTrue="1" equalAverage="1"/>
    <cfRule type="containsText" dxfId="636" priority="772" stopIfTrue="1" operator="containsText" text="NON">
      <formula>NOT(ISERROR(SEARCH("NON",H244)))</formula>
    </cfRule>
    <cfRule type="expression" dxfId="635" priority="773" stopIfTrue="1">
      <formula>"NON"</formula>
    </cfRule>
    <cfRule type="containsText" dxfId="634" priority="774" stopIfTrue="1" operator="containsText" text="NON">
      <formula>NOT(ISERROR(SEARCH("NON",H244)))</formula>
    </cfRule>
    <cfRule type="containsText" dxfId="633" priority="775" stopIfTrue="1" operator="containsText" text="NON">
      <formula>NOT(ISERROR(SEARCH("NON",H244)))</formula>
    </cfRule>
    <cfRule type="containsText" dxfId="632" priority="776" operator="containsText" text="&quot;NON&quot;">
      <formula>NOT(ISERROR(SEARCH("""NON""",H244)))</formula>
    </cfRule>
  </conditionalFormatting>
  <conditionalFormatting sqref="I244:I263">
    <cfRule type="expression" dxfId="631" priority="761" stopIfTrue="1">
      <formula>$I$244="NON"</formula>
    </cfRule>
    <cfRule type="containsText" dxfId="630" priority="762" stopIfTrue="1" operator="containsText" text="NON">
      <formula>NOT(ISERROR(SEARCH("NON",I244)))</formula>
    </cfRule>
    <cfRule type="aboveAverage" dxfId="629" priority="763" stopIfTrue="1" equalAverage="1"/>
    <cfRule type="containsText" dxfId="628" priority="764" stopIfTrue="1" operator="containsText" text="NON">
      <formula>NOT(ISERROR(SEARCH("NON",I244)))</formula>
    </cfRule>
    <cfRule type="expression" dxfId="627" priority="765" stopIfTrue="1">
      <formula>"NON"</formula>
    </cfRule>
    <cfRule type="containsText" dxfId="626" priority="766" stopIfTrue="1" operator="containsText" text="NON">
      <formula>NOT(ISERROR(SEARCH("NON",I244)))</formula>
    </cfRule>
    <cfRule type="containsText" dxfId="625" priority="767" stopIfTrue="1" operator="containsText" text="NON">
      <formula>NOT(ISERROR(SEARCH("NON",I244)))</formula>
    </cfRule>
    <cfRule type="containsText" dxfId="624" priority="768" operator="containsText" text="&quot;NON&quot;">
      <formula>NOT(ISERROR(SEARCH("""NON""",I244)))</formula>
    </cfRule>
  </conditionalFormatting>
  <conditionalFormatting sqref="J244:J263">
    <cfRule type="expression" dxfId="623" priority="753" stopIfTrue="1">
      <formula>$J$244="NON"</formula>
    </cfRule>
    <cfRule type="containsText" dxfId="622" priority="754" stopIfTrue="1" operator="containsText" text="NON">
      <formula>NOT(ISERROR(SEARCH("NON",J244)))</formula>
    </cfRule>
    <cfRule type="aboveAverage" dxfId="621" priority="755" stopIfTrue="1" equalAverage="1"/>
    <cfRule type="containsText" dxfId="620" priority="756" stopIfTrue="1" operator="containsText" text="NON">
      <formula>NOT(ISERROR(SEARCH("NON",J244)))</formula>
    </cfRule>
    <cfRule type="expression" dxfId="619" priority="757" stopIfTrue="1">
      <formula>"NON"</formula>
    </cfRule>
    <cfRule type="containsText" dxfId="618" priority="758" stopIfTrue="1" operator="containsText" text="NON">
      <formula>NOT(ISERROR(SEARCH("NON",J244)))</formula>
    </cfRule>
    <cfRule type="containsText" dxfId="617" priority="759" stopIfTrue="1" operator="containsText" text="NON">
      <formula>NOT(ISERROR(SEARCH("NON",J244)))</formula>
    </cfRule>
    <cfRule type="containsText" dxfId="616" priority="760" operator="containsText" text="&quot;NON&quot;">
      <formula>NOT(ISERROR(SEARCH("""NON""",J244)))</formula>
    </cfRule>
  </conditionalFormatting>
  <conditionalFormatting sqref="M244:M263">
    <cfRule type="expression" dxfId="615" priority="745" stopIfTrue="1">
      <formula>$M$244="NON"</formula>
    </cfRule>
    <cfRule type="containsText" dxfId="614" priority="746" stopIfTrue="1" operator="containsText" text="NON">
      <formula>NOT(ISERROR(SEARCH("NON",M244)))</formula>
    </cfRule>
    <cfRule type="aboveAverage" dxfId="613" priority="747" stopIfTrue="1" equalAverage="1"/>
    <cfRule type="containsText" dxfId="612" priority="748" stopIfTrue="1" operator="containsText" text="NON">
      <formula>NOT(ISERROR(SEARCH("NON",M244)))</formula>
    </cfRule>
    <cfRule type="expression" dxfId="611" priority="749" stopIfTrue="1">
      <formula>"NON"</formula>
    </cfRule>
    <cfRule type="containsText" dxfId="610" priority="750" stopIfTrue="1" operator="containsText" text="NON">
      <formula>NOT(ISERROR(SEARCH("NON",M244)))</formula>
    </cfRule>
    <cfRule type="containsText" dxfId="609" priority="751" stopIfTrue="1" operator="containsText" text="NON">
      <formula>NOT(ISERROR(SEARCH("NON",M244)))</formula>
    </cfRule>
    <cfRule type="containsText" dxfId="608" priority="752" operator="containsText" text="&quot;NON&quot;">
      <formula>NOT(ISERROR(SEARCH("""NON""",M244)))</formula>
    </cfRule>
  </conditionalFormatting>
  <conditionalFormatting sqref="N244:N263">
    <cfRule type="expression" dxfId="607" priority="737" stopIfTrue="1">
      <formula>$N$244="NON"</formula>
    </cfRule>
    <cfRule type="containsText" dxfId="606" priority="738" stopIfTrue="1" operator="containsText" text="NON">
      <formula>NOT(ISERROR(SEARCH("NON",N244)))</formula>
    </cfRule>
    <cfRule type="aboveAverage" dxfId="605" priority="739" stopIfTrue="1" equalAverage="1"/>
    <cfRule type="containsText" dxfId="604" priority="740" stopIfTrue="1" operator="containsText" text="NON">
      <formula>NOT(ISERROR(SEARCH("NON",N244)))</formula>
    </cfRule>
    <cfRule type="expression" dxfId="603" priority="741" stopIfTrue="1">
      <formula>"NON"</formula>
    </cfRule>
    <cfRule type="containsText" dxfId="602" priority="742" stopIfTrue="1" operator="containsText" text="NON">
      <formula>NOT(ISERROR(SEARCH("NON",N244)))</formula>
    </cfRule>
    <cfRule type="containsText" dxfId="601" priority="743" stopIfTrue="1" operator="containsText" text="NON">
      <formula>NOT(ISERROR(SEARCH("NON",N244)))</formula>
    </cfRule>
    <cfRule type="containsText" dxfId="600" priority="744" operator="containsText" text="&quot;NON&quot;">
      <formula>NOT(ISERROR(SEARCH("""NON""",N244)))</formula>
    </cfRule>
  </conditionalFormatting>
  <conditionalFormatting sqref="O244:O263">
    <cfRule type="expression" dxfId="599" priority="729" stopIfTrue="1">
      <formula>$O$244="NON"</formula>
    </cfRule>
    <cfRule type="containsText" dxfId="598" priority="730" stopIfTrue="1" operator="containsText" text="NON">
      <formula>NOT(ISERROR(SEARCH("NON",O244)))</formula>
    </cfRule>
    <cfRule type="aboveAverage" dxfId="597" priority="731" stopIfTrue="1" equalAverage="1"/>
    <cfRule type="containsText" dxfId="596" priority="732" stopIfTrue="1" operator="containsText" text="NON">
      <formula>NOT(ISERROR(SEARCH("NON",O244)))</formula>
    </cfRule>
    <cfRule type="expression" dxfId="595" priority="733" stopIfTrue="1">
      <formula>"NON"</formula>
    </cfRule>
    <cfRule type="containsText" dxfId="594" priority="734" stopIfTrue="1" operator="containsText" text="NON">
      <formula>NOT(ISERROR(SEARCH("NON",O244)))</formula>
    </cfRule>
    <cfRule type="containsText" dxfId="593" priority="735" stopIfTrue="1" operator="containsText" text="NON">
      <formula>NOT(ISERROR(SEARCH("NON",O244)))</formula>
    </cfRule>
    <cfRule type="containsText" dxfId="592" priority="736" operator="containsText" text="&quot;NON&quot;">
      <formula>NOT(ISERROR(SEARCH("""NON""",O244)))</formula>
    </cfRule>
  </conditionalFormatting>
  <conditionalFormatting sqref="R244:R263">
    <cfRule type="expression" dxfId="591" priority="721" stopIfTrue="1">
      <formula>$R$244="NON"</formula>
    </cfRule>
    <cfRule type="containsText" dxfId="590" priority="722" stopIfTrue="1" operator="containsText" text="NON">
      <formula>NOT(ISERROR(SEARCH("NON",R244)))</formula>
    </cfRule>
    <cfRule type="aboveAverage" dxfId="589" priority="723" stopIfTrue="1" equalAverage="1"/>
    <cfRule type="containsText" dxfId="588" priority="724" stopIfTrue="1" operator="containsText" text="NON">
      <formula>NOT(ISERROR(SEARCH("NON",R244)))</formula>
    </cfRule>
    <cfRule type="expression" dxfId="587" priority="725" stopIfTrue="1">
      <formula>"NON"</formula>
    </cfRule>
    <cfRule type="containsText" dxfId="586" priority="726" stopIfTrue="1" operator="containsText" text="NON">
      <formula>NOT(ISERROR(SEARCH("NON",R244)))</formula>
    </cfRule>
    <cfRule type="containsText" dxfId="585" priority="727" stopIfTrue="1" operator="containsText" text="NON">
      <formula>NOT(ISERROR(SEARCH("NON",R244)))</formula>
    </cfRule>
    <cfRule type="containsText" dxfId="584" priority="728" operator="containsText" text="&quot;NON&quot;">
      <formula>NOT(ISERROR(SEARCH("""NON""",R244)))</formula>
    </cfRule>
  </conditionalFormatting>
  <conditionalFormatting sqref="S244:S263">
    <cfRule type="expression" dxfId="583" priority="713" stopIfTrue="1">
      <formula>$S$244="NON"</formula>
    </cfRule>
    <cfRule type="containsText" dxfId="582" priority="714" stopIfTrue="1" operator="containsText" text="NON">
      <formula>NOT(ISERROR(SEARCH("NON",S244)))</formula>
    </cfRule>
    <cfRule type="aboveAverage" dxfId="581" priority="715" stopIfTrue="1" equalAverage="1"/>
    <cfRule type="containsText" dxfId="580" priority="716" stopIfTrue="1" operator="containsText" text="NON">
      <formula>NOT(ISERROR(SEARCH("NON",S244)))</formula>
    </cfRule>
    <cfRule type="expression" dxfId="579" priority="717" stopIfTrue="1">
      <formula>"NON"</formula>
    </cfRule>
    <cfRule type="containsText" dxfId="578" priority="718" stopIfTrue="1" operator="containsText" text="NON">
      <formula>NOT(ISERROR(SEARCH("NON",S244)))</formula>
    </cfRule>
    <cfRule type="containsText" dxfId="577" priority="719" stopIfTrue="1" operator="containsText" text="NON">
      <formula>NOT(ISERROR(SEARCH("NON",S244)))</formula>
    </cfRule>
    <cfRule type="containsText" dxfId="576" priority="720" operator="containsText" text="&quot;NON&quot;">
      <formula>NOT(ISERROR(SEARCH("""NON""",S244)))</formula>
    </cfRule>
  </conditionalFormatting>
  <conditionalFormatting sqref="T244:T263">
    <cfRule type="expression" dxfId="575" priority="705" stopIfTrue="1">
      <formula>$T$244="NON"</formula>
    </cfRule>
    <cfRule type="containsText" dxfId="574" priority="706" stopIfTrue="1" operator="containsText" text="NON">
      <formula>NOT(ISERROR(SEARCH("NON",T244)))</formula>
    </cfRule>
    <cfRule type="aboveAverage" dxfId="573" priority="707" stopIfTrue="1" equalAverage="1"/>
    <cfRule type="containsText" dxfId="572" priority="708" stopIfTrue="1" operator="containsText" text="NON">
      <formula>NOT(ISERROR(SEARCH("NON",T244)))</formula>
    </cfRule>
    <cfRule type="expression" dxfId="571" priority="709" stopIfTrue="1">
      <formula>"NON"</formula>
    </cfRule>
    <cfRule type="containsText" dxfId="570" priority="710" stopIfTrue="1" operator="containsText" text="NON">
      <formula>NOT(ISERROR(SEARCH("NON",T244)))</formula>
    </cfRule>
    <cfRule type="containsText" dxfId="569" priority="711" stopIfTrue="1" operator="containsText" text="NON">
      <formula>NOT(ISERROR(SEARCH("NON",T244)))</formula>
    </cfRule>
    <cfRule type="containsText" dxfId="568" priority="712" operator="containsText" text="&quot;NON&quot;">
      <formula>NOT(ISERROR(SEARCH("""NON""",T244)))</formula>
    </cfRule>
  </conditionalFormatting>
  <conditionalFormatting sqref="W244:W263">
    <cfRule type="expression" dxfId="567" priority="697" stopIfTrue="1">
      <formula>$W$244="NON"</formula>
    </cfRule>
    <cfRule type="containsText" dxfId="566" priority="698" stopIfTrue="1" operator="containsText" text="NON">
      <formula>NOT(ISERROR(SEARCH("NON",W244)))</formula>
    </cfRule>
    <cfRule type="aboveAverage" dxfId="565" priority="699" stopIfTrue="1" equalAverage="1"/>
    <cfRule type="containsText" dxfId="564" priority="700" stopIfTrue="1" operator="containsText" text="NON">
      <formula>NOT(ISERROR(SEARCH("NON",W244)))</formula>
    </cfRule>
    <cfRule type="expression" dxfId="563" priority="701" stopIfTrue="1">
      <formula>"NON"</formula>
    </cfRule>
    <cfRule type="containsText" dxfId="562" priority="702" stopIfTrue="1" operator="containsText" text="NON">
      <formula>NOT(ISERROR(SEARCH("NON",W244)))</formula>
    </cfRule>
    <cfRule type="containsText" dxfId="561" priority="703" stopIfTrue="1" operator="containsText" text="NON">
      <formula>NOT(ISERROR(SEARCH("NON",W244)))</formula>
    </cfRule>
    <cfRule type="containsText" dxfId="560" priority="704" operator="containsText" text="&quot;NON&quot;">
      <formula>NOT(ISERROR(SEARCH("""NON""",W244)))</formula>
    </cfRule>
  </conditionalFormatting>
  <conditionalFormatting sqref="X244:X263">
    <cfRule type="expression" dxfId="559" priority="689" stopIfTrue="1">
      <formula>$X$244="NON"</formula>
    </cfRule>
    <cfRule type="containsText" dxfId="558" priority="690" stopIfTrue="1" operator="containsText" text="NON">
      <formula>NOT(ISERROR(SEARCH("NON",X244)))</formula>
    </cfRule>
    <cfRule type="aboveAverage" dxfId="557" priority="691" stopIfTrue="1" equalAverage="1"/>
    <cfRule type="containsText" dxfId="556" priority="692" stopIfTrue="1" operator="containsText" text="NON">
      <formula>NOT(ISERROR(SEARCH("NON",X244)))</formula>
    </cfRule>
    <cfRule type="expression" dxfId="555" priority="693" stopIfTrue="1">
      <formula>"NON"</formula>
    </cfRule>
    <cfRule type="containsText" dxfId="554" priority="694" stopIfTrue="1" operator="containsText" text="NON">
      <formula>NOT(ISERROR(SEARCH("NON",X244)))</formula>
    </cfRule>
    <cfRule type="containsText" dxfId="553" priority="695" stopIfTrue="1" operator="containsText" text="NON">
      <formula>NOT(ISERROR(SEARCH("NON",X244)))</formula>
    </cfRule>
    <cfRule type="containsText" dxfId="552" priority="696" operator="containsText" text="&quot;NON&quot;">
      <formula>NOT(ISERROR(SEARCH("""NON""",X244)))</formula>
    </cfRule>
  </conditionalFormatting>
  <conditionalFormatting sqref="Y244:Y263">
    <cfRule type="expression" dxfId="551" priority="681" stopIfTrue="1">
      <formula>$Y$244="NON"</formula>
    </cfRule>
    <cfRule type="containsText" dxfId="550" priority="682" stopIfTrue="1" operator="containsText" text="NON">
      <formula>NOT(ISERROR(SEARCH("NON",Y244)))</formula>
    </cfRule>
    <cfRule type="aboveAverage" dxfId="549" priority="683" stopIfTrue="1" equalAverage="1"/>
    <cfRule type="containsText" dxfId="548" priority="684" stopIfTrue="1" operator="containsText" text="NON">
      <formula>NOT(ISERROR(SEARCH("NON",Y244)))</formula>
    </cfRule>
    <cfRule type="expression" dxfId="547" priority="685" stopIfTrue="1">
      <formula>"NON"</formula>
    </cfRule>
    <cfRule type="containsText" dxfId="546" priority="686" stopIfTrue="1" operator="containsText" text="NON">
      <formula>NOT(ISERROR(SEARCH("NON",Y244)))</formula>
    </cfRule>
    <cfRule type="containsText" dxfId="545" priority="687" stopIfTrue="1" operator="containsText" text="NON">
      <formula>NOT(ISERROR(SEARCH("NON",Y244)))</formula>
    </cfRule>
    <cfRule type="containsText" dxfId="544" priority="688" operator="containsText" text="&quot;NON&quot;">
      <formula>NOT(ISERROR(SEARCH("""NON""",Y244)))</formula>
    </cfRule>
  </conditionalFormatting>
  <conditionalFormatting sqref="C274:C293">
    <cfRule type="expression" dxfId="543" priority="673" stopIfTrue="1">
      <formula>$C$274="NON"</formula>
    </cfRule>
    <cfRule type="containsText" dxfId="542" priority="674" stopIfTrue="1" operator="containsText" text="NON">
      <formula>NOT(ISERROR(SEARCH("NON",C274)))</formula>
    </cfRule>
    <cfRule type="aboveAverage" dxfId="541" priority="675" stopIfTrue="1" equalAverage="1"/>
    <cfRule type="containsText" dxfId="540" priority="676" stopIfTrue="1" operator="containsText" text="NON">
      <formula>NOT(ISERROR(SEARCH("NON",C274)))</formula>
    </cfRule>
    <cfRule type="expression" dxfId="539" priority="677" stopIfTrue="1">
      <formula>"NON"</formula>
    </cfRule>
    <cfRule type="containsText" dxfId="538" priority="678" stopIfTrue="1" operator="containsText" text="NON">
      <formula>NOT(ISERROR(SEARCH("NON",C274)))</formula>
    </cfRule>
    <cfRule type="containsText" dxfId="537" priority="679" stopIfTrue="1" operator="containsText" text="NON">
      <formula>NOT(ISERROR(SEARCH("NON",C274)))</formula>
    </cfRule>
    <cfRule type="containsText" dxfId="536" priority="680" operator="containsText" text="&quot;NON&quot;">
      <formula>NOT(ISERROR(SEARCH("""NON""",C274)))</formula>
    </cfRule>
  </conditionalFormatting>
  <conditionalFormatting sqref="D274:D293">
    <cfRule type="expression" dxfId="535" priority="665" stopIfTrue="1">
      <formula>$D$274="NON"</formula>
    </cfRule>
    <cfRule type="containsText" dxfId="534" priority="666" stopIfTrue="1" operator="containsText" text="NON">
      <formula>NOT(ISERROR(SEARCH("NON",D274)))</formula>
    </cfRule>
    <cfRule type="aboveAverage" dxfId="533" priority="667" stopIfTrue="1" equalAverage="1"/>
    <cfRule type="containsText" dxfId="532" priority="668" stopIfTrue="1" operator="containsText" text="NON">
      <formula>NOT(ISERROR(SEARCH("NON",D274)))</formula>
    </cfRule>
    <cfRule type="expression" dxfId="531" priority="669" stopIfTrue="1">
      <formula>"NON"</formula>
    </cfRule>
    <cfRule type="containsText" dxfId="530" priority="670" stopIfTrue="1" operator="containsText" text="NON">
      <formula>NOT(ISERROR(SEARCH("NON",D274)))</formula>
    </cfRule>
    <cfRule type="containsText" dxfId="529" priority="671" stopIfTrue="1" operator="containsText" text="NON">
      <formula>NOT(ISERROR(SEARCH("NON",D274)))</formula>
    </cfRule>
    <cfRule type="containsText" dxfId="528" priority="672" operator="containsText" text="&quot;NON&quot;">
      <formula>NOT(ISERROR(SEARCH("""NON""",D274)))</formula>
    </cfRule>
  </conditionalFormatting>
  <conditionalFormatting sqref="E274:E293">
    <cfRule type="expression" dxfId="527" priority="657" stopIfTrue="1">
      <formula>$E$274="NON"</formula>
    </cfRule>
    <cfRule type="containsText" dxfId="526" priority="658" stopIfTrue="1" operator="containsText" text="NON">
      <formula>NOT(ISERROR(SEARCH("NON",E274)))</formula>
    </cfRule>
    <cfRule type="aboveAverage" dxfId="525" priority="659" stopIfTrue="1" equalAverage="1"/>
    <cfRule type="containsText" dxfId="524" priority="660" stopIfTrue="1" operator="containsText" text="NON">
      <formula>NOT(ISERROR(SEARCH("NON",E274)))</formula>
    </cfRule>
    <cfRule type="expression" dxfId="523" priority="661" stopIfTrue="1">
      <formula>"NON"</formula>
    </cfRule>
    <cfRule type="containsText" dxfId="522" priority="662" stopIfTrue="1" operator="containsText" text="NON">
      <formula>NOT(ISERROR(SEARCH("NON",E274)))</formula>
    </cfRule>
    <cfRule type="containsText" dxfId="521" priority="663" stopIfTrue="1" operator="containsText" text="NON">
      <formula>NOT(ISERROR(SEARCH("NON",E274)))</formula>
    </cfRule>
    <cfRule type="containsText" dxfId="520" priority="664" operator="containsText" text="&quot;NON&quot;">
      <formula>NOT(ISERROR(SEARCH("""NON""",E274)))</formula>
    </cfRule>
  </conditionalFormatting>
  <conditionalFormatting sqref="H274:H293">
    <cfRule type="expression" dxfId="519" priority="649" stopIfTrue="1">
      <formula>$H$274="NON"</formula>
    </cfRule>
    <cfRule type="containsText" dxfId="518" priority="650" stopIfTrue="1" operator="containsText" text="NON">
      <formula>NOT(ISERROR(SEARCH("NON",H274)))</formula>
    </cfRule>
    <cfRule type="aboveAverage" dxfId="517" priority="651" stopIfTrue="1" equalAverage="1"/>
    <cfRule type="containsText" dxfId="516" priority="652" stopIfTrue="1" operator="containsText" text="NON">
      <formula>NOT(ISERROR(SEARCH("NON",H274)))</formula>
    </cfRule>
    <cfRule type="expression" dxfId="515" priority="653" stopIfTrue="1">
      <formula>"NON"</formula>
    </cfRule>
    <cfRule type="containsText" dxfId="514" priority="654" stopIfTrue="1" operator="containsText" text="NON">
      <formula>NOT(ISERROR(SEARCH("NON",H274)))</formula>
    </cfRule>
    <cfRule type="containsText" dxfId="513" priority="655" stopIfTrue="1" operator="containsText" text="NON">
      <formula>NOT(ISERROR(SEARCH("NON",H274)))</formula>
    </cfRule>
    <cfRule type="containsText" dxfId="512" priority="656" operator="containsText" text="&quot;NON&quot;">
      <formula>NOT(ISERROR(SEARCH("""NON""",H274)))</formula>
    </cfRule>
  </conditionalFormatting>
  <conditionalFormatting sqref="I274:I293">
    <cfRule type="expression" dxfId="511" priority="641" stopIfTrue="1">
      <formula>$I$274="NON"</formula>
    </cfRule>
    <cfRule type="containsText" dxfId="510" priority="642" stopIfTrue="1" operator="containsText" text="NON">
      <formula>NOT(ISERROR(SEARCH("NON",I274)))</formula>
    </cfRule>
    <cfRule type="aboveAverage" dxfId="509" priority="643" stopIfTrue="1" equalAverage="1"/>
    <cfRule type="containsText" dxfId="508" priority="644" stopIfTrue="1" operator="containsText" text="NON">
      <formula>NOT(ISERROR(SEARCH("NON",I274)))</formula>
    </cfRule>
    <cfRule type="expression" dxfId="507" priority="645" stopIfTrue="1">
      <formula>"NON"</formula>
    </cfRule>
    <cfRule type="containsText" dxfId="506" priority="646" stopIfTrue="1" operator="containsText" text="NON">
      <formula>NOT(ISERROR(SEARCH("NON",I274)))</formula>
    </cfRule>
    <cfRule type="containsText" dxfId="505" priority="647" stopIfTrue="1" operator="containsText" text="NON">
      <formula>NOT(ISERROR(SEARCH("NON",I274)))</formula>
    </cfRule>
    <cfRule type="containsText" dxfId="504" priority="648" operator="containsText" text="&quot;NON&quot;">
      <formula>NOT(ISERROR(SEARCH("""NON""",I274)))</formula>
    </cfRule>
  </conditionalFormatting>
  <conditionalFormatting sqref="J274:J293">
    <cfRule type="expression" dxfId="503" priority="633" stopIfTrue="1">
      <formula>$J$274="NON"</formula>
    </cfRule>
    <cfRule type="containsText" dxfId="502" priority="634" stopIfTrue="1" operator="containsText" text="NON">
      <formula>NOT(ISERROR(SEARCH("NON",J274)))</formula>
    </cfRule>
    <cfRule type="aboveAverage" dxfId="501" priority="635" stopIfTrue="1" equalAverage="1"/>
    <cfRule type="containsText" dxfId="500" priority="636" stopIfTrue="1" operator="containsText" text="NON">
      <formula>NOT(ISERROR(SEARCH("NON",J274)))</formula>
    </cfRule>
    <cfRule type="expression" dxfId="499" priority="637" stopIfTrue="1">
      <formula>"NON"</formula>
    </cfRule>
    <cfRule type="containsText" dxfId="498" priority="638" stopIfTrue="1" operator="containsText" text="NON">
      <formula>NOT(ISERROR(SEARCH("NON",J274)))</formula>
    </cfRule>
    <cfRule type="containsText" dxfId="497" priority="639" stopIfTrue="1" operator="containsText" text="NON">
      <formula>NOT(ISERROR(SEARCH("NON",J274)))</formula>
    </cfRule>
    <cfRule type="containsText" dxfId="496" priority="640" operator="containsText" text="&quot;NON&quot;">
      <formula>NOT(ISERROR(SEARCH("""NON""",J274)))</formula>
    </cfRule>
  </conditionalFormatting>
  <conditionalFormatting sqref="M274:M293">
    <cfRule type="expression" dxfId="495" priority="625" stopIfTrue="1">
      <formula>$M$274="NON"</formula>
    </cfRule>
    <cfRule type="containsText" dxfId="494" priority="626" stopIfTrue="1" operator="containsText" text="NON">
      <formula>NOT(ISERROR(SEARCH("NON",M274)))</formula>
    </cfRule>
    <cfRule type="aboveAverage" dxfId="493" priority="627" stopIfTrue="1" equalAverage="1"/>
    <cfRule type="containsText" dxfId="492" priority="628" stopIfTrue="1" operator="containsText" text="NON">
      <formula>NOT(ISERROR(SEARCH("NON",M274)))</formula>
    </cfRule>
    <cfRule type="expression" dxfId="491" priority="629" stopIfTrue="1">
      <formula>"NON"</formula>
    </cfRule>
    <cfRule type="containsText" dxfId="490" priority="630" stopIfTrue="1" operator="containsText" text="NON">
      <formula>NOT(ISERROR(SEARCH("NON",M274)))</formula>
    </cfRule>
    <cfRule type="containsText" dxfId="489" priority="631" stopIfTrue="1" operator="containsText" text="NON">
      <formula>NOT(ISERROR(SEARCH("NON",M274)))</formula>
    </cfRule>
    <cfRule type="containsText" dxfId="488" priority="632" operator="containsText" text="&quot;NON&quot;">
      <formula>NOT(ISERROR(SEARCH("""NON""",M274)))</formula>
    </cfRule>
  </conditionalFormatting>
  <conditionalFormatting sqref="N274:N293">
    <cfRule type="expression" dxfId="487" priority="617" stopIfTrue="1">
      <formula>$N$274="NON"</formula>
    </cfRule>
    <cfRule type="containsText" dxfId="486" priority="618" stopIfTrue="1" operator="containsText" text="NON">
      <formula>NOT(ISERROR(SEARCH("NON",N274)))</formula>
    </cfRule>
    <cfRule type="aboveAverage" dxfId="485" priority="619" stopIfTrue="1" equalAverage="1"/>
    <cfRule type="containsText" dxfId="484" priority="620" stopIfTrue="1" operator="containsText" text="NON">
      <formula>NOT(ISERROR(SEARCH("NON",N274)))</formula>
    </cfRule>
    <cfRule type="expression" dxfId="483" priority="621" stopIfTrue="1">
      <formula>"NON"</formula>
    </cfRule>
    <cfRule type="containsText" dxfId="482" priority="622" stopIfTrue="1" operator="containsText" text="NON">
      <formula>NOT(ISERROR(SEARCH("NON",N274)))</formula>
    </cfRule>
    <cfRule type="containsText" dxfId="481" priority="623" stopIfTrue="1" operator="containsText" text="NON">
      <formula>NOT(ISERROR(SEARCH("NON",N274)))</formula>
    </cfRule>
    <cfRule type="containsText" dxfId="480" priority="624" operator="containsText" text="&quot;NON&quot;">
      <formula>NOT(ISERROR(SEARCH("""NON""",N274)))</formula>
    </cfRule>
  </conditionalFormatting>
  <conditionalFormatting sqref="O274:O293">
    <cfRule type="expression" dxfId="479" priority="609" stopIfTrue="1">
      <formula>$O$274="NON"</formula>
    </cfRule>
    <cfRule type="containsText" dxfId="478" priority="610" stopIfTrue="1" operator="containsText" text="NON">
      <formula>NOT(ISERROR(SEARCH("NON",O274)))</formula>
    </cfRule>
    <cfRule type="aboveAverage" dxfId="477" priority="611" stopIfTrue="1" equalAverage="1"/>
    <cfRule type="containsText" dxfId="476" priority="612" stopIfTrue="1" operator="containsText" text="NON">
      <formula>NOT(ISERROR(SEARCH("NON",O274)))</formula>
    </cfRule>
    <cfRule type="expression" dxfId="475" priority="613" stopIfTrue="1">
      <formula>"NON"</formula>
    </cfRule>
    <cfRule type="containsText" dxfId="474" priority="614" stopIfTrue="1" operator="containsText" text="NON">
      <formula>NOT(ISERROR(SEARCH("NON",O274)))</formula>
    </cfRule>
    <cfRule type="containsText" dxfId="473" priority="615" stopIfTrue="1" operator="containsText" text="NON">
      <formula>NOT(ISERROR(SEARCH("NON",O274)))</formula>
    </cfRule>
    <cfRule type="containsText" dxfId="472" priority="616" operator="containsText" text="&quot;NON&quot;">
      <formula>NOT(ISERROR(SEARCH("""NON""",O274)))</formula>
    </cfRule>
  </conditionalFormatting>
  <conditionalFormatting sqref="R274:R293">
    <cfRule type="expression" dxfId="471" priority="601" stopIfTrue="1">
      <formula>$R$274="NON"</formula>
    </cfRule>
    <cfRule type="containsText" dxfId="470" priority="602" stopIfTrue="1" operator="containsText" text="NON">
      <formula>NOT(ISERROR(SEARCH("NON",R274)))</formula>
    </cfRule>
    <cfRule type="aboveAverage" dxfId="469" priority="603" stopIfTrue="1" equalAverage="1"/>
    <cfRule type="containsText" dxfId="468" priority="604" stopIfTrue="1" operator="containsText" text="NON">
      <formula>NOT(ISERROR(SEARCH("NON",R274)))</formula>
    </cfRule>
    <cfRule type="expression" dxfId="467" priority="605" stopIfTrue="1">
      <formula>"NON"</formula>
    </cfRule>
    <cfRule type="containsText" dxfId="466" priority="606" stopIfTrue="1" operator="containsText" text="NON">
      <formula>NOT(ISERROR(SEARCH("NON",R274)))</formula>
    </cfRule>
    <cfRule type="containsText" dxfId="465" priority="607" stopIfTrue="1" operator="containsText" text="NON">
      <formula>NOT(ISERROR(SEARCH("NON",R274)))</formula>
    </cfRule>
    <cfRule type="containsText" dxfId="464" priority="608" operator="containsText" text="&quot;NON&quot;">
      <formula>NOT(ISERROR(SEARCH("""NON""",R274)))</formula>
    </cfRule>
  </conditionalFormatting>
  <conditionalFormatting sqref="S274:S293">
    <cfRule type="expression" dxfId="463" priority="593" stopIfTrue="1">
      <formula>$S$274="NON"</formula>
    </cfRule>
    <cfRule type="containsText" dxfId="462" priority="594" stopIfTrue="1" operator="containsText" text="NON">
      <formula>NOT(ISERROR(SEARCH("NON",S274)))</formula>
    </cfRule>
    <cfRule type="aboveAverage" dxfId="461" priority="595" stopIfTrue="1" equalAverage="1"/>
    <cfRule type="containsText" dxfId="460" priority="596" stopIfTrue="1" operator="containsText" text="NON">
      <formula>NOT(ISERROR(SEARCH("NON",S274)))</formula>
    </cfRule>
    <cfRule type="expression" dxfId="459" priority="597" stopIfTrue="1">
      <formula>"NON"</formula>
    </cfRule>
    <cfRule type="containsText" dxfId="458" priority="598" stopIfTrue="1" operator="containsText" text="NON">
      <formula>NOT(ISERROR(SEARCH("NON",S274)))</formula>
    </cfRule>
    <cfRule type="containsText" dxfId="457" priority="599" stopIfTrue="1" operator="containsText" text="NON">
      <formula>NOT(ISERROR(SEARCH("NON",S274)))</formula>
    </cfRule>
    <cfRule type="containsText" dxfId="456" priority="600" operator="containsText" text="&quot;NON&quot;">
      <formula>NOT(ISERROR(SEARCH("""NON""",S274)))</formula>
    </cfRule>
  </conditionalFormatting>
  <conditionalFormatting sqref="T274:T293">
    <cfRule type="expression" dxfId="455" priority="585" stopIfTrue="1">
      <formula>$T$274="NON"</formula>
    </cfRule>
    <cfRule type="containsText" dxfId="454" priority="586" stopIfTrue="1" operator="containsText" text="NON">
      <formula>NOT(ISERROR(SEARCH("NON",T274)))</formula>
    </cfRule>
    <cfRule type="aboveAverage" dxfId="453" priority="587" stopIfTrue="1" equalAverage="1"/>
    <cfRule type="containsText" dxfId="452" priority="588" stopIfTrue="1" operator="containsText" text="NON">
      <formula>NOT(ISERROR(SEARCH("NON",T274)))</formula>
    </cfRule>
    <cfRule type="expression" dxfId="451" priority="589" stopIfTrue="1">
      <formula>"NON"</formula>
    </cfRule>
    <cfRule type="containsText" dxfId="450" priority="590" stopIfTrue="1" operator="containsText" text="NON">
      <formula>NOT(ISERROR(SEARCH("NON",T274)))</formula>
    </cfRule>
    <cfRule type="containsText" dxfId="449" priority="591" stopIfTrue="1" operator="containsText" text="NON">
      <formula>NOT(ISERROR(SEARCH("NON",T274)))</formula>
    </cfRule>
    <cfRule type="containsText" dxfId="448" priority="592" operator="containsText" text="&quot;NON&quot;">
      <formula>NOT(ISERROR(SEARCH("""NON""",T274)))</formula>
    </cfRule>
  </conditionalFormatting>
  <conditionalFormatting sqref="W274:W293">
    <cfRule type="expression" dxfId="447" priority="577" stopIfTrue="1">
      <formula>$W$274="NON"</formula>
    </cfRule>
    <cfRule type="containsText" dxfId="446" priority="578" stopIfTrue="1" operator="containsText" text="NON">
      <formula>NOT(ISERROR(SEARCH("NON",W274)))</formula>
    </cfRule>
    <cfRule type="aboveAverage" dxfId="445" priority="579" stopIfTrue="1" equalAverage="1"/>
    <cfRule type="containsText" dxfId="444" priority="580" stopIfTrue="1" operator="containsText" text="NON">
      <formula>NOT(ISERROR(SEARCH("NON",W274)))</formula>
    </cfRule>
    <cfRule type="expression" dxfId="443" priority="581" stopIfTrue="1">
      <formula>"NON"</formula>
    </cfRule>
    <cfRule type="containsText" dxfId="442" priority="582" stopIfTrue="1" operator="containsText" text="NON">
      <formula>NOT(ISERROR(SEARCH("NON",W274)))</formula>
    </cfRule>
    <cfRule type="containsText" dxfId="441" priority="583" stopIfTrue="1" operator="containsText" text="NON">
      <formula>NOT(ISERROR(SEARCH("NON",W274)))</formula>
    </cfRule>
    <cfRule type="containsText" dxfId="440" priority="584" operator="containsText" text="&quot;NON&quot;">
      <formula>NOT(ISERROR(SEARCH("""NON""",W274)))</formula>
    </cfRule>
  </conditionalFormatting>
  <conditionalFormatting sqref="X274:X293">
    <cfRule type="expression" dxfId="439" priority="569" stopIfTrue="1">
      <formula>$X$274="NON"</formula>
    </cfRule>
    <cfRule type="containsText" dxfId="438" priority="570" stopIfTrue="1" operator="containsText" text="NON">
      <formula>NOT(ISERROR(SEARCH("NON",X274)))</formula>
    </cfRule>
    <cfRule type="aboveAverage" dxfId="437" priority="571" stopIfTrue="1" equalAverage="1"/>
    <cfRule type="containsText" dxfId="436" priority="572" stopIfTrue="1" operator="containsText" text="NON">
      <formula>NOT(ISERROR(SEARCH("NON",X274)))</formula>
    </cfRule>
    <cfRule type="expression" dxfId="435" priority="573" stopIfTrue="1">
      <formula>"NON"</formula>
    </cfRule>
    <cfRule type="containsText" dxfId="434" priority="574" stopIfTrue="1" operator="containsText" text="NON">
      <formula>NOT(ISERROR(SEARCH("NON",X274)))</formula>
    </cfRule>
    <cfRule type="containsText" dxfId="433" priority="575" stopIfTrue="1" operator="containsText" text="NON">
      <formula>NOT(ISERROR(SEARCH("NON",X274)))</formula>
    </cfRule>
    <cfRule type="containsText" dxfId="432" priority="576" operator="containsText" text="&quot;NON&quot;">
      <formula>NOT(ISERROR(SEARCH("""NON""",X274)))</formula>
    </cfRule>
  </conditionalFormatting>
  <conditionalFormatting sqref="Y274:Y293">
    <cfRule type="expression" dxfId="431" priority="561" stopIfTrue="1">
      <formula>$Y$274="NON"</formula>
    </cfRule>
    <cfRule type="containsText" dxfId="430" priority="562" stopIfTrue="1" operator="containsText" text="NON">
      <formula>NOT(ISERROR(SEARCH("NON",Y274)))</formula>
    </cfRule>
    <cfRule type="aboveAverage" dxfId="429" priority="563" stopIfTrue="1" equalAverage="1"/>
    <cfRule type="containsText" dxfId="428" priority="564" stopIfTrue="1" operator="containsText" text="NON">
      <formula>NOT(ISERROR(SEARCH("NON",Y274)))</formula>
    </cfRule>
    <cfRule type="expression" dxfId="427" priority="565" stopIfTrue="1">
      <formula>"NON"</formula>
    </cfRule>
    <cfRule type="containsText" dxfId="426" priority="566" stopIfTrue="1" operator="containsText" text="NON">
      <formula>NOT(ISERROR(SEARCH("NON",Y274)))</formula>
    </cfRule>
    <cfRule type="containsText" dxfId="425" priority="567" stopIfTrue="1" operator="containsText" text="NON">
      <formula>NOT(ISERROR(SEARCH("NON",Y274)))</formula>
    </cfRule>
    <cfRule type="containsText" dxfId="424" priority="568" operator="containsText" text="&quot;NON&quot;">
      <formula>NOT(ISERROR(SEARCH("""NON""",Y274)))</formula>
    </cfRule>
  </conditionalFormatting>
  <conditionalFormatting sqref="AB274:AB293">
    <cfRule type="expression" dxfId="423" priority="553" stopIfTrue="1">
      <formula>$AB$274="NON"</formula>
    </cfRule>
    <cfRule type="containsText" dxfId="422" priority="554" stopIfTrue="1" operator="containsText" text="NON">
      <formula>NOT(ISERROR(SEARCH("NON",AB274)))</formula>
    </cfRule>
    <cfRule type="aboveAverage" dxfId="421" priority="555" stopIfTrue="1" equalAverage="1"/>
    <cfRule type="containsText" dxfId="420" priority="556" stopIfTrue="1" operator="containsText" text="NON">
      <formula>NOT(ISERROR(SEARCH("NON",AB274)))</formula>
    </cfRule>
    <cfRule type="expression" dxfId="419" priority="557" stopIfTrue="1">
      <formula>"NON"</formula>
    </cfRule>
    <cfRule type="containsText" dxfId="418" priority="558" stopIfTrue="1" operator="containsText" text="NON">
      <formula>NOT(ISERROR(SEARCH("NON",AB274)))</formula>
    </cfRule>
    <cfRule type="containsText" dxfId="417" priority="559" stopIfTrue="1" operator="containsText" text="NON">
      <formula>NOT(ISERROR(SEARCH("NON",AB274)))</formula>
    </cfRule>
    <cfRule type="containsText" dxfId="416" priority="560" operator="containsText" text="&quot;NON&quot;">
      <formula>NOT(ISERROR(SEARCH("""NON""",AB274)))</formula>
    </cfRule>
  </conditionalFormatting>
  <conditionalFormatting sqref="AC274:AC293">
    <cfRule type="expression" dxfId="415" priority="545" stopIfTrue="1">
      <formula>$AC$274="NON"</formula>
    </cfRule>
    <cfRule type="containsText" dxfId="414" priority="546" stopIfTrue="1" operator="containsText" text="NON">
      <formula>NOT(ISERROR(SEARCH("NON",AC274)))</formula>
    </cfRule>
    <cfRule type="aboveAverage" dxfId="413" priority="547" stopIfTrue="1" equalAverage="1"/>
    <cfRule type="containsText" dxfId="412" priority="548" stopIfTrue="1" operator="containsText" text="NON">
      <formula>NOT(ISERROR(SEARCH("NON",AC274)))</formula>
    </cfRule>
    <cfRule type="expression" dxfId="411" priority="549" stopIfTrue="1">
      <formula>"NON"</formula>
    </cfRule>
    <cfRule type="containsText" dxfId="410" priority="550" stopIfTrue="1" operator="containsText" text="NON">
      <formula>NOT(ISERROR(SEARCH("NON",AC274)))</formula>
    </cfRule>
    <cfRule type="containsText" dxfId="409" priority="551" stopIfTrue="1" operator="containsText" text="NON">
      <formula>NOT(ISERROR(SEARCH("NON",AC274)))</formula>
    </cfRule>
    <cfRule type="containsText" dxfId="408" priority="552" operator="containsText" text="&quot;NON&quot;">
      <formula>NOT(ISERROR(SEARCH("""NON""",AC274)))</formula>
    </cfRule>
  </conditionalFormatting>
  <conditionalFormatting sqref="AD274:AD293">
    <cfRule type="expression" dxfId="407" priority="537" stopIfTrue="1">
      <formula>$AD$274="NON"</formula>
    </cfRule>
    <cfRule type="containsText" dxfId="406" priority="538" stopIfTrue="1" operator="containsText" text="NON">
      <formula>NOT(ISERROR(SEARCH("NON",AD274)))</formula>
    </cfRule>
    <cfRule type="aboveAverage" dxfId="405" priority="539" stopIfTrue="1" equalAverage="1"/>
    <cfRule type="containsText" dxfId="404" priority="540" stopIfTrue="1" operator="containsText" text="NON">
      <formula>NOT(ISERROR(SEARCH("NON",AD274)))</formula>
    </cfRule>
    <cfRule type="expression" dxfId="403" priority="541" stopIfTrue="1">
      <formula>"NON"</formula>
    </cfRule>
    <cfRule type="containsText" dxfId="402" priority="542" stopIfTrue="1" operator="containsText" text="NON">
      <formula>NOT(ISERROR(SEARCH("NON",AD274)))</formula>
    </cfRule>
    <cfRule type="containsText" dxfId="401" priority="543" stopIfTrue="1" operator="containsText" text="NON">
      <formula>NOT(ISERROR(SEARCH("NON",AD274)))</formula>
    </cfRule>
    <cfRule type="containsText" dxfId="400" priority="544" operator="containsText" text="&quot;NON&quot;">
      <formula>NOT(ISERROR(SEARCH("""NON""",AD274)))</formula>
    </cfRule>
  </conditionalFormatting>
  <conditionalFormatting sqref="C303:C322">
    <cfRule type="expression" dxfId="399" priority="529" stopIfTrue="1">
      <formula>$C$303="NON"</formula>
    </cfRule>
    <cfRule type="containsText" dxfId="398" priority="530" stopIfTrue="1" operator="containsText" text="NON">
      <formula>NOT(ISERROR(SEARCH("NON",C303)))</formula>
    </cfRule>
    <cfRule type="aboveAverage" dxfId="397" priority="531" stopIfTrue="1" equalAverage="1"/>
    <cfRule type="containsText" dxfId="396" priority="532" stopIfTrue="1" operator="containsText" text="NON">
      <formula>NOT(ISERROR(SEARCH("NON",C303)))</formula>
    </cfRule>
    <cfRule type="expression" dxfId="395" priority="533" stopIfTrue="1">
      <formula>"NON"</formula>
    </cfRule>
    <cfRule type="containsText" dxfId="394" priority="534" stopIfTrue="1" operator="containsText" text="NON">
      <formula>NOT(ISERROR(SEARCH("NON",C303)))</formula>
    </cfRule>
    <cfRule type="containsText" dxfId="393" priority="535" stopIfTrue="1" operator="containsText" text="NON">
      <formula>NOT(ISERROR(SEARCH("NON",C303)))</formula>
    </cfRule>
    <cfRule type="containsText" dxfId="392" priority="536" operator="containsText" text="&quot;NON&quot;">
      <formula>NOT(ISERROR(SEARCH("""NON""",C303)))</formula>
    </cfRule>
  </conditionalFormatting>
  <conditionalFormatting sqref="D303:D322">
    <cfRule type="expression" dxfId="391" priority="521" stopIfTrue="1">
      <formula>$D$303="NON"</formula>
    </cfRule>
    <cfRule type="containsText" dxfId="390" priority="522" stopIfTrue="1" operator="containsText" text="NON">
      <formula>NOT(ISERROR(SEARCH("NON",D303)))</formula>
    </cfRule>
    <cfRule type="aboveAverage" dxfId="389" priority="523" stopIfTrue="1" equalAverage="1"/>
    <cfRule type="containsText" dxfId="388" priority="524" stopIfTrue="1" operator="containsText" text="NON">
      <formula>NOT(ISERROR(SEARCH("NON",D303)))</formula>
    </cfRule>
    <cfRule type="expression" dxfId="387" priority="525" stopIfTrue="1">
      <formula>"NON"</formula>
    </cfRule>
    <cfRule type="containsText" dxfId="386" priority="526" stopIfTrue="1" operator="containsText" text="NON">
      <formula>NOT(ISERROR(SEARCH("NON",D303)))</formula>
    </cfRule>
    <cfRule type="containsText" dxfId="385" priority="527" stopIfTrue="1" operator="containsText" text="NON">
      <formula>NOT(ISERROR(SEARCH("NON",D303)))</formula>
    </cfRule>
    <cfRule type="containsText" dxfId="384" priority="528" operator="containsText" text="&quot;NON&quot;">
      <formula>NOT(ISERROR(SEARCH("""NON""",D303)))</formula>
    </cfRule>
  </conditionalFormatting>
  <conditionalFormatting sqref="E303:E322">
    <cfRule type="expression" dxfId="383" priority="513" stopIfTrue="1">
      <formula>$E$303="NON"</formula>
    </cfRule>
    <cfRule type="containsText" dxfId="382" priority="514" stopIfTrue="1" operator="containsText" text="NON">
      <formula>NOT(ISERROR(SEARCH("NON",E303)))</formula>
    </cfRule>
    <cfRule type="aboveAverage" dxfId="381" priority="515" stopIfTrue="1" equalAverage="1"/>
    <cfRule type="containsText" dxfId="380" priority="516" stopIfTrue="1" operator="containsText" text="NON">
      <formula>NOT(ISERROR(SEARCH("NON",E303)))</formula>
    </cfRule>
    <cfRule type="expression" dxfId="379" priority="517" stopIfTrue="1">
      <formula>"NON"</formula>
    </cfRule>
    <cfRule type="containsText" dxfId="378" priority="518" stopIfTrue="1" operator="containsText" text="NON">
      <formula>NOT(ISERROR(SEARCH("NON",E303)))</formula>
    </cfRule>
    <cfRule type="containsText" dxfId="377" priority="519" stopIfTrue="1" operator="containsText" text="NON">
      <formula>NOT(ISERROR(SEARCH("NON",E303)))</formula>
    </cfRule>
    <cfRule type="containsText" dxfId="376" priority="520" operator="containsText" text="&quot;NON&quot;">
      <formula>NOT(ISERROR(SEARCH("""NON""",E303)))</formula>
    </cfRule>
  </conditionalFormatting>
  <conditionalFormatting sqref="H303:H322">
    <cfRule type="expression" dxfId="375" priority="505" stopIfTrue="1">
      <formula>$H$303="NON"</formula>
    </cfRule>
    <cfRule type="containsText" dxfId="374" priority="506" stopIfTrue="1" operator="containsText" text="NON">
      <formula>NOT(ISERROR(SEARCH("NON",H303)))</formula>
    </cfRule>
    <cfRule type="aboveAverage" dxfId="373" priority="507" stopIfTrue="1" equalAverage="1"/>
    <cfRule type="containsText" dxfId="372" priority="508" stopIfTrue="1" operator="containsText" text="NON">
      <formula>NOT(ISERROR(SEARCH("NON",H303)))</formula>
    </cfRule>
    <cfRule type="expression" dxfId="371" priority="509" stopIfTrue="1">
      <formula>"NON"</formula>
    </cfRule>
    <cfRule type="containsText" dxfId="370" priority="510" stopIfTrue="1" operator="containsText" text="NON">
      <formula>NOT(ISERROR(SEARCH("NON",H303)))</formula>
    </cfRule>
    <cfRule type="containsText" dxfId="369" priority="511" stopIfTrue="1" operator="containsText" text="NON">
      <formula>NOT(ISERROR(SEARCH("NON",H303)))</formula>
    </cfRule>
    <cfRule type="containsText" dxfId="368" priority="512" operator="containsText" text="&quot;NON&quot;">
      <formula>NOT(ISERROR(SEARCH("""NON""",H303)))</formula>
    </cfRule>
  </conditionalFormatting>
  <conditionalFormatting sqref="I303:I322">
    <cfRule type="expression" dxfId="367" priority="497" stopIfTrue="1">
      <formula>$I$303="NON"</formula>
    </cfRule>
    <cfRule type="containsText" dxfId="366" priority="498" stopIfTrue="1" operator="containsText" text="NON">
      <formula>NOT(ISERROR(SEARCH("NON",I303)))</formula>
    </cfRule>
    <cfRule type="aboveAverage" dxfId="365" priority="499" stopIfTrue="1" equalAverage="1"/>
    <cfRule type="containsText" dxfId="364" priority="500" stopIfTrue="1" operator="containsText" text="NON">
      <formula>NOT(ISERROR(SEARCH("NON",I303)))</formula>
    </cfRule>
    <cfRule type="expression" dxfId="363" priority="501" stopIfTrue="1">
      <formula>"NON"</formula>
    </cfRule>
    <cfRule type="containsText" dxfId="362" priority="502" stopIfTrue="1" operator="containsText" text="NON">
      <formula>NOT(ISERROR(SEARCH("NON",I303)))</formula>
    </cfRule>
    <cfRule type="containsText" dxfId="361" priority="503" stopIfTrue="1" operator="containsText" text="NON">
      <formula>NOT(ISERROR(SEARCH("NON",I303)))</formula>
    </cfRule>
    <cfRule type="containsText" dxfId="360" priority="504" operator="containsText" text="&quot;NON&quot;">
      <formula>NOT(ISERROR(SEARCH("""NON""",I303)))</formula>
    </cfRule>
  </conditionalFormatting>
  <conditionalFormatting sqref="J303:J322">
    <cfRule type="expression" dxfId="359" priority="489" stopIfTrue="1">
      <formula>$J$303="NON"</formula>
    </cfRule>
    <cfRule type="containsText" dxfId="358" priority="490" stopIfTrue="1" operator="containsText" text="NON">
      <formula>NOT(ISERROR(SEARCH("NON",J303)))</formula>
    </cfRule>
    <cfRule type="aboveAverage" dxfId="357" priority="491" stopIfTrue="1" equalAverage="1"/>
    <cfRule type="containsText" dxfId="356" priority="492" stopIfTrue="1" operator="containsText" text="NON">
      <formula>NOT(ISERROR(SEARCH("NON",J303)))</formula>
    </cfRule>
    <cfRule type="expression" dxfId="355" priority="493" stopIfTrue="1">
      <formula>"NON"</formula>
    </cfRule>
    <cfRule type="containsText" dxfId="354" priority="494" stopIfTrue="1" operator="containsText" text="NON">
      <formula>NOT(ISERROR(SEARCH("NON",J303)))</formula>
    </cfRule>
    <cfRule type="containsText" dxfId="353" priority="495" stopIfTrue="1" operator="containsText" text="NON">
      <formula>NOT(ISERROR(SEARCH("NON",J303)))</formula>
    </cfRule>
    <cfRule type="containsText" dxfId="352" priority="496" operator="containsText" text="&quot;NON&quot;">
      <formula>NOT(ISERROR(SEARCH("""NON""",J303)))</formula>
    </cfRule>
  </conditionalFormatting>
  <conditionalFormatting sqref="M303:M322">
    <cfRule type="expression" dxfId="351" priority="481" stopIfTrue="1">
      <formula>$M$303="NON"</formula>
    </cfRule>
    <cfRule type="containsText" dxfId="350" priority="482" stopIfTrue="1" operator="containsText" text="NON">
      <formula>NOT(ISERROR(SEARCH("NON",M303)))</formula>
    </cfRule>
    <cfRule type="aboveAverage" dxfId="349" priority="483" stopIfTrue="1" equalAverage="1"/>
    <cfRule type="containsText" dxfId="348" priority="484" stopIfTrue="1" operator="containsText" text="NON">
      <formula>NOT(ISERROR(SEARCH("NON",M303)))</formula>
    </cfRule>
    <cfRule type="expression" dxfId="347" priority="485" stopIfTrue="1">
      <formula>"NON"</formula>
    </cfRule>
    <cfRule type="containsText" dxfId="346" priority="486" stopIfTrue="1" operator="containsText" text="NON">
      <formula>NOT(ISERROR(SEARCH("NON",M303)))</formula>
    </cfRule>
    <cfRule type="containsText" dxfId="345" priority="487" stopIfTrue="1" operator="containsText" text="NON">
      <formula>NOT(ISERROR(SEARCH("NON",M303)))</formula>
    </cfRule>
    <cfRule type="containsText" dxfId="344" priority="488" operator="containsText" text="&quot;NON&quot;">
      <formula>NOT(ISERROR(SEARCH("""NON""",M303)))</formula>
    </cfRule>
  </conditionalFormatting>
  <conditionalFormatting sqref="N303:N322">
    <cfRule type="expression" dxfId="343" priority="473" stopIfTrue="1">
      <formula>$N$303="NON"</formula>
    </cfRule>
    <cfRule type="containsText" dxfId="342" priority="474" stopIfTrue="1" operator="containsText" text="NON">
      <formula>NOT(ISERROR(SEARCH("NON",N303)))</formula>
    </cfRule>
    <cfRule type="aboveAverage" dxfId="341" priority="475" stopIfTrue="1" equalAverage="1"/>
    <cfRule type="containsText" dxfId="340" priority="476" stopIfTrue="1" operator="containsText" text="NON">
      <formula>NOT(ISERROR(SEARCH("NON",N303)))</formula>
    </cfRule>
    <cfRule type="expression" dxfId="339" priority="477" stopIfTrue="1">
      <formula>"NON"</formula>
    </cfRule>
    <cfRule type="containsText" dxfId="338" priority="478" stopIfTrue="1" operator="containsText" text="NON">
      <formula>NOT(ISERROR(SEARCH("NON",N303)))</formula>
    </cfRule>
    <cfRule type="containsText" dxfId="337" priority="479" stopIfTrue="1" operator="containsText" text="NON">
      <formula>NOT(ISERROR(SEARCH("NON",N303)))</formula>
    </cfRule>
    <cfRule type="containsText" dxfId="336" priority="480" operator="containsText" text="&quot;NON&quot;">
      <formula>NOT(ISERROR(SEARCH("""NON""",N303)))</formula>
    </cfRule>
  </conditionalFormatting>
  <conditionalFormatting sqref="O303:O322">
    <cfRule type="expression" dxfId="335" priority="465" stopIfTrue="1">
      <formula>$O$303="NON"</formula>
    </cfRule>
    <cfRule type="containsText" dxfId="334" priority="466" stopIfTrue="1" operator="containsText" text="NON">
      <formula>NOT(ISERROR(SEARCH("NON",O303)))</formula>
    </cfRule>
    <cfRule type="aboveAverage" dxfId="333" priority="467" stopIfTrue="1" equalAverage="1"/>
    <cfRule type="containsText" dxfId="332" priority="468" stopIfTrue="1" operator="containsText" text="NON">
      <formula>NOT(ISERROR(SEARCH("NON",O303)))</formula>
    </cfRule>
    <cfRule type="expression" dxfId="331" priority="469" stopIfTrue="1">
      <formula>"NON"</formula>
    </cfRule>
    <cfRule type="containsText" dxfId="330" priority="470" stopIfTrue="1" operator="containsText" text="NON">
      <formula>NOT(ISERROR(SEARCH("NON",O303)))</formula>
    </cfRule>
    <cfRule type="containsText" dxfId="329" priority="471" stopIfTrue="1" operator="containsText" text="NON">
      <formula>NOT(ISERROR(SEARCH("NON",O303)))</formula>
    </cfRule>
    <cfRule type="containsText" dxfId="328" priority="472" operator="containsText" text="&quot;NON&quot;">
      <formula>NOT(ISERROR(SEARCH("""NON""",O303)))</formula>
    </cfRule>
  </conditionalFormatting>
  <conditionalFormatting sqref="R303:R322">
    <cfRule type="expression" dxfId="327" priority="457" stopIfTrue="1">
      <formula>$R$303="NON"</formula>
    </cfRule>
    <cfRule type="containsText" dxfId="326" priority="458" stopIfTrue="1" operator="containsText" text="NON">
      <formula>NOT(ISERROR(SEARCH("NON",R303)))</formula>
    </cfRule>
    <cfRule type="aboveAverage" dxfId="325" priority="459" stopIfTrue="1" equalAverage="1"/>
    <cfRule type="containsText" dxfId="324" priority="460" stopIfTrue="1" operator="containsText" text="NON">
      <formula>NOT(ISERROR(SEARCH("NON",R303)))</formula>
    </cfRule>
    <cfRule type="expression" dxfId="323" priority="461" stopIfTrue="1">
      <formula>"NON"</formula>
    </cfRule>
    <cfRule type="containsText" dxfId="322" priority="462" stopIfTrue="1" operator="containsText" text="NON">
      <formula>NOT(ISERROR(SEARCH("NON",R303)))</formula>
    </cfRule>
    <cfRule type="containsText" dxfId="321" priority="463" stopIfTrue="1" operator="containsText" text="NON">
      <formula>NOT(ISERROR(SEARCH("NON",R303)))</formula>
    </cfRule>
    <cfRule type="containsText" dxfId="320" priority="464" operator="containsText" text="&quot;NON&quot;">
      <formula>NOT(ISERROR(SEARCH("""NON""",R303)))</formula>
    </cfRule>
  </conditionalFormatting>
  <conditionalFormatting sqref="S303:S322">
    <cfRule type="expression" dxfId="319" priority="449" stopIfTrue="1">
      <formula>$S$303="NON"</formula>
    </cfRule>
    <cfRule type="containsText" dxfId="318" priority="450" stopIfTrue="1" operator="containsText" text="NON">
      <formula>NOT(ISERROR(SEARCH("NON",S303)))</formula>
    </cfRule>
    <cfRule type="aboveAverage" dxfId="317" priority="451" stopIfTrue="1" equalAverage="1"/>
    <cfRule type="containsText" dxfId="316" priority="452" stopIfTrue="1" operator="containsText" text="NON">
      <formula>NOT(ISERROR(SEARCH("NON",S303)))</formula>
    </cfRule>
    <cfRule type="expression" dxfId="315" priority="453" stopIfTrue="1">
      <formula>"NON"</formula>
    </cfRule>
    <cfRule type="containsText" dxfId="314" priority="454" stopIfTrue="1" operator="containsText" text="NON">
      <formula>NOT(ISERROR(SEARCH("NON",S303)))</formula>
    </cfRule>
    <cfRule type="containsText" dxfId="313" priority="455" stopIfTrue="1" operator="containsText" text="NON">
      <formula>NOT(ISERROR(SEARCH("NON",S303)))</formula>
    </cfRule>
    <cfRule type="containsText" dxfId="312" priority="456" operator="containsText" text="&quot;NON&quot;">
      <formula>NOT(ISERROR(SEARCH("""NON""",S303)))</formula>
    </cfRule>
  </conditionalFormatting>
  <conditionalFormatting sqref="T303:T322">
    <cfRule type="expression" dxfId="311" priority="441" stopIfTrue="1">
      <formula>$T$303="NON"</formula>
    </cfRule>
    <cfRule type="containsText" dxfId="310" priority="442" stopIfTrue="1" operator="containsText" text="NON">
      <formula>NOT(ISERROR(SEARCH("NON",T303)))</formula>
    </cfRule>
    <cfRule type="aboveAverage" dxfId="309" priority="443" stopIfTrue="1" equalAverage="1"/>
    <cfRule type="containsText" dxfId="308" priority="444" stopIfTrue="1" operator="containsText" text="NON">
      <formula>NOT(ISERROR(SEARCH("NON",T303)))</formula>
    </cfRule>
    <cfRule type="expression" dxfId="307" priority="445" stopIfTrue="1">
      <formula>"NON"</formula>
    </cfRule>
    <cfRule type="containsText" dxfId="306" priority="446" stopIfTrue="1" operator="containsText" text="NON">
      <formula>NOT(ISERROR(SEARCH("NON",T303)))</formula>
    </cfRule>
    <cfRule type="containsText" dxfId="305" priority="447" stopIfTrue="1" operator="containsText" text="NON">
      <formula>NOT(ISERROR(SEARCH("NON",T303)))</formula>
    </cfRule>
    <cfRule type="containsText" dxfId="304" priority="448" operator="containsText" text="&quot;NON&quot;">
      <formula>NOT(ISERROR(SEARCH("""NON""",T303)))</formula>
    </cfRule>
  </conditionalFormatting>
  <conditionalFormatting sqref="W303:W322">
    <cfRule type="expression" dxfId="303" priority="433" stopIfTrue="1">
      <formula>$W$303="NON"</formula>
    </cfRule>
    <cfRule type="containsText" dxfId="302" priority="434" stopIfTrue="1" operator="containsText" text="NON">
      <formula>NOT(ISERROR(SEARCH("NON",W303)))</formula>
    </cfRule>
    <cfRule type="aboveAverage" dxfId="301" priority="435" stopIfTrue="1" equalAverage="1"/>
    <cfRule type="containsText" dxfId="300" priority="436" stopIfTrue="1" operator="containsText" text="NON">
      <formula>NOT(ISERROR(SEARCH("NON",W303)))</formula>
    </cfRule>
    <cfRule type="expression" dxfId="299" priority="437" stopIfTrue="1">
      <formula>"NON"</formula>
    </cfRule>
    <cfRule type="containsText" dxfId="298" priority="438" stopIfTrue="1" operator="containsText" text="NON">
      <formula>NOT(ISERROR(SEARCH("NON",W303)))</formula>
    </cfRule>
    <cfRule type="containsText" dxfId="297" priority="439" stopIfTrue="1" operator="containsText" text="NON">
      <formula>NOT(ISERROR(SEARCH("NON",W303)))</formula>
    </cfRule>
    <cfRule type="containsText" dxfId="296" priority="440" operator="containsText" text="&quot;NON&quot;">
      <formula>NOT(ISERROR(SEARCH("""NON""",W303)))</formula>
    </cfRule>
  </conditionalFormatting>
  <conditionalFormatting sqref="X303:X322">
    <cfRule type="expression" dxfId="295" priority="425" stopIfTrue="1">
      <formula>$X$303="NON"</formula>
    </cfRule>
    <cfRule type="containsText" dxfId="294" priority="426" stopIfTrue="1" operator="containsText" text="NON">
      <formula>NOT(ISERROR(SEARCH("NON",X303)))</formula>
    </cfRule>
    <cfRule type="aboveAverage" dxfId="293" priority="427" stopIfTrue="1" equalAverage="1"/>
    <cfRule type="containsText" dxfId="292" priority="428" stopIfTrue="1" operator="containsText" text="NON">
      <formula>NOT(ISERROR(SEARCH("NON",X303)))</formula>
    </cfRule>
    <cfRule type="expression" dxfId="291" priority="429" stopIfTrue="1">
      <formula>"NON"</formula>
    </cfRule>
    <cfRule type="containsText" dxfId="290" priority="430" stopIfTrue="1" operator="containsText" text="NON">
      <formula>NOT(ISERROR(SEARCH("NON",X303)))</formula>
    </cfRule>
    <cfRule type="containsText" dxfId="289" priority="431" stopIfTrue="1" operator="containsText" text="NON">
      <formula>NOT(ISERROR(SEARCH("NON",X303)))</formula>
    </cfRule>
    <cfRule type="containsText" dxfId="288" priority="432" operator="containsText" text="&quot;NON&quot;">
      <formula>NOT(ISERROR(SEARCH("""NON""",X303)))</formula>
    </cfRule>
  </conditionalFormatting>
  <conditionalFormatting sqref="Y303:Y322">
    <cfRule type="expression" dxfId="287" priority="417" stopIfTrue="1">
      <formula>$Y$303="NON"</formula>
    </cfRule>
    <cfRule type="containsText" dxfId="286" priority="418" stopIfTrue="1" operator="containsText" text="NON">
      <formula>NOT(ISERROR(SEARCH("NON",Y303)))</formula>
    </cfRule>
    <cfRule type="aboveAverage" dxfId="285" priority="419" stopIfTrue="1" equalAverage="1"/>
    <cfRule type="containsText" dxfId="284" priority="420" stopIfTrue="1" operator="containsText" text="NON">
      <formula>NOT(ISERROR(SEARCH("NON",Y303)))</formula>
    </cfRule>
    <cfRule type="expression" dxfId="283" priority="421" stopIfTrue="1">
      <formula>"NON"</formula>
    </cfRule>
    <cfRule type="containsText" dxfId="282" priority="422" stopIfTrue="1" operator="containsText" text="NON">
      <formula>NOT(ISERROR(SEARCH("NON",Y303)))</formula>
    </cfRule>
    <cfRule type="containsText" dxfId="281" priority="423" stopIfTrue="1" operator="containsText" text="NON">
      <formula>NOT(ISERROR(SEARCH("NON",Y303)))</formula>
    </cfRule>
    <cfRule type="containsText" dxfId="280" priority="424" operator="containsText" text="&quot;NON&quot;">
      <formula>NOT(ISERROR(SEARCH("""NON""",Y303)))</formula>
    </cfRule>
  </conditionalFormatting>
  <conditionalFormatting sqref="C333:C352">
    <cfRule type="expression" dxfId="279" priority="409" stopIfTrue="1">
      <formula>$C$333="NON"</formula>
    </cfRule>
    <cfRule type="containsText" dxfId="278" priority="410" stopIfTrue="1" operator="containsText" text="NON">
      <formula>NOT(ISERROR(SEARCH("NON",C333)))</formula>
    </cfRule>
    <cfRule type="aboveAverage" dxfId="277" priority="411" stopIfTrue="1" equalAverage="1"/>
    <cfRule type="containsText" dxfId="276" priority="412" stopIfTrue="1" operator="containsText" text="NON">
      <formula>NOT(ISERROR(SEARCH("NON",C333)))</formula>
    </cfRule>
    <cfRule type="expression" dxfId="275" priority="413" stopIfTrue="1">
      <formula>"NON"</formula>
    </cfRule>
    <cfRule type="containsText" dxfId="274" priority="414" stopIfTrue="1" operator="containsText" text="NON">
      <formula>NOT(ISERROR(SEARCH("NON",C333)))</formula>
    </cfRule>
    <cfRule type="containsText" dxfId="273" priority="415" stopIfTrue="1" operator="containsText" text="NON">
      <formula>NOT(ISERROR(SEARCH("NON",C333)))</formula>
    </cfRule>
    <cfRule type="containsText" dxfId="272" priority="416" operator="containsText" text="&quot;NON&quot;">
      <formula>NOT(ISERROR(SEARCH("""NON""",C333)))</formula>
    </cfRule>
  </conditionalFormatting>
  <conditionalFormatting sqref="D333:D352">
    <cfRule type="expression" dxfId="271" priority="401" stopIfTrue="1">
      <formula>$D$333="NON"</formula>
    </cfRule>
    <cfRule type="containsText" dxfId="270" priority="402" stopIfTrue="1" operator="containsText" text="NON">
      <formula>NOT(ISERROR(SEARCH("NON",D333)))</formula>
    </cfRule>
    <cfRule type="aboveAverage" dxfId="269" priority="403" stopIfTrue="1" equalAverage="1"/>
    <cfRule type="containsText" dxfId="268" priority="404" stopIfTrue="1" operator="containsText" text="NON">
      <formula>NOT(ISERROR(SEARCH("NON",D333)))</formula>
    </cfRule>
    <cfRule type="expression" dxfId="267" priority="405" stopIfTrue="1">
      <formula>"NON"</formula>
    </cfRule>
    <cfRule type="containsText" dxfId="266" priority="406" stopIfTrue="1" operator="containsText" text="NON">
      <formula>NOT(ISERROR(SEARCH("NON",D333)))</formula>
    </cfRule>
    <cfRule type="containsText" dxfId="265" priority="407" stopIfTrue="1" operator="containsText" text="NON">
      <formula>NOT(ISERROR(SEARCH("NON",D333)))</formula>
    </cfRule>
    <cfRule type="containsText" dxfId="264" priority="408" operator="containsText" text="&quot;NON&quot;">
      <formula>NOT(ISERROR(SEARCH("""NON""",D333)))</formula>
    </cfRule>
  </conditionalFormatting>
  <conditionalFormatting sqref="E333:E352">
    <cfRule type="expression" dxfId="263" priority="393" stopIfTrue="1">
      <formula>$E$333="NON"</formula>
    </cfRule>
    <cfRule type="containsText" dxfId="262" priority="394" stopIfTrue="1" operator="containsText" text="NON">
      <formula>NOT(ISERROR(SEARCH("NON",E333)))</formula>
    </cfRule>
    <cfRule type="aboveAverage" dxfId="261" priority="395" stopIfTrue="1" equalAverage="1"/>
    <cfRule type="containsText" dxfId="260" priority="396" stopIfTrue="1" operator="containsText" text="NON">
      <formula>NOT(ISERROR(SEARCH("NON",E333)))</formula>
    </cfRule>
    <cfRule type="expression" dxfId="259" priority="397" stopIfTrue="1">
      <formula>"NON"</formula>
    </cfRule>
    <cfRule type="containsText" dxfId="258" priority="398" stopIfTrue="1" operator="containsText" text="NON">
      <formula>NOT(ISERROR(SEARCH("NON",E333)))</formula>
    </cfRule>
    <cfRule type="containsText" dxfId="257" priority="399" stopIfTrue="1" operator="containsText" text="NON">
      <formula>NOT(ISERROR(SEARCH("NON",E333)))</formula>
    </cfRule>
    <cfRule type="containsText" dxfId="256" priority="400" operator="containsText" text="&quot;NON&quot;">
      <formula>NOT(ISERROR(SEARCH("""NON""",E333)))</formula>
    </cfRule>
  </conditionalFormatting>
  <conditionalFormatting sqref="H333:H352">
    <cfRule type="expression" dxfId="255" priority="385" stopIfTrue="1">
      <formula>$H$333="NON"</formula>
    </cfRule>
    <cfRule type="containsText" dxfId="254" priority="386" stopIfTrue="1" operator="containsText" text="NON">
      <formula>NOT(ISERROR(SEARCH("NON",H333)))</formula>
    </cfRule>
    <cfRule type="aboveAverage" dxfId="253" priority="387" stopIfTrue="1" equalAverage="1"/>
    <cfRule type="containsText" dxfId="252" priority="388" stopIfTrue="1" operator="containsText" text="NON">
      <formula>NOT(ISERROR(SEARCH("NON",H333)))</formula>
    </cfRule>
    <cfRule type="expression" dxfId="251" priority="389" stopIfTrue="1">
      <formula>"NON"</formula>
    </cfRule>
    <cfRule type="containsText" dxfId="250" priority="390" stopIfTrue="1" operator="containsText" text="NON">
      <formula>NOT(ISERROR(SEARCH("NON",H333)))</formula>
    </cfRule>
    <cfRule type="containsText" dxfId="249" priority="391" stopIfTrue="1" operator="containsText" text="NON">
      <formula>NOT(ISERROR(SEARCH("NON",H333)))</formula>
    </cfRule>
    <cfRule type="containsText" dxfId="248" priority="392" operator="containsText" text="&quot;NON&quot;">
      <formula>NOT(ISERROR(SEARCH("""NON""",H333)))</formula>
    </cfRule>
  </conditionalFormatting>
  <conditionalFormatting sqref="I333:I352">
    <cfRule type="expression" dxfId="247" priority="377" stopIfTrue="1">
      <formula>$I$333="NON"</formula>
    </cfRule>
    <cfRule type="containsText" dxfId="246" priority="378" stopIfTrue="1" operator="containsText" text="NON">
      <formula>NOT(ISERROR(SEARCH("NON",I333)))</formula>
    </cfRule>
    <cfRule type="aboveAverage" dxfId="245" priority="379" stopIfTrue="1" equalAverage="1"/>
    <cfRule type="containsText" dxfId="244" priority="380" stopIfTrue="1" operator="containsText" text="NON">
      <formula>NOT(ISERROR(SEARCH("NON",I333)))</formula>
    </cfRule>
    <cfRule type="expression" dxfId="243" priority="381" stopIfTrue="1">
      <formula>"NON"</formula>
    </cfRule>
    <cfRule type="containsText" dxfId="242" priority="382" stopIfTrue="1" operator="containsText" text="NON">
      <formula>NOT(ISERROR(SEARCH("NON",I333)))</formula>
    </cfRule>
    <cfRule type="containsText" dxfId="241" priority="383" stopIfTrue="1" operator="containsText" text="NON">
      <formula>NOT(ISERROR(SEARCH("NON",I333)))</formula>
    </cfRule>
    <cfRule type="containsText" dxfId="240" priority="384" operator="containsText" text="&quot;NON&quot;">
      <formula>NOT(ISERROR(SEARCH("""NON""",I333)))</formula>
    </cfRule>
  </conditionalFormatting>
  <conditionalFormatting sqref="J333:J352">
    <cfRule type="expression" dxfId="239" priority="369" stopIfTrue="1">
      <formula>$J$333="NON"</formula>
    </cfRule>
    <cfRule type="containsText" dxfId="238" priority="370" stopIfTrue="1" operator="containsText" text="NON">
      <formula>NOT(ISERROR(SEARCH("NON",J333)))</formula>
    </cfRule>
    <cfRule type="aboveAverage" dxfId="237" priority="371" stopIfTrue="1" equalAverage="1"/>
    <cfRule type="containsText" dxfId="236" priority="372" stopIfTrue="1" operator="containsText" text="NON">
      <formula>NOT(ISERROR(SEARCH("NON",J333)))</formula>
    </cfRule>
    <cfRule type="expression" dxfId="235" priority="373" stopIfTrue="1">
      <formula>"NON"</formula>
    </cfRule>
    <cfRule type="containsText" dxfId="234" priority="374" stopIfTrue="1" operator="containsText" text="NON">
      <formula>NOT(ISERROR(SEARCH("NON",J333)))</formula>
    </cfRule>
    <cfRule type="containsText" dxfId="233" priority="375" stopIfTrue="1" operator="containsText" text="NON">
      <formula>NOT(ISERROR(SEARCH("NON",J333)))</formula>
    </cfRule>
    <cfRule type="containsText" dxfId="232" priority="376" operator="containsText" text="&quot;NON&quot;">
      <formula>NOT(ISERROR(SEARCH("""NON""",J333)))</formula>
    </cfRule>
  </conditionalFormatting>
  <conditionalFormatting sqref="M333:M352">
    <cfRule type="expression" dxfId="231" priority="361" stopIfTrue="1">
      <formula>$M$333="NON"</formula>
    </cfRule>
    <cfRule type="containsText" dxfId="230" priority="362" stopIfTrue="1" operator="containsText" text="NON">
      <formula>NOT(ISERROR(SEARCH("NON",M333)))</formula>
    </cfRule>
    <cfRule type="aboveAverage" dxfId="229" priority="363" stopIfTrue="1" equalAverage="1"/>
    <cfRule type="containsText" dxfId="228" priority="364" stopIfTrue="1" operator="containsText" text="NON">
      <formula>NOT(ISERROR(SEARCH("NON",M333)))</formula>
    </cfRule>
    <cfRule type="expression" dxfId="227" priority="365" stopIfTrue="1">
      <formula>"NON"</formula>
    </cfRule>
    <cfRule type="containsText" dxfId="226" priority="366" stopIfTrue="1" operator="containsText" text="NON">
      <formula>NOT(ISERROR(SEARCH("NON",M333)))</formula>
    </cfRule>
    <cfRule type="containsText" dxfId="225" priority="367" stopIfTrue="1" operator="containsText" text="NON">
      <formula>NOT(ISERROR(SEARCH("NON",M333)))</formula>
    </cfRule>
    <cfRule type="containsText" dxfId="224" priority="368" operator="containsText" text="&quot;NON&quot;">
      <formula>NOT(ISERROR(SEARCH("""NON""",M333)))</formula>
    </cfRule>
  </conditionalFormatting>
  <conditionalFormatting sqref="N333:N352">
    <cfRule type="expression" dxfId="223" priority="353" stopIfTrue="1">
      <formula>$N$333="NON"</formula>
    </cfRule>
    <cfRule type="containsText" dxfId="222" priority="354" stopIfTrue="1" operator="containsText" text="NON">
      <formula>NOT(ISERROR(SEARCH("NON",N333)))</formula>
    </cfRule>
    <cfRule type="aboveAverage" dxfId="221" priority="355" stopIfTrue="1" equalAverage="1"/>
    <cfRule type="containsText" dxfId="220" priority="356" stopIfTrue="1" operator="containsText" text="NON">
      <formula>NOT(ISERROR(SEARCH("NON",N333)))</formula>
    </cfRule>
    <cfRule type="expression" dxfId="219" priority="357" stopIfTrue="1">
      <formula>"NON"</formula>
    </cfRule>
    <cfRule type="containsText" dxfId="218" priority="358" stopIfTrue="1" operator="containsText" text="NON">
      <formula>NOT(ISERROR(SEARCH("NON",N333)))</formula>
    </cfRule>
    <cfRule type="containsText" dxfId="217" priority="359" stopIfTrue="1" operator="containsText" text="NON">
      <formula>NOT(ISERROR(SEARCH("NON",N333)))</formula>
    </cfRule>
    <cfRule type="containsText" dxfId="216" priority="360" operator="containsText" text="&quot;NON&quot;">
      <formula>NOT(ISERROR(SEARCH("""NON""",N333)))</formula>
    </cfRule>
  </conditionalFormatting>
  <conditionalFormatting sqref="O333:O352">
    <cfRule type="expression" dxfId="215" priority="345" stopIfTrue="1">
      <formula>$O$333="NON"</formula>
    </cfRule>
    <cfRule type="containsText" dxfId="214" priority="346" stopIfTrue="1" operator="containsText" text="NON">
      <formula>NOT(ISERROR(SEARCH("NON",O333)))</formula>
    </cfRule>
    <cfRule type="aboveAverage" dxfId="213" priority="347" stopIfTrue="1" equalAverage="1"/>
    <cfRule type="containsText" dxfId="212" priority="348" stopIfTrue="1" operator="containsText" text="NON">
      <formula>NOT(ISERROR(SEARCH("NON",O333)))</formula>
    </cfRule>
    <cfRule type="expression" dxfId="211" priority="349" stopIfTrue="1">
      <formula>"NON"</formula>
    </cfRule>
    <cfRule type="containsText" dxfId="210" priority="350" stopIfTrue="1" operator="containsText" text="NON">
      <formula>NOT(ISERROR(SEARCH("NON",O333)))</formula>
    </cfRule>
    <cfRule type="containsText" dxfId="209" priority="351" stopIfTrue="1" operator="containsText" text="NON">
      <formula>NOT(ISERROR(SEARCH("NON",O333)))</formula>
    </cfRule>
    <cfRule type="containsText" dxfId="208" priority="352" operator="containsText" text="&quot;NON&quot;">
      <formula>NOT(ISERROR(SEARCH("""NON""",O333)))</formula>
    </cfRule>
  </conditionalFormatting>
  <conditionalFormatting sqref="R333:R352">
    <cfRule type="expression" dxfId="207" priority="337" stopIfTrue="1">
      <formula>$R$333="NON"</formula>
    </cfRule>
    <cfRule type="containsText" dxfId="206" priority="338" stopIfTrue="1" operator="containsText" text="NON">
      <formula>NOT(ISERROR(SEARCH("NON",R333)))</formula>
    </cfRule>
    <cfRule type="aboveAverage" dxfId="205" priority="339" stopIfTrue="1" equalAverage="1"/>
    <cfRule type="containsText" dxfId="204" priority="340" stopIfTrue="1" operator="containsText" text="NON">
      <formula>NOT(ISERROR(SEARCH("NON",R333)))</formula>
    </cfRule>
    <cfRule type="expression" dxfId="203" priority="341" stopIfTrue="1">
      <formula>"NON"</formula>
    </cfRule>
    <cfRule type="containsText" dxfId="202" priority="342" stopIfTrue="1" operator="containsText" text="NON">
      <formula>NOT(ISERROR(SEARCH("NON",R333)))</formula>
    </cfRule>
    <cfRule type="containsText" dxfId="201" priority="343" stopIfTrue="1" operator="containsText" text="NON">
      <formula>NOT(ISERROR(SEARCH("NON",R333)))</formula>
    </cfRule>
    <cfRule type="containsText" dxfId="200" priority="344" operator="containsText" text="&quot;NON&quot;">
      <formula>NOT(ISERROR(SEARCH("""NON""",R333)))</formula>
    </cfRule>
  </conditionalFormatting>
  <conditionalFormatting sqref="S333:S352">
    <cfRule type="expression" dxfId="199" priority="329" stopIfTrue="1">
      <formula>$S$333="NON"</formula>
    </cfRule>
    <cfRule type="containsText" dxfId="198" priority="330" stopIfTrue="1" operator="containsText" text="NON">
      <formula>NOT(ISERROR(SEARCH("NON",S333)))</formula>
    </cfRule>
    <cfRule type="aboveAverage" dxfId="197" priority="331" stopIfTrue="1" equalAverage="1"/>
    <cfRule type="containsText" dxfId="196" priority="332" stopIfTrue="1" operator="containsText" text="NON">
      <formula>NOT(ISERROR(SEARCH("NON",S333)))</formula>
    </cfRule>
    <cfRule type="expression" dxfId="195" priority="333" stopIfTrue="1">
      <formula>"NON"</formula>
    </cfRule>
    <cfRule type="containsText" dxfId="194" priority="334" stopIfTrue="1" operator="containsText" text="NON">
      <formula>NOT(ISERROR(SEARCH("NON",S333)))</formula>
    </cfRule>
    <cfRule type="containsText" dxfId="193" priority="335" stopIfTrue="1" operator="containsText" text="NON">
      <formula>NOT(ISERROR(SEARCH("NON",S333)))</formula>
    </cfRule>
    <cfRule type="containsText" dxfId="192" priority="336" operator="containsText" text="&quot;NON&quot;">
      <formula>NOT(ISERROR(SEARCH("""NON""",S333)))</formula>
    </cfRule>
  </conditionalFormatting>
  <conditionalFormatting sqref="T333:T352">
    <cfRule type="expression" dxfId="191" priority="321" stopIfTrue="1">
      <formula>$T$333="NON"</formula>
    </cfRule>
    <cfRule type="containsText" dxfId="190" priority="322" stopIfTrue="1" operator="containsText" text="NON">
      <formula>NOT(ISERROR(SEARCH("NON",T333)))</formula>
    </cfRule>
    <cfRule type="aboveAverage" dxfId="189" priority="323" stopIfTrue="1" equalAverage="1"/>
    <cfRule type="containsText" dxfId="188" priority="324" stopIfTrue="1" operator="containsText" text="NON">
      <formula>NOT(ISERROR(SEARCH("NON",T333)))</formula>
    </cfRule>
    <cfRule type="expression" dxfId="187" priority="325" stopIfTrue="1">
      <formula>"NON"</formula>
    </cfRule>
    <cfRule type="containsText" dxfId="186" priority="326" stopIfTrue="1" operator="containsText" text="NON">
      <formula>NOT(ISERROR(SEARCH("NON",T333)))</formula>
    </cfRule>
    <cfRule type="containsText" dxfId="185" priority="327" stopIfTrue="1" operator="containsText" text="NON">
      <formula>NOT(ISERROR(SEARCH("NON",T333)))</formula>
    </cfRule>
    <cfRule type="containsText" dxfId="184" priority="328" operator="containsText" text="&quot;NON&quot;">
      <formula>NOT(ISERROR(SEARCH("""NON""",T333)))</formula>
    </cfRule>
  </conditionalFormatting>
  <conditionalFormatting sqref="W333:W352">
    <cfRule type="expression" dxfId="183" priority="313" stopIfTrue="1">
      <formula>$W$333="NON"</formula>
    </cfRule>
    <cfRule type="containsText" dxfId="182" priority="314" stopIfTrue="1" operator="containsText" text="NON">
      <formula>NOT(ISERROR(SEARCH("NON",W333)))</formula>
    </cfRule>
    <cfRule type="aboveAverage" dxfId="181" priority="315" stopIfTrue="1" equalAverage="1"/>
    <cfRule type="containsText" dxfId="180" priority="316" stopIfTrue="1" operator="containsText" text="NON">
      <formula>NOT(ISERROR(SEARCH("NON",W333)))</formula>
    </cfRule>
    <cfRule type="expression" dxfId="179" priority="317" stopIfTrue="1">
      <formula>"NON"</formula>
    </cfRule>
    <cfRule type="containsText" dxfId="178" priority="318" stopIfTrue="1" operator="containsText" text="NON">
      <formula>NOT(ISERROR(SEARCH("NON",W333)))</formula>
    </cfRule>
    <cfRule type="containsText" dxfId="177" priority="319" stopIfTrue="1" operator="containsText" text="NON">
      <formula>NOT(ISERROR(SEARCH("NON",W333)))</formula>
    </cfRule>
    <cfRule type="containsText" dxfId="176" priority="320" operator="containsText" text="&quot;NON&quot;">
      <formula>NOT(ISERROR(SEARCH("""NON""",W333)))</formula>
    </cfRule>
  </conditionalFormatting>
  <conditionalFormatting sqref="X333:X352">
    <cfRule type="expression" dxfId="175" priority="305" stopIfTrue="1">
      <formula>$X$333="NON"</formula>
    </cfRule>
    <cfRule type="containsText" dxfId="174" priority="306" stopIfTrue="1" operator="containsText" text="NON">
      <formula>NOT(ISERROR(SEARCH("NON",X333)))</formula>
    </cfRule>
    <cfRule type="aboveAverage" dxfId="173" priority="307" stopIfTrue="1" equalAverage="1"/>
    <cfRule type="containsText" dxfId="172" priority="308" stopIfTrue="1" operator="containsText" text="NON">
      <formula>NOT(ISERROR(SEARCH("NON",X333)))</formula>
    </cfRule>
    <cfRule type="expression" dxfId="171" priority="309" stopIfTrue="1">
      <formula>"NON"</formula>
    </cfRule>
    <cfRule type="containsText" dxfId="170" priority="310" stopIfTrue="1" operator="containsText" text="NON">
      <formula>NOT(ISERROR(SEARCH("NON",X333)))</formula>
    </cfRule>
    <cfRule type="containsText" dxfId="169" priority="311" stopIfTrue="1" operator="containsText" text="NON">
      <formula>NOT(ISERROR(SEARCH("NON",X333)))</formula>
    </cfRule>
    <cfRule type="containsText" dxfId="168" priority="312" operator="containsText" text="&quot;NON&quot;">
      <formula>NOT(ISERROR(SEARCH("""NON""",X333)))</formula>
    </cfRule>
  </conditionalFormatting>
  <conditionalFormatting sqref="Y333:Y352">
    <cfRule type="expression" dxfId="167" priority="297" stopIfTrue="1">
      <formula>$Y$333="NON"</formula>
    </cfRule>
    <cfRule type="containsText" dxfId="166" priority="298" stopIfTrue="1" operator="containsText" text="NON">
      <formula>NOT(ISERROR(SEARCH("NON",Y333)))</formula>
    </cfRule>
    <cfRule type="aboveAverage" dxfId="165" priority="299" stopIfTrue="1" equalAverage="1"/>
    <cfRule type="containsText" dxfId="164" priority="300" stopIfTrue="1" operator="containsText" text="NON">
      <formula>NOT(ISERROR(SEARCH("NON",Y333)))</formula>
    </cfRule>
    <cfRule type="expression" dxfId="163" priority="301" stopIfTrue="1">
      <formula>"NON"</formula>
    </cfRule>
    <cfRule type="containsText" dxfId="162" priority="302" stopIfTrue="1" operator="containsText" text="NON">
      <formula>NOT(ISERROR(SEARCH("NON",Y333)))</formula>
    </cfRule>
    <cfRule type="containsText" dxfId="161" priority="303" stopIfTrue="1" operator="containsText" text="NON">
      <formula>NOT(ISERROR(SEARCH("NON",Y333)))</formula>
    </cfRule>
    <cfRule type="containsText" dxfId="160" priority="304" operator="containsText" text="&quot;NON&quot;">
      <formula>NOT(ISERROR(SEARCH("""NON""",Y333)))</formula>
    </cfRule>
  </conditionalFormatting>
  <conditionalFormatting sqref="AB333:AB352">
    <cfRule type="expression" dxfId="159" priority="289" stopIfTrue="1">
      <formula>$AB$333="NON"</formula>
    </cfRule>
    <cfRule type="containsText" dxfId="158" priority="290" stopIfTrue="1" operator="containsText" text="NON">
      <formula>NOT(ISERROR(SEARCH("NON",AB333)))</formula>
    </cfRule>
    <cfRule type="aboveAverage" dxfId="157" priority="291" stopIfTrue="1" equalAverage="1"/>
    <cfRule type="containsText" dxfId="156" priority="292" stopIfTrue="1" operator="containsText" text="NON">
      <formula>NOT(ISERROR(SEARCH("NON",AB333)))</formula>
    </cfRule>
    <cfRule type="expression" dxfId="155" priority="293" stopIfTrue="1">
      <formula>"NON"</formula>
    </cfRule>
    <cfRule type="containsText" dxfId="154" priority="294" stopIfTrue="1" operator="containsText" text="NON">
      <formula>NOT(ISERROR(SEARCH("NON",AB333)))</formula>
    </cfRule>
    <cfRule type="containsText" dxfId="153" priority="295" stopIfTrue="1" operator="containsText" text="NON">
      <formula>NOT(ISERROR(SEARCH("NON",AB333)))</formula>
    </cfRule>
    <cfRule type="containsText" dxfId="152" priority="296" operator="containsText" text="&quot;NON&quot;">
      <formula>NOT(ISERROR(SEARCH("""NON""",AB333)))</formula>
    </cfRule>
  </conditionalFormatting>
  <conditionalFormatting sqref="AC333:AC352">
    <cfRule type="expression" dxfId="151" priority="281" stopIfTrue="1">
      <formula>$AC$333="NON"</formula>
    </cfRule>
    <cfRule type="containsText" dxfId="150" priority="282" stopIfTrue="1" operator="containsText" text="NON">
      <formula>NOT(ISERROR(SEARCH("NON",AC333)))</formula>
    </cfRule>
    <cfRule type="aboveAverage" dxfId="149" priority="283" stopIfTrue="1" equalAverage="1"/>
    <cfRule type="containsText" dxfId="148" priority="284" stopIfTrue="1" operator="containsText" text="NON">
      <formula>NOT(ISERROR(SEARCH("NON",AC333)))</formula>
    </cfRule>
    <cfRule type="expression" dxfId="147" priority="285" stopIfTrue="1">
      <formula>"NON"</formula>
    </cfRule>
    <cfRule type="containsText" dxfId="146" priority="286" stopIfTrue="1" operator="containsText" text="NON">
      <formula>NOT(ISERROR(SEARCH("NON",AC333)))</formula>
    </cfRule>
    <cfRule type="containsText" dxfId="145" priority="287" stopIfTrue="1" operator="containsText" text="NON">
      <formula>NOT(ISERROR(SEARCH("NON",AC333)))</formula>
    </cfRule>
    <cfRule type="containsText" dxfId="144" priority="288" operator="containsText" text="&quot;NON&quot;">
      <formula>NOT(ISERROR(SEARCH("""NON""",AC333)))</formula>
    </cfRule>
  </conditionalFormatting>
  <conditionalFormatting sqref="AD333:AD352">
    <cfRule type="expression" dxfId="143" priority="273" stopIfTrue="1">
      <formula>$AD$333="NON"</formula>
    </cfRule>
    <cfRule type="containsText" dxfId="142" priority="274" stopIfTrue="1" operator="containsText" text="NON">
      <formula>NOT(ISERROR(SEARCH("NON",AD333)))</formula>
    </cfRule>
    <cfRule type="aboveAverage" dxfId="141" priority="275" stopIfTrue="1" equalAverage="1"/>
    <cfRule type="containsText" dxfId="140" priority="276" stopIfTrue="1" operator="containsText" text="NON">
      <formula>NOT(ISERROR(SEARCH("NON",AD333)))</formula>
    </cfRule>
    <cfRule type="expression" dxfId="139" priority="277" stopIfTrue="1">
      <formula>"NON"</formula>
    </cfRule>
    <cfRule type="containsText" dxfId="138" priority="278" stopIfTrue="1" operator="containsText" text="NON">
      <formula>NOT(ISERROR(SEARCH("NON",AD333)))</formula>
    </cfRule>
    <cfRule type="containsText" dxfId="137" priority="279" stopIfTrue="1" operator="containsText" text="NON">
      <formula>NOT(ISERROR(SEARCH("NON",AD333)))</formula>
    </cfRule>
    <cfRule type="containsText" dxfId="136" priority="280" operator="containsText" text="&quot;NON&quot;">
      <formula>NOT(ISERROR(SEARCH("""NON""",AD333)))</formula>
    </cfRule>
  </conditionalFormatting>
  <conditionalFormatting sqref="C362:C381">
    <cfRule type="expression" dxfId="135" priority="265" stopIfTrue="1">
      <formula>$C$362="NON"</formula>
    </cfRule>
    <cfRule type="containsText" dxfId="134" priority="266" stopIfTrue="1" operator="containsText" text="NON">
      <formula>NOT(ISERROR(SEARCH("NON",C362)))</formula>
    </cfRule>
    <cfRule type="aboveAverage" dxfId="133" priority="267" stopIfTrue="1" equalAverage="1"/>
    <cfRule type="containsText" dxfId="132" priority="268" stopIfTrue="1" operator="containsText" text="NON">
      <formula>NOT(ISERROR(SEARCH("NON",C362)))</formula>
    </cfRule>
    <cfRule type="expression" dxfId="131" priority="269" stopIfTrue="1">
      <formula>"NON"</formula>
    </cfRule>
    <cfRule type="containsText" dxfId="130" priority="270" stopIfTrue="1" operator="containsText" text="NON">
      <formula>NOT(ISERROR(SEARCH("NON",C362)))</formula>
    </cfRule>
    <cfRule type="containsText" dxfId="129" priority="271" stopIfTrue="1" operator="containsText" text="NON">
      <formula>NOT(ISERROR(SEARCH("NON",C362)))</formula>
    </cfRule>
    <cfRule type="containsText" dxfId="128" priority="272" operator="containsText" text="&quot;NON&quot;">
      <formula>NOT(ISERROR(SEARCH("""NON""",C362)))</formula>
    </cfRule>
  </conditionalFormatting>
  <conditionalFormatting sqref="D362:D381">
    <cfRule type="expression" dxfId="127" priority="257" stopIfTrue="1">
      <formula>$D$362="NON"</formula>
    </cfRule>
    <cfRule type="containsText" dxfId="126" priority="258" stopIfTrue="1" operator="containsText" text="NON">
      <formula>NOT(ISERROR(SEARCH("NON",D362)))</formula>
    </cfRule>
    <cfRule type="aboveAverage" dxfId="125" priority="259" stopIfTrue="1" equalAverage="1"/>
    <cfRule type="containsText" dxfId="124" priority="260" stopIfTrue="1" operator="containsText" text="NON">
      <formula>NOT(ISERROR(SEARCH("NON",D362)))</formula>
    </cfRule>
    <cfRule type="expression" dxfId="123" priority="261" stopIfTrue="1">
      <formula>"NON"</formula>
    </cfRule>
    <cfRule type="containsText" dxfId="122" priority="262" stopIfTrue="1" operator="containsText" text="NON">
      <formula>NOT(ISERROR(SEARCH("NON",D362)))</formula>
    </cfRule>
    <cfRule type="containsText" dxfId="121" priority="263" stopIfTrue="1" operator="containsText" text="NON">
      <formula>NOT(ISERROR(SEARCH("NON",D362)))</formula>
    </cfRule>
    <cfRule type="containsText" dxfId="120" priority="264" operator="containsText" text="&quot;NON&quot;">
      <formula>NOT(ISERROR(SEARCH("""NON""",D362)))</formula>
    </cfRule>
  </conditionalFormatting>
  <conditionalFormatting sqref="E362:E381">
    <cfRule type="expression" dxfId="119" priority="249" stopIfTrue="1">
      <formula>$E$362="NON"</formula>
    </cfRule>
    <cfRule type="containsText" dxfId="118" priority="250" stopIfTrue="1" operator="containsText" text="NON">
      <formula>NOT(ISERROR(SEARCH("NON",E362)))</formula>
    </cfRule>
    <cfRule type="aboveAverage" dxfId="117" priority="251" stopIfTrue="1" equalAverage="1"/>
    <cfRule type="containsText" dxfId="116" priority="252" stopIfTrue="1" operator="containsText" text="NON">
      <formula>NOT(ISERROR(SEARCH("NON",E362)))</formula>
    </cfRule>
    <cfRule type="expression" dxfId="115" priority="253" stopIfTrue="1">
      <formula>"NON"</formula>
    </cfRule>
    <cfRule type="containsText" dxfId="114" priority="254" stopIfTrue="1" operator="containsText" text="NON">
      <formula>NOT(ISERROR(SEARCH("NON",E362)))</formula>
    </cfRule>
    <cfRule type="containsText" dxfId="113" priority="255" stopIfTrue="1" operator="containsText" text="NON">
      <formula>NOT(ISERROR(SEARCH("NON",E362)))</formula>
    </cfRule>
    <cfRule type="containsText" dxfId="112" priority="256" operator="containsText" text="&quot;NON&quot;">
      <formula>NOT(ISERROR(SEARCH("""NON""",E362)))</formula>
    </cfRule>
  </conditionalFormatting>
  <conditionalFormatting sqref="H362:H381">
    <cfRule type="expression" dxfId="111" priority="241" stopIfTrue="1">
      <formula>$H$362="NON"</formula>
    </cfRule>
    <cfRule type="containsText" dxfId="110" priority="242" stopIfTrue="1" operator="containsText" text="NON">
      <formula>NOT(ISERROR(SEARCH("NON",H362)))</formula>
    </cfRule>
    <cfRule type="aboveAverage" dxfId="109" priority="243" stopIfTrue="1" equalAverage="1"/>
    <cfRule type="containsText" dxfId="108" priority="244" stopIfTrue="1" operator="containsText" text="NON">
      <formula>NOT(ISERROR(SEARCH("NON",H362)))</formula>
    </cfRule>
    <cfRule type="expression" dxfId="107" priority="245" stopIfTrue="1">
      <formula>"NON"</formula>
    </cfRule>
    <cfRule type="containsText" dxfId="106" priority="246" stopIfTrue="1" operator="containsText" text="NON">
      <formula>NOT(ISERROR(SEARCH("NON",H362)))</formula>
    </cfRule>
    <cfRule type="containsText" dxfId="105" priority="247" stopIfTrue="1" operator="containsText" text="NON">
      <formula>NOT(ISERROR(SEARCH("NON",H362)))</formula>
    </cfRule>
    <cfRule type="containsText" dxfId="104" priority="248" operator="containsText" text="&quot;NON&quot;">
      <formula>NOT(ISERROR(SEARCH("""NON""",H362)))</formula>
    </cfRule>
  </conditionalFormatting>
  <conditionalFormatting sqref="I362:I381">
    <cfRule type="expression" dxfId="103" priority="233" stopIfTrue="1">
      <formula>$I$362="NON"</formula>
    </cfRule>
    <cfRule type="containsText" dxfId="102" priority="234" stopIfTrue="1" operator="containsText" text="NON">
      <formula>NOT(ISERROR(SEARCH("NON",I362)))</formula>
    </cfRule>
    <cfRule type="aboveAverage" dxfId="101" priority="235" stopIfTrue="1" equalAverage="1"/>
    <cfRule type="containsText" dxfId="100" priority="236" stopIfTrue="1" operator="containsText" text="NON">
      <formula>NOT(ISERROR(SEARCH("NON",I362)))</formula>
    </cfRule>
    <cfRule type="expression" dxfId="99" priority="237" stopIfTrue="1">
      <formula>"NON"</formula>
    </cfRule>
    <cfRule type="containsText" dxfId="98" priority="238" stopIfTrue="1" operator="containsText" text="NON">
      <formula>NOT(ISERROR(SEARCH("NON",I362)))</formula>
    </cfRule>
    <cfRule type="containsText" dxfId="97" priority="239" stopIfTrue="1" operator="containsText" text="NON">
      <formula>NOT(ISERROR(SEARCH("NON",I362)))</formula>
    </cfRule>
    <cfRule type="containsText" dxfId="96" priority="240" operator="containsText" text="&quot;NON&quot;">
      <formula>NOT(ISERROR(SEARCH("""NON""",I362)))</formula>
    </cfRule>
  </conditionalFormatting>
  <conditionalFormatting sqref="J362:J381">
    <cfRule type="expression" dxfId="95" priority="225" stopIfTrue="1">
      <formula>$J$362="NON"</formula>
    </cfRule>
    <cfRule type="containsText" dxfId="94" priority="226" stopIfTrue="1" operator="containsText" text="NON">
      <formula>NOT(ISERROR(SEARCH("NON",J362)))</formula>
    </cfRule>
    <cfRule type="aboveAverage" dxfId="93" priority="227" stopIfTrue="1" equalAverage="1"/>
    <cfRule type="containsText" dxfId="92" priority="228" stopIfTrue="1" operator="containsText" text="NON">
      <formula>NOT(ISERROR(SEARCH("NON",J362)))</formula>
    </cfRule>
    <cfRule type="expression" dxfId="91" priority="229" stopIfTrue="1">
      <formula>"NON"</formula>
    </cfRule>
    <cfRule type="containsText" dxfId="90" priority="230" stopIfTrue="1" operator="containsText" text="NON">
      <formula>NOT(ISERROR(SEARCH("NON",J362)))</formula>
    </cfRule>
    <cfRule type="containsText" dxfId="89" priority="231" stopIfTrue="1" operator="containsText" text="NON">
      <formula>NOT(ISERROR(SEARCH("NON",J362)))</formula>
    </cfRule>
    <cfRule type="containsText" dxfId="88" priority="232" operator="containsText" text="&quot;NON&quot;">
      <formula>NOT(ISERROR(SEARCH("""NON""",J362)))</formula>
    </cfRule>
  </conditionalFormatting>
  <conditionalFormatting sqref="M362:M381">
    <cfRule type="expression" dxfId="87" priority="217" stopIfTrue="1">
      <formula>$M$362="NON"</formula>
    </cfRule>
    <cfRule type="containsText" dxfId="86" priority="218" stopIfTrue="1" operator="containsText" text="NON">
      <formula>NOT(ISERROR(SEARCH("NON",M362)))</formula>
    </cfRule>
    <cfRule type="aboveAverage" dxfId="85" priority="219" stopIfTrue="1" equalAverage="1"/>
    <cfRule type="containsText" dxfId="84" priority="220" stopIfTrue="1" operator="containsText" text="NON">
      <formula>NOT(ISERROR(SEARCH("NON",M362)))</formula>
    </cfRule>
    <cfRule type="expression" dxfId="83" priority="221" stopIfTrue="1">
      <formula>"NON"</formula>
    </cfRule>
    <cfRule type="containsText" dxfId="82" priority="222" stopIfTrue="1" operator="containsText" text="NON">
      <formula>NOT(ISERROR(SEARCH("NON",M362)))</formula>
    </cfRule>
    <cfRule type="containsText" dxfId="81" priority="223" stopIfTrue="1" operator="containsText" text="NON">
      <formula>NOT(ISERROR(SEARCH("NON",M362)))</formula>
    </cfRule>
    <cfRule type="containsText" dxfId="80" priority="224" operator="containsText" text="&quot;NON&quot;">
      <formula>NOT(ISERROR(SEARCH("""NON""",M362)))</formula>
    </cfRule>
  </conditionalFormatting>
  <conditionalFormatting sqref="N362:N381">
    <cfRule type="expression" dxfId="79" priority="209" stopIfTrue="1">
      <formula>$N$362="NON"</formula>
    </cfRule>
    <cfRule type="containsText" dxfId="78" priority="210" stopIfTrue="1" operator="containsText" text="NON">
      <formula>NOT(ISERROR(SEARCH("NON",N362)))</formula>
    </cfRule>
    <cfRule type="aboveAverage" dxfId="77" priority="211" stopIfTrue="1" equalAverage="1"/>
    <cfRule type="containsText" dxfId="76" priority="212" stopIfTrue="1" operator="containsText" text="NON">
      <formula>NOT(ISERROR(SEARCH("NON",N362)))</formula>
    </cfRule>
    <cfRule type="expression" dxfId="75" priority="213" stopIfTrue="1">
      <formula>"NON"</formula>
    </cfRule>
    <cfRule type="containsText" dxfId="74" priority="214" stopIfTrue="1" operator="containsText" text="NON">
      <formula>NOT(ISERROR(SEARCH("NON",N362)))</formula>
    </cfRule>
    <cfRule type="containsText" dxfId="73" priority="215" stopIfTrue="1" operator="containsText" text="NON">
      <formula>NOT(ISERROR(SEARCH("NON",N362)))</formula>
    </cfRule>
    <cfRule type="containsText" dxfId="72" priority="216" operator="containsText" text="&quot;NON&quot;">
      <formula>NOT(ISERROR(SEARCH("""NON""",N362)))</formula>
    </cfRule>
  </conditionalFormatting>
  <conditionalFormatting sqref="O362:O381">
    <cfRule type="expression" dxfId="71" priority="201" stopIfTrue="1">
      <formula>$O$362="NON"</formula>
    </cfRule>
    <cfRule type="containsText" dxfId="70" priority="202" stopIfTrue="1" operator="containsText" text="NON">
      <formula>NOT(ISERROR(SEARCH("NON",O362)))</formula>
    </cfRule>
    <cfRule type="aboveAverage" dxfId="69" priority="203" stopIfTrue="1" equalAverage="1"/>
    <cfRule type="containsText" dxfId="68" priority="204" stopIfTrue="1" operator="containsText" text="NON">
      <formula>NOT(ISERROR(SEARCH("NON",O362)))</formula>
    </cfRule>
    <cfRule type="expression" dxfId="67" priority="205" stopIfTrue="1">
      <formula>"NON"</formula>
    </cfRule>
    <cfRule type="containsText" dxfId="66" priority="206" stopIfTrue="1" operator="containsText" text="NON">
      <formula>NOT(ISERROR(SEARCH("NON",O362)))</formula>
    </cfRule>
    <cfRule type="containsText" dxfId="65" priority="207" stopIfTrue="1" operator="containsText" text="NON">
      <formula>NOT(ISERROR(SEARCH("NON",O362)))</formula>
    </cfRule>
    <cfRule type="containsText" dxfId="64" priority="208" operator="containsText" text="&quot;NON&quot;">
      <formula>NOT(ISERROR(SEARCH("""NON""",O362)))</formula>
    </cfRule>
  </conditionalFormatting>
  <conditionalFormatting sqref="R362:R381">
    <cfRule type="expression" dxfId="63" priority="193" stopIfTrue="1">
      <formula>$R$362="NON"</formula>
    </cfRule>
    <cfRule type="containsText" dxfId="62" priority="194" stopIfTrue="1" operator="containsText" text="NON">
      <formula>NOT(ISERROR(SEARCH("NON",R362)))</formula>
    </cfRule>
    <cfRule type="aboveAverage" dxfId="61" priority="195" stopIfTrue="1" equalAverage="1"/>
    <cfRule type="containsText" dxfId="60" priority="196" stopIfTrue="1" operator="containsText" text="NON">
      <formula>NOT(ISERROR(SEARCH("NON",R362)))</formula>
    </cfRule>
    <cfRule type="expression" dxfId="59" priority="197" stopIfTrue="1">
      <formula>"NON"</formula>
    </cfRule>
    <cfRule type="containsText" dxfId="58" priority="198" stopIfTrue="1" operator="containsText" text="NON">
      <formula>NOT(ISERROR(SEARCH("NON",R362)))</formula>
    </cfRule>
    <cfRule type="containsText" dxfId="57" priority="199" stopIfTrue="1" operator="containsText" text="NON">
      <formula>NOT(ISERROR(SEARCH("NON",R362)))</formula>
    </cfRule>
    <cfRule type="containsText" dxfId="56" priority="200" operator="containsText" text="&quot;NON&quot;">
      <formula>NOT(ISERROR(SEARCH("""NON""",R362)))</formula>
    </cfRule>
  </conditionalFormatting>
  <conditionalFormatting sqref="S362:S381">
    <cfRule type="expression" dxfId="55" priority="185" stopIfTrue="1">
      <formula>$S$362="NON"</formula>
    </cfRule>
    <cfRule type="containsText" dxfId="54" priority="186" stopIfTrue="1" operator="containsText" text="NON">
      <formula>NOT(ISERROR(SEARCH("NON",S362)))</formula>
    </cfRule>
    <cfRule type="aboveAverage" dxfId="53" priority="187" stopIfTrue="1" equalAverage="1"/>
    <cfRule type="containsText" dxfId="52" priority="188" stopIfTrue="1" operator="containsText" text="NON">
      <formula>NOT(ISERROR(SEARCH("NON",S362)))</formula>
    </cfRule>
    <cfRule type="expression" dxfId="51" priority="189" stopIfTrue="1">
      <formula>"NON"</formula>
    </cfRule>
    <cfRule type="containsText" dxfId="50" priority="190" stopIfTrue="1" operator="containsText" text="NON">
      <formula>NOT(ISERROR(SEARCH("NON",S362)))</formula>
    </cfRule>
    <cfRule type="containsText" dxfId="49" priority="191" stopIfTrue="1" operator="containsText" text="NON">
      <formula>NOT(ISERROR(SEARCH("NON",S362)))</formula>
    </cfRule>
    <cfRule type="containsText" dxfId="48" priority="192" operator="containsText" text="&quot;NON&quot;">
      <formula>NOT(ISERROR(SEARCH("""NON""",S362)))</formula>
    </cfRule>
  </conditionalFormatting>
  <conditionalFormatting sqref="T362:T381">
    <cfRule type="expression" dxfId="47" priority="177" stopIfTrue="1">
      <formula>$T$362="NON"</formula>
    </cfRule>
    <cfRule type="containsText" dxfId="46" priority="178" stopIfTrue="1" operator="containsText" text="NON">
      <formula>NOT(ISERROR(SEARCH("NON",T362)))</formula>
    </cfRule>
    <cfRule type="aboveAverage" dxfId="45" priority="179" stopIfTrue="1" equalAverage="1"/>
    <cfRule type="containsText" dxfId="44" priority="180" stopIfTrue="1" operator="containsText" text="NON">
      <formula>NOT(ISERROR(SEARCH("NON",T362)))</formula>
    </cfRule>
    <cfRule type="expression" dxfId="43" priority="181" stopIfTrue="1">
      <formula>"NON"</formula>
    </cfRule>
    <cfRule type="containsText" dxfId="42" priority="182" stopIfTrue="1" operator="containsText" text="NON">
      <formula>NOT(ISERROR(SEARCH("NON",T362)))</formula>
    </cfRule>
    <cfRule type="containsText" dxfId="41" priority="183" stopIfTrue="1" operator="containsText" text="NON">
      <formula>NOT(ISERROR(SEARCH("NON",T362)))</formula>
    </cfRule>
    <cfRule type="containsText" dxfId="40" priority="184" operator="containsText" text="&quot;NON&quot;">
      <formula>NOT(ISERROR(SEARCH("""NON""",T362)))</formula>
    </cfRule>
  </conditionalFormatting>
  <conditionalFormatting sqref="W362:W381">
    <cfRule type="expression" dxfId="39" priority="169" stopIfTrue="1">
      <formula>$W$362="NON"</formula>
    </cfRule>
    <cfRule type="containsText" dxfId="38" priority="170" stopIfTrue="1" operator="containsText" text="NON">
      <formula>NOT(ISERROR(SEARCH("NON",W362)))</formula>
    </cfRule>
    <cfRule type="aboveAverage" dxfId="37" priority="171" stopIfTrue="1" equalAverage="1"/>
    <cfRule type="containsText" dxfId="36" priority="172" stopIfTrue="1" operator="containsText" text="NON">
      <formula>NOT(ISERROR(SEARCH("NON",W362)))</formula>
    </cfRule>
    <cfRule type="expression" dxfId="35" priority="173" stopIfTrue="1">
      <formula>"NON"</formula>
    </cfRule>
    <cfRule type="containsText" dxfId="34" priority="174" stopIfTrue="1" operator="containsText" text="NON">
      <formula>NOT(ISERROR(SEARCH("NON",W362)))</formula>
    </cfRule>
    <cfRule type="containsText" dxfId="33" priority="175" stopIfTrue="1" operator="containsText" text="NON">
      <formula>NOT(ISERROR(SEARCH("NON",W362)))</formula>
    </cfRule>
    <cfRule type="containsText" dxfId="32" priority="176" operator="containsText" text="&quot;NON&quot;">
      <formula>NOT(ISERROR(SEARCH("""NON""",W362)))</formula>
    </cfRule>
  </conditionalFormatting>
  <conditionalFormatting sqref="X362:X381">
    <cfRule type="expression" dxfId="31" priority="161" stopIfTrue="1">
      <formula>$X$362="NON"</formula>
    </cfRule>
    <cfRule type="containsText" dxfId="30" priority="162" stopIfTrue="1" operator="containsText" text="NON">
      <formula>NOT(ISERROR(SEARCH("NON",X362)))</formula>
    </cfRule>
    <cfRule type="aboveAverage" dxfId="29" priority="163" stopIfTrue="1" equalAverage="1"/>
    <cfRule type="containsText" dxfId="28" priority="164" stopIfTrue="1" operator="containsText" text="NON">
      <formula>NOT(ISERROR(SEARCH("NON",X362)))</formula>
    </cfRule>
    <cfRule type="expression" dxfId="27" priority="165" stopIfTrue="1">
      <formula>"NON"</formula>
    </cfRule>
    <cfRule type="containsText" dxfId="26" priority="166" stopIfTrue="1" operator="containsText" text="NON">
      <formula>NOT(ISERROR(SEARCH("NON",X362)))</formula>
    </cfRule>
    <cfRule type="containsText" dxfId="25" priority="167" stopIfTrue="1" operator="containsText" text="NON">
      <formula>NOT(ISERROR(SEARCH("NON",X362)))</formula>
    </cfRule>
    <cfRule type="containsText" dxfId="24" priority="168" operator="containsText" text="&quot;NON&quot;">
      <formula>NOT(ISERROR(SEARCH("""NON""",X362)))</formula>
    </cfRule>
  </conditionalFormatting>
  <conditionalFormatting sqref="Y362:Y381">
    <cfRule type="expression" dxfId="23" priority="153" stopIfTrue="1">
      <formula>$Y$362="NON"</formula>
    </cfRule>
    <cfRule type="containsText" dxfId="22" priority="154" stopIfTrue="1" operator="containsText" text="NON">
      <formula>NOT(ISERROR(SEARCH("NON",Y362)))</formula>
    </cfRule>
    <cfRule type="aboveAverage" dxfId="21" priority="155" stopIfTrue="1" equalAverage="1"/>
    <cfRule type="containsText" dxfId="20" priority="156" stopIfTrue="1" operator="containsText" text="NON">
      <formula>NOT(ISERROR(SEARCH("NON",Y362)))</formula>
    </cfRule>
    <cfRule type="expression" dxfId="19" priority="157" stopIfTrue="1">
      <formula>"NON"</formula>
    </cfRule>
    <cfRule type="containsText" dxfId="18" priority="158" stopIfTrue="1" operator="containsText" text="NON">
      <formula>NOT(ISERROR(SEARCH("NON",Y362)))</formula>
    </cfRule>
    <cfRule type="containsText" dxfId="17" priority="159" stopIfTrue="1" operator="containsText" text="NON">
      <formula>NOT(ISERROR(SEARCH("NON",Y362)))</formula>
    </cfRule>
    <cfRule type="containsText" dxfId="16" priority="160" operator="containsText" text="&quot;NON&quot;">
      <formula>NOT(ISERROR(SEARCH("""NON""",Y362)))</formula>
    </cfRule>
  </conditionalFormatting>
  <conditionalFormatting sqref="C125:C144">
    <cfRule type="expression" dxfId="15" priority="17" stopIfTrue="1">
      <formula>$C$125="NON"</formula>
    </cfRule>
    <cfRule type="containsText" dxfId="14" priority="18" stopIfTrue="1" operator="containsText" text="NON">
      <formula>NOT(ISERROR(SEARCH("NON",C125)))</formula>
    </cfRule>
    <cfRule type="aboveAverage" dxfId="13" priority="19" stopIfTrue="1" equalAverage="1"/>
    <cfRule type="containsText" dxfId="12" priority="20" stopIfTrue="1" operator="containsText" text="NON">
      <formula>NOT(ISERROR(SEARCH("NON",C125)))</formula>
    </cfRule>
    <cfRule type="expression" dxfId="11" priority="21" stopIfTrue="1">
      <formula>"NON"</formula>
    </cfRule>
    <cfRule type="containsText" dxfId="10" priority="22" stopIfTrue="1" operator="containsText" text="NON">
      <formula>NOT(ISERROR(SEARCH("NON",C125)))</formula>
    </cfRule>
    <cfRule type="containsText" dxfId="9" priority="23" stopIfTrue="1" operator="containsText" text="NON">
      <formula>NOT(ISERROR(SEARCH("NON",C125)))</formula>
    </cfRule>
    <cfRule type="containsText" dxfId="8" priority="24" operator="containsText" text="&quot;NON&quot;">
      <formula>NOT(ISERROR(SEARCH("""NON""",C125)))</formula>
    </cfRule>
  </conditionalFormatting>
  <conditionalFormatting sqref="C96:C115">
    <cfRule type="expression" dxfId="7" priority="1" stopIfTrue="1">
      <formula>$C$96="NON"</formula>
    </cfRule>
    <cfRule type="containsText" dxfId="6" priority="2" stopIfTrue="1" operator="containsText" text="NON">
      <formula>NOT(ISERROR(SEARCH("NON",C96)))</formula>
    </cfRule>
    <cfRule type="aboveAverage" dxfId="5" priority="3" stopIfTrue="1" equalAverage="1"/>
    <cfRule type="containsText" dxfId="4" priority="4" stopIfTrue="1" operator="containsText" text="NON">
      <formula>NOT(ISERROR(SEARCH("NON",C96)))</formula>
    </cfRule>
    <cfRule type="expression" dxfId="3" priority="5" stopIfTrue="1">
      <formula>"NON"</formula>
    </cfRule>
    <cfRule type="containsText" dxfId="2" priority="6" stopIfTrue="1" operator="containsText" text="NON">
      <formula>NOT(ISERROR(SEARCH("NON",C96)))</formula>
    </cfRule>
    <cfRule type="containsText" dxfId="1" priority="7" stopIfTrue="1" operator="containsText" text="NON">
      <formula>NOT(ISERROR(SEARCH("NON",C96)))</formula>
    </cfRule>
    <cfRule type="containsText" dxfId="0" priority="8" operator="containsText" text="&quot;NON&quot;">
      <formula>NOT(ISERROR(SEARCH("""NON""",C96)))</formula>
    </cfRule>
  </conditionalFormatting>
  <dataValidations count="8">
    <dataValidation type="list" allowBlank="1" showInputMessage="1" showErrorMessage="1" sqref="D4" xr:uid="{00000000-0002-0000-0700-000000000000}">
      <formula1>Choix1</formula1>
    </dataValidation>
    <dataValidation type="list" allowBlank="1" showInputMessage="1" showErrorMessage="1" sqref="D5" xr:uid="{00000000-0002-0000-0700-000001000000}">
      <formula1>OFFSET(ColChoix2,MATCH(D4,ColChoix1,0)-1,0,COUNTIF(ColChoix1,D4))</formula1>
    </dataValidation>
    <dataValidation type="list" allowBlank="1" showInputMessage="1" showErrorMessage="1" sqref="D6" xr:uid="{00000000-0002-0000-0700-000002000000}">
      <formula1>OFFSET(Choix3BD,MATCH(D4,Choix1BD,0)-1+ MATCH(D5,OFFSET(Choix2BD,MATCH(D4,Choix1BD,0)-1,),0)-1,0,SUMPRODUCT((Choix1BD=D4)*(Choix2BD=D5)))</formula1>
    </dataValidation>
    <dataValidation type="list" allowBlank="1" showInputMessage="1" showErrorMessage="1" sqref="D92 I92 N92 S92 X92 AC92 D152 I152 N152 S152 X152 AC152 D211 I211 N211 S211 X211 AC211 D270 I270 N270 S270 X270 AC270 D329 I329 N329 S329 X329 AC329" xr:uid="{00000000-0002-0000-0700-000003000000}">
      <formula1>$D$12:$D$15</formula1>
    </dataValidation>
    <dataValidation type="list" allowBlank="1" showInputMessage="1" showErrorMessage="1" sqref="D89:D91 N89:N91 D118:D121 I89:I91 I118:I121 N118:N121 S89:S91 S118:S121 X89:X91 X118:X121 AC89:AC91 AC118:AC120 AC129:AC144 D149:D151 N149:N151 I178:I181 I149:I151 N178:N181 S178:S181 S149:S151 X178:X181 X149:X151 AC149:AC151 AC189:AC204 D326:D328 I237:I240 N237:N240 S237:S240 N326:N328 X237:X240 D237:D240 D178:D181 AC237:AC239 AC178:AC180 AC248:AC263 D208:D210 N208:N210 I296:I299 I208:I210 N296:N299 S296:S299 S208:S210 X296:X299 X208:X210 D355:D358 AC208:AC210 AC355:AC357 AC307:AC322 D267:D269 N267:N269 I355:I358 I267:I269 N355:N358 S355:S358 S267:S269 X355:X358 X267:X269 D296:D299 AC267:AC269 AC296:AC298 AC366:AC381 I326:I328 S326:S328 X326:X328 AC326:AC328" xr:uid="{00000000-0002-0000-0700-000004000000}">
      <formula1>$D$11:$D$19</formula1>
    </dataValidation>
    <dataValidation type="list" allowBlank="1" showInputMessage="1" showErrorMessage="1" sqref="E5:F5" xr:uid="{00000000-0002-0000-0700-000005000000}">
      <formula1>IF($D$5="MATIN",$B$96:$B$115,IF($D$5="APRES MIDI",$B$125:$B$144,FALSE))</formula1>
    </dataValidation>
    <dataValidation type="list" allowBlank="1" showInputMessage="1" showErrorMessage="1" sqref="H4:H5" xr:uid="{00000000-0002-0000-0700-000006000000}">
      <formula1>$H$10:$H$21</formula1>
    </dataValidation>
    <dataValidation type="list" allowBlank="1" showInputMessage="1" showErrorMessage="1" sqref="H6" xr:uid="{00000000-0002-0000-0700-000007000000}">
      <formula1>$H$24:$H$35</formula1>
    </dataValidation>
  </dataValidations>
  <printOptions horizontalCentered="1" verticalCentered="1"/>
  <pageMargins left="0.78740157480314965" right="0.78740157480314965" top="0.98425196850393704" bottom="0.98425196850393704" header="0.51181102362204722" footer="0.51181102362204722"/>
  <pageSetup paperSize="9" scale="60" orientation="portrait" horizontalDpi="4294967293" r:id="rId1"/>
  <headerFooter alignWithMargins="0"/>
  <rowBreaks count="4" manualBreakCount="4">
    <brk id="146" max="29" man="1"/>
    <brk id="205" max="29" man="1"/>
    <brk id="264" max="29" man="1"/>
    <brk id="323" max="29" man="1"/>
  </rowBreaks>
  <colBreaks count="6" manualBreakCount="6">
    <brk id="5" max="444" man="1"/>
    <brk id="10" max="444" man="1"/>
    <brk id="15" max="444" man="1"/>
    <brk id="20" max="444" man="1"/>
    <brk id="25" max="444" man="1"/>
    <brk id="30" max="167" man="1"/>
  </colBreaks>
  <drawing r:id="rId2"/>
  <legacyDrawing r:id="rId3"/>
  <mc:AlternateContent xmlns:mc="http://schemas.openxmlformats.org/markup-compatibility/2006">
    <mc:Choice Requires="x14">
      <controls>
        <mc:AlternateContent xmlns:mc="http://schemas.openxmlformats.org/markup-compatibility/2006">
          <mc:Choice Requires="x14">
            <control shapeId="1041" r:id="rId4" name="Button 17">
              <controlPr defaultSize="0" print="0" autoFill="0" autoPict="0" macro="[0]!VRAISAISIE">
                <anchor moveWithCells="1" sizeWithCells="1">
                  <from>
                    <xdr:col>11</xdr:col>
                    <xdr:colOff>695325</xdr:colOff>
                    <xdr:row>2</xdr:row>
                    <xdr:rowOff>66675</xdr:rowOff>
                  </from>
                  <to>
                    <xdr:col>13</xdr:col>
                    <xdr:colOff>1419225</xdr:colOff>
                    <xdr:row>5</xdr:row>
                    <xdr:rowOff>57150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VILLES</vt:lpstr>
      <vt:lpstr>COUT TR 2019</vt:lpstr>
      <vt:lpstr>BD</vt:lpstr>
      <vt:lpstr>PLANNING LIV</vt:lpstr>
      <vt:lpstr>'PLANNING LIV'!Zone_d_impression</vt:lpstr>
    </vt:vector>
  </TitlesOfParts>
  <Company>lanvers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STATION1</dc:creator>
  <cp:lastModifiedBy>Leo Lanvers</cp:lastModifiedBy>
  <cp:lastPrinted>2013-07-10T08:45:59Z</cp:lastPrinted>
  <dcterms:created xsi:type="dcterms:W3CDTF">2013-07-06T06:33:51Z</dcterms:created>
  <dcterms:modified xsi:type="dcterms:W3CDTF">2020-02-05T08:08:08Z</dcterms:modified>
</cp:coreProperties>
</file>